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2.xml" ContentType="application/vnd.ms-excel.slicer+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drawings/drawing7.xml" ContentType="application/vnd.openxmlformats-officedocument.drawing+xml"/>
  <Override PartName="/xl/slicers/slicer3.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chartEx4.xml" ContentType="application/vnd.ms-office.chartex+xml"/>
  <Override PartName="/xl/charts/style18.xml" ContentType="application/vnd.ms-office.chartstyle+xml"/>
  <Override PartName="/xl/charts/colors18.xml" ContentType="application/vnd.ms-office.chartcolorstyle+xml"/>
  <Override PartName="/xl/charts/chart16.xml" ContentType="application/vnd.openxmlformats-officedocument.drawingml.chart+xml"/>
  <Override PartName="/xl/charts/style19.xml" ContentType="application/vnd.ms-office.chartstyle+xml"/>
  <Override PartName="/xl/charts/colors19.xml" ContentType="application/vnd.ms-office.chartcolorstyle+xml"/>
  <Override PartName="/xl/tables/table1.xml" ContentType="application/vnd.openxmlformats-officedocument.spreadsheetml.table+xml"/>
  <Override PartName="/xl/drawings/drawing8.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hidePivotFieldList="1"/>
  <mc:AlternateContent xmlns:mc="http://schemas.openxmlformats.org/markup-compatibility/2006">
    <mc:Choice Requires="x15">
      <x15ac:absPath xmlns:x15ac="http://schemas.microsoft.com/office/spreadsheetml/2010/11/ac" url="C:\Users\USER\Desktop\Data Analyst Projects\"/>
    </mc:Choice>
  </mc:AlternateContent>
  <xr:revisionPtr revIDLastSave="0" documentId="13_ncr:1_{2E67C3E7-EB20-4E04-B051-6A950056CDF6}" xr6:coauthVersionLast="47" xr6:coauthVersionMax="47" xr10:uidLastSave="{00000000-0000-0000-0000-000000000000}"/>
  <bookViews>
    <workbookView xWindow="-120" yWindow="-120" windowWidth="20730" windowHeight="11160" firstSheet="1" activeTab="7" xr2:uid="{00000000-000D-0000-FFFF-FFFF00000000}"/>
  </bookViews>
  <sheets>
    <sheet name="Combo Chart" sheetId="3" r:id="rId1"/>
    <sheet name="WaterFall Chart" sheetId="4" r:id="rId2"/>
    <sheet name="Pie Chart" sheetId="5" r:id="rId3"/>
    <sheet name="Map Chart" sheetId="6" r:id="rId4"/>
    <sheet name="Top5 Sales" sheetId="7" r:id="rId5"/>
    <sheet name="KPIs" sheetId="8" r:id="rId6"/>
    <sheet name="YOY KPIs" sheetId="10" r:id="rId7"/>
    <sheet name="Dashboard" sheetId="11" r:id="rId8"/>
    <sheet name="Data" sheetId="1" r:id="rId9"/>
    <sheet name="layout" sheetId="2" r:id="rId10"/>
  </sheets>
  <definedNames>
    <definedName name="_xlchart.v1.0" hidden="1">'WaterFall Chart'!$E$5:$E$8</definedName>
    <definedName name="_xlchart.v1.1" hidden="1">'WaterFall Chart'!$F$4</definedName>
    <definedName name="_xlchart.v1.11" hidden="1">'WaterFall Chart'!$E$5:$E$8</definedName>
    <definedName name="_xlchart.v1.12" hidden="1">'WaterFall Chart'!$F$4</definedName>
    <definedName name="_xlchart.v1.13" hidden="1">'WaterFall Chart'!$F$5:$F$8</definedName>
    <definedName name="_xlchart.v1.2" hidden="1">'WaterFall Chart'!$F$5:$F$8</definedName>
    <definedName name="_xlchart.v5.10" hidden="1">'Map Chart'!$F$5:$F$53</definedName>
    <definedName name="_xlchart.v5.3" hidden="1">'Map Chart'!$E$4</definedName>
    <definedName name="_xlchart.v5.4" hidden="1">'Map Chart'!$E$5:$E$53</definedName>
    <definedName name="_xlchart.v5.5" hidden="1">'Map Chart'!$F$4</definedName>
    <definedName name="_xlchart.v5.6" hidden="1">'Map Chart'!$F$5:$F$53</definedName>
    <definedName name="_xlchart.v5.7" hidden="1">'Map Chart'!$E$4</definedName>
    <definedName name="_xlchart.v5.8" hidden="1">'Map Chart'!$E$5:$E$53</definedName>
    <definedName name="_xlchart.v5.9" hidden="1">'Map Chart'!$F$4</definedName>
    <definedName name="_xlcn.WorksheetConnection_EcommerceSalesAnalysis.xlsxTable_1" hidden="1">Table_1[]</definedName>
    <definedName name="Slicer_Region">#N/A</definedName>
    <definedName name="Slicer_Segment">#N/A</definedName>
    <definedName name="Slicer_Year1">#N/A</definedName>
  </definedNames>
  <calcPr calcId="191029"/>
  <pivotCaches>
    <pivotCache cacheId="0" r:id="rId11"/>
    <pivotCache cacheId="1" r:id="rId12"/>
    <pivotCache cacheId="2" r:id="rId13"/>
  </pivotCaches>
  <extLst>
    <ext xmlns:x14="http://schemas.microsoft.com/office/spreadsheetml/2009/9/main" uri="{BBE1A952-AA13-448e-AADC-164F8A28A991}">
      <x14:slicerCaches>
        <x14:slicerCache r:id="rId14"/>
        <x14:slicerCache r:id="rId15"/>
        <x14:slicerCache r:id="rId16"/>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Table_1" name="Table_1" connection="WorksheetConnection_Ecommerce Sales Analysis.xlsx!Table_1"/>
        </x15:modelTables>
        <x15:extLst>
          <ext xmlns:x16="http://schemas.microsoft.com/office/spreadsheetml/2014/11/main" uri="{9835A34E-60A6-4A7C-AAB8-D5F71C897F49}">
            <x16:modelTimeGroupings>
              <x16:modelTimeGrouping tableName="Table_1" columnName="Order Date" columnId="Order Date">
                <x16:calculatedTimeColumn columnName="Order Date (Year)" columnId="Order Date (Year)" contentType="years" isSelected="1"/>
                <x16:calculatedTimeColumn columnName="Order Date (Quarter)" columnId="Order Date (Quarter)" contentType="quarters" isSelected="1"/>
                <x16:calculatedTimeColumn columnName="Order Date (Month Index)" columnId="Order Date (Month Index)" contentType="monthsindex" isSelected="1"/>
                <x16:calculatedTimeColumn columnName="Order Date (Month)" columnId="Order 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17" roundtripDataSignature="AMtx7mgYS6wfnPy0iIjdhtUlD2xFm8j14w=="/>
    </ext>
  </extLst>
</workbook>
</file>

<file path=xl/calcChain.xml><?xml version="1.0" encoding="utf-8"?>
<calcChain xmlns="http://schemas.openxmlformats.org/spreadsheetml/2006/main">
  <c r="E6" i="6" l="1"/>
  <c r="E7" i="6"/>
  <c r="E8" i="6"/>
  <c r="E9" i="6"/>
  <c r="E10" i="6"/>
  <c r="E11" i="6"/>
  <c r="E12" i="6"/>
  <c r="E13" i="6"/>
  <c r="E14" i="6"/>
  <c r="E15" i="6"/>
  <c r="E16" i="6"/>
  <c r="E17" i="6"/>
  <c r="E18" i="6"/>
  <c r="E19" i="6"/>
  <c r="E20" i="6"/>
  <c r="E21" i="6"/>
  <c r="E22" i="6"/>
  <c r="E23" i="6"/>
  <c r="E24" i="6"/>
  <c r="E25" i="6"/>
  <c r="E26" i="6"/>
  <c r="E27" i="6"/>
  <c r="E28" i="6"/>
  <c r="E29" i="6"/>
  <c r="E30" i="6"/>
  <c r="E31" i="6"/>
  <c r="E32" i="6"/>
  <c r="E33" i="6"/>
  <c r="E34" i="6"/>
  <c r="E35" i="6"/>
  <c r="E36" i="6"/>
  <c r="E37" i="6"/>
  <c r="E38" i="6"/>
  <c r="E39" i="6"/>
  <c r="E40" i="6"/>
  <c r="E41" i="6"/>
  <c r="E42" i="6"/>
  <c r="E43" i="6"/>
  <c r="E44" i="6"/>
  <c r="E45" i="6"/>
  <c r="E46" i="6"/>
  <c r="E47" i="6"/>
  <c r="E48" i="6"/>
  <c r="E49" i="6"/>
  <c r="E50" i="6"/>
  <c r="E51" i="6"/>
  <c r="E52" i="6"/>
  <c r="E53" i="6"/>
  <c r="E5" i="6"/>
  <c r="E8" i="4"/>
  <c r="E6" i="4"/>
  <c r="E7" i="4"/>
  <c r="E5" i="4"/>
  <c r="B11" i="2"/>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F10" i="10"/>
  <c r="B10" i="10"/>
  <c r="E10" i="10"/>
  <c r="D10" i="10"/>
  <c r="C10" i="10"/>
  <c r="I19" i="8"/>
  <c r="O19" i="8"/>
  <c r="L19" i="8"/>
  <c r="B19" i="8"/>
  <c r="F19" i="8"/>
  <c r="F48" i="6"/>
  <c r="F27" i="6"/>
  <c r="F21" i="6"/>
  <c r="F23" i="6"/>
  <c r="F13" i="6"/>
  <c r="F44" i="6"/>
  <c r="F16" i="6"/>
  <c r="F52" i="6"/>
  <c r="F11" i="6"/>
  <c r="F41" i="6"/>
  <c r="F45" i="6"/>
  <c r="F28" i="6"/>
  <c r="F15" i="6"/>
  <c r="F14" i="6"/>
  <c r="F43" i="6"/>
  <c r="F22" i="6"/>
  <c r="F51" i="6"/>
  <c r="F36" i="6"/>
  <c r="F25" i="6"/>
  <c r="F40" i="6"/>
  <c r="F50" i="6"/>
  <c r="F26" i="6"/>
  <c r="F33" i="6"/>
  <c r="F31" i="6"/>
  <c r="F47" i="6"/>
  <c r="F35" i="6"/>
  <c r="F49" i="6"/>
  <c r="F24" i="6"/>
  <c r="F39" i="6"/>
  <c r="F37" i="6"/>
  <c r="F42" i="6"/>
  <c r="F7" i="6"/>
  <c r="F6" i="6"/>
  <c r="F12" i="6"/>
  <c r="F29" i="6"/>
  <c r="F34" i="6"/>
  <c r="F8" i="6"/>
  <c r="F10" i="6"/>
  <c r="F46" i="6"/>
  <c r="F9" i="6"/>
  <c r="F19" i="6"/>
  <c r="F17" i="6"/>
  <c r="F5" i="6"/>
  <c r="F20" i="6"/>
  <c r="F30" i="6"/>
  <c r="F38" i="6"/>
  <c r="F53" i="6"/>
  <c r="F32" i="6"/>
  <c r="F18" i="6"/>
  <c r="F5" i="4"/>
  <c r="F8" i="4"/>
  <c r="F7" i="4"/>
  <c r="F6" i="4"/>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DAA8ADF-A148-4F70-BF0A-F16F7516C43B}"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A3D5F612-AB83-46CE-9B9C-39410E388455}" name="WorksheetConnection_Ecommerce Sales Analysis.xlsx!Table_1" type="102" refreshedVersion="8" minRefreshableVersion="5">
    <extLst>
      <ext xmlns:x15="http://schemas.microsoft.com/office/spreadsheetml/2010/11/main" uri="{DE250136-89BD-433C-8126-D09CA5730AF9}">
        <x15:connection id="Table_1" autoDelete="1">
          <x15:rangePr sourceName="_xlcn.WorksheetConnection_EcommerceSalesAnalysis.xlsxTable_1"/>
        </x15:connection>
      </ext>
    </extLst>
  </connection>
</connections>
</file>

<file path=xl/sharedStrings.xml><?xml version="1.0" encoding="utf-8"?>
<sst xmlns="http://schemas.openxmlformats.org/spreadsheetml/2006/main" count="130143" uniqueCount="10966">
  <si>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</si>
  <si>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</si>
  <si>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</si>
  <si>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</si>
  <si>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</si>
  <si>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</si>
  <si>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</si>
  <si>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</si>
  <si>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</si>
  <si>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</si>
  <si>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</si>
  <si>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</si>
  <si>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</si>
  <si>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</si>
  <si>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</si>
  <si>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</si>
  <si>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</si>
  <si>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</si>
  <si>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</si>
  <si>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</si>
  <si>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</si>
  <si>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</si>
  <si>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</si>
  <si>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</si>
  <si>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</si>
  <si>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</si>
  <si>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</si>
  <si>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</si>
  <si>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</si>
  <si>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</si>
  <si>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</si>
  <si>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</si>
  <si>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</si>
  <si>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</si>
  <si>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</si>
  <si>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</si>
  <si>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</si>
  <si>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</si>
  <si>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</si>
  <si>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</si>
  <si>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</si>
  <si>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</si>
  <si>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</si>
  <si>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</si>
  <si>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</si>
  <si>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</si>
  <si>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</si>
  <si>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</si>
  <si>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</si>
  <si>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</si>
  <si>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</si>
  <si>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</si>
  <si>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</si>
  <si>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</si>
  <si>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</si>
  <si>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</si>
  <si>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</si>
  <si>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</si>
  <si>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</si>
  <si>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</si>
  <si>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</si>
  <si>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</si>
  <si>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</si>
  <si>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</si>
  <si>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</si>
  <si>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</si>
  <si>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</si>
  <si>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</si>
  <si>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</si>
  <si>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</si>
  <si>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</si>
  <si>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</si>
  <si>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</si>
  <si>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</si>
  <si>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</si>
  <si>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</si>
  <si>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</si>
  <si>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</si>
  <si>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</si>
  <si>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</si>
  <si>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</si>
  <si>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</si>
  <si>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</si>
  <si>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</si>
  <si>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</si>
  <si>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</si>
  <si>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</si>
  <si>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</si>
  <si>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</si>
  <si>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</si>
  <si>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</si>
  <si>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</si>
  <si>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</si>
  <si>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</si>
  <si>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</si>
  <si>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</si>
  <si>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</si>
  <si>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</si>
  <si>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</si>
  <si>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</si>
  <si>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</si>
  <si>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</si>
  <si>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</si>
  <si>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</si>
  <si>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</si>
  <si>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</si>
  <si>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</si>
  <si>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</si>
  <si>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</si>
  <si>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</si>
  <si>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</si>
  <si>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</si>
  <si>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</si>
  <si>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</si>
  <si>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</si>
  <si>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</si>
  <si>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</si>
  <si>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</si>
  <si>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</si>
  <si>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</si>
  <si>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</si>
  <si>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</si>
  <si>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</si>
  <si>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</si>
  <si>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</si>
  <si>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</si>
  <si>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</si>
  <si>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</si>
  <si>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</si>
  <si>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</si>
  <si>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</si>
  <si>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</si>
  <si>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</si>
  <si>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</si>
  <si>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</si>
  <si>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</si>
  <si>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</si>
  <si>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</si>
  <si>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</si>
  <si>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</si>
  <si>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</si>
  <si>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</si>
  <si>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</si>
  <si>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</si>
  <si>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</si>
  <si>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</si>
  <si>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</si>
  <si>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</si>
  <si>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</si>
  <si>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</si>
  <si>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</si>
  <si>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</si>
  <si>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</si>
  <si>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</si>
  <si>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</si>
  <si>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</si>
  <si>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</si>
  <si>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</si>
  <si>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</si>
  <si>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</si>
  <si>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</si>
  <si>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</si>
  <si>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</si>
  <si>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</si>
  <si>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</si>
  <si>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</si>
  <si>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</si>
  <si>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</si>
  <si>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</si>
  <si>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</si>
  <si>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</si>
  <si>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</si>
  <si>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</si>
  <si>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</si>
  <si>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</si>
  <si>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</si>
  <si>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</si>
  <si>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</si>
  <si>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</si>
  <si>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</si>
  <si>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</si>
  <si>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</si>
  <si>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</si>
  <si>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</si>
  <si>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</si>
  <si>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</si>
  <si>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</si>
  <si>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</si>
  <si>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</si>
  <si>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</si>
  <si>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</si>
  <si>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</si>
  <si>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</si>
  <si>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</si>
  <si>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</si>
  <si>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</si>
  <si>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</si>
  <si>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</si>
  <si>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</si>
  <si>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</si>
  <si>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</si>
  <si>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</si>
  <si>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</si>
  <si>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</si>
  <si>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</si>
  <si>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</si>
  <si>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</si>
  <si>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</si>
  <si>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</si>
  <si>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</si>
  <si>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</si>
  <si>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</si>
  <si>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</si>
  <si>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</si>
  <si>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</si>
  <si>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</si>
  <si>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</si>
  <si>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</si>
  <si>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</si>
  <si>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</si>
  <si>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</si>
  <si>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</si>
  <si>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</si>
  <si>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</si>
  <si>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</si>
  <si>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</si>
  <si>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</si>
  <si>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</si>
  <si>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</si>
  <si>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</si>
  <si>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</si>
  <si>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</si>
  <si>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</si>
  <si>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</si>
  <si>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</si>
  <si>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</si>
  <si>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</si>
  <si>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</si>
  <si>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</si>
  <si>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</si>
  <si>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</si>
  <si>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</si>
  <si>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</si>
  <si>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</si>
  <si>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</si>
  <si>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</si>
  <si>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</si>
  <si>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</si>
  <si>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</si>
  <si>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</si>
  <si>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</si>
  <si>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</si>
  <si>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</si>
  <si>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</si>
  <si>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</si>
  <si>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</si>
  <si>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</si>
  <si>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</si>
  <si>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</si>
  <si>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</si>
  <si>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</si>
  <si>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</si>
  <si>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</si>
  <si>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</si>
  <si>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</si>
  <si>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</si>
  <si>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</si>
  <si>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</si>
  <si>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</si>
  <si>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</si>
  <si>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</si>
  <si>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</si>
  <si>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</si>
  <si>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</si>
  <si>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</si>
  <si>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</si>
  <si>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</si>
  <si>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</si>
  <si>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</si>
  <si>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</si>
  <si>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</si>
  <si>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</si>
  <si>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</si>
  <si>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</si>
  <si>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</si>
  <si>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</si>
  <si>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</si>
  <si>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</si>
  <si>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</si>
  <si>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</si>
  <si>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</si>
  <si>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</si>
  <si>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</si>
  <si>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</si>
  <si>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</si>
  <si>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</si>
  <si>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</si>
  <si>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</si>
  <si>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</si>
  <si>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</si>
  <si>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</si>
  <si>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</si>
  <si>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</si>
  <si>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</si>
  <si>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</si>
  <si>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</si>
  <si>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</si>
  <si>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</si>
  <si>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</si>
  <si>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</si>
  <si>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</si>
  <si>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</si>
  <si>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</si>
  <si>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</si>
  <si>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</si>
  <si>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</si>
  <si>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</si>
  <si>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</si>
  <si>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</si>
  <si>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</si>
  <si>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</si>
  <si>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</si>
  <si>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</si>
  <si>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</si>
  <si>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</si>
  <si>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</si>
  <si>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</si>
  <si>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</si>
  <si>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</si>
  <si>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</si>
  <si>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</si>
  <si>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</si>
  <si>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</si>
  <si>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</si>
  <si>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</si>
  <si>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</si>
  <si>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</si>
  <si>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</si>
  <si>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</si>
  <si>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</si>
  <si>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</si>
  <si>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</si>
  <si>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</si>
  <si>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</si>
  <si>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</si>
  <si>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</si>
  <si>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</si>
  <si>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</si>
  <si>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</si>
  <si>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</si>
  <si>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</si>
  <si>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</si>
  <si>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</si>
  <si>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</si>
  <si>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</si>
  <si>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</si>
  <si>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</si>
  <si>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</si>
  <si>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</si>
  <si>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</si>
  <si>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</si>
  <si>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</si>
  <si>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</si>
  <si>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</si>
  <si>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</si>
  <si>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</si>
  <si>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</si>
  <si>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</si>
  <si>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</si>
  <si>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</si>
  <si>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</si>
  <si>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</si>
  <si>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</si>
  <si>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</si>
  <si>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</si>
  <si>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</si>
  <si>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</si>
  <si>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</si>
  <si>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</si>
  <si>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</si>
  <si>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</si>
  <si>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</si>
  <si>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</si>
  <si>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</si>
  <si>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</si>
  <si>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</si>
  <si>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</si>
  <si>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</si>
  <si>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</si>
  <si>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</si>
  <si>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</si>
  <si>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</si>
  <si>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</si>
  <si>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</si>
  <si>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</si>
  <si>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</si>
  <si>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</si>
  <si>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</si>
  <si>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</si>
  <si>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</si>
  <si>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</si>
  <si>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</si>
  <si>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</si>
  <si>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</si>
  <si>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</si>
  <si>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</si>
  <si>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</si>
  <si>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</si>
  <si>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</si>
  <si>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</si>
  <si>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</si>
  <si>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</si>
  <si>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</si>
  <si>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</si>
  <si>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</si>
  <si>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</si>
  <si>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</si>
  <si>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</si>
  <si>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</si>
  <si>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</si>
  <si>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</si>
  <si>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</si>
  <si>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</si>
  <si>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</si>
  <si>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</si>
  <si>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</si>
  <si>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</si>
  <si>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</si>
  <si>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</si>
  <si>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</si>
  <si>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</si>
  <si>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</si>
  <si>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</si>
  <si>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</si>
  <si>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</si>
  <si>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</si>
  <si>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</si>
  <si>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</si>
  <si>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</si>
  <si>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</si>
  <si>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</si>
  <si>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</si>
  <si>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</si>
  <si>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</si>
  <si>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</si>
  <si>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</si>
  <si>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</si>
  <si>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</si>
  <si>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</si>
  <si>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</si>
  <si>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</si>
  <si>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</si>
  <si>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</si>
  <si>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</si>
  <si>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</si>
  <si>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</si>
  <si>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</si>
  <si>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</si>
  <si>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</si>
  <si>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</si>
  <si>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</si>
  <si>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</si>
  <si>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</si>
  <si>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</si>
  <si>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</si>
  <si>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</si>
  <si>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</si>
  <si>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</si>
  <si>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</si>
  <si>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</si>
  <si>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</si>
  <si>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</si>
  <si>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</si>
  <si>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</si>
  <si>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</si>
  <si>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</si>
  <si>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</si>
  <si>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</si>
  <si>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</si>
  <si>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</si>
  <si>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</si>
  <si>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</si>
  <si>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</si>
  <si>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</si>
  <si>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</si>
  <si>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</si>
  <si>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</si>
  <si>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</si>
  <si>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</si>
  <si>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</si>
  <si>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</si>
  <si>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</si>
  <si>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</si>
  <si>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</si>
  <si>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</si>
  <si>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</si>
  <si>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</si>
  <si>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</si>
  <si>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</si>
  <si>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</si>
  <si>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</si>
  <si>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</si>
  <si>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</si>
  <si>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</si>
  <si>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</si>
  <si>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</si>
  <si>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</si>
  <si>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</si>
  <si>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</si>
  <si>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</si>
  <si>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</si>
  <si>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</si>
  <si>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</si>
  <si>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</si>
  <si>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</si>
  <si>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</si>
  <si>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</si>
  <si>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</si>
  <si>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</si>
  <si>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</si>
  <si>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</si>
  <si>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</si>
  <si>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</si>
  <si>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</si>
  <si>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</si>
  <si>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</si>
  <si>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</si>
  <si>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</si>
  <si>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</si>
  <si>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</si>
  <si>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</si>
  <si>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</si>
  <si>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</si>
  <si>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</si>
  <si>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</si>
  <si>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</si>
  <si>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</si>
  <si>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</si>
  <si>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</si>
  <si>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</si>
  <si>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</si>
  <si>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</si>
  <si>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</si>
  <si>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</si>
  <si>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</si>
  <si>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</si>
  <si>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</si>
  <si>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</si>
  <si>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</si>
  <si>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</si>
  <si>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</si>
  <si>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</si>
  <si>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</si>
  <si>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</si>
  <si>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</si>
  <si>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</si>
  <si>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</si>
  <si>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</si>
  <si>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</si>
  <si>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</si>
  <si>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</si>
  <si>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</si>
  <si>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</si>
  <si>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</si>
  <si>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</si>
  <si>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</si>
  <si>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</si>
  <si>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</si>
  <si>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</si>
  <si>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</si>
  <si>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</si>
  <si>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</si>
  <si>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</si>
  <si>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</si>
  <si>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</si>
  <si>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</si>
  <si>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</si>
  <si>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</si>
  <si>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</si>
  <si>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</si>
  <si>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</si>
  <si>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</si>
  <si>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</si>
  <si>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</si>
  <si>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</si>
  <si>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</si>
  <si>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</si>
  <si>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</si>
  <si>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</si>
  <si>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</si>
  <si>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</si>
  <si>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</si>
  <si>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</si>
  <si>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</si>
  <si>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</si>
  <si>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</si>
  <si>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</si>
  <si>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</si>
  <si>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</si>
  <si>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</si>
  <si>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</si>
  <si>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</si>
  <si>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</si>
  <si>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</si>
  <si>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</si>
  <si>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</si>
  <si>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</si>
  <si>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</si>
  <si>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</si>
  <si>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</si>
  <si>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</si>
  <si>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</si>
  <si>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</si>
  <si>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</si>
  <si>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</si>
  <si>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</si>
  <si>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</si>
  <si>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</si>
  <si>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</si>
  <si>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</si>
  <si>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</si>
  <si>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</si>
  <si>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</si>
  <si>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</si>
  <si>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</si>
  <si>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</si>
  <si>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</si>
  <si>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</si>
  <si>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</si>
  <si>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</si>
  <si>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</si>
  <si>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</si>
  <si>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</si>
  <si>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</si>
  <si>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</si>
  <si>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</si>
  <si>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</si>
  <si>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</si>
  <si>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</si>
  <si>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</si>
  <si>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</si>
  <si>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</si>
  <si>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</si>
  <si>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</si>
  <si>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</si>
  <si>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</si>
  <si>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</si>
  <si>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</si>
  <si>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</si>
  <si>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</si>
  <si>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</si>
  <si>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</si>
  <si>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</si>
  <si>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</si>
  <si>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</si>
  <si>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</si>
  <si>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</si>
  <si>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</si>
  <si>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</si>
  <si>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</si>
  <si>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</si>
  <si>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</si>
  <si>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</si>
  <si>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</si>
  <si>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</si>
  <si>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</si>
  <si>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</si>
  <si>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</si>
  <si>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</si>
  <si>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</si>
  <si>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</si>
  <si>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</si>
  <si>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</si>
  <si>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</si>
  <si>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</si>
  <si>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</si>
  <si>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</si>
  <si>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</si>
  <si>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</si>
  <si>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</si>
  <si>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</si>
  <si>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</si>
  <si>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</si>
  <si>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</si>
  <si>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</si>
  <si>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</si>
  <si>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</si>
  <si>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</si>
  <si>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</si>
  <si>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</si>
  <si>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</si>
  <si>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</si>
  <si>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</si>
  <si>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</si>
  <si>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</si>
  <si>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</si>
  <si>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</si>
  <si>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</si>
  <si>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</si>
  <si>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</si>
  <si>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</si>
  <si>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</si>
  <si>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</si>
  <si>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</si>
  <si>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</si>
  <si>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</si>
  <si>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</si>
  <si>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</si>
  <si>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</si>
  <si>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</si>
  <si>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</si>
  <si>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</si>
  <si>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</si>
  <si>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</si>
  <si>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</si>
  <si>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</si>
  <si>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</si>
  <si>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</si>
  <si>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</si>
  <si>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</si>
  <si>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</si>
  <si>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</si>
  <si>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</si>
  <si>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</si>
  <si>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</si>
  <si>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</si>
  <si>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</si>
  <si>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</si>
  <si>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</si>
  <si>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</si>
  <si>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</si>
  <si>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</si>
  <si>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</si>
  <si>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</si>
  <si>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</si>
  <si>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</si>
  <si>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</si>
  <si>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</si>
  <si>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</si>
  <si>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</si>
  <si>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</si>
  <si>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</si>
  <si>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</si>
  <si>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</si>
  <si>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</si>
  <si>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</si>
  <si>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</si>
  <si>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</si>
  <si>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</si>
  <si>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</si>
  <si>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</si>
  <si>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</si>
  <si>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</si>
  <si>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</si>
  <si>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</si>
  <si>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</si>
  <si>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</si>
  <si>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</si>
  <si>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</si>
  <si>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</si>
  <si>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</si>
  <si>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</si>
  <si>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</si>
  <si>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</si>
  <si>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</si>
  <si>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</si>
  <si>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</si>
  <si>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</si>
  <si>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</si>
  <si>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</si>
  <si>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</si>
  <si>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</si>
  <si>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</si>
  <si>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</si>
  <si>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</si>
  <si>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</si>
  <si>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</si>
  <si>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</si>
  <si>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</si>
  <si>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</si>
  <si>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</si>
  <si>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</si>
  <si>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</si>
  <si>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</si>
  <si>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</si>
  <si>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</si>
  <si>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</si>
  <si>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</si>
  <si>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</si>
  <si>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</si>
  <si>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</si>
  <si>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</si>
  <si>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</si>
  <si>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</si>
  <si>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</si>
  <si>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</si>
  <si>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</si>
  <si>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</si>
  <si>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</si>
  <si>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</si>
  <si>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</si>
  <si>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</si>
  <si>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</si>
  <si>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</si>
  <si>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</si>
  <si>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</si>
  <si>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</si>
  <si>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</si>
  <si>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</si>
  <si>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</si>
  <si>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</si>
  <si>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</si>
  <si>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</si>
  <si>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</si>
  <si>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</si>
  <si>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</si>
  <si>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</si>
  <si>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</si>
  <si>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</si>
  <si>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</si>
  <si>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</si>
  <si>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</si>
  <si>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</si>
  <si>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</si>
  <si>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</si>
  <si>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</si>
  <si>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</si>
  <si>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</si>
  <si>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</si>
  <si>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</si>
  <si>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</si>
  <si>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</si>
  <si>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</si>
  <si>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</si>
  <si>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</si>
  <si>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</si>
  <si>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</si>
  <si>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</si>
  <si>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</si>
  <si>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</si>
  <si>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</si>
  <si>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</si>
  <si>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</si>
  <si>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</si>
  <si>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</si>
  <si>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</si>
  <si>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</si>
  <si>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</si>
  <si>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</si>
  <si>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</si>
  <si>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</si>
  <si>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</si>
  <si>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</si>
  <si>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</si>
  <si>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</si>
  <si>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</si>
  <si>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</si>
  <si>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</si>
  <si>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</si>
  <si>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</si>
  <si>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</si>
  <si>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</si>
  <si>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</si>
  <si>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</si>
  <si>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</si>
  <si>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</si>
  <si>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</si>
  <si>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</si>
  <si>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</si>
  <si>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</si>
  <si>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</si>
  <si>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</si>
  <si>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</si>
  <si>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</si>
  <si>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</si>
  <si>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</si>
  <si>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</si>
  <si>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</si>
  <si>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</si>
  <si>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</si>
  <si>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</si>
  <si>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</si>
  <si>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</si>
  <si>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</si>
  <si>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</si>
  <si>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</si>
  <si>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</si>
  <si>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</si>
  <si>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</si>
  <si>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</si>
  <si>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</si>
  <si>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</si>
  <si>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</si>
  <si>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</si>
  <si>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</si>
  <si>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</si>
  <si>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</si>
  <si>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</si>
  <si>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</si>
  <si>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</si>
  <si>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</si>
  <si>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</si>
  <si>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</si>
  <si>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</si>
  <si>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</si>
  <si>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</si>
  <si>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</si>
  <si>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</si>
  <si>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</si>
  <si>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</si>
  <si>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</si>
  <si>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</si>
  <si>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</si>
  <si>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</si>
  <si>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</si>
  <si>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</si>
  <si>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</si>
  <si>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</si>
  <si>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</si>
  <si>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</si>
  <si>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</si>
  <si>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</si>
  <si>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</si>
  <si>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</si>
  <si>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</si>
  <si>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</si>
  <si>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</si>
  <si>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</si>
  <si>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</si>
  <si>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</si>
  <si>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</si>
  <si>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</si>
  <si>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</si>
  <si>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</si>
  <si>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</si>
  <si>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</si>
  <si>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</si>
  <si>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</si>
  <si>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</si>
  <si>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</si>
  <si>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</si>
  <si>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</si>
  <si>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</si>
  <si>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</si>
  <si>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</si>
  <si>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</si>
  <si>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</si>
  <si>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</si>
  <si>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</si>
  <si>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</si>
  <si>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</si>
  <si>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</si>
  <si>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</si>
  <si>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</si>
  <si>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</si>
  <si>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</si>
  <si>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</si>
  <si>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</si>
  <si>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</si>
  <si>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</si>
  <si>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</si>
  <si>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</si>
  <si>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</si>
  <si>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</si>
  <si>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</si>
  <si>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</si>
  <si>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</si>
  <si>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</si>
  <si>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</si>
  <si>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</si>
  <si>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</si>
  <si>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</si>
  <si>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</si>
  <si>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</si>
  <si>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</si>
  <si>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</si>
  <si>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</si>
  <si>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</si>
  <si>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</si>
  <si>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</si>
  <si>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</si>
  <si>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</si>
  <si>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</si>
  <si>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</si>
  <si>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</si>
  <si>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</si>
  <si>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</si>
  <si>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</si>
  <si>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</si>
  <si>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</si>
  <si>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</si>
  <si>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</si>
  <si>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</si>
  <si>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</si>
  <si>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</si>
  <si>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</si>
  <si>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</si>
  <si>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</si>
  <si>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</si>
  <si>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</si>
  <si>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</si>
  <si>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</si>
  <si>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</si>
  <si>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</si>
  <si>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</si>
  <si>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</si>
  <si>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</si>
  <si>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</si>
  <si>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</si>
  <si>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</si>
  <si>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</si>
  <si>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</si>
  <si>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</si>
  <si>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</si>
  <si>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</si>
  <si>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</si>
  <si>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</si>
  <si>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</si>
  <si>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</si>
  <si>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</si>
  <si>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</si>
  <si>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</si>
  <si>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</si>
  <si>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</si>
  <si>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</si>
  <si>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</si>
  <si>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</si>
  <si>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</si>
  <si>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</si>
  <si>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</si>
  <si>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</si>
  <si>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</si>
  <si>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</si>
  <si>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</si>
  <si>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</si>
  <si>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</si>
  <si>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</si>
  <si>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</si>
  <si>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</si>
  <si>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</si>
  <si>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</si>
  <si>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</si>
  <si>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</si>
  <si>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</si>
  <si>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</si>
  <si>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</si>
  <si>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</si>
  <si>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</si>
  <si>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</si>
  <si>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</si>
  <si>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</si>
  <si>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</si>
  <si>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</si>
  <si>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</si>
  <si>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</si>
  <si>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</si>
  <si>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</si>
  <si>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</si>
  <si>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</si>
  <si>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</si>
  <si>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</si>
  <si>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</si>
  <si>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</si>
  <si>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</si>
  <si>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</si>
  <si>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</si>
  <si>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</si>
  <si>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</si>
  <si>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</si>
  <si>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</si>
  <si>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</si>
  <si>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</si>
  <si>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</si>
  <si>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</si>
  <si>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</si>
  <si>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</si>
  <si>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</si>
  <si>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</si>
  <si>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</si>
  <si>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</si>
  <si>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</si>
  <si>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</si>
  <si>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</si>
  <si>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</si>
  <si>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</si>
  <si>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</si>
  <si>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</si>
  <si>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</si>
  <si>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</si>
  <si>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</si>
  <si>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</si>
  <si>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</si>
  <si>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</si>
  <si>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</si>
  <si>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</si>
  <si>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</si>
  <si>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</si>
  <si>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</si>
  <si>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</si>
  <si>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</si>
  <si>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</si>
  <si>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</si>
  <si>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</si>
  <si>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</si>
  <si>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</si>
  <si>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</si>
  <si>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</si>
  <si>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</si>
  <si>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</si>
  <si>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</si>
  <si>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</si>
  <si>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</si>
  <si>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</si>
  <si>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</si>
  <si>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</si>
  <si>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</si>
  <si>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</si>
  <si>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</si>
  <si>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</si>
  <si>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</si>
  <si>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</si>
  <si>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</si>
  <si>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</si>
  <si>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</si>
  <si>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</si>
  <si>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</si>
  <si>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</si>
  <si>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</si>
  <si>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</si>
  <si>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</si>
  <si>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</si>
  <si>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</si>
  <si>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</si>
  <si>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</si>
  <si>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</si>
  <si>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</si>
  <si>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</si>
  <si>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</si>
  <si>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</si>
  <si>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</si>
  <si>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</si>
  <si>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</si>
  <si>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</si>
  <si>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</si>
  <si>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</si>
  <si>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</si>
  <si>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</si>
  <si>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</si>
  <si>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</si>
  <si>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</si>
  <si>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</si>
  <si>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</si>
  <si>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</si>
  <si>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</si>
  <si>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</si>
  <si>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</si>
  <si>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</si>
  <si>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</si>
  <si>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</si>
  <si>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</si>
  <si>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</si>
  <si>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</si>
  <si>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</si>
  <si>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</si>
  <si>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</si>
  <si>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</si>
  <si>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</si>
  <si>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</si>
  <si>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</si>
  <si>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</si>
  <si>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</si>
  <si>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</si>
  <si>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</si>
  <si>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</si>
  <si>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</si>
  <si>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</si>
  <si>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</si>
  <si>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</si>
  <si>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</si>
  <si>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</si>
  <si>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</si>
  <si>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</si>
  <si>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</si>
  <si>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</si>
  <si>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</si>
  <si>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</si>
  <si>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</si>
  <si>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</si>
  <si>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</si>
  <si>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</si>
  <si>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</si>
  <si>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</si>
  <si>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</si>
  <si>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</si>
  <si>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</si>
  <si>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</si>
  <si>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</si>
  <si>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</si>
  <si>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</si>
  <si>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</si>
  <si>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</si>
  <si>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</si>
  <si>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</si>
  <si>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</si>
  <si>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</si>
  <si>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</si>
  <si>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</si>
  <si>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</si>
  <si>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</si>
  <si>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</si>
  <si>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</si>
  <si>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</si>
  <si>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</si>
  <si>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</si>
  <si>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</si>
  <si>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</si>
  <si>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</si>
  <si>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</si>
  <si>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</si>
  <si>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</si>
  <si>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</si>
  <si>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</si>
  <si>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</si>
  <si>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</si>
  <si>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</si>
  <si>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</si>
  <si>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</si>
  <si>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</si>
  <si>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</si>
  <si>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</si>
  <si>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</si>
  <si>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</si>
  <si>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</si>
  <si>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</si>
  <si>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</si>
  <si>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</si>
  <si>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</si>
  <si>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</si>
  <si>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</si>
  <si>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</si>
  <si>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</si>
  <si>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</si>
  <si>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</si>
  <si>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</si>
  <si>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</si>
  <si>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</si>
  <si>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</si>
  <si>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</si>
  <si>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</si>
  <si>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</si>
  <si>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</si>
  <si>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</si>
  <si>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</si>
  <si>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</si>
  <si>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</si>
  <si>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</si>
  <si>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</si>
  <si>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</si>
  <si>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</si>
  <si>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</si>
  <si>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</si>
  <si>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</si>
  <si>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</si>
  <si>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</si>
  <si>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</si>
  <si>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</si>
  <si>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</si>
  <si>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</si>
  <si>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</si>
  <si>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</si>
  <si>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</si>
  <si>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</si>
  <si>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</si>
  <si>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</si>
  <si>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</si>
  <si>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</si>
  <si>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</si>
  <si>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</si>
  <si>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</si>
  <si>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</si>
  <si>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</si>
  <si>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</si>
  <si>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</si>
  <si>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</si>
  <si>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</si>
  <si>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</si>
  <si>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</si>
  <si>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</si>
  <si>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</si>
  <si>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</si>
  <si>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</si>
  <si>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</si>
  <si>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</si>
  <si>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</si>
  <si>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</si>
  <si>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</si>
  <si>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</si>
  <si>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</si>
  <si>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</si>
  <si>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</si>
  <si>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</si>
  <si>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</si>
  <si>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</si>
  <si>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</si>
  <si>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</si>
  <si>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</si>
  <si>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</si>
  <si>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</si>
  <si>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</si>
  <si>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</si>
  <si>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</si>
  <si>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</si>
  <si>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</si>
  <si>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</si>
  <si>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</si>
  <si>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</si>
  <si>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</si>
  <si>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</si>
  <si>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</si>
  <si>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</si>
  <si>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</si>
  <si>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</si>
  <si>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</si>
  <si>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</si>
  <si>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</si>
  <si>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</si>
  <si>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</si>
  <si>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</si>
  <si>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</si>
  <si>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</si>
  <si>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</si>
  <si>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</si>
  <si>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</si>
  <si>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</si>
  <si>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</si>
  <si>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</si>
  <si>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</si>
  <si>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</si>
  <si>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</si>
  <si>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</si>
  <si>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</si>
  <si>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</si>
  <si>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</si>
  <si>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</si>
  <si>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</si>
  <si>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</si>
  <si>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</si>
  <si>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</si>
  <si>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</si>
  <si>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</si>
  <si>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</si>
  <si>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</si>
  <si>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</si>
  <si>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</si>
  <si>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</si>
  <si>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</si>
  <si>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</si>
  <si>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</si>
  <si>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</si>
  <si>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</si>
  <si>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</si>
  <si>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</si>
  <si>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</si>
  <si>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</si>
  <si>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</si>
  <si>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</si>
  <si>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</si>
  <si>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</si>
  <si>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</si>
  <si>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</si>
  <si>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</si>
  <si>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</si>
  <si>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</si>
  <si>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</si>
  <si>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</si>
  <si>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</si>
  <si>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</si>
  <si>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</si>
  <si>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</si>
  <si>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</si>
  <si>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</si>
  <si>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</si>
  <si>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</si>
  <si>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</si>
  <si>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</si>
  <si>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</si>
  <si>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</si>
  <si>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</si>
  <si>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</si>
  <si>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</si>
  <si>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</si>
  <si>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</si>
  <si>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</si>
  <si>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</si>
  <si>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</si>
  <si>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</si>
  <si>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</si>
  <si>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</si>
  <si>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</si>
  <si>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</si>
  <si>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</si>
  <si>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</si>
  <si>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</si>
  <si>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</si>
  <si>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</si>
  <si>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</si>
  <si>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</si>
  <si>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</si>
  <si>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</si>
  <si>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</si>
  <si>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</si>
  <si>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</si>
  <si>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</si>
  <si>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</si>
  <si>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</si>
  <si>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</si>
  <si>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</si>
  <si>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</si>
  <si>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</si>
  <si>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</si>
  <si>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</si>
  <si>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</si>
  <si>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</si>
  <si>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</si>
  <si>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</si>
  <si>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</si>
  <si>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</si>
  <si>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</si>
  <si>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</si>
  <si>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</si>
  <si>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</si>
  <si>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</si>
  <si>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</si>
  <si>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</si>
  <si>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</si>
  <si>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</si>
  <si>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</si>
  <si>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</si>
  <si>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</si>
  <si>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</si>
  <si>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</si>
  <si>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</si>
  <si>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</si>
  <si>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</si>
  <si>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</si>
  <si>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</si>
  <si>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</si>
  <si>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</si>
  <si>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</si>
  <si>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</si>
  <si>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</si>
  <si>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</si>
  <si>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</si>
  <si>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</si>
  <si>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</si>
  <si>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</si>
  <si>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</si>
  <si>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</si>
  <si>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</si>
  <si>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</si>
  <si>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</si>
  <si>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</si>
  <si>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</si>
  <si>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</si>
  <si>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</si>
  <si>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</si>
  <si>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</si>
  <si>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</si>
  <si>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</si>
  <si>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</si>
  <si>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</si>
  <si>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</si>
  <si>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</si>
  <si>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</si>
  <si>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</si>
  <si>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</si>
  <si>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</si>
  <si>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</si>
  <si>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</si>
  <si>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</si>
  <si>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</si>
  <si>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</si>
  <si>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</si>
  <si>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</si>
  <si>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</si>
  <si>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</si>
  <si>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</si>
  <si>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</si>
  <si>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</si>
  <si>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</si>
  <si>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</si>
  <si>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</si>
  <si>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</si>
  <si>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</si>
  <si>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</si>
  <si>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</si>
  <si>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</si>
  <si>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</si>
  <si>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</si>
  <si>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</si>
  <si>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</si>
  <si>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</si>
  <si>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</si>
  <si>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</si>
  <si>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</si>
  <si>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</si>
  <si>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</si>
  <si>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</si>
  <si>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</si>
  <si>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</si>
  <si>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</si>
  <si>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</si>
  <si>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</si>
  <si>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</si>
  <si>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</si>
  <si>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</si>
  <si>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</si>
  <si>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</si>
  <si>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</si>
  <si>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</si>
  <si>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</si>
  <si>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</si>
  <si>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</si>
  <si>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</si>
  <si>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</si>
  <si>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</si>
  <si>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</si>
  <si>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</si>
  <si>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</si>
  <si>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</si>
  <si>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</si>
  <si>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</si>
  <si>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</si>
  <si>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</si>
  <si>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</si>
  <si>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</si>
  <si>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</si>
  <si>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</si>
  <si>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</si>
  <si>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</si>
  <si>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</si>
  <si>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</si>
  <si>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</si>
  <si>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</si>
  <si>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</si>
  <si>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</si>
  <si>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</si>
  <si>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</si>
  <si>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</si>
  <si>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</si>
  <si>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</si>
  <si>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</si>
  <si>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</si>
  <si>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</si>
  <si>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</si>
  <si>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</si>
  <si>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</si>
  <si>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</si>
  <si>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</si>
  <si>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</si>
  <si>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</si>
  <si>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</si>
  <si>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</si>
  <si>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</si>
  <si>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</si>
  <si>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</si>
  <si>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</si>
  <si>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</si>
  <si>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</si>
  <si>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</si>
  <si>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</si>
  <si>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</si>
  <si>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</si>
  <si>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</si>
  <si>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</si>
  <si>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</si>
  <si>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</si>
  <si>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</si>
  <si>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</si>
  <si>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</si>
  <si>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</si>
  <si>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</si>
  <si>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</si>
  <si>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</si>
  <si>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</si>
  <si>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</si>
  <si>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</si>
  <si>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</si>
  <si>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</si>
  <si>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</si>
  <si>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</si>
  <si>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</si>
  <si>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</si>
  <si>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</si>
  <si>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</si>
  <si>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</si>
  <si>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</si>
  <si>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</si>
  <si>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</si>
  <si>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</si>
  <si>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</si>
  <si>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</si>
  <si>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</si>
  <si>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</si>
  <si>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</si>
  <si>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</si>
  <si>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</si>
  <si>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</si>
  <si>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</si>
  <si>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</si>
  <si>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</si>
  <si>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</si>
  <si>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</si>
  <si>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</si>
  <si>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</si>
  <si>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</si>
  <si>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</si>
  <si>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</si>
  <si>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</si>
  <si>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</si>
  <si>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</si>
  <si>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</si>
  <si>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</si>
  <si>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</si>
  <si>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</si>
  <si>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</si>
  <si>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</si>
  <si>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</si>
  <si>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</si>
  <si>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</si>
  <si>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</si>
  <si>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</si>
  <si>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</si>
  <si>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</si>
  <si>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</si>
  <si>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</si>
  <si>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</si>
  <si>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</si>
  <si>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</si>
  <si>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</si>
  <si>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</si>
  <si>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</si>
  <si>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</si>
  <si>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</si>
  <si>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</si>
  <si>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</si>
  <si>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</si>
  <si>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</si>
  <si>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</si>
  <si>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</si>
  <si>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</si>
  <si>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</si>
  <si>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</si>
  <si>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</si>
  <si>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</si>
  <si>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</si>
  <si>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</si>
  <si>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</si>
  <si>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</si>
  <si>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</si>
  <si>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</si>
  <si>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</si>
  <si>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</si>
  <si>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</si>
  <si>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</si>
  <si>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</si>
  <si>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</si>
  <si>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</si>
  <si>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</si>
  <si>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</si>
  <si>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</si>
  <si>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</si>
  <si>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</si>
  <si>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</si>
  <si>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</si>
  <si>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</si>
  <si>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</si>
  <si>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</si>
  <si>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</si>
  <si>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</si>
  <si>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</si>
  <si>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</si>
  <si>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</si>
  <si>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</si>
  <si>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</si>
  <si>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</si>
  <si>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</si>
  <si>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</si>
  <si>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</si>
  <si>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</si>
  <si>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</si>
  <si>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</si>
  <si>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</si>
  <si>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</si>
  <si>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</si>
  <si>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</si>
  <si>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</si>
  <si>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</si>
  <si>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</si>
  <si>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</si>
  <si>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</si>
  <si>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</si>
  <si>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</si>
  <si>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</si>
  <si>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</si>
  <si>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</si>
  <si>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</si>
  <si>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</si>
  <si>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</si>
  <si>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</si>
  <si>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</si>
  <si>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</si>
  <si>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</si>
  <si>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</si>
  <si>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</si>
  <si>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</si>
  <si>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</si>
  <si>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</si>
  <si>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</si>
  <si>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</si>
  <si>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</si>
  <si>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</si>
  <si>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</si>
  <si>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</si>
  <si>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</si>
  <si>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</si>
  <si>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</si>
  <si>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</si>
  <si>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</si>
  <si>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</si>
  <si>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</si>
  <si>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</si>
  <si>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</si>
  <si>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</si>
  <si>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</si>
  <si>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</si>
  <si>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</si>
  <si>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</si>
  <si>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</si>
  <si>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</si>
  <si>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</si>
  <si>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</si>
  <si>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</si>
  <si>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</si>
  <si>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</si>
  <si>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</si>
  <si>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</si>
  <si>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</si>
  <si>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</si>
  <si>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</si>
  <si>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</si>
  <si>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</si>
  <si>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</si>
  <si>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</si>
  <si>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</si>
  <si>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</si>
  <si>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</si>
  <si>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</si>
  <si>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</si>
  <si>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</si>
  <si>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</si>
  <si>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</si>
  <si>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</si>
  <si>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</si>
  <si>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</si>
  <si>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</si>
  <si>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</si>
  <si>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</si>
  <si>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</si>
  <si>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</si>
  <si>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</si>
  <si>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</si>
  <si>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</si>
  <si>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</si>
  <si>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</si>
  <si>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</si>
  <si>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</si>
  <si>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</si>
  <si>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</si>
  <si>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</si>
  <si>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</si>
  <si>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</si>
  <si>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</si>
  <si>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</si>
  <si>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</si>
  <si>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</si>
  <si>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</si>
  <si>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</si>
  <si>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</si>
  <si>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</si>
  <si>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</si>
  <si>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</si>
  <si>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</si>
  <si>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</si>
  <si>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</si>
  <si>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</si>
  <si>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</si>
  <si>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</si>
  <si>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</si>
  <si>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</si>
  <si>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</si>
  <si>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</si>
  <si>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</si>
  <si>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</si>
  <si>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</si>
  <si>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</si>
  <si>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</si>
  <si>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</si>
  <si>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</si>
  <si>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</si>
  <si>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</si>
  <si>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</si>
  <si>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</si>
  <si>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</si>
  <si>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</si>
  <si>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</si>
  <si>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</si>
  <si>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</si>
  <si>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</si>
  <si>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</si>
  <si>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</si>
  <si>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</si>
  <si>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</si>
  <si>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</si>
  <si>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</si>
  <si>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</si>
  <si>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</si>
  <si>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</si>
  <si>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</si>
  <si>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</si>
  <si>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</si>
  <si>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</si>
  <si>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</si>
  <si>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</si>
  <si>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</si>
  <si>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</si>
  <si>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</si>
  <si>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</si>
  <si>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</si>
  <si>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</si>
  <si>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</si>
  <si>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</si>
  <si>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</si>
  <si>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</si>
  <si>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</si>
  <si>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</si>
  <si>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</si>
  <si>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</si>
  <si>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</si>
  <si>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</si>
  <si>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</si>
  <si>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</si>
  <si>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</si>
  <si>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</si>
  <si>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</si>
  <si>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</si>
  <si>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</si>
  <si>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</si>
  <si>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</si>
  <si>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</si>
  <si>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</si>
  <si>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</si>
  <si>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</si>
  <si>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</si>
  <si>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</si>
  <si>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</si>
  <si>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</si>
  <si>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</si>
  <si>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</si>
  <si>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</si>
  <si>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</si>
  <si>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</si>
  <si>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</si>
  <si>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</si>
  <si>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</si>
  <si>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</si>
  <si>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</si>
  <si>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</si>
  <si>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</si>
  <si>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</si>
  <si>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</si>
  <si>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</si>
  <si>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</si>
  <si>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</si>
  <si>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</si>
  <si>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</si>
  <si>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</si>
  <si>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</si>
  <si>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</si>
  <si>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</si>
  <si>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</si>
  <si>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</si>
  <si>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</si>
  <si>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</si>
  <si>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</si>
  <si>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</si>
  <si>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</si>
  <si>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</si>
  <si>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</si>
  <si>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</si>
  <si>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</si>
  <si>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</si>
  <si>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</si>
  <si>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</si>
  <si>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</si>
  <si>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</si>
  <si>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</si>
  <si>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</si>
  <si>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</si>
  <si>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</si>
  <si>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</si>
  <si>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</si>
  <si>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</si>
  <si>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</si>
  <si>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</si>
  <si>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</si>
  <si>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</si>
  <si>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</si>
  <si>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</si>
  <si>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</si>
  <si>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</si>
  <si>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</si>
  <si>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</si>
  <si>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</si>
  <si>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</si>
  <si>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</si>
  <si>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</si>
  <si>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</si>
  <si>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</si>
  <si>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</si>
  <si>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</si>
  <si>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</si>
  <si>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</si>
  <si>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</si>
  <si>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</si>
  <si>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</si>
  <si>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</si>
  <si>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</si>
  <si>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</si>
  <si>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</si>
  <si>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</si>
  <si>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</si>
  <si>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</si>
  <si>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</si>
  <si>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</si>
  <si>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</si>
  <si>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</si>
  <si>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</si>
  <si>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</si>
  <si>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</si>
  <si>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</si>
  <si>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</si>
  <si>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</si>
  <si>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</si>
  <si>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</si>
  <si>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</si>
  <si>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</si>
  <si>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</si>
  <si>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</si>
  <si>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</si>
  <si>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</si>
  <si>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</si>
  <si>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</si>
  <si>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</si>
  <si>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</si>
  <si>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</si>
  <si>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</si>
  <si>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</si>
  <si>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</si>
  <si>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</si>
  <si>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</si>
  <si>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</si>
  <si>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</si>
  <si>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</si>
  <si>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</si>
  <si>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</si>
  <si>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</si>
  <si>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</si>
  <si>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</si>
  <si>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</si>
  <si>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</si>
  <si>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</si>
  <si>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</si>
  <si>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</si>
  <si>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</si>
  <si>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</si>
  <si>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</si>
  <si>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</si>
  <si>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</si>
  <si>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</si>
  <si>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</si>
  <si>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</si>
  <si>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</si>
  <si>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</si>
  <si>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</si>
  <si>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</si>
  <si>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</si>
  <si>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</si>
  <si>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</si>
  <si>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</si>
  <si>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</si>
  <si>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</si>
  <si>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</si>
  <si>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</si>
  <si>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</si>
  <si>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</si>
  <si>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</si>
  <si>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</si>
  <si>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</si>
  <si>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</si>
  <si>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</si>
  <si>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</si>
  <si>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</si>
  <si>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</si>
  <si>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</si>
  <si>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</si>
  <si>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</si>
  <si>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</si>
  <si>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</si>
  <si>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</si>
  <si>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</si>
  <si>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</si>
  <si>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</si>
  <si>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</si>
  <si>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</si>
  <si>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</si>
  <si>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</si>
  <si>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</si>
  <si>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</si>
  <si>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</si>
  <si>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</si>
  <si>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</si>
  <si>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</si>
  <si>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</si>
  <si>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</si>
  <si>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</si>
  <si>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</si>
  <si>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</si>
  <si>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</si>
  <si>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</si>
  <si>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</si>
  <si>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</si>
  <si>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</si>
  <si>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</si>
  <si>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</si>
  <si>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</si>
  <si>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</si>
  <si>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</si>
  <si>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</si>
  <si>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</si>
  <si>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</si>
  <si>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</si>
  <si>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</si>
  <si>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</si>
  <si>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</si>
  <si>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</si>
  <si>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</si>
  <si>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</si>
  <si>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</si>
  <si>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</si>
  <si>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</si>
  <si>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</si>
  <si>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</si>
  <si>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</si>
  <si>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</si>
  <si>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</si>
  <si>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</si>
  <si>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</si>
  <si>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</si>
  <si>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</si>
  <si>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</si>
  <si>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</si>
  <si>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</si>
  <si>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</si>
  <si>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</si>
  <si>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</si>
  <si>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</si>
  <si>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</si>
  <si>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</si>
  <si>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</si>
  <si>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</si>
  <si>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</si>
  <si>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</si>
  <si>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</si>
  <si>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</si>
  <si>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</si>
  <si>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</si>
  <si>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</si>
  <si>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</si>
  <si>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</si>
  <si>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</si>
  <si>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</si>
  <si>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</si>
  <si>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</si>
  <si>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</si>
  <si>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</si>
  <si>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</si>
  <si>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</si>
  <si>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</si>
  <si>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</si>
  <si>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</si>
  <si>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</si>
  <si>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</si>
  <si>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</si>
  <si>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</si>
  <si>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</si>
  <si>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</si>
  <si>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</si>
  <si>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</si>
  <si>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</si>
  <si>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</si>
  <si>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</si>
  <si>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</si>
  <si>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</si>
  <si>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</si>
  <si>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</si>
  <si>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</si>
  <si>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</si>
  <si>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</si>
  <si>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</si>
  <si>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</si>
  <si>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</si>
  <si>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</si>
  <si>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</si>
  <si>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</si>
  <si>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</si>
  <si>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</si>
  <si>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</si>
  <si>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</si>
  <si>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</si>
  <si>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</si>
  <si>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</si>
  <si>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</si>
  <si>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</si>
  <si>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</si>
  <si>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</si>
  <si>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</si>
  <si>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</si>
  <si>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</si>
  <si>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</si>
  <si>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</si>
  <si>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</si>
  <si>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</si>
  <si>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</si>
  <si>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</si>
  <si>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</si>
  <si>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</si>
  <si>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</si>
  <si>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</si>
  <si>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</si>
  <si>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</si>
  <si>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</si>
  <si>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</si>
  <si>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</si>
  <si>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</si>
  <si>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</si>
  <si>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</si>
  <si>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</si>
  <si>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</si>
  <si>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</si>
  <si>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</si>
  <si>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</si>
  <si>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</si>
  <si>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</si>
  <si>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</si>
  <si>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</si>
  <si>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</si>
  <si>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</si>
  <si>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</si>
  <si>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</si>
  <si>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</si>
  <si>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</si>
  <si>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</si>
  <si>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</si>
  <si>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</si>
  <si>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</si>
  <si>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</si>
  <si>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</si>
  <si>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</si>
  <si>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</si>
  <si>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</si>
  <si>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</si>
  <si>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</si>
  <si>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</si>
  <si>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</si>
  <si>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</si>
  <si>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</si>
  <si>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</si>
  <si>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</si>
  <si>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</si>
  <si>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</si>
  <si>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</si>
  <si>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</si>
  <si>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</si>
  <si>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</si>
  <si>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</si>
  <si>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</si>
  <si>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</si>
  <si>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</si>
  <si>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</si>
  <si>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</si>
  <si>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</si>
  <si>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</si>
  <si>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</si>
  <si>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</si>
  <si>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</si>
  <si>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</si>
  <si>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</si>
  <si>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</si>
  <si>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</si>
  <si>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</si>
  <si>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</si>
  <si>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</si>
  <si>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</si>
  <si>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</si>
  <si>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</si>
  <si>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</si>
  <si>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</si>
  <si>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</si>
  <si>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</si>
  <si>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</si>
  <si>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</si>
  <si>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</si>
  <si>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</si>
  <si>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</si>
  <si>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</si>
  <si>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</si>
  <si>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</si>
  <si>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</si>
  <si>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</si>
  <si>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</si>
  <si>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</si>
  <si>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</si>
  <si>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</si>
  <si>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</si>
  <si>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</si>
  <si>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</si>
  <si>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</si>
  <si>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</si>
  <si>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</si>
  <si>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</si>
  <si>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</si>
  <si>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</si>
  <si>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</si>
  <si>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</si>
  <si>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</si>
  <si>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</si>
  <si>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</si>
  <si>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</si>
  <si>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</si>
  <si>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</si>
  <si>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</si>
  <si>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</si>
  <si>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</si>
  <si>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</si>
  <si>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</si>
  <si>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</si>
  <si>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</si>
  <si>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</si>
  <si>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</si>
  <si>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</si>
  <si>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</si>
  <si>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</si>
  <si>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</si>
  <si>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</si>
  <si>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</si>
  <si>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</si>
  <si>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</si>
  <si>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</si>
  <si>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</si>
  <si>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</si>
  <si>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</si>
  <si>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</si>
  <si>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</si>
  <si>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</si>
  <si>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</si>
  <si>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</si>
  <si>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</si>
  <si>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</si>
  <si>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</si>
  <si>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</si>
  <si>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</si>
  <si>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</si>
  <si>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</si>
  <si>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</si>
  <si>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</si>
  <si>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</si>
  <si>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</si>
  <si>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</si>
  <si>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</si>
  <si>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</si>
  <si>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</si>
  <si>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</si>
  <si>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</si>
  <si>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</si>
  <si>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</si>
  <si>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</si>
  <si>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</si>
  <si>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</si>
  <si>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</si>
  <si>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</si>
  <si>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</si>
  <si>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</si>
  <si>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</si>
  <si>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</si>
  <si>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</si>
  <si>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</si>
  <si>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</si>
  <si>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</si>
  <si>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</si>
  <si>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</si>
  <si>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</si>
  <si>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</si>
  <si>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</si>
  <si>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</si>
  <si>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</si>
  <si>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</si>
  <si>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</si>
  <si>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</si>
  <si>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</si>
  <si>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</si>
  <si>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</si>
  <si>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</si>
  <si>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</si>
  <si>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</si>
  <si>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</si>
  <si>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</si>
  <si>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</si>
  <si>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</si>
  <si>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</si>
  <si>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</si>
  <si>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</si>
  <si>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</si>
  <si>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</si>
  <si>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</si>
  <si>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</si>
  <si>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</si>
  <si>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</si>
  <si>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</si>
  <si>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</si>
  <si>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</si>
  <si>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</si>
  <si>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</si>
  <si>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</si>
  <si>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</si>
  <si>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</si>
  <si>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</si>
  <si>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</si>
  <si>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</si>
  <si>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</si>
  <si>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</si>
  <si>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</si>
  <si>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</si>
  <si>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</si>
  <si>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</si>
  <si>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</si>
  <si>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</si>
  <si>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</si>
  <si>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</si>
  <si>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</si>
  <si>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</si>
  <si>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</si>
  <si>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</si>
  <si>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</si>
  <si>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</si>
  <si>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</si>
  <si>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</si>
  <si>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</si>
  <si>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</si>
  <si>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</si>
  <si>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</si>
  <si>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</si>
  <si>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</si>
  <si>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</si>
  <si>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</si>
  <si>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</si>
  <si>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</si>
  <si>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</si>
  <si>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</si>
  <si>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</si>
  <si>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</si>
  <si>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</si>
  <si>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</si>
  <si>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</si>
  <si>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</si>
  <si>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</si>
  <si>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</si>
  <si>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</si>
  <si>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</si>
  <si>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</si>
  <si>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</si>
  <si>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</si>
  <si>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</si>
  <si>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</si>
  <si>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</si>
  <si>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</si>
  <si>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</si>
  <si>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</si>
  <si>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</si>
  <si>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</si>
  <si>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</si>
  <si>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</si>
  <si>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</si>
  <si>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</si>
  <si>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</si>
  <si>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</si>
  <si>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</si>
  <si>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</si>
  <si>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</si>
  <si>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</si>
  <si>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</si>
  <si>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</si>
  <si>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</si>
  <si>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</si>
  <si>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</si>
  <si>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</si>
  <si>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</si>
  <si>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</si>
  <si>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</si>
  <si>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</si>
  <si>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</si>
  <si>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</si>
  <si>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</si>
  <si>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</si>
  <si>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</si>
  <si>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</si>
  <si>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</si>
  <si>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</si>
  <si>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</si>
  <si>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</si>
  <si>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</si>
  <si>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</si>
  <si>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</si>
  <si>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</si>
  <si>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</si>
  <si>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</si>
  <si>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</si>
  <si>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</si>
  <si>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</si>
  <si>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</si>
  <si>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</si>
  <si>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</si>
  <si>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</si>
  <si>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</si>
  <si>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</si>
  <si>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</si>
  <si>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</si>
  <si>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</si>
  <si>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</si>
  <si>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</si>
  <si>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</si>
  <si>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</si>
  <si>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</si>
  <si>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</si>
  <si>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</si>
  <si>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</si>
  <si>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</si>
  <si>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</si>
  <si>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</si>
  <si>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</si>
  <si>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</si>
  <si>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</si>
  <si>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</si>
  <si>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</si>
  <si>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</si>
  <si>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</si>
  <si>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</si>
  <si>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</si>
  <si>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</si>
  <si>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</si>
  <si>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</si>
  <si>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</si>
  <si>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</si>
  <si>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</si>
  <si>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</si>
  <si>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</si>
  <si>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</si>
  <si>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</si>
  <si>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</si>
  <si>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</si>
  <si>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</si>
  <si>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</si>
  <si>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</si>
  <si>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</si>
  <si>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</si>
  <si>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</si>
  <si>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</si>
  <si>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</si>
  <si>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</si>
  <si>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</si>
  <si>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</si>
  <si>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</si>
  <si>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</si>
  <si>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</si>
  <si>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</si>
  <si>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</si>
  <si>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</si>
  <si>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</si>
  <si>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</si>
  <si>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</si>
  <si>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</si>
  <si>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</si>
  <si>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</si>
  <si>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</si>
  <si>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</si>
  <si>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</si>
  <si>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</si>
  <si>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</si>
  <si>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</si>
  <si>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</si>
  <si>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</si>
  <si>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</si>
  <si>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</si>
  <si>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</si>
  <si>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</si>
  <si>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</si>
  <si>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</si>
  <si>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</si>
  <si>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</si>
  <si>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</si>
  <si>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</si>
  <si>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</si>
  <si>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</si>
  <si>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</si>
  <si>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</si>
  <si>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</si>
  <si>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</si>
  <si>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</si>
  <si>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</si>
  <si>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</si>
  <si>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</si>
  <si>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</si>
  <si>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</si>
  <si>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</si>
  <si>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</si>
  <si>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</si>
  <si>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</si>
  <si>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</si>
  <si>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</si>
  <si>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</si>
  <si>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</si>
  <si>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</si>
  <si>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</si>
  <si>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</si>
  <si>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</si>
  <si>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</si>
  <si>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</si>
  <si>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</si>
  <si>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</si>
  <si>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</si>
  <si>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</si>
  <si>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</si>
  <si>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</si>
  <si>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</si>
  <si>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</si>
  <si>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</si>
  <si>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</si>
  <si>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</si>
  <si>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</si>
  <si>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</si>
  <si>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</si>
  <si>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</si>
  <si>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</si>
  <si>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</si>
  <si>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</si>
  <si>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</si>
  <si>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</si>
  <si>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</si>
  <si>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</si>
  <si>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</si>
  <si>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</si>
  <si>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</si>
  <si>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</si>
  <si>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</si>
  <si>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</si>
  <si>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</si>
  <si>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</si>
  <si>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</si>
  <si>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</si>
  <si>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</si>
  <si>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</si>
  <si>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</si>
  <si>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</si>
  <si>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</si>
  <si>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</si>
  <si>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</si>
  <si>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</si>
  <si>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</si>
  <si>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</si>
  <si>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</si>
  <si>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</si>
  <si>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</si>
  <si>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</si>
  <si>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</si>
  <si>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</si>
  <si>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</si>
  <si>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</si>
  <si>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</si>
  <si>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</si>
  <si>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</si>
  <si>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</si>
  <si>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</si>
  <si>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</si>
  <si>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</si>
  <si>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</si>
  <si>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</si>
  <si>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</si>
  <si>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</si>
  <si>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</si>
  <si>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</si>
  <si>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</si>
  <si>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</si>
  <si>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</si>
  <si>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</si>
  <si>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</si>
  <si>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</si>
  <si>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</si>
  <si>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</si>
  <si>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</si>
  <si>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</si>
  <si>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</si>
  <si>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</si>
  <si>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</si>
  <si>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</si>
  <si>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</si>
  <si>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</si>
  <si>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</si>
  <si>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</si>
  <si>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</si>
  <si>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</si>
  <si>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</si>
  <si>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</si>
  <si>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</si>
  <si>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</si>
  <si>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</si>
  <si>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</si>
  <si>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</si>
  <si>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</si>
  <si>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</si>
  <si>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</si>
  <si>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</si>
  <si>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</si>
  <si>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</si>
  <si>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</si>
  <si>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</si>
  <si>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</si>
  <si>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</si>
  <si>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</si>
  <si>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</si>
  <si>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</si>
  <si>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</si>
  <si>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</si>
  <si>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</si>
  <si>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</si>
  <si>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</si>
  <si>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</si>
  <si>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</si>
  <si>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</si>
  <si>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</si>
  <si>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</si>
  <si>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</si>
  <si>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</si>
  <si>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</si>
  <si>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</si>
  <si>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</si>
  <si>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</si>
  <si>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</si>
  <si>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</si>
  <si>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</si>
  <si>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</si>
  <si>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</si>
  <si>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</si>
  <si>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</si>
  <si>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</si>
  <si>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</si>
  <si>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</si>
  <si>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</si>
  <si>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</si>
  <si>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</si>
  <si>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</si>
  <si>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</si>
  <si>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</si>
  <si>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</si>
  <si>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</si>
  <si>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</si>
  <si>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</si>
  <si>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</si>
  <si>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</si>
  <si>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</si>
  <si>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</si>
  <si>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</si>
  <si>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</si>
  <si>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</si>
  <si>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</si>
  <si>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</si>
  <si>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</si>
  <si>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</si>
  <si>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</si>
  <si>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</si>
  <si>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</si>
  <si>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</si>
  <si>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</si>
  <si>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</si>
  <si>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</si>
  <si>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</si>
  <si>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</si>
  <si>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</si>
  <si>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</si>
  <si>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</si>
  <si>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</si>
  <si>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</si>
  <si>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</si>
  <si>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</si>
  <si>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</si>
  <si>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</si>
  <si>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</si>
  <si>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</si>
  <si>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</si>
  <si>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</si>
  <si>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</si>
  <si>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</si>
  <si>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</si>
  <si>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</si>
  <si>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</si>
  <si>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</si>
  <si>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</si>
  <si>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</si>
  <si>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</si>
  <si>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</si>
  <si>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</si>
  <si>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</si>
  <si>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</si>
  <si>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</si>
  <si>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</si>
  <si>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</si>
  <si>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</si>
  <si>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</si>
  <si>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</si>
  <si>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</si>
  <si>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</si>
  <si>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</si>
  <si>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</si>
  <si>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</si>
  <si>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</si>
  <si>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</si>
  <si>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</si>
  <si>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</si>
  <si>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</si>
  <si>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</si>
  <si>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</si>
  <si>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</si>
  <si>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</si>
  <si>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</si>
  <si>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</si>
  <si>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</si>
  <si>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</si>
  <si>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</si>
  <si>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</si>
  <si>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</si>
  <si>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</si>
  <si>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</si>
  <si>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</si>
  <si>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</si>
  <si>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</si>
  <si>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</si>
  <si>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</si>
  <si>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</si>
  <si>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</si>
  <si>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</si>
  <si>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</si>
  <si>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</si>
  <si>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</si>
  <si>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</si>
  <si>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</si>
  <si>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</si>
  <si>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</si>
  <si>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</si>
  <si>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</si>
  <si>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</si>
  <si>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</si>
  <si>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</si>
  <si>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</si>
  <si>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</si>
  <si>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</si>
  <si>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</si>
  <si>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</si>
  <si>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</si>
  <si>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</si>
  <si>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</si>
  <si>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</si>
  <si>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</si>
  <si>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</si>
  <si>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</si>
  <si>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</si>
  <si>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</si>
  <si>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</si>
  <si>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</si>
  <si>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</si>
  <si>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</si>
  <si>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</si>
  <si>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</si>
  <si>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</si>
  <si>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</si>
  <si>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</si>
  <si>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</si>
  <si>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</si>
  <si>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</si>
  <si>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</si>
  <si>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</si>
  <si>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</si>
  <si>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</si>
  <si>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</si>
  <si>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</si>
  <si>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</si>
  <si>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</si>
  <si>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</si>
  <si>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</si>
  <si>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</si>
  <si>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</si>
  <si>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</si>
  <si>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</si>
  <si>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</si>
  <si>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</si>
  <si>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</si>
  <si>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</si>
  <si>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</si>
  <si>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</si>
  <si>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</si>
  <si>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</si>
  <si>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</si>
  <si>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</si>
  <si>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</si>
  <si>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</si>
  <si>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</si>
  <si>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</si>
  <si>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</si>
  <si>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</si>
  <si>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</si>
  <si>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</si>
  <si>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</si>
  <si>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</si>
  <si>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</si>
  <si>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</si>
  <si>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</si>
  <si>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</si>
  <si>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</si>
  <si>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</si>
  <si>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</si>
  <si>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</si>
  <si>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</si>
  <si>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</si>
  <si>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</si>
  <si>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</si>
  <si>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</si>
  <si>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</si>
  <si>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</si>
  <si>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</si>
  <si>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</si>
  <si>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</si>
  <si>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</si>
  <si>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</si>
  <si>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</si>
  <si>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</si>
  <si>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</si>
  <si>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</si>
  <si>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</si>
  <si>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</si>
  <si>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</si>
  <si>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</si>
  <si>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</si>
  <si>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</si>
  <si>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</si>
  <si>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</si>
  <si>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</si>
  <si>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</si>
  <si>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</si>
  <si>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</si>
  <si>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</si>
  <si>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</si>
  <si>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</si>
  <si>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</si>
  <si>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</si>
  <si>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</si>
  <si>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</si>
  <si>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</si>
  <si>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</si>
  <si>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</si>
  <si>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</si>
  <si>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</si>
  <si>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</si>
  <si>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</si>
  <si>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</si>
  <si>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</si>
  <si>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</si>
  <si>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</si>
  <si>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</si>
  <si>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</si>
  <si>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</si>
  <si>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</si>
  <si>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</si>
  <si>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</si>
  <si>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</si>
  <si>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</si>
  <si>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</si>
  <si>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</si>
  <si>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</si>
  <si>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</si>
  <si>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</si>
  <si>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</si>
  <si>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</si>
  <si>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</si>
  <si>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</si>
  <si>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</si>
  <si>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</si>
  <si>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</si>
  <si>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</si>
  <si>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</si>
  <si>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</si>
  <si>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</si>
  <si>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</si>
  <si>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</si>
  <si>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</si>
  <si>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</si>
  <si>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</si>
  <si>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</si>
  <si>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</si>
  <si>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</si>
  <si>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</si>
  <si>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</si>
  <si>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</si>
  <si>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</si>
  <si>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</si>
  <si>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</si>
  <si>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</si>
  <si>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</si>
  <si>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</si>
  <si>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</si>
  <si>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</si>
  <si>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</si>
  <si>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</si>
  <si>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</si>
  <si>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</si>
  <si>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</si>
  <si>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</si>
  <si>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</si>
  <si>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</si>
  <si>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</si>
  <si>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</si>
  <si>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</si>
  <si>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</si>
  <si>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</si>
  <si>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</si>
  <si>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</si>
  <si>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</si>
  <si>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</si>
  <si>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</si>
  <si>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</si>
  <si>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</si>
  <si>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</si>
  <si>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</si>
  <si>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</si>
  <si>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</si>
  <si>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</si>
  <si>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</si>
  <si>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</si>
  <si>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</si>
  <si>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</si>
  <si>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</si>
  <si>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</si>
  <si>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</si>
  <si>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</si>
  <si>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</si>
  <si>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</si>
  <si>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</si>
  <si>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</si>
  <si>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</si>
  <si>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</si>
  <si>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</si>
  <si>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</si>
  <si>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</si>
  <si>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</si>
  <si>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</si>
  <si>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</si>
  <si>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</si>
  <si>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</si>
  <si>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</si>
  <si>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</si>
  <si>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</si>
  <si>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</si>
  <si>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</si>
  <si>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</si>
  <si>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</si>
  <si>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</si>
  <si>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</si>
  <si>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</si>
  <si>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</si>
  <si>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</si>
  <si>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</si>
  <si>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</si>
  <si>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</si>
  <si>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</si>
  <si>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</si>
  <si>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</si>
  <si>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</si>
  <si>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</si>
  <si>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</si>
  <si>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</si>
  <si>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</si>
  <si>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</si>
  <si>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</si>
  <si>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</si>
  <si>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</si>
  <si>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</si>
  <si>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</si>
  <si>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</si>
  <si>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</si>
  <si>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</si>
  <si>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</si>
  <si>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</si>
  <si>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</si>
  <si>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</si>
  <si>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</si>
  <si>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</si>
  <si>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</si>
  <si>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</si>
  <si>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</si>
  <si>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</si>
  <si>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</si>
  <si>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</si>
  <si>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</si>
  <si>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</si>
  <si>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</si>
  <si>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</si>
  <si>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</si>
  <si>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</si>
  <si>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</si>
  <si>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</si>
  <si>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</si>
  <si>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</si>
  <si>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</si>
  <si>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</si>
  <si>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</si>
  <si>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</si>
  <si>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</si>
  <si>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</si>
  <si>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</si>
  <si>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</si>
  <si>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</si>
  <si>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</si>
  <si>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</si>
  <si>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</si>
  <si>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</si>
  <si>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</si>
  <si>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</si>
  <si>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</si>
  <si>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</si>
  <si>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</si>
  <si>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</si>
  <si>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</si>
  <si>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</si>
  <si>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</si>
  <si>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</si>
  <si>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</si>
  <si>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</si>
  <si>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</si>
  <si>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</si>
  <si>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</si>
  <si>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</si>
  <si>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</si>
  <si>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</si>
  <si>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</si>
  <si>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</si>
  <si>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</si>
  <si>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</si>
  <si>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</si>
  <si>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</si>
  <si>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</si>
  <si>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</si>
  <si>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</si>
  <si>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</si>
  <si>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</si>
  <si>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</si>
  <si>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</si>
  <si>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</si>
  <si>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</si>
  <si>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</si>
  <si>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</si>
  <si>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</si>
  <si>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</si>
  <si>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</si>
  <si>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</si>
  <si>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</si>
  <si>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</si>
  <si>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</si>
  <si>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</si>
  <si>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</si>
  <si>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</si>
  <si>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</si>
  <si>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</si>
  <si>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</si>
  <si>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</si>
  <si>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</si>
  <si>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</si>
  <si>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</si>
  <si>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</si>
  <si>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</si>
  <si>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</si>
  <si>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</si>
  <si>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</si>
  <si>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</si>
  <si>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</si>
  <si>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</si>
  <si>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</si>
  <si>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</si>
  <si>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</si>
  <si>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</si>
  <si>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</si>
  <si>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</si>
  <si>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</si>
  <si>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</si>
  <si>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</si>
  <si>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</si>
  <si>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</si>
  <si>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</si>
  <si>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</si>
  <si>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</si>
  <si>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</si>
  <si>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</si>
  <si>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</si>
  <si>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</si>
  <si>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</si>
  <si>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</si>
  <si>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</si>
  <si>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</si>
  <si>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</si>
  <si>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</si>
  <si>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</si>
  <si>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</si>
  <si>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</si>
  <si>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</si>
  <si>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</si>
  <si>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</si>
  <si>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</si>
  <si>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</si>
  <si>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</si>
  <si>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</si>
  <si>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</si>
  <si>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</si>
  <si>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</si>
  <si>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</si>
  <si>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</si>
  <si>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</si>
  <si>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</si>
  <si>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</si>
  <si>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</si>
  <si>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</si>
  <si>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</si>
  <si>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</si>
  <si>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</si>
  <si>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</si>
  <si>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</si>
  <si>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</si>
  <si>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</si>
  <si>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</si>
  <si>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</si>
  <si>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</si>
  <si>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</si>
  <si>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</si>
  <si>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</si>
  <si>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</si>
  <si>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</si>
  <si>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</si>
  <si>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</si>
  <si>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</si>
  <si>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</si>
  <si>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</si>
  <si>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</si>
  <si>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</si>
  <si>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</si>
  <si>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</si>
  <si>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</si>
  <si>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</si>
  <si>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</si>
  <si>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</si>
  <si>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</si>
  <si>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</si>
  <si>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</si>
  <si>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</si>
  <si>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</si>
  <si>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</si>
  <si>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</si>
  <si>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</si>
  <si>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</si>
  <si>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</si>
  <si>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</si>
  <si>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</si>
  <si>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</si>
  <si>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</si>
  <si>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</si>
  <si>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</si>
  <si>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</si>
  <si>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</si>
  <si>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</si>
  <si>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</si>
  <si>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</si>
  <si>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</si>
  <si>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</si>
  <si>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</si>
  <si>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</si>
  <si>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</si>
  <si>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</si>
  <si>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</si>
  <si>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</si>
  <si>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</si>
  <si>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</si>
  <si>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</si>
  <si>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</si>
  <si>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</si>
  <si>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</si>
  <si>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</si>
  <si>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</si>
  <si>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</si>
  <si>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</si>
  <si>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</si>
  <si>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</si>
  <si>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</si>
  <si>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</si>
  <si>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</si>
  <si>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</si>
  <si>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</si>
  <si>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</si>
  <si>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</si>
  <si>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</si>
  <si>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</si>
  <si>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</si>
  <si>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</si>
  <si>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</si>
  <si>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</si>
  <si>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</si>
  <si>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</si>
  <si>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</si>
  <si>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</si>
  <si>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</si>
  <si>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</si>
  <si>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</si>
  <si>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</si>
  <si>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</si>
  <si>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</si>
  <si>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</si>
  <si>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</si>
  <si>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</si>
  <si>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</si>
  <si>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</si>
  <si>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</si>
  <si>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</si>
  <si>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</si>
  <si>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</si>
  <si>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</si>
  <si>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</si>
  <si>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</si>
  <si>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</si>
  <si>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</si>
  <si>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</si>
  <si>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</si>
  <si>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</si>
  <si>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</si>
  <si>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</si>
  <si>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</si>
  <si>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</si>
  <si>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</si>
  <si>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</si>
  <si>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</si>
  <si>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</si>
  <si>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</si>
  <si>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</si>
  <si>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</si>
  <si>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</si>
  <si>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</si>
  <si>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</si>
  <si>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</si>
  <si>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</si>
  <si>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</si>
  <si>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</si>
  <si>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</si>
  <si>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</si>
  <si>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</si>
  <si>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</si>
  <si>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</si>
  <si>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</si>
  <si>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</si>
  <si>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</si>
  <si>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</si>
  <si>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</si>
  <si>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</si>
  <si>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</si>
  <si>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</si>
  <si>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</si>
  <si>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</si>
  <si>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</si>
  <si>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</si>
  <si>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</si>
  <si>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</si>
  <si>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</si>
  <si>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</si>
  <si>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</si>
  <si>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</si>
  <si>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</si>
  <si>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</si>
  <si>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</si>
  <si>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</si>
  <si>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</si>
  <si>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</si>
  <si>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</si>
  <si>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</si>
  <si>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</si>
  <si>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</si>
  <si>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</si>
  <si>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</si>
  <si>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</si>
  <si>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</si>
  <si>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</si>
  <si>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</si>
  <si>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</si>
  <si>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</si>
  <si>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</si>
  <si>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</si>
  <si>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</si>
  <si>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</si>
  <si>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</si>
  <si>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</si>
  <si>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</si>
  <si>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</si>
  <si>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</si>
  <si>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</si>
  <si>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</si>
  <si>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</si>
  <si>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</si>
  <si>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</si>
  <si>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</si>
  <si>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</si>
  <si>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</si>
  <si>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</si>
  <si>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</si>
  <si>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</si>
  <si>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</si>
  <si>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</si>
  <si>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</si>
  <si>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</si>
  <si>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</si>
  <si>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</si>
  <si>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</si>
  <si>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</si>
  <si>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</si>
  <si>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</si>
  <si>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</si>
  <si>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</si>
  <si>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</si>
  <si>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</si>
  <si>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</si>
  <si>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</si>
  <si>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</si>
  <si>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</si>
  <si>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</si>
  <si>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</si>
  <si>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</si>
  <si>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</si>
  <si>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</si>
  <si>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</si>
  <si>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</si>
  <si>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</si>
  <si>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</si>
  <si>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</si>
  <si>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</si>
  <si>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</si>
  <si>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</si>
  <si>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</si>
  <si>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</si>
  <si>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</si>
  <si>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</si>
  <si>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</si>
  <si>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</si>
  <si>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</si>
  <si>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</si>
  <si>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</si>
  <si>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</si>
  <si>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</si>
  <si>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</si>
  <si>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</si>
  <si>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</si>
  <si>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</si>
  <si>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</si>
  <si>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</si>
  <si>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</si>
  <si>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</si>
  <si>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</si>
  <si>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</si>
  <si>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</si>
  <si>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</si>
  <si>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</si>
  <si>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</si>
  <si>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</si>
  <si>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</si>
  <si>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</si>
  <si>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</si>
  <si>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</si>
  <si>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</si>
  <si>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</si>
  <si>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</si>
  <si>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</si>
  <si>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</si>
  <si>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</si>
  <si>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</si>
  <si>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</si>
  <si>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</si>
  <si>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</si>
  <si>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</si>
  <si>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</si>
  <si>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</si>
  <si>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</si>
  <si>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</si>
  <si>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</si>
  <si>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</si>
  <si>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</si>
  <si>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</si>
  <si>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</si>
  <si>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</si>
  <si>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</si>
  <si>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</si>
  <si>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</si>
  <si>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</si>
  <si>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</si>
  <si>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</si>
  <si>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</si>
  <si>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</si>
  <si>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</si>
  <si>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</si>
  <si>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</si>
  <si>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</si>
  <si>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</si>
  <si>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</si>
  <si>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</si>
  <si>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</si>
  <si>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</si>
  <si>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</si>
  <si>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</si>
  <si>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</si>
  <si>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</si>
  <si>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</si>
  <si>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</si>
  <si>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</si>
  <si>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</si>
  <si>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</si>
  <si>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</si>
  <si>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</si>
  <si>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</si>
  <si>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</si>
  <si>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</si>
  <si>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</si>
  <si>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</si>
  <si>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</si>
  <si>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</si>
  <si>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</si>
  <si>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</si>
  <si>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</si>
  <si>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</si>
  <si>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</si>
  <si>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</si>
  <si>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</si>
  <si>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</si>
  <si>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</si>
  <si>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</si>
  <si>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</si>
  <si>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</si>
  <si>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</si>
  <si>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</si>
  <si>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</si>
  <si>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</si>
  <si>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</si>
  <si>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</si>
  <si>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</si>
  <si>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</si>
  <si>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</si>
  <si>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</si>
  <si>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</si>
  <si>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</si>
  <si>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</si>
  <si>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</si>
  <si>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</si>
  <si>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</si>
  <si>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</si>
  <si>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</si>
  <si>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</si>
  <si>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</si>
  <si>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</si>
  <si>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</si>
  <si>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</si>
  <si>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</si>
  <si>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</si>
  <si>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</si>
  <si>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</si>
  <si>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</si>
  <si>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</si>
  <si>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</si>
  <si>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</si>
  <si>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</si>
  <si>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</si>
  <si>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</si>
  <si>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</si>
  <si>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</si>
  <si>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</si>
  <si>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</si>
  <si>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</si>
  <si>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</si>
  <si>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</si>
  <si>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</si>
  <si>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</si>
  <si>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</si>
  <si>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</si>
  <si>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</si>
  <si>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</si>
  <si>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</si>
  <si>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</si>
  <si>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</si>
  <si>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</si>
  <si>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</si>
  <si>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</si>
  <si>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</si>
  <si>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</si>
  <si>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</si>
  <si>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</si>
  <si>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</si>
  <si>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</si>
  <si>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</si>
  <si>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</si>
  <si>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</si>
  <si>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</si>
  <si>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</si>
  <si>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</si>
  <si>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</si>
  <si>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</si>
  <si>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</si>
  <si>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</si>
  <si>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</si>
  <si>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</si>
  <si>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</si>
  <si>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</si>
  <si>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</si>
  <si>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</si>
  <si>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</si>
  <si>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</si>
  <si>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</si>
  <si>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</si>
  <si>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</si>
  <si>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</si>
  <si>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</si>
  <si>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</si>
  <si>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</si>
  <si>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</si>
  <si>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</si>
  <si>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</si>
  <si>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</si>
  <si>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</si>
  <si>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</si>
  <si>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</si>
  <si>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</si>
  <si>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</si>
  <si>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</si>
  <si>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</si>
  <si>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</si>
  <si>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</si>
  <si>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</si>
  <si>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</si>
  <si>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</si>
  <si>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</si>
  <si>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</si>
  <si>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</si>
  <si>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</si>
  <si>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</si>
  <si>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</si>
  <si>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</si>
  <si>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</si>
  <si>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</si>
  <si>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</si>
  <si>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</si>
  <si>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</si>
  <si>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</si>
  <si>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</si>
  <si>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</si>
  <si>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</si>
  <si>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</si>
  <si>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</si>
  <si>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</si>
  <si>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</si>
  <si>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</si>
  <si>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</si>
  <si>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</si>
  <si>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</si>
  <si>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</si>
  <si>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</si>
  <si>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</si>
  <si>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</si>
  <si>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</si>
  <si>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</si>
  <si>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</si>
  <si>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</si>
  <si>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</si>
  <si>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</si>
  <si>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</si>
  <si>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</si>
  <si>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</si>
  <si>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</si>
  <si>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</si>
  <si>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</si>
  <si>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</si>
  <si>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</si>
  <si>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</si>
  <si>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</si>
  <si>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</si>
  <si>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</si>
  <si>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</si>
  <si>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</si>
  <si>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</si>
  <si>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</si>
  <si>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</si>
  <si>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</si>
  <si>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</si>
  <si>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</si>
  <si>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</si>
  <si>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</si>
  <si>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</si>
  <si>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</si>
  <si>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</si>
  <si>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</si>
  <si>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</si>
  <si>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</si>
  <si>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</si>
  <si>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</si>
  <si>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</si>
  <si>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</si>
  <si>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</si>
  <si>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</si>
  <si>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</si>
  <si>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</si>
  <si>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</si>
  <si>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</si>
  <si>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</si>
  <si>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</si>
  <si>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</si>
  <si>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</si>
  <si>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</si>
  <si>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</si>
  <si>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</si>
  <si>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</si>
  <si>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</si>
  <si>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</si>
  <si>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</si>
  <si>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</si>
  <si>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</si>
  <si>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</si>
  <si>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</si>
  <si>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</si>
  <si>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</si>
  <si>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</si>
  <si>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</si>
  <si>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</si>
  <si>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</si>
  <si>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</si>
  <si>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</si>
  <si>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</si>
  <si>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</si>
  <si>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</si>
  <si>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</si>
  <si>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</si>
  <si>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</si>
  <si>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</si>
  <si>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</si>
  <si>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</si>
  <si>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</si>
  <si>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</si>
  <si>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</si>
  <si>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</si>
  <si>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</si>
  <si>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</si>
  <si>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</si>
  <si>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</si>
  <si>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</si>
  <si>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</si>
  <si>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</si>
  <si>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</si>
  <si>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</si>
  <si>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</si>
  <si>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</si>
  <si>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</si>
  <si>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</si>
  <si>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</si>
  <si>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</si>
  <si>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</si>
  <si>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</si>
  <si>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</si>
  <si>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</si>
  <si>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</si>
  <si>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</si>
  <si>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</si>
  <si>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</si>
  <si>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</si>
  <si>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</si>
  <si>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</si>
  <si>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</si>
  <si>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</si>
  <si>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</si>
  <si>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</si>
  <si>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</si>
  <si>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</si>
  <si>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</si>
  <si>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</si>
  <si>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</si>
  <si>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</si>
  <si>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</si>
  <si>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</si>
  <si>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</si>
  <si>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</si>
  <si>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</si>
  <si>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</si>
  <si>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</si>
  <si>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</si>
  <si>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</si>
  <si>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</si>
  <si>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</si>
  <si>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</si>
  <si>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</si>
  <si>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</si>
  <si>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</si>
  <si>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</si>
  <si>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</si>
  <si>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</si>
  <si>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</si>
  <si>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</si>
  <si>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</si>
  <si>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</si>
  <si>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</si>
  <si>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</si>
  <si>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</si>
  <si>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</si>
  <si>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</si>
  <si>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</si>
  <si>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</si>
  <si>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</si>
  <si>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</si>
  <si>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</si>
  <si>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</si>
  <si>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</si>
  <si>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</si>
  <si>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</si>
  <si>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</si>
  <si>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</si>
  <si>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</si>
  <si>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</si>
  <si>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</si>
  <si>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</si>
  <si>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</si>
  <si>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</si>
  <si>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</si>
  <si>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</si>
  <si>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</si>
  <si>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</si>
  <si>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</si>
  <si>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</si>
  <si>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</si>
  <si>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</si>
  <si>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</si>
  <si>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</si>
  <si>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</si>
  <si>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</si>
  <si>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</si>
  <si>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</si>
  <si>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</si>
  <si>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</si>
  <si>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</si>
  <si>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</si>
  <si>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</si>
  <si>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</si>
  <si>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</si>
  <si>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</si>
  <si>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</si>
  <si>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</si>
  <si>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</si>
  <si>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</si>
  <si>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</si>
  <si>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</si>
  <si>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</si>
  <si>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</si>
  <si>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</si>
  <si>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</si>
  <si>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</si>
  <si>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</si>
  <si>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</si>
  <si>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</si>
  <si>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</si>
  <si>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</si>
  <si>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</si>
  <si>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</si>
  <si>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</si>
  <si>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</si>
  <si>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</si>
  <si>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</si>
  <si>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</si>
  <si>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</si>
  <si>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</si>
  <si>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</si>
  <si>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</si>
  <si>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</si>
  <si>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</si>
  <si>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</si>
  <si>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</si>
  <si>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</si>
  <si>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</si>
  <si>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</si>
  <si>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</si>
  <si>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</si>
  <si>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</si>
  <si>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</si>
  <si>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</si>
  <si>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</si>
  <si>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</si>
  <si>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</si>
  <si>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</si>
  <si>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</si>
  <si>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</si>
  <si>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</si>
  <si>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</si>
  <si>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</si>
  <si>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</si>
  <si>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</si>
  <si>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</si>
  <si>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</si>
  <si>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</si>
  <si>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</si>
  <si>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</si>
  <si>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</si>
  <si>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</si>
  <si>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</si>
  <si>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</si>
  <si>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</si>
  <si>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</si>
  <si>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</si>
  <si>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</si>
  <si>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</si>
  <si>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</si>
  <si>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</si>
  <si>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</si>
  <si>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</si>
  <si>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</si>
  <si>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</si>
  <si>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</si>
  <si>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</si>
  <si>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</si>
  <si>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</si>
  <si>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</si>
  <si>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</si>
  <si>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</si>
  <si>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</si>
  <si>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</si>
  <si>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</si>
  <si>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</si>
  <si>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</si>
  <si>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</si>
  <si>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</si>
  <si>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</si>
  <si>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</si>
  <si>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</si>
  <si>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</si>
  <si>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</si>
  <si>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</si>
  <si>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</si>
  <si>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</si>
  <si>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</si>
  <si>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</si>
  <si>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</si>
  <si>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</si>
  <si>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</si>
  <si>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</si>
  <si>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</si>
  <si>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</si>
  <si>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</si>
  <si>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</si>
  <si>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</si>
  <si>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</si>
  <si>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</si>
  <si>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</si>
  <si>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</si>
  <si>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</si>
  <si>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</si>
  <si>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</si>
  <si>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</si>
  <si>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</si>
  <si>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</si>
  <si>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</si>
  <si>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</si>
  <si>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</si>
  <si>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</si>
  <si>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</si>
  <si>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</si>
  <si>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</si>
  <si>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</si>
  <si>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</si>
  <si>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</si>
  <si>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</si>
  <si>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</si>
  <si>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</si>
  <si>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</si>
  <si>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</si>
  <si>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</si>
  <si>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</si>
  <si>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</si>
  <si>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</si>
  <si>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</si>
  <si>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</si>
  <si>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</si>
  <si>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</si>
  <si>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</si>
  <si>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</si>
  <si>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</si>
  <si>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</si>
  <si>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</si>
  <si>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</si>
  <si>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</si>
  <si>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</si>
  <si>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</si>
  <si>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</si>
  <si>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</si>
  <si>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</si>
  <si>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</si>
  <si>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</si>
  <si>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</si>
  <si>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</si>
  <si>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</si>
  <si>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</si>
  <si>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</si>
  <si>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</si>
  <si>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</si>
  <si>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</si>
  <si>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</si>
  <si>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</si>
  <si>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</si>
  <si>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</si>
  <si>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</si>
  <si>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</si>
  <si>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</si>
  <si>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</si>
  <si>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</si>
  <si>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</si>
  <si>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</si>
  <si>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</si>
  <si>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</si>
  <si>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</si>
  <si>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</si>
  <si>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</si>
  <si>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</si>
  <si>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</si>
  <si>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</si>
  <si>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</si>
  <si>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</si>
  <si>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</si>
  <si>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</si>
  <si>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</si>
  <si>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</si>
  <si>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</si>
  <si>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</si>
  <si>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</si>
  <si>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</si>
  <si>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</si>
  <si>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</si>
  <si>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</si>
  <si>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</si>
  <si>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</si>
  <si>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</si>
  <si>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</si>
  <si>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</si>
  <si>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</si>
  <si>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</si>
  <si>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</si>
  <si>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</si>
  <si>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</si>
  <si>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</si>
  <si>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</si>
  <si>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</si>
  <si>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</si>
  <si>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</si>
  <si>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</si>
  <si>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</si>
  <si>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</si>
  <si>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</si>
  <si>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</si>
  <si>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</si>
  <si>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</si>
  <si>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</si>
  <si>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</si>
  <si>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</si>
  <si>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</si>
  <si>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</si>
  <si>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</si>
  <si>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</si>
  <si>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</si>
  <si>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</si>
  <si>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</si>
  <si>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</si>
  <si>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</si>
  <si>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</si>
  <si>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</si>
  <si>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</si>
  <si>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</si>
  <si>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</si>
  <si>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</si>
  <si>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</si>
  <si>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</si>
  <si>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</si>
  <si>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</si>
  <si>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</si>
  <si>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</si>
  <si>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</si>
  <si>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</si>
  <si>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</si>
  <si>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</si>
  <si>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</si>
  <si>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</si>
  <si>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</si>
  <si>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</si>
  <si>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</si>
  <si>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</si>
  <si>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</si>
  <si>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</si>
  <si>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</si>
  <si>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</si>
  <si>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</si>
  <si>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</si>
  <si>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</si>
  <si>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</si>
  <si>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</si>
  <si>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</si>
  <si>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</si>
  <si>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</si>
  <si>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</si>
  <si>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</si>
  <si>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</si>
  <si>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</si>
  <si>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</si>
  <si>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</si>
  <si>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</si>
  <si>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</si>
  <si>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</si>
  <si>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</si>
  <si>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</si>
  <si>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</si>
  <si>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</si>
  <si>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</si>
  <si>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</si>
  <si>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</si>
  <si>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</si>
  <si>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</si>
  <si>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</si>
  <si>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</si>
  <si>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</si>
  <si>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</si>
  <si>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</si>
  <si>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</si>
  <si>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</si>
  <si>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</si>
  <si>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</si>
  <si>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</si>
  <si>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</si>
  <si>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</si>
  <si>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</si>
  <si>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</si>
  <si>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</si>
  <si>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</si>
  <si>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</si>
  <si>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</si>
  <si>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</si>
  <si>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</si>
  <si>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</si>
  <si>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</si>
  <si>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</si>
  <si>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</si>
  <si>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</si>
  <si>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</si>
  <si>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</si>
  <si>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</si>
  <si>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</si>
  <si>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</si>
  <si>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</si>
  <si>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</si>
  <si>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</si>
  <si>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</si>
  <si>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</si>
  <si>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</si>
  <si>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</si>
  <si>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</si>
  <si>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</si>
  <si>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</si>
  <si>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</si>
  <si>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</si>
  <si>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</si>
  <si>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</si>
  <si>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</si>
  <si>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</si>
  <si>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</si>
  <si>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</si>
  <si>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</si>
  <si>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</si>
  <si>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</si>
  <si>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</si>
  <si>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</si>
  <si>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</si>
  <si>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</si>
  <si>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</si>
  <si>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</si>
  <si>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</si>
  <si>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</si>
  <si>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</si>
  <si>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</si>
  <si>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</si>
  <si>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</si>
  <si>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</si>
  <si>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</si>
  <si>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</si>
  <si>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</si>
  <si>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</si>
  <si>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</si>
  <si>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</si>
  <si>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</si>
  <si>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</si>
  <si>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</si>
  <si>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</si>
  <si>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</si>
  <si>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</si>
  <si>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</si>
  <si>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</si>
  <si>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</si>
  <si>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</si>
  <si>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</si>
  <si>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</si>
  <si>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</si>
  <si>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</si>
  <si>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</si>
  <si>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</si>
  <si>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</si>
  <si>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</si>
  <si>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</si>
  <si>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</si>
  <si>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</si>
  <si>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</si>
  <si>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</si>
  <si>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</si>
  <si>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</si>
  <si>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</si>
  <si>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</si>
  <si>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</si>
  <si>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</si>
  <si>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</si>
  <si>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</si>
  <si>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</si>
  <si>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</si>
  <si>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</si>
  <si>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</si>
  <si>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</si>
  <si>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</si>
  <si>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</si>
  <si>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</si>
  <si>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</si>
  <si>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</si>
  <si>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</si>
  <si>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</si>
  <si>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</si>
  <si>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</si>
  <si>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</si>
  <si>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</si>
  <si>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</si>
  <si>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</si>
  <si>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</si>
  <si>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</si>
  <si>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</si>
  <si>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</si>
  <si>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</si>
  <si>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</si>
  <si>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</si>
  <si>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</si>
  <si>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</si>
  <si>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</si>
  <si>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</si>
  <si>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</si>
  <si>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</si>
  <si>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</si>
  <si>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</si>
  <si>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</si>
  <si>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</si>
  <si>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</si>
  <si>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</si>
  <si>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</si>
  <si>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</si>
  <si>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</si>
  <si>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</si>
  <si>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</si>
  <si>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</si>
  <si>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</si>
  <si>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</si>
  <si>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</si>
  <si>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</si>
  <si>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</si>
  <si>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</si>
  <si>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</si>
  <si>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</si>
  <si>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</si>
  <si>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</si>
  <si>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</si>
  <si>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</si>
  <si>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</si>
  <si>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</si>
  <si>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</si>
  <si>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</si>
  <si>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</si>
  <si>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</si>
  <si>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</si>
  <si>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</si>
  <si>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</si>
  <si>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</si>
  <si>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</si>
  <si>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</si>
  <si>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</si>
  <si>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</si>
  <si>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</si>
  <si>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</si>
  <si>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</si>
  <si>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</si>
  <si>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</si>
  <si>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</si>
  <si>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</si>
  <si>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</si>
  <si>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</si>
  <si>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</si>
  <si>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</si>
  <si>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</si>
  <si>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</si>
  <si>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</si>
  <si>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</si>
  <si>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</si>
  <si>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</si>
  <si>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</si>
  <si>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</si>
  <si>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</si>
  <si>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</si>
  <si>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</si>
  <si>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</si>
  <si>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</si>
  <si>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</si>
  <si>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</si>
  <si>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</si>
  <si>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</si>
  <si>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</si>
  <si>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</si>
  <si>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</si>
  <si>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</si>
  <si>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</si>
  <si>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</si>
  <si>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</si>
  <si>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</si>
  <si>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</si>
  <si>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</si>
  <si>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</si>
  <si>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</si>
  <si>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</si>
  <si>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</si>
  <si>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</si>
  <si>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</si>
  <si>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</si>
  <si>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</si>
  <si>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</si>
  <si>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</si>
  <si>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</si>
  <si>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</si>
  <si>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</si>
  <si>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</si>
  <si>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</si>
  <si>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</si>
  <si>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</si>
  <si>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</si>
  <si>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</si>
  <si>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</si>
  <si>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</si>
  <si>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</si>
  <si>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</si>
  <si>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</si>
  <si>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</si>
  <si>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</si>
  <si>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</si>
  <si>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</si>
  <si>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</si>
  <si>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</si>
  <si>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</si>
  <si>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</si>
  <si>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</si>
  <si>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</si>
  <si>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</si>
  <si>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</si>
  <si>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</si>
  <si>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</si>
  <si>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</si>
  <si>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</si>
  <si>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</si>
  <si>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</si>
  <si>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</si>
  <si>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</si>
  <si>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</si>
  <si>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</si>
  <si>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</si>
  <si>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</si>
  <si>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</si>
  <si>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</si>
  <si>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</si>
  <si>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</si>
  <si>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</si>
  <si>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</si>
  <si>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</si>
  <si>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</si>
  <si>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</si>
  <si>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</si>
  <si>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</si>
  <si>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</si>
  <si>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</si>
  <si>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</si>
  <si>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</si>
  <si>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</si>
  <si>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</si>
  <si>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</si>
  <si>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</si>
  <si>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</si>
  <si>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</si>
  <si>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</si>
  <si>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</si>
  <si>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</si>
  <si>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</si>
  <si>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</si>
  <si>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</si>
  <si>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</si>
  <si>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</si>
  <si>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</si>
  <si>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</si>
  <si>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</si>
  <si>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</si>
  <si>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</si>
  <si>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</si>
  <si>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</si>
  <si>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</si>
  <si>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</si>
  <si>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</si>
  <si>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</si>
  <si>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</si>
  <si>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</si>
  <si>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</si>
  <si>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</si>
  <si>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</si>
  <si>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</si>
  <si>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</si>
  <si>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</si>
  <si>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</si>
  <si>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</si>
  <si>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</si>
  <si>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</si>
  <si>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</si>
  <si>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</si>
  <si>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</si>
  <si>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</si>
  <si>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</si>
  <si>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</si>
  <si>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</si>
  <si>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</si>
  <si>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</si>
  <si>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</si>
  <si>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</si>
  <si>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</si>
  <si>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</si>
  <si>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</si>
  <si>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</si>
  <si>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</si>
  <si>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</si>
  <si>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</si>
  <si>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</si>
  <si>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</si>
  <si>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</si>
  <si>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</si>
  <si>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</si>
  <si>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</si>
  <si>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</si>
  <si>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</si>
  <si>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</si>
  <si>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</si>
  <si>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</si>
  <si>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</si>
  <si>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</si>
  <si>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</si>
  <si>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</si>
  <si>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</si>
  <si>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</si>
  <si>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</si>
  <si>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</si>
  <si>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</si>
  <si>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</si>
  <si>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</si>
  <si>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</si>
  <si>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</si>
  <si>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</si>
  <si>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</si>
  <si>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</si>
  <si>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</si>
  <si>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</si>
  <si>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</si>
  <si>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</si>
  <si>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</si>
  <si>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</si>
  <si>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</si>
  <si>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</si>
  <si>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</si>
  <si>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</si>
  <si>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</si>
  <si>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</si>
  <si>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</si>
  <si>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</si>
  <si>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</si>
  <si>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</si>
  <si>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</si>
  <si>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</si>
  <si>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</si>
  <si>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</si>
  <si>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</si>
  <si>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</si>
  <si>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</si>
  <si>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</si>
  <si>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</si>
  <si>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</si>
  <si>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</si>
  <si>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</si>
  <si>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</si>
  <si>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</si>
  <si>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</si>
  <si>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</si>
  <si>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</si>
  <si>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</si>
  <si>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</si>
  <si>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</si>
  <si>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</si>
  <si>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</si>
  <si>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</si>
  <si>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</si>
  <si>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</si>
  <si>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</si>
  <si>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</si>
  <si>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</si>
  <si>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</si>
  <si>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</si>
  <si>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</si>
  <si>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</si>
  <si>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</si>
  <si>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</si>
  <si>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</si>
  <si>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</si>
  <si>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</si>
  <si>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</si>
  <si>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</si>
  <si>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</si>
  <si>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</si>
  <si>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</si>
  <si>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</si>
  <si>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</si>
  <si>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</si>
  <si>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</si>
  <si>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</si>
  <si>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</si>
  <si>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</si>
  <si>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</si>
  <si>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</si>
  <si>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</si>
  <si>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</si>
  <si>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</si>
  <si>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</si>
  <si>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</si>
  <si>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</si>
  <si>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</si>
  <si>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</si>
  <si>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</si>
  <si>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</si>
  <si>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</si>
  <si>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</si>
  <si>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</si>
  <si>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</si>
  <si>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</si>
  <si>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</si>
  <si>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</si>
  <si>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</si>
  <si>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</si>
  <si>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</si>
  <si>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</si>
  <si>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</si>
  <si>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</si>
  <si>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</si>
  <si>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</si>
  <si>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</si>
  <si>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</si>
  <si>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</si>
  <si>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</si>
  <si>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</si>
  <si>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</si>
  <si>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</si>
  <si>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</si>
  <si>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</si>
  <si>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</si>
  <si>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</si>
  <si>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</si>
  <si>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</si>
  <si>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</si>
  <si>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</si>
  <si>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</si>
  <si>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</si>
  <si>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</si>
  <si>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</si>
  <si>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</si>
  <si>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</si>
  <si>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</si>
  <si>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</si>
  <si>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</si>
  <si>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</si>
  <si>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</si>
  <si>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</si>
  <si>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</si>
  <si>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</si>
  <si>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</si>
  <si>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</si>
  <si>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</si>
  <si>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</si>
  <si>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</si>
  <si>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</si>
  <si>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</si>
  <si>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</si>
  <si>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</si>
  <si>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</si>
  <si>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</si>
  <si>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</si>
  <si>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</si>
  <si>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</si>
  <si>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</si>
  <si>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</si>
  <si>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</si>
  <si>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</si>
  <si>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</si>
  <si>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</si>
  <si>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</si>
  <si>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</si>
  <si>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</si>
  <si>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</si>
  <si>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</si>
  <si>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</si>
  <si>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</si>
  <si>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</si>
  <si>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</si>
  <si>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</si>
  <si>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</si>
  <si>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</si>
  <si>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</si>
  <si>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</si>
  <si>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</si>
  <si>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</si>
  <si>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</si>
  <si>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</si>
  <si>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</si>
  <si>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</si>
  <si>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</si>
  <si>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</si>
  <si>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</si>
  <si>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</si>
  <si>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</si>
  <si>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</si>
  <si>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</si>
  <si>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</si>
  <si>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</si>
  <si>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</si>
  <si>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</si>
  <si>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</si>
  <si>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</si>
  <si>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</si>
  <si>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</si>
  <si>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</si>
  <si>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</si>
  <si>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</si>
  <si>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</si>
  <si>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</si>
  <si>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</si>
  <si>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</si>
  <si>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</si>
  <si>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</si>
  <si>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</si>
  <si>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</si>
  <si>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</si>
  <si>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</si>
  <si>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</si>
  <si>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</si>
  <si>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</si>
  <si>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</si>
  <si>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</si>
  <si>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</si>
  <si>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</si>
  <si>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</si>
  <si>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</si>
  <si>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</si>
  <si>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</si>
  <si>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</si>
  <si>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</si>
  <si>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</si>
  <si>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</si>
  <si>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</si>
  <si>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</si>
  <si>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</si>
  <si>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</si>
  <si>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</si>
  <si>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</si>
  <si>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</si>
  <si>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</si>
  <si>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</si>
  <si>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</si>
  <si>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</si>
  <si>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</si>
  <si>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</si>
  <si>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</si>
  <si>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</si>
  <si>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</si>
  <si>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</si>
  <si>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</si>
  <si>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</si>
  <si>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</si>
  <si>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</si>
  <si>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</si>
  <si>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</si>
  <si>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</si>
  <si>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</si>
  <si>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</si>
  <si>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</si>
  <si>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</si>
  <si>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</si>
  <si>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</si>
  <si>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</si>
  <si>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</si>
  <si>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</si>
  <si>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</si>
  <si>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</si>
  <si>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</si>
  <si>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</si>
  <si>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</si>
  <si>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</si>
  <si>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</si>
  <si>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</si>
  <si>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</si>
  <si>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</si>
  <si>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</si>
  <si>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</si>
  <si>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</si>
  <si>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</si>
  <si>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</si>
  <si>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</si>
  <si>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</si>
  <si>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</si>
  <si>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</si>
  <si>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</si>
  <si>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</si>
  <si>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</si>
  <si>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</si>
  <si>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</si>
  <si>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</si>
  <si>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</si>
  <si>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</si>
  <si>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</si>
  <si>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</si>
  <si>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</si>
  <si>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</si>
  <si>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</si>
  <si>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</si>
  <si>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</si>
  <si>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</si>
  <si>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</si>
  <si>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</si>
  <si>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</si>
  <si>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</si>
  <si>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</si>
  <si>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</si>
  <si>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</si>
  <si>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</si>
  <si>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</si>
  <si>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</si>
  <si>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</si>
  <si>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</si>
  <si>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</si>
  <si>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</si>
  <si>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</si>
  <si>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</si>
  <si>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</si>
  <si>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</si>
  <si>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</si>
  <si>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</si>
  <si>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</si>
  <si>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</si>
  <si>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</si>
  <si>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</si>
  <si>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</si>
  <si>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</si>
  <si>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</si>
  <si>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</si>
  <si>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</si>
  <si>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</si>
  <si>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</si>
  <si>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</si>
  <si>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</si>
  <si>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</si>
  <si>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</si>
  <si>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</si>
  <si>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</si>
  <si>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</si>
  <si>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</si>
  <si>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</si>
  <si>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</si>
  <si>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</si>
  <si>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</si>
  <si>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</si>
  <si>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</si>
  <si>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</si>
  <si>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</si>
  <si>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</si>
  <si>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</si>
  <si>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</si>
  <si>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</si>
  <si>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</si>
  <si>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</si>
  <si>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</si>
  <si>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</si>
  <si>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</si>
  <si>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</si>
  <si>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</si>
  <si>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</si>
  <si>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</si>
  <si>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</si>
  <si>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</si>
  <si>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</si>
  <si>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</si>
  <si>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</si>
  <si>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</si>
  <si>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</si>
  <si>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</si>
  <si>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</si>
  <si>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</si>
  <si>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</si>
  <si>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</si>
  <si>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</si>
  <si>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</si>
  <si>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</si>
  <si>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</si>
  <si>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</si>
  <si>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</si>
  <si>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</si>
  <si>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</si>
  <si>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</si>
  <si>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</si>
  <si>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</si>
  <si>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</si>
  <si>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</si>
  <si>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</si>
  <si>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</si>
  <si>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</si>
  <si>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</si>
  <si>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</si>
  <si>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</si>
  <si>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</si>
  <si>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</si>
  <si>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</si>
  <si>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</si>
  <si>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</si>
  <si>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</si>
  <si>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</si>
  <si>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</si>
  <si>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</si>
  <si>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</si>
  <si>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</si>
  <si>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</si>
  <si>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</si>
  <si>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</si>
  <si>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</si>
  <si>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</si>
  <si>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</si>
  <si>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</si>
  <si>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</si>
  <si>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</si>
  <si>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</si>
  <si>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</si>
  <si>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</si>
  <si>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</si>
  <si>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</si>
  <si>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</si>
  <si>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</si>
  <si>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</si>
  <si>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</si>
  <si>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</si>
  <si>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</si>
  <si>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</si>
  <si>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</si>
  <si>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</si>
  <si>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</si>
  <si>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</si>
  <si>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</si>
  <si>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</si>
  <si>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</si>
  <si>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</si>
  <si>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</si>
  <si>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</si>
  <si>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</si>
  <si>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</si>
  <si>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</si>
  <si>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</si>
  <si>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</si>
  <si>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</si>
  <si>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</si>
  <si>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</si>
  <si>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</si>
  <si>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</si>
  <si>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</si>
  <si>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</si>
  <si>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</si>
  <si>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</si>
  <si>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</si>
  <si>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</si>
  <si>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</si>
  <si>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</si>
  <si>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</si>
  <si>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</si>
  <si>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</si>
  <si>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</si>
  <si>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</si>
  <si>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</si>
  <si>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</si>
  <si>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</si>
  <si>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</si>
  <si>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</si>
  <si>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</si>
  <si>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</si>
  <si>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</si>
  <si>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</si>
  <si>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</si>
  <si>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</si>
  <si>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</si>
  <si>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</si>
  <si>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</si>
  <si>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</si>
  <si>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</si>
  <si>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</si>
  <si>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</si>
  <si>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</si>
  <si>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</si>
  <si>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</si>
  <si>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</si>
  <si>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</si>
  <si>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</si>
  <si>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</si>
  <si>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</si>
  <si>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</si>
  <si>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</si>
  <si>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</si>
  <si>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</si>
  <si>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</si>
  <si>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</si>
  <si>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</si>
  <si>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</si>
  <si>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</si>
  <si>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</si>
  <si>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</si>
  <si>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</si>
  <si>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</si>
  <si>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</si>
  <si>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</si>
  <si>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</si>
  <si>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</si>
  <si>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</si>
  <si>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</si>
  <si>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</si>
  <si>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</si>
  <si>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</si>
  <si>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</si>
  <si>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</si>
  <si>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</si>
  <si>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</si>
  <si>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</si>
  <si>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</si>
  <si>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</si>
  <si>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</si>
  <si>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</si>
  <si>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</si>
  <si>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</si>
  <si>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</si>
  <si>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</si>
  <si>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</si>
  <si>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</si>
  <si>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</si>
  <si>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</si>
  <si>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</si>
  <si>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</si>
  <si>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</si>
  <si>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</si>
  <si>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</si>
  <si>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</si>
  <si>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</si>
  <si>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</si>
  <si>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</si>
  <si>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</si>
  <si>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</si>
  <si>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</si>
  <si>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</si>
  <si>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</si>
  <si>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</si>
  <si>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</si>
  <si>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</si>
  <si>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</si>
  <si>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</si>
  <si>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</si>
  <si>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</si>
  <si>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</si>
  <si>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</si>
  <si>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</si>
  <si>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</si>
  <si>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</si>
  <si>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</si>
  <si>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</si>
  <si>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</si>
  <si>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</si>
  <si>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</si>
  <si>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</si>
  <si>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</si>
  <si>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</si>
  <si>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</si>
  <si>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</si>
  <si>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</si>
  <si>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</si>
  <si>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</si>
  <si>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</si>
  <si>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</si>
  <si>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</si>
  <si>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</si>
  <si>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</si>
  <si>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</si>
  <si>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</si>
  <si>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</si>
  <si>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</si>
  <si>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</si>
  <si>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</si>
  <si>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</si>
  <si>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</si>
  <si>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</si>
  <si>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</si>
  <si>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</si>
  <si>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</si>
  <si>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</si>
  <si>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</si>
  <si>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</si>
  <si>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</si>
  <si>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</si>
  <si>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</si>
  <si>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</si>
  <si>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</si>
  <si>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</si>
  <si>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</si>
  <si>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</si>
  <si>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</si>
  <si>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</si>
  <si>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</si>
  <si>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</si>
  <si>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</si>
  <si>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</si>
  <si>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</si>
  <si>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</si>
  <si>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</si>
  <si>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</si>
  <si>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</si>
  <si>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</si>
  <si>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</si>
  <si>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</si>
  <si>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</si>
  <si>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</si>
  <si>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</si>
  <si>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</si>
  <si>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</si>
  <si>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</si>
  <si>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</si>
  <si>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</si>
  <si>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</si>
  <si>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</si>
  <si>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</si>
  <si>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</si>
  <si>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</si>
  <si>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</si>
  <si>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</si>
  <si>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</si>
  <si>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</si>
  <si>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</si>
  <si>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</si>
  <si>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</si>
  <si>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</si>
  <si>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</si>
  <si>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</si>
  <si>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</si>
  <si>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</si>
  <si>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</si>
  <si>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</si>
  <si>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</si>
  <si>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</si>
  <si>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</si>
  <si>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</si>
  <si>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</si>
  <si>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</si>
  <si>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</si>
  <si>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</si>
  <si>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</si>
  <si>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</si>
  <si>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</si>
  <si>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</si>
  <si>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</si>
  <si>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</si>
  <si>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</si>
  <si>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</si>
  <si>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</si>
  <si>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</si>
  <si>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</si>
  <si>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</si>
  <si>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</si>
  <si>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</si>
  <si>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</si>
  <si>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</si>
  <si>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</si>
  <si>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</si>
  <si>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</si>
  <si>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</si>
  <si>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</si>
  <si>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</si>
  <si>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</si>
  <si>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</si>
  <si>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</si>
  <si>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</si>
  <si>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</si>
  <si>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</si>
  <si>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</si>
  <si>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</si>
  <si>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</si>
  <si>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</si>
  <si>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</si>
  <si>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</si>
  <si>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</si>
  <si>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</si>
  <si>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</si>
  <si>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</si>
  <si>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</si>
  <si>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</si>
  <si>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</si>
  <si>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</si>
  <si>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</si>
  <si>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</si>
  <si>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</si>
  <si>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</si>
  <si>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</si>
  <si>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</si>
  <si>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</si>
  <si>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</si>
  <si>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</si>
  <si>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</si>
  <si>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</si>
  <si>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</si>
  <si>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</si>
  <si>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</si>
  <si>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</si>
  <si>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</si>
  <si>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</si>
  <si>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</si>
  <si>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</si>
  <si>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</si>
  <si>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</si>
  <si>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</si>
  <si>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</si>
  <si>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</si>
  <si>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</si>
  <si>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</si>
  <si>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</si>
  <si>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</si>
  <si>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</si>
  <si>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</si>
  <si>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</si>
  <si>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</si>
  <si>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</si>
  <si>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</si>
  <si>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</si>
  <si>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</si>
  <si>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</si>
  <si>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</si>
  <si>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</si>
  <si>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</si>
  <si>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</si>
  <si>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</si>
  <si>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</si>
  <si>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</si>
  <si>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</si>
  <si>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</si>
  <si>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</si>
  <si>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</si>
  <si>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</si>
  <si>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</si>
  <si>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</si>
  <si>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</si>
  <si>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</si>
  <si>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</si>
  <si>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</si>
  <si>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</si>
  <si>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</si>
  <si>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</si>
  <si>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</si>
  <si>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</si>
  <si>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</si>
  <si>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</si>
  <si>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</si>
  <si>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</si>
  <si>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</si>
  <si>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</si>
  <si>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</si>
  <si>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</si>
  <si>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</si>
  <si>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</si>
  <si>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</si>
  <si>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</si>
  <si>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</si>
  <si>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</si>
  <si>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</si>
  <si>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</si>
  <si>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</si>
  <si>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</si>
  <si>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</si>
  <si>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</si>
  <si>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</si>
  <si>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</si>
  <si>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</si>
  <si>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</si>
  <si>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</si>
  <si>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</si>
  <si>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</si>
  <si>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</si>
  <si>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</si>
  <si>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</si>
  <si>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</si>
  <si>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</si>
  <si>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</si>
  <si>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</si>
  <si>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</si>
  <si>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</si>
  <si>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</si>
  <si>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</si>
  <si>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</si>
  <si>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</si>
  <si>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</si>
  <si>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</si>
  <si>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</si>
  <si>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</si>
  <si>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</si>
  <si>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</si>
  <si>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</si>
  <si>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</si>
  <si>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</si>
  <si>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</si>
  <si>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</si>
  <si>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</si>
  <si>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</si>
  <si>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</si>
  <si>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</si>
  <si>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</si>
  <si>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</si>
  <si>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</si>
  <si>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</si>
  <si>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</si>
  <si>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</si>
  <si>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</si>
  <si>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</si>
  <si>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</si>
  <si>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</si>
  <si>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</si>
  <si>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</si>
  <si>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</si>
  <si>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</si>
  <si>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</si>
  <si>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</si>
  <si>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</si>
  <si>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</si>
  <si>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</si>
  <si>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</si>
  <si>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</si>
  <si>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</si>
  <si>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</si>
  <si>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</si>
  <si>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</si>
  <si>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</si>
  <si>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</si>
  <si>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</si>
  <si>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</si>
  <si>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</si>
  <si>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</si>
  <si>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</si>
  <si>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</si>
  <si>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</si>
  <si>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</si>
  <si>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</si>
  <si>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</si>
  <si>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</si>
  <si>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</si>
  <si>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</si>
  <si>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</si>
  <si>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</si>
  <si>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</si>
  <si>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</si>
  <si>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</si>
  <si>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</si>
  <si>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</si>
  <si>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</si>
  <si>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</si>
  <si>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</si>
  <si>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</si>
  <si>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</si>
  <si>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</si>
  <si>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</si>
  <si>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</si>
  <si>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</si>
  <si>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</si>
  <si>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</si>
  <si>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</si>
  <si>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</si>
  <si>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</si>
  <si>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</si>
  <si>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</si>
  <si>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</si>
  <si>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</si>
  <si>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</si>
  <si>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</si>
  <si>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</si>
  <si>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</si>
  <si>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</si>
  <si>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</si>
  <si>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</si>
  <si>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</si>
  <si>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</si>
  <si>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</si>
  <si>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</si>
  <si>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</si>
  <si>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</si>
  <si>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</si>
  <si>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</si>
  <si>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</si>
  <si>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</si>
  <si>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</si>
  <si>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</si>
  <si>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</si>
  <si>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</si>
  <si>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</si>
  <si>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</si>
  <si>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</si>
  <si>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</si>
  <si>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</si>
  <si>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</si>
  <si>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</si>
  <si>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</si>
  <si>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</si>
  <si>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</si>
  <si>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</si>
  <si>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</si>
  <si>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</si>
  <si>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</si>
  <si>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</si>
  <si>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</si>
  <si>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</si>
  <si>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</si>
  <si>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</si>
  <si>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</si>
  <si>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</si>
  <si>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</si>
  <si>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</si>
  <si>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</si>
  <si>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</si>
  <si>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</si>
  <si>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</si>
  <si>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</si>
  <si>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</si>
  <si>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</si>
  <si>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</si>
  <si>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</si>
  <si>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</si>
  <si>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</si>
  <si>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</si>
  <si>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</si>
  <si>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</si>
  <si>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</si>
  <si>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</si>
  <si>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</si>
  <si>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</si>
  <si>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</si>
  <si>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</si>
  <si>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</si>
  <si>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</si>
  <si>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</si>
  <si>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</si>
  <si>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</si>
  <si>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</si>
  <si>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</si>
  <si>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</si>
  <si>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</si>
  <si>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</si>
  <si>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</si>
  <si>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</si>
  <si>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</si>
  <si>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</si>
  <si>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</si>
  <si>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</si>
  <si>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</si>
  <si>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</si>
  <si>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</si>
  <si>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</si>
  <si>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</si>
  <si>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</si>
  <si>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</si>
  <si>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</si>
  <si>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</si>
  <si>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</si>
  <si>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</si>
  <si>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</si>
  <si>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</si>
  <si>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</si>
  <si>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</si>
  <si>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</si>
  <si>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</si>
  <si>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</si>
  <si>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</si>
  <si>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</si>
  <si>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</si>
  <si>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</si>
  <si>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</si>
  <si>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</si>
  <si>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</si>
  <si>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</si>
  <si>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</si>
  <si>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</si>
  <si>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</si>
  <si>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</si>
  <si>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</si>
  <si>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</si>
  <si>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</si>
  <si>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</si>
  <si>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</si>
  <si>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</si>
  <si>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</si>
  <si>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</si>
  <si>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</si>
  <si>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</si>
  <si>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</si>
  <si>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</si>
  <si>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</si>
  <si>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</si>
  <si>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</si>
  <si>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</si>
  <si>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</si>
  <si>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</si>
  <si>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</si>
  <si>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</si>
  <si>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</si>
  <si>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</si>
  <si>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</si>
  <si>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</si>
  <si>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</si>
  <si>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</si>
  <si>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</si>
  <si>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</si>
  <si>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</si>
  <si>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</si>
  <si>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</si>
  <si>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</si>
  <si>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</si>
  <si>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</si>
  <si>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</si>
  <si>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</si>
  <si>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</si>
  <si>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</si>
  <si>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</si>
  <si>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</si>
  <si>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</si>
  <si>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</si>
  <si>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</si>
  <si>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</si>
  <si>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</si>
  <si>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</si>
  <si>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</si>
  <si>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</si>
  <si>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</si>
  <si>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</si>
  <si>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</si>
  <si>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</si>
  <si>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</si>
  <si>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</si>
  <si>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</si>
  <si>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</si>
  <si>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</si>
  <si>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</si>
  <si>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</si>
  <si>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</si>
  <si>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</si>
  <si>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</si>
  <si>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</si>
  <si>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</si>
  <si>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</si>
  <si>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</si>
  <si>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</si>
  <si>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</si>
  <si>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</si>
  <si>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</si>
  <si>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</si>
  <si>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</si>
  <si>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</si>
  <si>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</si>
  <si>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</si>
  <si>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</si>
  <si>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</si>
  <si>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</si>
  <si>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</si>
  <si>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</si>
  <si>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</si>
  <si>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</si>
  <si>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</si>
  <si>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</si>
  <si>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</si>
  <si>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</si>
  <si>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</si>
  <si>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</si>
  <si>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</si>
  <si>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</si>
  <si>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</si>
  <si>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</si>
  <si>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</si>
  <si>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</si>
  <si>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</si>
  <si>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</si>
  <si>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</si>
  <si>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</si>
  <si>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</si>
  <si>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</si>
  <si>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</si>
  <si>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</si>
  <si>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</si>
  <si>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</si>
  <si>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</si>
  <si>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</si>
  <si>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</si>
  <si>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</si>
  <si>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</si>
  <si>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</si>
  <si>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</si>
  <si>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</si>
  <si>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</si>
  <si>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</si>
  <si>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</si>
  <si>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</si>
  <si>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</si>
  <si>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</si>
  <si>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</si>
  <si>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</si>
  <si>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</si>
  <si>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</si>
  <si>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</si>
  <si>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</si>
  <si>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</si>
  <si>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</si>
  <si>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</si>
  <si>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</si>
  <si>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</si>
  <si>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</si>
  <si>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</si>
  <si>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</si>
  <si>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</si>
  <si>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</si>
  <si>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</si>
  <si>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</si>
  <si>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</si>
  <si>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</si>
  <si>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</si>
  <si>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</si>
  <si>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</si>
  <si>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</si>
  <si>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</si>
  <si>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</si>
  <si>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</si>
  <si>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</si>
  <si>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</si>
  <si>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</si>
  <si>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</si>
  <si>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</si>
  <si>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</si>
  <si>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</si>
  <si>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</si>
  <si>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</si>
  <si>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</si>
  <si>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</si>
  <si>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</si>
  <si>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</si>
  <si>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</si>
  <si>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</si>
  <si>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</si>
  <si>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</si>
  <si>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</si>
  <si>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</si>
  <si>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</si>
  <si>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</si>
  <si>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</si>
  <si>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</si>
  <si>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</si>
  <si>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</si>
  <si>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</si>
  <si>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</si>
  <si>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</si>
  <si>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</si>
  <si>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</si>
  <si>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</si>
  <si>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</si>
  <si>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</si>
  <si>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</si>
  <si>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</si>
  <si>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</si>
  <si>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</si>
  <si>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</si>
  <si>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</si>
  <si>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</si>
  <si>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</si>
  <si>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</si>
  <si>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</si>
  <si>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</si>
  <si>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</si>
  <si>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</si>
  <si>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</si>
  <si>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</si>
  <si>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</si>
  <si>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</si>
  <si>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</si>
  <si>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</si>
  <si>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</si>
  <si>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</si>
  <si>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</si>
  <si>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</si>
  <si>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</si>
  <si>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</si>
  <si>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</si>
  <si>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</si>
  <si>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</si>
  <si>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</si>
  <si>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</si>
  <si>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</si>
  <si>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</si>
  <si>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</si>
  <si>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</si>
  <si>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</si>
  <si>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</si>
  <si>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</si>
  <si>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</si>
  <si>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</si>
  <si>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</si>
  <si>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</si>
  <si>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</si>
  <si>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</si>
  <si>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</si>
  <si>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</si>
  <si>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</si>
  <si>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</si>
  <si>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</si>
  <si>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</si>
  <si>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</si>
  <si>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</si>
  <si>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</si>
  <si>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</si>
  <si>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</si>
  <si>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</si>
  <si>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</si>
  <si>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</si>
  <si>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</si>
  <si>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</si>
  <si>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</si>
  <si>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</si>
  <si>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</si>
  <si>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</si>
  <si>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</si>
  <si>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</si>
  <si>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</si>
  <si>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</si>
  <si>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</si>
  <si>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</si>
  <si>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</si>
  <si>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</si>
  <si>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</si>
  <si>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</si>
  <si>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</si>
  <si>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</si>
  <si>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</si>
  <si>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</si>
  <si>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</si>
  <si>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</si>
  <si>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</si>
  <si>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</si>
  <si>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</si>
  <si>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</si>
  <si>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</si>
  <si>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</si>
  <si>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</si>
  <si>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</si>
  <si>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</si>
  <si>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</si>
  <si>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</si>
  <si>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</si>
  <si>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</si>
  <si>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</si>
  <si>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</si>
  <si>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</si>
  <si>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</si>
  <si>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</si>
  <si>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</si>
  <si>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</si>
  <si>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</si>
  <si>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</si>
  <si>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</si>
  <si>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</si>
  <si>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</si>
  <si>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</si>
  <si>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</si>
  <si>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</si>
  <si>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</si>
  <si>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</si>
  <si>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</si>
  <si>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</si>
  <si>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</si>
  <si>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</si>
  <si>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</si>
  <si>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</si>
  <si>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</si>
  <si>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</si>
  <si>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</si>
  <si>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</si>
  <si>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</si>
  <si>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</si>
  <si>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</si>
  <si>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</si>
  <si>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</si>
  <si>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</si>
  <si>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</si>
  <si>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</si>
  <si>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</si>
  <si>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</si>
  <si>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</si>
  <si>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</si>
  <si>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</si>
  <si>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</si>
  <si>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</si>
  <si>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</si>
  <si>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</si>
  <si>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</si>
  <si>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</si>
  <si>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</si>
  <si>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</si>
  <si>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</si>
  <si>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</si>
  <si>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</si>
  <si>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</si>
  <si>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</si>
  <si>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</si>
  <si>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</si>
  <si>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</si>
  <si>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</si>
  <si>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</si>
  <si>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</si>
  <si>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</si>
  <si>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</si>
  <si>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</si>
  <si>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</si>
  <si>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</si>
  <si>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</si>
  <si>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</si>
  <si>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</si>
  <si>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</si>
  <si>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</si>
  <si>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</si>
  <si>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</si>
  <si>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</si>
  <si>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</si>
  <si>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</si>
  <si>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</si>
  <si>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</si>
  <si>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</si>
  <si>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</si>
  <si>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</si>
  <si>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</si>
  <si>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</si>
  <si>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</si>
  <si>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</si>
  <si>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</si>
  <si>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</si>
  <si>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</si>
  <si>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</si>
  <si>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</si>
  <si>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</si>
  <si>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</si>
  <si>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</si>
  <si>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</si>
  <si>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</si>
  <si>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</si>
  <si>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</si>
  <si>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</si>
  <si>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</si>
  <si>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</si>
  <si>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</si>
  <si>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</si>
  <si>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</si>
  <si>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</si>
  <si>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</si>
  <si>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</si>
  <si>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</si>
  <si>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</si>
  <si>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</si>
  <si>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</si>
  <si>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</si>
  <si>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</si>
  <si>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</si>
  <si>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</si>
  <si>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</si>
  <si>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</si>
  <si>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</si>
  <si>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</si>
  <si>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</si>
  <si>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</si>
  <si>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</si>
  <si>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</si>
  <si>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</si>
  <si>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</si>
  <si>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</si>
  <si>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</si>
  <si>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</si>
  <si>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</si>
  <si>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</si>
  <si>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</si>
  <si>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</si>
  <si>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</si>
  <si>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</si>
  <si>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</si>
  <si>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</si>
  <si>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</si>
  <si>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</si>
  <si>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</si>
  <si>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</si>
  <si>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</si>
  <si>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</si>
  <si>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</si>
  <si>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</si>
  <si>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</si>
  <si>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</si>
  <si>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</si>
  <si>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</si>
  <si>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</si>
  <si>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</si>
  <si>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</si>
  <si>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</si>
  <si>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</si>
  <si>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</si>
  <si>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</si>
  <si>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</si>
  <si>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</si>
  <si>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</si>
  <si>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</si>
  <si>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</si>
  <si>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</si>
  <si>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</si>
  <si>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</si>
  <si>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</si>
  <si>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</si>
  <si>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</si>
  <si>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</si>
  <si>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</si>
  <si>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</si>
  <si>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</si>
  <si>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</si>
  <si>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</si>
  <si>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</si>
  <si>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</si>
  <si>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</si>
  <si>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</si>
  <si>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</si>
  <si>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</si>
  <si>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</si>
  <si>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</si>
  <si>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</si>
  <si>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</si>
  <si>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</si>
  <si>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</si>
  <si>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</si>
  <si>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</si>
  <si>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</si>
  <si>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</si>
  <si>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</si>
  <si>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</si>
  <si>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</si>
  <si>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</si>
  <si>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</si>
  <si>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</si>
  <si>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</si>
  <si>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</si>
  <si>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</si>
  <si>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</si>
  <si>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</si>
  <si>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</si>
  <si>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</si>
  <si>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</si>
  <si>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</si>
  <si>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</si>
  <si>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</si>
  <si>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</si>
  <si>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</si>
  <si>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</si>
  <si>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</si>
  <si>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</si>
  <si>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</si>
  <si>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</si>
  <si>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</si>
  <si>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</si>
  <si>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</si>
  <si>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</si>
  <si>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</si>
  <si>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</si>
  <si>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</si>
  <si>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</si>
  <si>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</si>
  <si>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</si>
  <si>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</si>
  <si>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</si>
  <si>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</si>
  <si>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</si>
  <si>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</si>
  <si>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</si>
  <si>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</si>
  <si>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</si>
  <si>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</si>
  <si>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</si>
  <si>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</si>
  <si>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</si>
  <si>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</si>
  <si>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</si>
  <si>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</si>
  <si>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</si>
  <si>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</si>
  <si>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</si>
  <si>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</si>
  <si>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</si>
  <si>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</si>
  <si>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</si>
  <si>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</si>
  <si>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</si>
  <si>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</si>
  <si>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</si>
  <si>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</si>
  <si>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</si>
  <si>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</si>
  <si>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</si>
  <si>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</si>
  <si>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</si>
  <si>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</si>
  <si>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</si>
  <si>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</si>
  <si>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</si>
  <si>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</si>
  <si>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</si>
  <si>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</si>
  <si>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</si>
  <si>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</si>
  <si>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</si>
  <si>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</si>
  <si>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</si>
  <si>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</si>
  <si>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</si>
  <si>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</si>
  <si>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</si>
  <si>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</si>
  <si>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</si>
  <si>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</si>
  <si>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</si>
  <si>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</si>
  <si>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</si>
  <si>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</si>
  <si>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</si>
  <si>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</si>
  <si>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</si>
  <si>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</si>
  <si>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</si>
  <si>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</si>
  <si>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</si>
  <si>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</si>
  <si>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</si>
  <si>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</si>
  <si>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</si>
  <si>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</si>
  <si>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</si>
  <si>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</si>
  <si>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</si>
  <si>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</si>
  <si>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</si>
  <si>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</si>
  <si>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</si>
  <si>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</si>
  <si>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</si>
  <si>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</si>
  <si>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</si>
  <si>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</si>
  <si>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</si>
  <si>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</si>
  <si>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</si>
  <si>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</si>
  <si>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</si>
  <si>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</si>
  <si>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</si>
  <si>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</si>
  <si>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</si>
  <si>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</si>
  <si>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</si>
  <si>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</si>
  <si>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</si>
  <si>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</si>
  <si>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</si>
  <si>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</si>
  <si>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</si>
  <si>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</si>
  <si>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</si>
  <si>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</si>
  <si>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</si>
  <si>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</si>
  <si>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</si>
  <si>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</si>
  <si>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</si>
  <si>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</si>
  <si>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</si>
  <si>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</si>
  <si>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</si>
  <si>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</si>
  <si>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</si>
  <si>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</si>
  <si>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</si>
  <si>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</si>
  <si>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</si>
  <si>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</si>
  <si>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</si>
  <si>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</si>
  <si>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</si>
  <si>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</si>
  <si>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</si>
  <si>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</si>
  <si>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</si>
  <si>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</si>
  <si>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</si>
  <si>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</si>
  <si>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</si>
  <si>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</si>
  <si>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</si>
  <si>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</si>
  <si>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</si>
  <si>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</si>
  <si>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</si>
  <si>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</si>
  <si>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</si>
  <si>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</si>
  <si>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</si>
  <si>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</si>
  <si>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</si>
  <si>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</si>
  <si>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</si>
  <si>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</si>
  <si>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</si>
  <si>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</si>
  <si>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</si>
  <si>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</si>
  <si>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</si>
  <si>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</si>
  <si>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</si>
  <si>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</si>
  <si>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</si>
  <si>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</si>
  <si>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</si>
  <si>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</si>
  <si>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</si>
  <si>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</si>
  <si>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</si>
  <si>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</si>
  <si>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</si>
  <si>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</si>
  <si>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</si>
  <si>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</si>
  <si>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</si>
  <si>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</si>
  <si>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</si>
  <si>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</si>
  <si>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</si>
  <si>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</si>
  <si>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</si>
  <si>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</si>
  <si>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</si>
  <si>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</si>
  <si>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</si>
  <si>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</si>
  <si>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</si>
  <si>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</si>
  <si>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</si>
  <si>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</si>
  <si>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</si>
  <si>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</si>
  <si>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</si>
  <si>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</si>
  <si>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</si>
  <si>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</si>
  <si>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</si>
  <si>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</si>
  <si>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</si>
  <si>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</si>
  <si>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</si>
  <si>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</si>
  <si>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</si>
  <si>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</si>
  <si>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</si>
  <si>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</si>
  <si>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</si>
  <si>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</si>
  <si>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</si>
  <si>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</si>
  <si>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</si>
  <si>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</si>
  <si>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</si>
  <si>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</si>
  <si>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</si>
  <si>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</si>
  <si>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</si>
  <si>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</si>
  <si>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</si>
  <si>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</si>
  <si>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</si>
  <si>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</si>
  <si>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</si>
  <si>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</si>
  <si>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</si>
  <si>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</si>
  <si>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</si>
  <si>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</si>
  <si>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</si>
  <si>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</si>
  <si>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</si>
  <si>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</si>
  <si>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</si>
  <si>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</si>
  <si>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</si>
  <si>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</si>
  <si>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</si>
  <si>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</si>
  <si>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</si>
  <si>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</si>
  <si>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</si>
  <si>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</si>
  <si>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</si>
  <si>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</si>
  <si>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</si>
  <si>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</si>
  <si>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</si>
  <si>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</si>
  <si>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</si>
  <si>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</si>
  <si>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</si>
  <si>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</si>
  <si>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</si>
  <si>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</si>
  <si>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</si>
  <si>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</si>
  <si>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</si>
  <si>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</si>
  <si>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</si>
  <si>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</si>
  <si>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</si>
  <si>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</si>
  <si>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</si>
  <si>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</si>
  <si>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</si>
  <si>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</si>
  <si>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</si>
  <si>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</si>
  <si>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</si>
  <si>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</si>
  <si>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</si>
  <si>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</si>
  <si>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</si>
  <si>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</si>
  <si>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</si>
  <si>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</si>
  <si>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</si>
  <si>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</si>
  <si>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</si>
  <si>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</si>
  <si>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</si>
  <si>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</si>
  <si>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</si>
  <si>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</si>
  <si>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</si>
  <si>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</si>
  <si>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</si>
  <si>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</si>
  <si>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</si>
  <si>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</si>
  <si>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</si>
  <si>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</si>
  <si>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</si>
  <si>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</si>
  <si>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</si>
  <si>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</si>
  <si>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</si>
  <si>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</si>
  <si>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</si>
  <si>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</si>
  <si>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</si>
  <si>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</si>
  <si>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</si>
  <si>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</si>
  <si>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</si>
  <si>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</si>
  <si>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</si>
  <si>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</si>
  <si>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</si>
  <si>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</si>
  <si>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</si>
  <si>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</si>
  <si>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</si>
  <si>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</si>
  <si>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</si>
  <si>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</si>
  <si>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</si>
  <si>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</si>
  <si>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</si>
  <si>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</si>
  <si>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</si>
  <si>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</si>
  <si>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</si>
  <si>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</si>
  <si>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</si>
  <si>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</si>
  <si>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</si>
  <si>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</si>
  <si>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</si>
  <si>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</si>
  <si>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</si>
  <si>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</si>
  <si>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</si>
  <si>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</si>
  <si>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</si>
  <si>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</si>
  <si>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</si>
  <si>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</si>
  <si>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</si>
  <si>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</si>
  <si>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</si>
  <si>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</si>
  <si>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</si>
  <si>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</si>
  <si>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</si>
  <si>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</si>
  <si>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</si>
  <si>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</si>
  <si>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</si>
  <si>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</si>
  <si>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</si>
  <si>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</si>
  <si>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</si>
  <si>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</si>
  <si>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</si>
  <si>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</si>
  <si>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</si>
  <si>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</si>
  <si>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</si>
  <si>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</si>
  <si>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</si>
  <si>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</si>
  <si>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</si>
  <si>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</si>
  <si>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</si>
  <si>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</si>
  <si>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</si>
  <si>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</si>
  <si>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</si>
  <si>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</si>
  <si>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</si>
  <si>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</si>
  <si>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</si>
  <si>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</si>
  <si>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</si>
  <si>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</si>
  <si>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</si>
  <si>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</si>
  <si>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</si>
  <si>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</si>
  <si>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</si>
  <si>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</si>
  <si>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</si>
  <si>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</si>
  <si>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</si>
  <si>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</si>
  <si>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</si>
  <si>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</si>
  <si>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</si>
  <si>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</si>
  <si>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</si>
  <si>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</si>
  <si>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</si>
  <si>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</si>
  <si>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</si>
  <si>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</si>
  <si>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</si>
  <si>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</si>
  <si>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</si>
  <si>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</si>
  <si>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</si>
  <si>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</si>
  <si>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</si>
  <si>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</si>
  <si>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</si>
  <si>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</si>
  <si>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</si>
  <si>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</si>
  <si>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</si>
  <si>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</si>
  <si>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</si>
  <si>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</si>
  <si>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</si>
  <si>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</si>
  <si>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</si>
  <si>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</si>
  <si>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</si>
  <si>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</si>
  <si>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</si>
  <si>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</si>
  <si>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</si>
  <si>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</si>
  <si>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</si>
  <si>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</si>
  <si>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</si>
  <si>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</si>
  <si>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</si>
  <si>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</si>
  <si>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</si>
  <si>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</si>
  <si>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</si>
  <si>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</si>
  <si>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</si>
  <si>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</si>
  <si>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</si>
  <si>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</si>
  <si>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</si>
  <si>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</si>
  <si>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</si>
  <si>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</si>
  <si>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</si>
  <si>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</si>
  <si>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</si>
  <si>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</si>
  <si>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</si>
  <si>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</si>
  <si>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</si>
  <si>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</si>
  <si>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</si>
  <si>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</si>
  <si>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</si>
  <si>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</si>
  <si>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</si>
  <si>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</si>
  <si>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</si>
  <si>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</si>
  <si>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</si>
  <si>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</si>
  <si>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</si>
  <si>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</si>
  <si>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</si>
  <si>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</si>
  <si>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</si>
  <si>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</si>
  <si>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</si>
  <si>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</si>
  <si>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</si>
  <si>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</si>
  <si>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</si>
  <si>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</si>
  <si>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</si>
  <si>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</si>
  <si>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</si>
  <si>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</si>
  <si>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</si>
  <si>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</si>
  <si>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</si>
  <si>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</si>
  <si>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</si>
  <si>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</si>
  <si>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</si>
  <si>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</si>
  <si>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</si>
  <si>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</si>
  <si>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</si>
  <si>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</si>
  <si>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</si>
  <si>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</si>
  <si>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</si>
  <si>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</si>
  <si>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</si>
  <si>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</si>
  <si>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</si>
  <si>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</si>
  <si>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</si>
  <si>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</si>
  <si>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</si>
  <si>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</si>
  <si>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</si>
  <si>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</si>
  <si>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</si>
  <si>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</si>
  <si>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</si>
  <si>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</si>
  <si>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</si>
  <si>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</si>
  <si>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</si>
  <si>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</si>
  <si>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</si>
  <si>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</si>
  <si>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</si>
  <si>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</si>
  <si>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</si>
  <si>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</si>
  <si>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</si>
  <si>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</si>
  <si>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</si>
  <si>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</si>
  <si>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</si>
  <si>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</si>
  <si>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</si>
  <si>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</si>
  <si>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</si>
  <si>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</si>
  <si>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</si>
  <si>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</si>
  <si>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</si>
  <si>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</si>
  <si>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</si>
  <si>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</si>
  <si>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</si>
  <si>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</si>
  <si>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</si>
  <si>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</si>
  <si>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</si>
  <si>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</si>
  <si>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</si>
  <si>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</si>
  <si>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</si>
  <si>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</si>
  <si>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</si>
  <si>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</si>
  <si>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</si>
  <si>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</si>
  <si>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</si>
  <si>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</si>
  <si>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</si>
  <si>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</si>
  <si>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</si>
  <si>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</si>
  <si>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</si>
  <si>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</si>
  <si>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</si>
  <si>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</si>
  <si>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</si>
  <si>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</si>
  <si>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</si>
  <si>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</si>
  <si>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</si>
  <si>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</si>
  <si>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</si>
  <si>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</si>
  <si>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</si>
  <si>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</si>
  <si>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</si>
  <si>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</si>
  <si>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</si>
  <si>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</si>
  <si>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</si>
  <si>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</si>
  <si>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</si>
  <si>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</si>
  <si>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</si>
  <si>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</si>
  <si>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</si>
  <si>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</si>
  <si>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</si>
  <si>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</si>
  <si>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</si>
  <si>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</si>
  <si>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</si>
  <si>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</si>
  <si>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</si>
  <si>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</si>
  <si>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</si>
  <si>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</si>
  <si>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</si>
  <si>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</si>
  <si>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</si>
  <si>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</si>
  <si>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</si>
  <si>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</si>
  <si>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</si>
  <si>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</si>
  <si>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</si>
  <si>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</si>
  <si>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</si>
  <si>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</si>
  <si>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</si>
  <si>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</si>
  <si>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</si>
  <si>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</si>
  <si>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</si>
  <si>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</si>
  <si>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</si>
  <si>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</si>
  <si>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</si>
  <si>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</si>
  <si>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</si>
  <si>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</si>
  <si>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</si>
  <si>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</si>
  <si>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</si>
  <si>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</si>
  <si>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</si>
  <si>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</si>
  <si>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</si>
  <si>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</si>
  <si>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</si>
  <si>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</si>
  <si>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</si>
  <si>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</si>
  <si>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</si>
  <si>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</si>
  <si>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</si>
  <si>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</si>
  <si>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</si>
  <si>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</si>
  <si>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</si>
  <si>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</si>
  <si>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</si>
  <si>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</si>
  <si>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</si>
  <si>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</si>
  <si>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</si>
  <si>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</si>
  <si>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</si>
  <si>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</si>
  <si>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</si>
  <si>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</si>
  <si>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</si>
  <si>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</si>
  <si>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</si>
  <si>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</si>
  <si>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</si>
  <si>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</si>
  <si>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</si>
  <si>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</si>
  <si>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</si>
  <si>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</si>
  <si>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</si>
  <si>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</si>
  <si>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</si>
  <si>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</si>
  <si>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</si>
  <si>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</si>
  <si>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</si>
  <si>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</si>
  <si>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</si>
  <si>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</si>
  <si>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</si>
  <si>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</si>
  <si>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</si>
  <si>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</si>
  <si>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</si>
  <si>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</si>
  <si>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</si>
  <si>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</si>
  <si>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</si>
  <si>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</si>
  <si>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</si>
  <si>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</si>
  <si>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</si>
  <si>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</si>
  <si>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</si>
  <si>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</si>
  <si>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</si>
  <si>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</si>
  <si>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</si>
  <si>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</si>
  <si>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</si>
  <si>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</si>
  <si>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</si>
  <si>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</si>
  <si>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</si>
  <si>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</si>
  <si>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</si>
  <si>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</si>
  <si>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</si>
  <si>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</si>
  <si>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</si>
  <si>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</si>
  <si>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</si>
  <si>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</si>
  <si>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</si>
  <si>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</si>
  <si>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</si>
  <si>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</si>
  <si>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</si>
  <si>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</si>
  <si>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</si>
  <si>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</si>
  <si>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</si>
  <si>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</si>
  <si>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</si>
  <si>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</si>
  <si>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</si>
  <si>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</si>
  <si>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</si>
  <si>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</si>
  <si>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</si>
  <si>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</si>
  <si>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</si>
  <si>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</si>
  <si>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</si>
  <si>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</si>
  <si>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</si>
  <si>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</si>
  <si>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</si>
  <si>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</si>
  <si>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</si>
  <si>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</si>
  <si>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</si>
  <si>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</si>
  <si>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</si>
  <si>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</si>
  <si>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</si>
  <si>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</si>
  <si>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</si>
  <si>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</si>
  <si>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</si>
  <si>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</si>
  <si>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</si>
  <si>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</si>
  <si>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</si>
  <si>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</si>
  <si>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</si>
  <si>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</si>
  <si>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</si>
  <si>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</si>
  <si>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</si>
  <si>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</si>
  <si>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</si>
  <si>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</si>
  <si>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</si>
  <si>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</si>
  <si>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</si>
  <si>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</si>
  <si>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</si>
  <si>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</si>
  <si>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</si>
  <si>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</si>
  <si>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</si>
  <si>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</si>
  <si>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</si>
  <si>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</si>
  <si>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</si>
  <si>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</si>
  <si>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</si>
  <si>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</si>
  <si>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</si>
  <si>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</si>
  <si>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</si>
  <si>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</si>
  <si>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</si>
  <si>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</si>
  <si>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</si>
  <si>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</si>
  <si>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</si>
  <si>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</si>
  <si>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</si>
  <si>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</si>
  <si>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</si>
  <si>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</si>
  <si>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</si>
  <si>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</si>
  <si>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</si>
  <si>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</si>
  <si>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</si>
  <si>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</si>
  <si>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</si>
  <si>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</si>
  <si>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</si>
  <si>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</si>
  <si>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</si>
  <si>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</si>
  <si>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</si>
  <si>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</si>
  <si>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</si>
  <si>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</si>
  <si>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</si>
  <si>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</si>
  <si>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</si>
  <si>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</si>
  <si>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</si>
  <si>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</si>
  <si>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</si>
  <si>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</si>
  <si>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</si>
  <si>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</si>
  <si>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</si>
  <si>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</si>
  <si>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</si>
  <si>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</si>
  <si>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</si>
  <si>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</si>
  <si>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</si>
  <si>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</si>
  <si>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</si>
  <si>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</si>
  <si>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</si>
  <si>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</si>
  <si>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</si>
  <si>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</si>
  <si>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</si>
  <si>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</si>
  <si>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</si>
  <si>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</si>
  <si>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</si>
  <si>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</si>
  <si>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</si>
  <si>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</si>
  <si>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</si>
  <si>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</si>
  <si>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</si>
  <si>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</si>
  <si>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</si>
  <si>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</si>
  <si>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</si>
  <si>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</si>
  <si>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</si>
  <si>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</si>
  <si>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</si>
  <si>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</si>
  <si>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</si>
  <si>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</si>
  <si>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</si>
  <si>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</si>
  <si>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</si>
  <si>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</si>
  <si>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</si>
  <si>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</si>
  <si>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</si>
  <si>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</si>
  <si>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</si>
  <si>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</si>
  <si>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</si>
  <si>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</si>
  <si>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</si>
  <si>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</si>
  <si>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</si>
  <si>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</si>
  <si>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</si>
  <si>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</si>
  <si>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</si>
  <si>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</si>
  <si>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</si>
  <si>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</si>
  <si>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</si>
  <si>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</si>
  <si>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</si>
  <si>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</si>
  <si>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</si>
  <si>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</si>
  <si>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</si>
  <si>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</si>
  <si>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</si>
  <si>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</si>
  <si>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</si>
  <si>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</si>
  <si>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</si>
  <si>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</si>
  <si>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</si>
  <si>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</si>
  <si>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</si>
  <si>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</si>
  <si>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</si>
  <si>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</si>
  <si>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</si>
  <si>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</si>
  <si>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</si>
  <si>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</si>
  <si>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</si>
  <si>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</si>
  <si>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</si>
  <si>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</si>
  <si>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</si>
  <si>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</si>
  <si>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</si>
  <si>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</si>
  <si>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</si>
  <si>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</si>
  <si>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</si>
  <si>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</si>
  <si>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</si>
  <si>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</si>
  <si>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</si>
  <si>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</si>
  <si>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</si>
  <si>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</si>
  <si>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</si>
  <si>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</si>
  <si>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</si>
  <si>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</si>
  <si>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</si>
  <si>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</si>
  <si>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</si>
  <si>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</si>
  <si>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</si>
  <si>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</si>
  <si>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</si>
  <si>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</si>
  <si>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</si>
  <si>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</si>
  <si>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</si>
  <si>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</si>
  <si>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</si>
  <si>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</si>
  <si>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</si>
  <si>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</si>
  <si>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</si>
  <si>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</si>
  <si>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</si>
  <si>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</si>
  <si>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</si>
  <si>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</si>
  <si>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</si>
  <si>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</si>
  <si>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</si>
  <si>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</si>
  <si>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</si>
  <si>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</si>
  <si>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</si>
  <si>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</si>
  <si>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</si>
  <si>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</si>
  <si>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</si>
  <si>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</si>
  <si>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</si>
  <si>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</si>
  <si>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</si>
  <si>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</si>
  <si>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</si>
  <si>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</si>
  <si>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</si>
  <si>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</si>
  <si>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</si>
  <si>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</si>
  <si>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</si>
  <si>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</si>
  <si>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</si>
  <si>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</si>
  <si>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</si>
  <si>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</si>
  <si>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</si>
  <si>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</si>
  <si>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</si>
  <si>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</si>
  <si>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</si>
  <si>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</si>
  <si>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</si>
  <si>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</si>
  <si>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</si>
  <si>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</si>
  <si>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</si>
  <si>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</si>
  <si>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</si>
  <si>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</si>
  <si>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</si>
  <si>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</si>
  <si>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</si>
  <si>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</si>
  <si>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</si>
  <si>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</si>
  <si>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</si>
  <si>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</si>
  <si>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</si>
  <si>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</si>
  <si>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</si>
  <si>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</si>
  <si>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</si>
  <si>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</si>
  <si>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</si>
  <si>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</si>
  <si>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</si>
  <si>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</si>
  <si>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</si>
  <si>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</si>
  <si>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</si>
  <si>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</si>
  <si>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</si>
  <si>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</si>
  <si>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</si>
  <si>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</si>
  <si>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</si>
  <si>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</si>
  <si>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</si>
  <si>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</si>
  <si>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</si>
  <si>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</si>
  <si>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</si>
  <si>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</si>
  <si>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</si>
  <si>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</si>
  <si>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</si>
  <si>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</si>
  <si>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</si>
  <si>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</si>
  <si>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</si>
  <si>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</si>
  <si>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</si>
  <si>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</si>
  <si>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</si>
  <si>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</si>
  <si>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</si>
  <si>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</si>
  <si>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</si>
  <si>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</si>
  <si>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</si>
  <si>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</si>
  <si>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</si>
  <si>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</si>
  <si>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</si>
  <si>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</si>
  <si>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</si>
  <si>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</si>
  <si>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</si>
  <si>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</si>
  <si>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</si>
  <si>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</si>
  <si>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</si>
  <si>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</si>
  <si>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</si>
  <si>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</si>
  <si>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</si>
  <si>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</si>
  <si>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</si>
  <si>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</si>
  <si>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</si>
  <si>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</si>
  <si>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</si>
  <si>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</si>
  <si>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</si>
  <si>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</si>
  <si>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</si>
  <si>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</si>
  <si>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</si>
  <si>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</si>
  <si>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</si>
  <si>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</si>
  <si>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</si>
  <si>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</si>
  <si>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</si>
  <si>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</si>
  <si>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</si>
  <si>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</si>
  <si>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</si>
  <si>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</si>
  <si>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</si>
  <si>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</si>
  <si>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</si>
  <si>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</si>
  <si>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</si>
  <si>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</si>
  <si>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</si>
  <si>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</si>
  <si>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</si>
  <si>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</si>
  <si>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</si>
  <si>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</si>
  <si>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</si>
  <si>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</si>
  <si>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</si>
  <si>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</si>
  <si>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</si>
  <si>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</si>
  <si>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</si>
  <si>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</si>
  <si>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</si>
  <si>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</si>
  <si>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</si>
  <si>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</si>
  <si>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</si>
  <si>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</si>
  <si>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</si>
  <si>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</si>
  <si>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</si>
  <si>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</si>
  <si>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</si>
  <si>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</si>
  <si>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</si>
  <si>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</si>
  <si>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</si>
  <si>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</si>
  <si>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</si>
  <si>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</si>
  <si>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</si>
  <si>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</si>
  <si>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</si>
  <si>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</si>
  <si>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</si>
  <si>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</si>
  <si>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</si>
  <si>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</si>
  <si>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</si>
  <si>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</si>
  <si>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</si>
  <si>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</si>
  <si>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</si>
  <si>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</si>
  <si>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</si>
  <si>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</si>
  <si>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</si>
  <si>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</si>
  <si>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</si>
  <si>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</si>
  <si>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</si>
  <si>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</si>
  <si>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</si>
  <si>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</si>
  <si>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</si>
  <si>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</si>
  <si>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</si>
  <si>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</si>
  <si>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</si>
  <si>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</si>
  <si>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</si>
  <si>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</si>
  <si>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</si>
  <si>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</si>
  <si>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</si>
  <si>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</si>
  <si>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</si>
  <si>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</si>
  <si>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</si>
  <si>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</si>
  <si>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</si>
  <si>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</si>
  <si>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</si>
  <si>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</si>
  <si>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</si>
  <si>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</si>
  <si>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</si>
  <si>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</si>
  <si>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</si>
  <si>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</si>
  <si>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</si>
  <si>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</si>
  <si>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</si>
  <si>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</si>
  <si>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</si>
  <si>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</si>
  <si>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</si>
  <si>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</si>
  <si>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</si>
  <si>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</si>
  <si>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</si>
  <si>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</si>
  <si>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</si>
  <si>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</si>
  <si>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</si>
  <si>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</si>
  <si>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</si>
  <si>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</si>
  <si>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</si>
  <si>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</si>
  <si>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</si>
  <si>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</si>
  <si>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</si>
  <si>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</si>
  <si>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</si>
  <si>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</si>
  <si>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</si>
  <si>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</si>
  <si>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</si>
  <si>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</si>
  <si>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</si>
  <si>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</si>
  <si>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</si>
  <si>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</si>
  <si>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</si>
  <si>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</si>
  <si>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</si>
  <si>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</si>
  <si>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</si>
  <si>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</si>
  <si>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</si>
  <si>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</si>
  <si>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</si>
  <si>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</si>
  <si>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</si>
  <si>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</si>
  <si>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</si>
  <si>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</si>
  <si>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</si>
  <si>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</si>
  <si>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</si>
  <si>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</si>
  <si>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</si>
  <si>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</si>
  <si>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</si>
  <si>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</si>
  <si>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</si>
  <si>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</si>
  <si>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</si>
  <si>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</si>
  <si>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</si>
  <si>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</si>
  <si>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</si>
  <si>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</si>
  <si>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</si>
  <si>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</si>
  <si>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</si>
  <si>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</si>
  <si>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</si>
  <si>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</si>
  <si>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</si>
  <si>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</si>
  <si>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</si>
  <si>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</si>
  <si>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</si>
  <si>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</si>
  <si>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</si>
  <si>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</si>
  <si>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</si>
  <si>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</si>
  <si>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</si>
  <si>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</si>
  <si>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</si>
  <si>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</si>
  <si>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</si>
  <si>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</si>
  <si>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</si>
  <si>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</si>
  <si>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</si>
  <si>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</si>
  <si>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</si>
  <si>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</si>
  <si>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</si>
  <si>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</si>
  <si>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</si>
  <si>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</si>
  <si>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</si>
  <si>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</si>
  <si>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</si>
  <si>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</si>
  <si>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</si>
  <si>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</si>
  <si>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</si>
  <si>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</si>
  <si>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</si>
  <si>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</si>
  <si>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</si>
  <si>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</si>
  <si>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</si>
  <si>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</si>
  <si>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</si>
  <si>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</si>
  <si>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</si>
  <si>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</si>
  <si>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</si>
  <si>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</si>
  <si>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</si>
  <si>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</si>
  <si>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</si>
  <si>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</si>
  <si>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</si>
  <si>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</si>
  <si>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</si>
  <si>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</si>
  <si>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</si>
  <si>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</si>
  <si>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</si>
  <si>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</si>
  <si>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</si>
  <si>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</si>
  <si>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</si>
  <si>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</si>
  <si>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</si>
  <si>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</si>
  <si>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</si>
  <si>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</si>
  <si>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</si>
  <si>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</si>
  <si>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</si>
  <si>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</si>
  <si>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</si>
  <si>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</si>
  <si>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</si>
  <si>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</si>
  <si>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</si>
  <si>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</si>
  <si>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</si>
  <si>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</si>
  <si>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</si>
  <si>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</si>
  <si>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</si>
  <si>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</si>
  <si>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</si>
  <si>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</si>
  <si>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</si>
  <si>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</si>
  <si>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</si>
  <si>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</si>
  <si>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</si>
  <si>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</si>
  <si>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</si>
  <si>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</si>
  <si>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</si>
  <si>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</si>
  <si>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</si>
  <si>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</si>
  <si>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</si>
  <si>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</si>
  <si>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</si>
  <si>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</si>
  <si>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</si>
  <si>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</si>
  <si>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</si>
  <si>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</si>
  <si>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</si>
  <si>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</si>
  <si>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</si>
  <si>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</si>
  <si>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</si>
  <si>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</si>
  <si>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</si>
  <si>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</si>
  <si>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</si>
  <si>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</si>
  <si>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</si>
  <si>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</si>
  <si>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</si>
  <si>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</si>
  <si>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</si>
  <si>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</si>
  <si>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</si>
  <si>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</si>
  <si>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</si>
  <si>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</si>
  <si>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</si>
  <si>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</si>
  <si>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</si>
  <si>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</si>
  <si>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</si>
  <si>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</si>
  <si>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</si>
  <si>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</si>
  <si>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</si>
  <si>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</si>
  <si>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</si>
  <si>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</si>
  <si>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</si>
  <si>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</si>
  <si>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</si>
  <si>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</si>
  <si>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</si>
  <si>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</si>
  <si>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</si>
  <si>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</si>
  <si>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</si>
  <si>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</si>
  <si>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</si>
  <si>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</si>
  <si>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</si>
  <si>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</si>
  <si>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</si>
  <si>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</si>
  <si>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</si>
  <si>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</si>
  <si>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</si>
  <si>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</si>
  <si>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</si>
  <si>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</si>
  <si>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</si>
  <si>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</si>
  <si>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</si>
  <si>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</si>
  <si>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</si>
  <si>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</si>
  <si>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</si>
  <si>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</si>
  <si>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</si>
  <si>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</si>
  <si>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</si>
  <si>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</si>
  <si>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</si>
  <si>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</si>
  <si>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</si>
  <si>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</si>
  <si>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</si>
  <si>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</si>
  <si>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</si>
  <si>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</si>
  <si>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</si>
  <si>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</si>
  <si>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</si>
  <si>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</si>
  <si>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</si>
  <si>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</si>
  <si>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</si>
  <si>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</si>
  <si>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</si>
  <si>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</si>
  <si>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</si>
  <si>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</si>
  <si>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</si>
  <si>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</si>
  <si>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</si>
  <si>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</si>
  <si>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</si>
  <si>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</si>
  <si>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</si>
  <si>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</si>
  <si>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</si>
  <si>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</si>
  <si>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</si>
  <si>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</si>
  <si>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</si>
  <si>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</si>
  <si>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</si>
  <si>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</si>
  <si>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</si>
  <si>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</si>
  <si>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</si>
  <si>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</si>
  <si>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</si>
  <si>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</si>
  <si>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</si>
  <si>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</si>
  <si>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</si>
  <si>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</si>
  <si>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</si>
  <si>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</si>
  <si>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</si>
  <si>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</si>
  <si>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</si>
  <si>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</si>
  <si>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</si>
  <si>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</si>
  <si>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</si>
  <si>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</si>
  <si>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</si>
  <si>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</si>
  <si>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</si>
  <si>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</si>
  <si>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</si>
  <si>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</si>
  <si>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</si>
  <si>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</si>
  <si>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</si>
  <si>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</si>
  <si>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</si>
  <si>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</si>
  <si>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</si>
  <si>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</si>
  <si>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</si>
  <si>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</si>
  <si>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</si>
  <si>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</si>
  <si>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</si>
  <si>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</si>
  <si>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</si>
  <si>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</si>
  <si>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</si>
  <si>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</si>
  <si>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</si>
  <si>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</si>
  <si>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</si>
  <si>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</si>
  <si>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</si>
  <si>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</si>
  <si>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</si>
  <si>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</si>
  <si>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</si>
  <si>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</si>
  <si>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</si>
  <si>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</si>
  <si>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</si>
  <si>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</si>
  <si>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</si>
  <si>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</si>
  <si>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</si>
  <si>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</si>
  <si>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</si>
  <si>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</si>
  <si>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</si>
  <si>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</si>
  <si>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</si>
  <si>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</si>
  <si>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</si>
  <si>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</si>
  <si>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</si>
  <si>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</si>
  <si>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</si>
  <si>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</si>
  <si>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</si>
  <si>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</si>
  <si>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</si>
  <si>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</si>
  <si>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</si>
  <si>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</si>
  <si>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</si>
  <si>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</si>
  <si>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</si>
  <si>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</si>
  <si>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</si>
  <si>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</si>
  <si>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</si>
  <si>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</si>
  <si>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</si>
  <si>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</si>
  <si>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</si>
  <si>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</si>
  <si>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</si>
  <si>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</si>
  <si>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</si>
  <si>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</si>
  <si>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</si>
  <si>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</si>
  <si>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</si>
  <si>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</si>
  <si>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</si>
  <si>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</si>
  <si>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</si>
  <si>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</si>
  <si>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</si>
  <si>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</si>
  <si>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</si>
  <si>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</si>
  <si>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</si>
  <si>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</si>
  <si>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</si>
  <si>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</si>
  <si>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</si>
  <si>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</si>
  <si>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</si>
  <si>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</si>
  <si>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</si>
  <si>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</si>
  <si>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</si>
  <si>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</si>
  <si>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</si>
  <si>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</si>
  <si>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</si>
  <si>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</si>
  <si>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</si>
  <si>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</si>
  <si>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</si>
  <si>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</si>
  <si>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</si>
  <si>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</si>
  <si>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</si>
  <si>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</si>
  <si>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</si>
  <si>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</si>
  <si>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</si>
  <si>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</si>
  <si>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</si>
  <si>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</si>
  <si>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</si>
  <si>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</si>
  <si>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</si>
  <si>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</si>
  <si>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</si>
  <si>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</si>
  <si>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</si>
  <si>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</si>
  <si>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</si>
  <si>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</si>
  <si>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</si>
  <si>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</si>
  <si>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</si>
  <si>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</si>
  <si>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</si>
  <si>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</si>
  <si>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</si>
  <si>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</si>
  <si>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</si>
  <si>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</si>
  <si>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</si>
  <si>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</si>
  <si>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</si>
  <si>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</si>
  <si>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</si>
  <si>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</si>
  <si>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</si>
  <si>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</si>
  <si>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</si>
  <si>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</si>
  <si>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</si>
  <si>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</si>
  <si>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</si>
  <si>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</si>
  <si>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</si>
  <si>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</si>
  <si>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</si>
  <si>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</si>
  <si>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</si>
  <si>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</si>
  <si>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</si>
  <si>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</si>
  <si>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</si>
  <si>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</si>
  <si>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</si>
  <si>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</si>
  <si>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</si>
  <si>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</si>
  <si>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</si>
  <si>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</si>
  <si>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</si>
  <si>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</si>
  <si>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</si>
  <si>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</si>
  <si>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</si>
  <si>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</si>
  <si>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</si>
  <si>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</si>
  <si>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</si>
  <si>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</si>
  <si>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</si>
  <si>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</si>
  <si>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</si>
  <si>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</si>
  <si>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</si>
  <si>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</si>
  <si>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</si>
  <si>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</si>
  <si>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</si>
  <si>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</si>
  <si>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</si>
  <si>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</si>
  <si>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</si>
  <si>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</si>
  <si>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</si>
  <si>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</si>
  <si>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</si>
  <si>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</si>
  <si>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</si>
  <si>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</si>
  <si>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</si>
  <si>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</si>
  <si>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</si>
  <si>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</si>
  <si>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</si>
  <si>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</si>
  <si>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</si>
  <si>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</si>
  <si>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</si>
  <si>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</si>
  <si>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</si>
  <si>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</si>
  <si>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</si>
  <si>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</si>
  <si>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</si>
  <si>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</si>
  <si>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</si>
  <si>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</si>
  <si>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</si>
  <si>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</si>
  <si>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</si>
  <si>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</si>
  <si>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</si>
  <si>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</si>
  <si>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</si>
  <si>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</si>
  <si>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</si>
  <si>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</si>
  <si>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</si>
  <si>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</si>
  <si>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</si>
  <si>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</si>
  <si>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</si>
  <si>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</si>
  <si>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</si>
  <si>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</si>
  <si>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</si>
  <si>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</si>
  <si>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</si>
  <si>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</si>
  <si>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</si>
  <si>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</si>
  <si>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</si>
  <si>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</si>
  <si>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</si>
  <si>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</si>
  <si>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</si>
  <si>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</si>
  <si>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</si>
  <si>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</si>
  <si>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</si>
  <si>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</si>
  <si>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</si>
  <si>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</si>
  <si>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</si>
  <si>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</si>
  <si>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</si>
  <si>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</si>
  <si>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</si>
  <si>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</si>
  <si>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</si>
  <si>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</si>
  <si>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</si>
  <si>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</si>
  <si>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</si>
  <si>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</si>
  <si>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</si>
  <si>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</si>
  <si>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</si>
  <si>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</si>
  <si>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</si>
  <si>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</si>
  <si>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</si>
  <si>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</si>
  <si>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</si>
  <si>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</si>
  <si>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</si>
  <si>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</si>
  <si>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</si>
  <si>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</si>
  <si>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</si>
  <si>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</si>
  <si>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</si>
  <si>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</si>
  <si>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</si>
  <si>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</si>
  <si>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</si>
  <si>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</si>
  <si>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</si>
  <si>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</si>
  <si>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</si>
  <si>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</si>
  <si>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</si>
  <si>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</si>
  <si>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</si>
  <si>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</si>
  <si>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</si>
  <si>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</si>
  <si>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</si>
  <si>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</si>
  <si>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</si>
  <si>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</si>
  <si>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</si>
  <si>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</si>
  <si>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</si>
  <si>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</si>
  <si>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</si>
  <si>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</si>
  <si>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</si>
  <si>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</si>
  <si>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</si>
  <si>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</si>
  <si>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</si>
  <si>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</si>
  <si>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</si>
  <si>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</si>
  <si>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</si>
  <si>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</si>
  <si>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</si>
  <si>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</si>
  <si>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</si>
  <si>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</si>
  <si>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</si>
  <si>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</si>
  <si>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</si>
  <si>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</si>
  <si>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</si>
  <si>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</si>
  <si>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</si>
  <si>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</si>
  <si>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</si>
  <si>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</si>
  <si>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</si>
  <si>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</si>
  <si>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</si>
  <si>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</si>
  <si>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</si>
  <si>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</si>
  <si>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</si>
  <si>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</si>
  <si>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</si>
  <si>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</si>
  <si>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</si>
  <si>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</si>
  <si>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</si>
  <si>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</si>
  <si>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</si>
  <si>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</si>
  <si>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</si>
  <si>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</si>
  <si>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</si>
  <si>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</si>
  <si>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</si>
  <si>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</si>
  <si>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</si>
  <si>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</si>
  <si>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</si>
  <si>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</si>
  <si>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</si>
  <si>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</si>
  <si>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</si>
  <si>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</si>
  <si>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</si>
  <si>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</si>
  <si>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</si>
  <si>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</si>
  <si>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</si>
  <si>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</si>
  <si>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</si>
  <si>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</si>
  <si>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</si>
  <si>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</si>
  <si>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</si>
  <si>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</si>
  <si>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</si>
  <si>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</si>
  <si>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</si>
  <si>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</si>
  <si>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</si>
  <si>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</si>
  <si>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</si>
  <si>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</si>
  <si>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</si>
  <si>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</si>
  <si>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</si>
  <si>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</si>
  <si>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</si>
  <si>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</si>
  <si>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</si>
  <si>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</si>
  <si>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</si>
  <si>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</si>
  <si>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</si>
  <si>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</si>
  <si>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</si>
  <si>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</si>
  <si>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</si>
  <si>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</si>
  <si>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</si>
  <si>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</si>
  <si>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</si>
  <si>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</si>
  <si>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</si>
  <si>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</si>
  <si>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</si>
  <si>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</si>
  <si>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</si>
  <si>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</si>
  <si>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</si>
  <si>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</si>
  <si>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</si>
  <si>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</si>
  <si>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</si>
  <si>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</si>
  <si>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</si>
  <si>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</si>
  <si>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</si>
  <si>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</si>
  <si>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</si>
  <si>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</si>
  <si>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</si>
  <si>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</si>
  <si>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</si>
  <si>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</si>
  <si>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</si>
  <si>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</si>
  <si>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</si>
  <si>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</si>
  <si>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</si>
  <si>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</si>
  <si>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</si>
  <si>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</si>
  <si>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</si>
  <si>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</si>
  <si>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</si>
  <si>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</si>
  <si>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</si>
  <si>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</si>
  <si>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</si>
  <si>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</si>
  <si>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</si>
  <si>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</si>
  <si>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</si>
  <si>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</si>
  <si>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</si>
  <si>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</si>
  <si>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</si>
  <si>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</si>
  <si>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</si>
  <si>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</si>
  <si>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</si>
  <si>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</si>
  <si>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</si>
  <si>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</si>
  <si>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</si>
  <si>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</si>
  <si>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</si>
  <si>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</si>
  <si>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</si>
  <si>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</si>
  <si>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</si>
  <si>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</si>
  <si>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</si>
  <si>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</si>
  <si>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</si>
  <si>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</si>
  <si>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</si>
  <si>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</si>
  <si>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</si>
  <si>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</si>
  <si>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</si>
  <si>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</si>
  <si>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</si>
  <si>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</si>
  <si>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</si>
  <si>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</si>
  <si>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</si>
  <si>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</si>
  <si>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</si>
  <si>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</si>
  <si>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</si>
  <si>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</si>
  <si>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</si>
  <si>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</si>
  <si>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</si>
  <si>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</si>
  <si>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</si>
  <si>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</si>
  <si>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</si>
  <si>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</si>
  <si>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</si>
  <si>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</si>
  <si>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</si>
  <si>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</si>
  <si>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</si>
  <si>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</si>
  <si>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</si>
  <si>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</si>
  <si>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</si>
  <si>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</si>
  <si>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</si>
  <si>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</si>
  <si>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</si>
  <si>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</si>
  <si>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</si>
  <si>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</si>
  <si>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</si>
  <si>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</si>
  <si>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</si>
  <si>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</si>
  <si>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</si>
  <si>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</si>
  <si>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</si>
  <si>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</si>
  <si>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</si>
  <si>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</si>
  <si>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</si>
  <si>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</si>
  <si>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</si>
  <si>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</si>
  <si>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</si>
  <si>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</si>
  <si>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</si>
  <si>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</si>
  <si>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</si>
  <si>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</si>
  <si>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</si>
  <si>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</si>
  <si>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</si>
  <si>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</si>
  <si>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</si>
  <si>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</si>
  <si>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</si>
  <si>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</si>
  <si>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</si>
  <si>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</si>
  <si>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</si>
  <si>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</si>
  <si>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</si>
  <si>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</si>
  <si>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</si>
  <si>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</si>
  <si>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</si>
  <si>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</si>
  <si>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</si>
  <si>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</si>
  <si>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</si>
  <si>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</si>
  <si>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</si>
  <si>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</si>
  <si>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</si>
  <si>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</si>
  <si>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</si>
  <si>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</si>
  <si>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</si>
  <si>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</si>
  <si>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</si>
  <si>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</si>
  <si>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</si>
  <si>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</si>
  <si>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</si>
  <si>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</si>
  <si>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</si>
  <si>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</si>
  <si>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</si>
  <si>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</si>
  <si>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</si>
  <si>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</si>
  <si>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</si>
  <si>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</si>
  <si>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</si>
  <si>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</si>
  <si>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</si>
  <si>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</si>
  <si>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</si>
  <si>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</si>
  <si>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</si>
  <si>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</si>
  <si>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</si>
  <si>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</si>
  <si>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</si>
  <si>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</si>
  <si>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</si>
  <si>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</si>
  <si>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</si>
  <si>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</si>
  <si>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</si>
  <si>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</si>
  <si>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</si>
  <si>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</si>
  <si>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</si>
  <si>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</si>
  <si>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</si>
  <si>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</si>
  <si>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</si>
  <si>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</si>
  <si>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</si>
  <si>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</si>
  <si>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</si>
  <si>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</si>
  <si>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</si>
  <si>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</si>
  <si>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</si>
  <si>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</si>
  <si>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</si>
  <si>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</si>
  <si>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</si>
  <si>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</si>
  <si>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</si>
  <si>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</si>
  <si>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</si>
  <si>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</si>
  <si>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</si>
  <si>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</si>
  <si>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</si>
  <si>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</si>
  <si>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</si>
  <si>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</si>
  <si>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</si>
  <si>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</si>
  <si>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</si>
  <si>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</si>
  <si>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</si>
  <si>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</si>
  <si>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</si>
  <si>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</si>
  <si>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</si>
  <si>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</si>
  <si>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</si>
  <si>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</si>
  <si>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</si>
  <si>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</si>
  <si>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</si>
  <si>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</si>
  <si>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</si>
  <si>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</si>
  <si>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</si>
  <si>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</si>
  <si>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</si>
  <si>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</si>
  <si>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</si>
  <si>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</si>
  <si>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</si>
  <si>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</si>
  <si>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</si>
  <si>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</si>
  <si>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</si>
  <si>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</si>
  <si>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</si>
  <si>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</si>
  <si>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</si>
  <si>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</si>
  <si>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</si>
  <si>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</si>
  <si>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</si>
  <si>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</si>
  <si>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</si>
  <si>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</si>
  <si>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</si>
  <si>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</si>
  <si>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</si>
  <si>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</si>
  <si>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</si>
  <si>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</si>
  <si>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</si>
  <si>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</si>
  <si>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</si>
  <si>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</si>
  <si>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</si>
  <si>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</si>
  <si>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</si>
  <si>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</si>
  <si>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</si>
  <si>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</si>
  <si>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</si>
  <si>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</si>
  <si>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</si>
  <si>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</si>
  <si>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</si>
  <si>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</si>
  <si>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</si>
  <si>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</si>
  <si>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</si>
  <si>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</si>
  <si>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</si>
  <si>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</si>
  <si>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</si>
  <si>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</si>
  <si>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</si>
  <si>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</si>
  <si>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</si>
  <si>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</si>
  <si>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</si>
  <si>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</si>
  <si>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</si>
  <si>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</si>
  <si>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</si>
  <si>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</si>
  <si>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</si>
  <si>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</si>
  <si>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</si>
  <si>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</si>
  <si>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</si>
  <si>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</si>
  <si>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</si>
  <si>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</si>
  <si>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</si>
  <si>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</si>
  <si>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</si>
  <si>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</si>
  <si>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</si>
  <si>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</si>
  <si>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</si>
  <si>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</si>
  <si>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</si>
  <si>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</si>
  <si>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</si>
  <si>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</si>
  <si>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</si>
  <si>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</si>
  <si>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</si>
  <si>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</si>
  <si>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</si>
  <si>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</si>
  <si>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</si>
  <si>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</si>
  <si>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</si>
  <si>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</si>
  <si>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</si>
  <si>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</si>
  <si>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</si>
  <si>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</si>
  <si>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</si>
  <si>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</si>
  <si>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</si>
  <si>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</si>
  <si>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</si>
  <si>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</si>
  <si>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</si>
  <si>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</si>
  <si>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</si>
  <si>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</si>
  <si>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</si>
  <si>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</si>
  <si>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</si>
  <si>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</si>
  <si>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</si>
  <si>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</si>
  <si>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</si>
  <si>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</si>
  <si>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</si>
  <si>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</si>
  <si>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</si>
  <si>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</si>
  <si>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</si>
  <si>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</si>
  <si>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</si>
  <si>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</si>
  <si>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</si>
  <si>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</si>
  <si>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</si>
  <si>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</si>
  <si>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</si>
  <si>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</si>
  <si>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</si>
  <si>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</si>
  <si>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</si>
  <si>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</si>
  <si>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</si>
  <si>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</si>
  <si>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</si>
  <si>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</si>
  <si>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</si>
  <si>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</si>
  <si>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</si>
  <si>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</si>
  <si>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</si>
  <si>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</si>
  <si>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</si>
  <si>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</si>
  <si>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</si>
  <si>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</si>
  <si>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</si>
  <si>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</si>
  <si>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</si>
  <si>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</si>
  <si>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</si>
  <si>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</si>
  <si>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</si>
  <si>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</si>
  <si>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</si>
  <si>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</si>
  <si>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</si>
  <si>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</si>
  <si>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</si>
  <si>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</si>
  <si>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</si>
  <si>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</si>
  <si>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</si>
  <si>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</si>
  <si>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</si>
  <si>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</si>
  <si>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</si>
  <si>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</si>
  <si>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</si>
  <si>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</si>
  <si>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</si>
  <si>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</si>
  <si>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</si>
  <si>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</si>
  <si>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</si>
  <si>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</si>
  <si>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</si>
  <si>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</si>
  <si>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</si>
  <si>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</si>
  <si>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</si>
  <si>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</si>
  <si>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</si>
  <si>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</si>
  <si>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</si>
  <si>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</si>
  <si>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</si>
  <si>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</si>
  <si>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</si>
  <si>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</si>
  <si>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</si>
  <si>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</si>
  <si>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</si>
  <si>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</si>
  <si>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</si>
  <si>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</si>
  <si>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</si>
  <si>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</si>
  <si>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</si>
  <si>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</si>
  <si>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</si>
  <si>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</si>
  <si>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</si>
  <si>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</si>
  <si>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</si>
  <si>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</si>
  <si>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</si>
  <si>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</si>
  <si>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</si>
  <si>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</si>
  <si>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</si>
  <si>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</si>
  <si>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</si>
  <si>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</si>
  <si>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</si>
  <si>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</si>
  <si>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</si>
  <si>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</si>
  <si>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</si>
  <si>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</si>
  <si>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</si>
  <si>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</si>
  <si>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</si>
  <si>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</si>
  <si>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</si>
  <si>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</si>
  <si>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</si>
  <si>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</si>
  <si>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</si>
  <si>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</si>
  <si>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</si>
  <si>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</si>
  <si>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</si>
  <si>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</si>
  <si>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</si>
  <si>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</si>
  <si>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</si>
  <si>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</si>
  <si>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</si>
  <si>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</si>
  <si>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</si>
  <si>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</si>
  <si>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</si>
  <si>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</si>
  <si>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</si>
  <si>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</si>
  <si>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</si>
  <si>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</si>
  <si>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</si>
  <si>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</si>
  <si>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</si>
  <si>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</si>
  <si>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</si>
  <si>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</si>
  <si>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</si>
  <si>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</si>
  <si>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</si>
  <si>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</si>
  <si>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</si>
  <si>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</si>
  <si>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</si>
  <si>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</si>
  <si>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</si>
  <si>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</si>
  <si>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</si>
  <si>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</si>
  <si>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</si>
  <si>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</si>
  <si>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</si>
  <si>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</si>
  <si>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</si>
  <si>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</si>
  <si>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</si>
  <si>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</si>
  <si>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</si>
  <si>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</si>
  <si>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</si>
  <si>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</si>
  <si>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</si>
  <si>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</si>
  <si>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</si>
  <si>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</si>
  <si>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</si>
  <si>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</si>
  <si>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</si>
  <si>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</si>
  <si>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</si>
  <si>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</si>
  <si>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</si>
  <si>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</si>
  <si>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</si>
  <si>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</si>
  <si>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</si>
  <si>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</si>
  <si>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</si>
  <si>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</si>
  <si>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</si>
  <si>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</si>
  <si>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</si>
  <si>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</si>
  <si>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</si>
  <si>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</si>
  <si>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</si>
  <si>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</si>
  <si>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</si>
  <si>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</si>
  <si>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</si>
  <si>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</si>
  <si>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</si>
  <si>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</si>
  <si>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</si>
  <si>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</si>
  <si>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</si>
  <si>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</si>
  <si>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</si>
  <si>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</si>
  <si>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</si>
  <si>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</si>
  <si>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</si>
  <si>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</si>
  <si>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</si>
  <si>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</si>
  <si>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</si>
  <si>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</si>
  <si>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</si>
  <si>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</si>
  <si>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</si>
  <si>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</si>
  <si>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</si>
  <si>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</si>
  <si>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</si>
  <si>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</si>
  <si>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</si>
  <si>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</si>
  <si>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</si>
  <si>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</si>
  <si>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</si>
  <si>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</si>
  <si>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</si>
  <si>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</si>
  <si>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</si>
  <si>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</si>
  <si>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</si>
  <si>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</si>
  <si>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</si>
  <si>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</si>
  <si>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</si>
  <si>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</si>
  <si>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</si>
  <si>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</si>
  <si>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</si>
  <si>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</si>
  <si>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</si>
  <si>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</si>
  <si>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</si>
  <si>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</si>
  <si>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</si>
  <si>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</si>
  <si>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</si>
  <si>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</si>
  <si>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</si>
  <si>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</si>
  <si>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</si>
  <si>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</si>
  <si>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</si>
  <si>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</si>
  <si>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</si>
  <si>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</si>
  <si>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</si>
  <si>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</si>
  <si>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</si>
  <si>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</si>
  <si>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</si>
  <si>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</si>
  <si>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</si>
  <si>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</si>
  <si>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</si>
  <si>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</si>
  <si>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</si>
  <si>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</si>
  <si>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</si>
  <si>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</si>
  <si>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</si>
  <si>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</si>
  <si>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</si>
  <si>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</si>
  <si>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</si>
  <si>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</si>
  <si>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</si>
  <si>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</si>
  <si>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</si>
  <si>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</si>
  <si>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</si>
  <si>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</si>
  <si>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</si>
  <si>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</si>
  <si>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</si>
  <si>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</si>
  <si>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</si>
  <si>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</si>
  <si>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</si>
  <si>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</si>
  <si>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</si>
  <si>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</si>
  <si>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</si>
  <si>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</si>
  <si>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</si>
  <si>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</si>
  <si>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</si>
  <si>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</si>
  <si>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</si>
  <si>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</si>
  <si>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</si>
  <si>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</si>
  <si>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</si>
  <si>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</si>
  <si>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</si>
  <si>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</si>
  <si>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</si>
  <si>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</si>
  <si>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</si>
  <si>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</si>
  <si>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</si>
  <si>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</si>
  <si>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</si>
  <si>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</si>
  <si>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</si>
  <si>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</si>
  <si>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</si>
  <si>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</si>
  <si>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</si>
  <si>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</si>
  <si>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</si>
  <si>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</si>
  <si>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</si>
  <si>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</si>
  <si>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</si>
  <si>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</si>
  <si>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</si>
  <si>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</si>
  <si>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</si>
  <si>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</si>
  <si>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</si>
  <si>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</si>
  <si>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</si>
  <si>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</si>
  <si>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</si>
  <si>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</si>
  <si>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</si>
  <si>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</si>
  <si>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</si>
  <si>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</si>
  <si>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</si>
  <si>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</si>
  <si>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</si>
  <si>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</si>
  <si>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</si>
  <si>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</si>
  <si>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</si>
  <si>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</si>
  <si>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</si>
  <si>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</si>
  <si>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</si>
  <si>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</si>
  <si>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</si>
  <si>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</si>
  <si>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</si>
  <si>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</si>
  <si>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</si>
  <si>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</si>
  <si>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</si>
  <si>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</si>
  <si>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</si>
  <si>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</si>
  <si>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</si>
  <si>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</si>
  <si>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</si>
  <si>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</si>
  <si>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</si>
  <si>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</si>
  <si>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</si>
  <si>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</si>
  <si>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</si>
  <si>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</si>
  <si>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</si>
  <si>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</si>
  <si>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</si>
  <si>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</si>
  <si>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</si>
  <si>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</si>
  <si>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</si>
  <si>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</si>
  <si>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</si>
  <si>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</si>
  <si>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</si>
  <si>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</si>
  <si>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</si>
  <si>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</si>
  <si>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</si>
  <si>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</si>
  <si>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</si>
  <si>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</si>
  <si>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</si>
  <si>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</si>
  <si>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</si>
  <si>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</si>
  <si>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</si>
  <si>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</si>
  <si>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</si>
  <si>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</si>
  <si>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</si>
  <si>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</si>
  <si>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</si>
  <si>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</si>
  <si>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</si>
  <si>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</si>
  <si>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</si>
  <si>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</si>
  <si>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</si>
  <si>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</si>
  <si>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</si>
  <si>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</si>
  <si>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</si>
  <si>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</si>
  <si>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</si>
  <si>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</si>
  <si>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</si>
  <si>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</si>
  <si>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</si>
  <si>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</si>
  <si>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</si>
  <si>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</si>
  <si>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</si>
  <si>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</si>
  <si>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</si>
  <si>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</si>
  <si>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</si>
  <si>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</si>
  <si>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</si>
  <si>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</si>
  <si>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</si>
  <si>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</si>
  <si>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</si>
  <si>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</si>
  <si>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</si>
  <si>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</si>
  <si>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</si>
  <si>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</si>
  <si>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</si>
  <si>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</si>
  <si>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</si>
  <si>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</si>
  <si>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</si>
  <si>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</si>
  <si>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</si>
  <si>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</si>
  <si>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</si>
  <si>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</si>
  <si>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</si>
  <si>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</si>
  <si>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</si>
  <si>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</si>
  <si>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</si>
  <si>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</si>
  <si>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</si>
  <si>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</si>
  <si>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</si>
  <si>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</si>
  <si>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</si>
  <si>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</si>
  <si>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</si>
  <si>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</si>
  <si>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</si>
  <si>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</si>
  <si>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</si>
  <si>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</si>
  <si>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</si>
  <si>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</si>
  <si>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</si>
  <si>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</si>
  <si>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</si>
  <si>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</si>
  <si>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</si>
  <si>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</si>
  <si>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</si>
  <si>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</si>
  <si>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</si>
  <si>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</si>
  <si>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</si>
  <si>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</si>
  <si>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</si>
  <si>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</si>
  <si>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</si>
  <si>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</si>
  <si>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</si>
  <si>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</si>
  <si>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</si>
  <si>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</si>
  <si>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</si>
  <si>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</si>
  <si>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</si>
  <si>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</si>
  <si>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</si>
  <si>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</si>
  <si>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</si>
  <si>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</si>
  <si>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</si>
  <si>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</si>
  <si>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</si>
  <si>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</si>
  <si>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</si>
  <si>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</si>
  <si>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</si>
  <si>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</si>
  <si>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</si>
  <si>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</si>
  <si>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</si>
  <si>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</si>
  <si>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</si>
  <si>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</si>
  <si>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</si>
  <si>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</si>
  <si>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</si>
  <si>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</si>
  <si>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</si>
  <si>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</si>
  <si>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</si>
  <si>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</si>
  <si>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</si>
  <si>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</si>
  <si>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</si>
  <si>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</si>
  <si>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</si>
  <si>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</si>
  <si>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</si>
  <si>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</si>
  <si>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</si>
  <si>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</si>
  <si>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</si>
  <si>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</si>
  <si>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</si>
  <si>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</si>
  <si>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</si>
  <si>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</si>
  <si>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</si>
  <si>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</si>
  <si>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</si>
  <si>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</si>
  <si>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</si>
  <si>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</si>
  <si>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</si>
  <si>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</si>
  <si>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</si>
  <si>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</si>
  <si>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</si>
  <si>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</si>
  <si>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</si>
  <si>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</si>
  <si>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</si>
  <si>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</si>
  <si>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</si>
  <si>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</si>
  <si>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</si>
  <si>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</si>
  <si>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</si>
  <si>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</si>
  <si>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</si>
  <si>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</si>
  <si>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</si>
  <si>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</si>
  <si>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</si>
  <si>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</si>
  <si>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</si>
  <si>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</si>
  <si>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</si>
  <si>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</si>
  <si>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</si>
  <si>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</si>
  <si>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</si>
  <si>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</si>
  <si>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</si>
  <si>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</si>
  <si>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</si>
  <si>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</si>
  <si>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</si>
  <si>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</si>
  <si>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</si>
  <si>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</si>
  <si>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</si>
  <si>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</si>
  <si>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</si>
  <si>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</si>
  <si>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</si>
  <si>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</si>
  <si>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</si>
  <si>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</si>
  <si>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</si>
  <si>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</si>
  <si>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</si>
  <si>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</si>
  <si>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</si>
  <si>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</si>
  <si>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</si>
  <si>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</si>
  <si>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</si>
  <si>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</si>
  <si>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</si>
  <si>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</si>
  <si>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</si>
  <si>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</si>
  <si>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</si>
  <si>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</si>
  <si>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</si>
  <si>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</si>
  <si>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</si>
  <si>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</si>
  <si>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</si>
  <si>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</si>
  <si>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</si>
  <si>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</si>
  <si>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</si>
  <si>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</si>
  <si>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</si>
  <si>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</si>
  <si>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</si>
  <si>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</si>
  <si>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</si>
  <si>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</si>
  <si>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</si>
  <si>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</si>
  <si>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</si>
  <si>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</si>
  <si>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</si>
  <si>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</si>
  <si>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</si>
  <si>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</si>
  <si>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</si>
  <si>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</si>
  <si>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</si>
  <si>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</si>
  <si>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</si>
  <si>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</si>
  <si>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</si>
  <si>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</si>
  <si>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</si>
  <si>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</si>
  <si>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</si>
  <si>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</si>
  <si>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</si>
  <si>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</si>
  <si>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</si>
  <si>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</si>
  <si>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</si>
  <si>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</si>
  <si>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</si>
  <si>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</si>
  <si>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</si>
  <si>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</si>
  <si>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</si>
  <si>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</si>
  <si>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</si>
  <si>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</si>
  <si>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</si>
  <si>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</si>
  <si>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</si>
  <si>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</si>
  <si>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</si>
  <si>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</si>
  <si>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</si>
  <si>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</si>
  <si>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</si>
  <si>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</si>
  <si>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</si>
  <si>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</si>
  <si>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</si>
  <si>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</si>
  <si>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</si>
  <si>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</si>
  <si>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</si>
  <si>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</si>
  <si>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</si>
  <si>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</si>
  <si>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</si>
  <si>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</si>
  <si>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</si>
  <si>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</si>
  <si>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</si>
  <si>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</si>
  <si>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</si>
  <si>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</si>
  <si>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</si>
  <si>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</si>
  <si>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</si>
  <si>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</si>
  <si>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</si>
  <si>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</si>
  <si>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</si>
  <si>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</si>
  <si>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</si>
  <si>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</si>
  <si>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</si>
  <si>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</si>
  <si>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</si>
  <si>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</si>
  <si>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</si>
  <si>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</si>
  <si>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</si>
  <si>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</si>
  <si>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</si>
  <si>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</si>
  <si>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</si>
  <si>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</si>
  <si>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</si>
  <si>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</si>
  <si>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</si>
  <si>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</si>
  <si>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</si>
  <si>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</si>
  <si>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</si>
  <si>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</si>
  <si>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</si>
  <si>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</si>
  <si>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</si>
  <si>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</si>
  <si>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</si>
  <si>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</si>
  <si>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</si>
  <si>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</si>
  <si>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</si>
  <si>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</si>
  <si>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</si>
  <si>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</si>
  <si>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</si>
  <si>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</si>
  <si>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</si>
  <si>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</si>
  <si>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</si>
  <si>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</si>
  <si>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</si>
  <si>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</si>
  <si>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</si>
  <si>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</si>
  <si>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</si>
  <si>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</si>
  <si>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</si>
  <si>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</si>
  <si>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</si>
  <si>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</si>
  <si>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</si>
  <si>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</si>
  <si>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</si>
  <si>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</si>
  <si>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</si>
  <si>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</si>
  <si>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</si>
  <si>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</si>
  <si>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</si>
  <si>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</si>
  <si>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</si>
  <si>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</si>
  <si>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</si>
  <si>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</si>
  <si>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</si>
  <si>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</si>
  <si>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</si>
  <si>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</si>
  <si>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</si>
  <si>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</si>
  <si>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</si>
  <si>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</si>
  <si>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</si>
  <si>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</si>
  <si>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</si>
  <si>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</si>
  <si>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</si>
  <si>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</si>
  <si>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</si>
  <si>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</si>
  <si>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</si>
  <si>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</si>
  <si>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</si>
  <si>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</si>
  <si>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</si>
  <si>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</si>
  <si>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</si>
  <si>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</si>
  <si>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</si>
  <si>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</si>
  <si>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</si>
  <si>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</si>
  <si>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</si>
  <si>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</si>
  <si>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</si>
  <si>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</si>
  <si>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</si>
  <si>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</si>
  <si>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</si>
  <si>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</si>
  <si>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</si>
  <si>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</si>
  <si>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</si>
  <si>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</si>
  <si>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</si>
  <si>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</si>
  <si>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</si>
  <si>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</si>
  <si>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</si>
  <si>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</si>
  <si>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</si>
  <si>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</si>
  <si>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</si>
  <si>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</si>
  <si>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</si>
  <si>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</si>
  <si>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</si>
  <si>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</si>
  <si>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</si>
  <si>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</si>
  <si>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</si>
  <si>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</si>
  <si>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</si>
  <si>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</si>
  <si>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</si>
  <si>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</si>
  <si>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</si>
  <si>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</si>
  <si>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</si>
  <si>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</si>
  <si>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</si>
  <si>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</si>
  <si>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</si>
  <si>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</si>
  <si>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</si>
  <si>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</si>
  <si>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</si>
  <si>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</si>
  <si>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</si>
  <si>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</si>
  <si>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</si>
  <si>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</si>
  <si>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</si>
  <si>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</si>
  <si>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</si>
  <si>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</si>
  <si>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</si>
  <si>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</si>
  <si>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</si>
  <si>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</si>
  <si>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</si>
  <si>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</si>
  <si>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</si>
  <si>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</si>
  <si>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</si>
  <si>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</si>
  <si>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</si>
  <si>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</si>
  <si>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</si>
  <si>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</si>
  <si>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</si>
  <si>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</si>
  <si>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</si>
  <si>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</si>
  <si>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</si>
  <si>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</si>
  <si>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</si>
  <si>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</si>
  <si>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</si>
  <si>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</si>
  <si>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</si>
  <si>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</si>
  <si>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</si>
  <si>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</si>
  <si>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</si>
  <si>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</si>
  <si>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</si>
  <si>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</si>
  <si>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</si>
  <si>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</si>
  <si>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</si>
  <si>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</si>
  <si>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</si>
  <si>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</si>
  <si>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</si>
  <si>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</si>
  <si>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</si>
  <si>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</si>
  <si>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</si>
  <si>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</si>
  <si>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</si>
  <si>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</si>
  <si>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</si>
  <si>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</si>
  <si>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</si>
  <si>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</si>
  <si>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</si>
  <si>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</si>
  <si>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</si>
  <si>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</si>
  <si>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</si>
  <si>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</si>
  <si>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</si>
  <si>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</si>
  <si>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</si>
  <si>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</si>
  <si>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</si>
  <si>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</si>
  <si>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</si>
  <si>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</si>
  <si>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</si>
  <si>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</si>
  <si>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</si>
  <si>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</si>
  <si>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</si>
  <si>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</si>
  <si>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</si>
  <si>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</si>
  <si>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</si>
  <si>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</si>
  <si>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</si>
  <si>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</si>
  <si>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</si>
  <si>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</si>
  <si>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</si>
  <si>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</si>
  <si>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</si>
  <si>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</si>
  <si>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</si>
  <si>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</si>
  <si>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</si>
  <si>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</si>
  <si>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</si>
  <si>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</si>
  <si>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</si>
  <si>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</si>
  <si>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</si>
  <si>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</si>
  <si>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</si>
  <si>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</si>
  <si>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</si>
  <si>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</si>
  <si>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</si>
  <si>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</si>
  <si>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</si>
  <si>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</si>
  <si>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</si>
  <si>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</si>
  <si>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</si>
  <si>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</si>
  <si>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</si>
  <si>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</si>
  <si>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</si>
  <si>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</si>
  <si>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</si>
  <si>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</si>
  <si>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</si>
  <si>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</si>
  <si>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</si>
  <si>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</si>
  <si>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</si>
  <si>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</si>
  <si>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</si>
  <si>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</si>
  <si>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</si>
  <si>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</si>
  <si>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</si>
  <si>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</si>
  <si>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</si>
  <si>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</si>
  <si>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</si>
  <si>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</si>
  <si>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</si>
  <si>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</si>
  <si>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</si>
  <si>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</si>
  <si>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</si>
  <si>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</si>
  <si>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</si>
  <si>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</si>
  <si>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</si>
  <si>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</si>
  <si>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</si>
  <si>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</si>
  <si>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</si>
  <si>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</si>
  <si>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</si>
  <si>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</si>
  <si>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</si>
  <si>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</si>
  <si>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</si>
  <si>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</si>
  <si>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</si>
  <si>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</si>
  <si>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</si>
  <si>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</si>
  <si>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</si>
  <si>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</si>
  <si>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</si>
  <si>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</si>
  <si>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</si>
  <si>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</si>
  <si>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</si>
  <si>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</si>
  <si>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</si>
  <si>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</si>
  <si>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</si>
  <si>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</si>
  <si>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</si>
  <si>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</si>
  <si>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</si>
  <si>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</si>
  <si>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</si>
  <si>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</si>
  <si>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</si>
  <si>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</si>
  <si>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</si>
  <si>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</si>
  <si>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</si>
  <si>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</si>
  <si>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</si>
  <si>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</si>
  <si>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</si>
  <si>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</si>
  <si>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</si>
  <si>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</si>
  <si>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</si>
  <si>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</si>
  <si>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</si>
  <si>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</si>
  <si>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</si>
  <si>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</si>
  <si>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</si>
  <si>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</si>
  <si>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</si>
  <si>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</si>
  <si>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</si>
  <si>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</si>
  <si>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</si>
  <si>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</si>
  <si>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</si>
  <si>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</si>
  <si>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</si>
  <si>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</si>
  <si>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</si>
  <si>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</si>
  <si>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</si>
  <si>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</si>
  <si>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</si>
  <si>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</si>
  <si>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</si>
  <si>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</si>
  <si>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</si>
  <si>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</si>
  <si>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</si>
  <si>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</si>
  <si>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</si>
  <si>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</si>
  <si>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</si>
  <si>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</si>
  <si>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</si>
  <si>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</si>
  <si>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</si>
  <si>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</si>
  <si>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</si>
  <si>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</si>
  <si>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</si>
  <si>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</si>
  <si>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</si>
  <si>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</si>
  <si>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</si>
  <si>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</si>
  <si>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</si>
  <si>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</si>
  <si>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</si>
  <si>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</si>
  <si>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</si>
  <si>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</si>
  <si>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</si>
  <si>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</si>
  <si>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</si>
  <si>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</si>
  <si>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</si>
  <si>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</si>
  <si>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</si>
  <si>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</si>
  <si>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</si>
  <si>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</si>
  <si>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</si>
  <si>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</si>
  <si>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</si>
  <si>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</si>
  <si>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</si>
  <si>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</si>
  <si>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</si>
  <si>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</si>
  <si>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</si>
  <si>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</si>
  <si>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</si>
  <si>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</si>
  <si>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</si>
  <si>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</si>
  <si>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</si>
  <si>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</si>
  <si>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</si>
  <si>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</si>
  <si>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</si>
  <si>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</si>
  <si>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</si>
  <si>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</si>
  <si>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</si>
  <si>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</si>
  <si>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</si>
  <si>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</si>
  <si>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</si>
  <si>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</si>
  <si>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</si>
  <si>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</si>
  <si>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</si>
  <si>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</si>
  <si>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</si>
  <si>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</si>
  <si>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</si>
  <si>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</si>
  <si>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</si>
  <si>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</si>
  <si>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</si>
  <si>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</si>
  <si>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</si>
  <si>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</si>
  <si>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</si>
  <si>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</si>
  <si>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</si>
  <si>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</si>
  <si>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</si>
  <si>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</si>
  <si>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</si>
  <si>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</si>
  <si>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</si>
  <si>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</si>
  <si>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</si>
  <si>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</si>
  <si>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</si>
  <si>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</si>
  <si>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</si>
  <si>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</si>
  <si>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</si>
  <si>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</si>
  <si>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</si>
  <si>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</si>
  <si>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</si>
  <si>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</si>
  <si>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</si>
  <si>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</si>
  <si>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</si>
  <si>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</si>
  <si>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</si>
  <si>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</si>
  <si>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</si>
  <si>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</si>
  <si>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</si>
  <si>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</si>
  <si>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</si>
  <si>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</si>
  <si>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</si>
  <si>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</si>
  <si>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</si>
  <si>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</si>
  <si>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</si>
  <si>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</si>
  <si>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</si>
  <si>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</si>
  <si>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</si>
  <si>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</si>
  <si>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</si>
  <si>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</si>
  <si>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</si>
  <si>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</si>
  <si>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</si>
  <si>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</si>
  <si>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</si>
  <si>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</si>
  <si>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</si>
  <si>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</si>
  <si>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</si>
  <si>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</si>
  <si>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</si>
  <si>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</si>
  <si>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</si>
  <si>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</si>
  <si>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</si>
  <si>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</si>
  <si>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</si>
  <si>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</si>
  <si>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</si>
  <si>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</si>
  <si>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</si>
  <si>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</si>
  <si>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</si>
  <si>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</si>
  <si>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</si>
  <si>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</si>
  <si>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</si>
  <si>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</si>
  <si>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</si>
  <si>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</si>
  <si>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</si>
  <si>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</si>
  <si>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</si>
  <si>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</si>
  <si>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</si>
  <si>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</si>
  <si>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</si>
  <si>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</si>
  <si>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</si>
  <si>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</si>
  <si>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</si>
  <si>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</si>
  <si>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</si>
  <si>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</si>
  <si>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</si>
  <si>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</si>
  <si>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</si>
  <si>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</si>
  <si>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</si>
  <si>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</si>
  <si>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</si>
  <si>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</si>
  <si>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</si>
  <si>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</si>
  <si>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</si>
  <si>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</si>
  <si>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</si>
  <si>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</si>
  <si>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</si>
  <si>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</si>
  <si>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</si>
  <si>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</si>
  <si>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</si>
  <si>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</si>
  <si>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</si>
  <si>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</si>
  <si>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</si>
  <si>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</si>
  <si>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</si>
  <si>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</si>
  <si>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</si>
  <si>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</si>
  <si>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</si>
  <si>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</si>
  <si>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</si>
  <si>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</si>
  <si>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</si>
  <si>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</si>
  <si>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</si>
  <si>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</si>
  <si>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</si>
  <si>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</si>
  <si>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</si>
  <si>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</si>
  <si>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</si>
  <si>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</si>
  <si>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</si>
  <si>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</si>
  <si>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</si>
  <si>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</si>
  <si>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</si>
  <si>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</si>
  <si>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</si>
  <si>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</si>
  <si>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</si>
  <si>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</si>
  <si>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</si>
  <si>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</si>
  <si>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</si>
  <si>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</si>
  <si>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</si>
  <si>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</si>
  <si>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</si>
  <si>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</si>
  <si>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</si>
  <si>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</si>
  <si>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</si>
  <si>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</si>
  <si>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</si>
  <si>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</si>
  <si>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</si>
  <si>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</si>
  <si>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</si>
  <si>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</si>
  <si>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</si>
  <si>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</si>
  <si>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</si>
  <si>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</si>
  <si>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</si>
  <si>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</si>
  <si>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</si>
  <si>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</si>
  <si>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</si>
  <si>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</si>
  <si>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</si>
  <si>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</si>
  <si>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</si>
  <si>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</si>
  <si>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</si>
  <si>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</si>
  <si>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</si>
  <si>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</si>
  <si>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</si>
  <si>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</si>
  <si>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</si>
  <si>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</si>
  <si>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</si>
  <si>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</si>
  <si>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</si>
  <si>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</si>
  <si>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</si>
  <si>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</si>
  <si>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</si>
  <si>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</si>
  <si>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</si>
  <si>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</si>
  <si>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</si>
  <si>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</si>
  <si>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</si>
  <si>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</si>
  <si>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</si>
  <si>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</si>
  <si>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</si>
  <si>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</si>
  <si>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</si>
  <si>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</si>
  <si>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</si>
  <si>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</si>
  <si>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</si>
  <si>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</si>
  <si>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</si>
  <si>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</si>
  <si>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</si>
  <si>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</si>
  <si>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</si>
  <si>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</si>
  <si>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</si>
  <si>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</si>
  <si>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</si>
  <si>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</si>
  <si>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</si>
  <si>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</si>
  <si>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</si>
  <si>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</si>
  <si>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</si>
  <si>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</si>
  <si>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</si>
  <si>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</si>
  <si>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</si>
  <si>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</si>
  <si>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</si>
  <si>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</si>
  <si>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</si>
  <si>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</si>
  <si>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</si>
  <si>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</si>
  <si>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</si>
  <si>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</si>
  <si>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</si>
  <si>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</si>
  <si>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</si>
  <si>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</si>
  <si>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</si>
  <si>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</si>
  <si>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</si>
  <si>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</si>
  <si>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</si>
  <si>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</si>
  <si>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</si>
  <si>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</si>
  <si>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</si>
  <si>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</si>
  <si>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</si>
  <si>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</si>
  <si>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</si>
  <si>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</si>
  <si>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</si>
  <si>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</si>
  <si>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</si>
  <si>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</si>
  <si>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</si>
  <si>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</si>
  <si>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</si>
  <si>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</si>
  <si>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</si>
  <si>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</si>
  <si>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</si>
  <si>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</si>
  <si>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</si>
  <si>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</si>
  <si>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</si>
  <si>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</si>
  <si>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</si>
  <si>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</si>
  <si>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</si>
  <si>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</si>
  <si>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</si>
  <si>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</si>
  <si>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</si>
  <si>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</si>
  <si>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</si>
  <si>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</si>
  <si>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</si>
  <si>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</si>
  <si>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</si>
  <si>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</si>
  <si>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</si>
  <si>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</si>
  <si>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</si>
  <si>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</si>
  <si>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</si>
  <si>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</si>
  <si>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</si>
  <si>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</si>
  <si>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</si>
  <si>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</si>
  <si>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</si>
  <si>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</si>
  <si>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</si>
  <si>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</si>
  <si>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</si>
  <si>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</si>
  <si>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</si>
  <si>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</si>
  <si>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</si>
  <si>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</si>
  <si>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</si>
  <si>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</si>
  <si>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</si>
  <si>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</si>
  <si>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</si>
  <si>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</si>
  <si>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</si>
  <si>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</si>
  <si>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</si>
  <si>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</si>
  <si>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</si>
  <si>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</si>
  <si>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</si>
  <si>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</si>
  <si>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</si>
  <si>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</si>
  <si>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</si>
  <si>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</si>
  <si>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</si>
  <si>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</si>
  <si>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</si>
  <si>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</si>
  <si>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</si>
  <si>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</si>
  <si>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</si>
  <si>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</si>
  <si>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</si>
  <si>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</si>
  <si>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</si>
  <si>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</si>
  <si>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</si>
  <si>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</si>
  <si>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</si>
  <si>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</si>
  <si>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</si>
  <si>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</si>
  <si>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</si>
  <si>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</si>
  <si>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</si>
  <si>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</si>
  <si>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</si>
  <si>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</si>
  <si>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</si>
  <si>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</si>
  <si>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</si>
  <si>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</si>
  <si>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</si>
  <si>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</si>
  <si>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</si>
  <si>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</si>
  <si>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</si>
  <si>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</si>
  <si>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</si>
  <si>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</si>
  <si>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</si>
  <si>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</si>
  <si>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</si>
  <si>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</si>
  <si>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</si>
  <si>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</si>
  <si>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</si>
  <si>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</si>
  <si>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</si>
  <si>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</si>
  <si>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</si>
  <si>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</si>
  <si>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</si>
  <si>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</si>
  <si>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</si>
  <si>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</si>
  <si>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</si>
  <si>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</si>
  <si>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</si>
  <si>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</si>
  <si>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</si>
  <si>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</si>
  <si>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</si>
  <si>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</si>
  <si>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</si>
  <si>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</si>
  <si>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</si>
  <si>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</si>
  <si>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</si>
  <si>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</si>
  <si>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</si>
  <si>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</si>
  <si>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</si>
  <si>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</si>
  <si>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</si>
  <si>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</si>
  <si>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</si>
  <si>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</si>
  <si>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</si>
  <si>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</si>
  <si>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</si>
  <si>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</si>
  <si>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</si>
  <si>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</si>
  <si>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</si>
  <si>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</si>
  <si>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</si>
  <si>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</si>
  <si>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</si>
  <si>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</si>
  <si>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</si>
  <si>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</si>
  <si>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</si>
  <si>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</si>
  <si>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</si>
  <si>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</si>
  <si>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</si>
  <si>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</si>
  <si>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</si>
  <si>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</si>
  <si>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</si>
  <si>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</si>
  <si>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</si>
  <si>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</si>
  <si>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</si>
  <si>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</si>
  <si>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</si>
  <si>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</si>
  <si>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</si>
  <si>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</si>
  <si>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</si>
  <si>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</si>
  <si>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</si>
  <si>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</si>
  <si>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</si>
  <si>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</si>
  <si>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</si>
  <si>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</si>
  <si>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</si>
  <si>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</si>
  <si>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</si>
  <si>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</si>
  <si>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</si>
  <si>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</si>
  <si>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</si>
  <si>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</si>
  <si>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</si>
  <si>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</si>
  <si>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</si>
  <si>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</si>
  <si>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</si>
  <si>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</si>
  <si>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</si>
  <si>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</si>
  <si>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</si>
  <si>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</si>
  <si>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</si>
  <si>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</si>
  <si>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</si>
  <si>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</si>
  <si>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</si>
  <si>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</si>
  <si>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</si>
  <si>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</si>
  <si>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</si>
  <si>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</si>
  <si>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</si>
  <si>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</si>
  <si>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</si>
  <si>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</si>
  <si>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</si>
  <si>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</si>
  <si>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</si>
  <si>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</si>
  <si>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</si>
  <si>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</si>
  <si>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</si>
  <si>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</si>
  <si>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</si>
  <si>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</si>
  <si>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</si>
  <si>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</si>
  <si>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</si>
  <si>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</si>
  <si>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</si>
  <si>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</si>
  <si>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</si>
  <si>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</si>
  <si>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</si>
  <si>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</si>
  <si>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</si>
  <si>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</si>
  <si>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</si>
  <si>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</si>
  <si>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</si>
  <si>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</si>
  <si>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</si>
  <si>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</si>
  <si>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</si>
  <si>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</si>
  <si>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</si>
  <si>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</si>
  <si>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</si>
  <si>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</si>
  <si>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</si>
  <si>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</si>
  <si>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</si>
  <si>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</si>
  <si>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</si>
  <si>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</si>
  <si>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</si>
  <si>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</si>
  <si>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</si>
  <si>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</si>
  <si>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</si>
  <si>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</si>
  <si>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</si>
  <si>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</si>
  <si>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</si>
  <si>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</si>
  <si>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</si>
  <si>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</si>
  <si>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</si>
  <si>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</si>
  <si>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</si>
  <si>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</si>
  <si>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</si>
  <si>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</si>
  <si>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</si>
  <si>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</si>
  <si>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</si>
  <si>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</si>
  <si>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</si>
  <si>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</si>
  <si>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</si>
  <si>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</si>
  <si>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</si>
  <si>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</si>
  <si>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</si>
  <si>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</si>
  <si>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</si>
  <si>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</si>
  <si>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</si>
  <si>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</si>
  <si>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</si>
  <si>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</si>
  <si>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</si>
  <si>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</si>
  <si>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</si>
  <si>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</si>
  <si>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</si>
  <si>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</si>
  <si>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</si>
  <si>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</si>
  <si>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</si>
  <si>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</si>
  <si>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</si>
  <si>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</si>
  <si>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</si>
  <si>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</si>
  <si>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</si>
  <si>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</si>
  <si>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</si>
  <si>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</si>
  <si>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</si>
  <si>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</si>
  <si>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</si>
  <si>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</si>
  <si>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</si>
  <si>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</si>
  <si>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</si>
  <si>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</si>
  <si>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</si>
  <si>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</si>
  <si>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</si>
  <si>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</si>
  <si>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</si>
  <si>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</si>
  <si>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</si>
  <si>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</si>
  <si>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</si>
  <si>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</si>
  <si>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</si>
  <si>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</si>
  <si>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</si>
  <si>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</si>
  <si>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</si>
  <si>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</si>
  <si>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</si>
  <si>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</si>
  <si>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</si>
  <si>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</si>
  <si>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</si>
  <si>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</si>
  <si>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</si>
  <si>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</si>
  <si>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</si>
  <si>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</si>
  <si>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</si>
  <si>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</si>
  <si>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</si>
  <si>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</si>
  <si>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</si>
  <si>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</si>
  <si>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</si>
  <si>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</si>
  <si>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</si>
  <si>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</si>
  <si>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</si>
  <si>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</si>
  <si>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</si>
  <si>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</si>
  <si>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</si>
  <si>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</si>
  <si>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</si>
  <si>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</si>
  <si>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</si>
  <si>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</si>
  <si>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</si>
  <si>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</si>
  <si>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</si>
  <si>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</si>
  <si>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</si>
  <si>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</si>
  <si>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</si>
  <si>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</si>
  <si>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</si>
  <si>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</si>
  <si>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</si>
  <si>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</si>
  <si>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</si>
  <si>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</si>
  <si>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</si>
  <si>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</si>
  <si>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</si>
  <si>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</si>
  <si>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</si>
  <si>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</si>
  <si>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</si>
  <si>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</si>
  <si>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</si>
  <si>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</si>
  <si>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</si>
  <si>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</si>
  <si>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</si>
  <si>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</si>
  <si>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</si>
  <si>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</si>
  <si>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</si>
  <si>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</si>
  <si>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</si>
  <si>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</si>
  <si>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</si>
  <si>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</si>
  <si>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</si>
  <si>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</si>
  <si>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</si>
  <si>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</si>
  <si>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</si>
  <si>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</si>
  <si>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</si>
  <si>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</si>
  <si>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</si>
  <si>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</si>
  <si>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</si>
  <si>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</si>
  <si>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</si>
  <si>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</si>
  <si>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</si>
  <si>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</si>
  <si>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</si>
  <si>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</si>
  <si>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</si>
  <si>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</si>
  <si>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</si>
  <si>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</si>
  <si>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</si>
  <si>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</si>
  <si>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</si>
  <si>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</si>
  <si>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</si>
  <si>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</si>
  <si>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</si>
  <si>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</si>
  <si>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</si>
  <si>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</si>
  <si>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</si>
  <si>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</si>
  <si>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</si>
  <si>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</si>
  <si>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</si>
  <si>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</si>
  <si>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</si>
  <si>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</si>
  <si>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</si>
  <si>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</si>
  <si>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</si>
  <si>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</si>
  <si>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</si>
  <si>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</si>
  <si>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</si>
  <si>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</si>
  <si>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</si>
  <si>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</si>
  <si>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</si>
  <si>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</si>
  <si>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</si>
  <si>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</si>
  <si>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</si>
  <si>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</si>
  <si>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</si>
  <si>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</si>
  <si>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</si>
  <si>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</si>
  <si>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</si>
  <si>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</si>
  <si>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</si>
  <si>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</si>
  <si>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</si>
  <si>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</si>
  <si>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</si>
  <si>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</si>
  <si>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</si>
  <si>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</si>
  <si>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</si>
  <si>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</si>
  <si>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</si>
  <si>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</si>
  <si>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</si>
  <si>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</si>
  <si>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</si>
  <si>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</si>
  <si>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</si>
  <si>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</si>
  <si>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</si>
  <si>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</si>
  <si>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</si>
  <si>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</si>
  <si>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</si>
  <si>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</si>
  <si>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</si>
  <si>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</si>
  <si>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</si>
  <si>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</si>
  <si>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</si>
  <si>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</si>
  <si>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</si>
  <si>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</si>
  <si>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</si>
  <si>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</si>
  <si>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</si>
  <si>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</si>
  <si>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</si>
  <si>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</si>
  <si>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</si>
  <si>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</si>
  <si>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</si>
  <si>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</si>
  <si>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</si>
  <si>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</si>
  <si>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</si>
  <si>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</si>
  <si>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</si>
  <si>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</si>
  <si>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</si>
  <si>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</si>
  <si>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</si>
  <si>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</si>
  <si>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</si>
  <si>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</si>
  <si>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</si>
  <si>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</si>
  <si>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</si>
  <si>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</si>
  <si>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</si>
  <si>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</si>
  <si>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</si>
  <si>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</si>
  <si>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</si>
  <si>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</si>
  <si>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</si>
  <si>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</si>
  <si>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</si>
  <si>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</si>
  <si>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</si>
  <si>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</si>
  <si>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</si>
  <si>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</si>
  <si>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</si>
  <si>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</si>
  <si>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</si>
  <si>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</si>
  <si>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</si>
  <si>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</si>
  <si>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</si>
  <si>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</si>
  <si>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</si>
  <si>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</si>
  <si>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</si>
  <si>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</si>
  <si>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</si>
  <si>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</si>
  <si>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</si>
  <si>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</si>
  <si>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</si>
  <si>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</si>
  <si>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</si>
  <si>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</si>
  <si>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</si>
  <si>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</si>
  <si>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</si>
  <si>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</si>
  <si>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</si>
  <si>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</si>
  <si>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</si>
  <si>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</si>
  <si>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</si>
  <si>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</si>
  <si>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</si>
  <si>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</si>
  <si>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</si>
  <si>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</si>
  <si>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</si>
  <si>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</si>
  <si>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</si>
  <si>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</si>
  <si>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</si>
  <si>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</si>
  <si>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</si>
  <si>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</si>
  <si>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</si>
  <si>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</si>
  <si>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</si>
  <si>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</si>
  <si>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</si>
  <si>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</si>
  <si>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</si>
  <si>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</si>
  <si>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</si>
  <si>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</si>
  <si>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</si>
  <si>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</si>
  <si>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</si>
  <si>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</si>
  <si>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</si>
  <si>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</si>
  <si>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</si>
  <si>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</si>
  <si>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</si>
  <si>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</si>
  <si>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</si>
  <si>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</si>
  <si>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</si>
  <si>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</si>
  <si>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</si>
  <si>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</si>
  <si>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</si>
  <si>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</si>
  <si>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</si>
  <si>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</si>
  <si>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</si>
  <si>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</si>
  <si>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</si>
  <si>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</si>
  <si>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</si>
  <si>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</si>
  <si>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</si>
  <si>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</si>
  <si>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</si>
  <si>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</si>
  <si>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</si>
  <si>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</si>
  <si>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</si>
  <si>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</si>
  <si>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</si>
  <si>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</si>
  <si>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</si>
  <si>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</si>
  <si>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</si>
  <si>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</si>
  <si>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</si>
  <si>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</si>
  <si>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</si>
  <si>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</si>
  <si>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</si>
  <si>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</si>
  <si>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</si>
  <si>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</si>
  <si>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</si>
  <si>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</si>
  <si>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</si>
  <si>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</si>
  <si>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</si>
  <si>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</si>
  <si>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</si>
  <si>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</si>
  <si>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</si>
  <si>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</si>
  <si>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</si>
  <si>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</si>
  <si>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</si>
  <si>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</si>
  <si>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</si>
  <si>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</si>
  <si>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</si>
  <si>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</si>
  <si>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</si>
  <si>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</si>
  <si>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</si>
  <si>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</si>
  <si>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</si>
  <si>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</si>
  <si>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</si>
  <si>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</si>
  <si>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</si>
  <si>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</si>
  <si>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</si>
  <si>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</si>
  <si>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</si>
  <si>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</si>
  <si>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</si>
  <si>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</si>
  <si>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</si>
  <si>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</si>
  <si>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</si>
  <si>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</si>
  <si>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</si>
  <si>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</si>
  <si>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</si>
  <si>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</si>
  <si>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</si>
  <si>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</si>
  <si>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</si>
  <si>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</si>
  <si>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</si>
  <si>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</si>
  <si>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</si>
  <si>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</si>
  <si>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</si>
  <si>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</si>
  <si>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</si>
  <si>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</si>
  <si>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</si>
  <si>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</si>
  <si>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</si>
  <si>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</si>
  <si>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</si>
  <si>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</si>
  <si>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</si>
  <si>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</si>
  <si>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</si>
  <si>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</si>
  <si>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</si>
  <si>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</si>
  <si>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</si>
  <si>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</si>
  <si>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</si>
  <si>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</si>
  <si>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</si>
  <si>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</si>
  <si>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</si>
  <si>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</si>
  <si>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</si>
  <si>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</si>
  <si>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</si>
  <si>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</si>
  <si>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</si>
  <si>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</si>
  <si>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</si>
  <si>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</si>
  <si>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</si>
  <si>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</si>
  <si>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</si>
  <si>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</si>
  <si>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</si>
  <si>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</si>
  <si>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</si>
  <si>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</si>
  <si>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</si>
  <si>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</si>
  <si>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</si>
  <si>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</si>
  <si>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</si>
  <si>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</si>
  <si>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</si>
  <si>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</si>
  <si>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</si>
  <si>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</si>
  <si>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</si>
  <si>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</si>
  <si>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</si>
  <si>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</si>
  <si>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</si>
  <si>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</si>
  <si>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</si>
  <si>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</si>
  <si>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</si>
  <si>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</si>
  <si>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</si>
  <si>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</si>
  <si>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</si>
  <si>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</si>
  <si>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</si>
  <si>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</si>
  <si>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</si>
  <si>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</si>
  <si>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</si>
  <si>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</si>
  <si>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</si>
  <si>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</si>
  <si>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</si>
  <si>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</si>
  <si>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</si>
  <si>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</si>
  <si>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</si>
  <si>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</si>
  <si>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</si>
  <si>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</si>
  <si>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</si>
  <si>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</si>
  <si>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</si>
  <si>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</si>
  <si>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</si>
  <si>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</si>
  <si>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</si>
  <si>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</si>
  <si>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</si>
  <si>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</si>
  <si>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</si>
  <si>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</si>
  <si>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</si>
  <si>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</si>
  <si>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</si>
  <si>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</si>
  <si>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</si>
  <si>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</si>
  <si>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</si>
  <si>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</si>
  <si>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</si>
  <si>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</si>
  <si>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</si>
  <si>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</si>
  <si>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</si>
  <si>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</si>
  <si>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</si>
  <si>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</si>
  <si>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</si>
  <si>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</si>
  <si>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</si>
  <si>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</si>
  <si>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</si>
  <si>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</si>
  <si>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</si>
  <si>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</si>
  <si>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</si>
  <si>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</si>
  <si>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</si>
  <si>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</si>
  <si>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</si>
  <si>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</si>
  <si>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</si>
  <si>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</si>
  <si>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</si>
  <si>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</si>
  <si>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</si>
  <si>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</si>
  <si>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</si>
  <si>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</si>
  <si>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</si>
  <si>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</si>
  <si>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</si>
  <si>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</si>
  <si>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</si>
  <si>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</si>
  <si>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</si>
  <si>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</si>
  <si>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</si>
  <si>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</si>
  <si>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</si>
  <si>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</si>
  <si>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</si>
  <si>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</si>
  <si>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</si>
  <si>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</si>
  <si>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</si>
  <si>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</si>
  <si>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</si>
  <si>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</si>
  <si>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</si>
  <si>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</si>
  <si>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</si>
  <si>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</si>
  <si>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</si>
  <si>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</si>
  <si>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</si>
  <si>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</si>
  <si>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</si>
  <si>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</si>
  <si>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</si>
  <si>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</si>
  <si>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</si>
  <si>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</si>
  <si>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</si>
  <si>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</si>
  <si>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</si>
  <si>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</si>
  <si>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</si>
  <si>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</si>
  <si>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</si>
  <si>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</si>
  <si>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</si>
  <si>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</si>
  <si>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</si>
  <si>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</si>
  <si>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</si>
  <si>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</si>
  <si>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</si>
  <si>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</si>
  <si>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</si>
  <si>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</si>
  <si>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</si>
  <si>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</si>
  <si>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</si>
  <si>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</si>
  <si>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</si>
  <si>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</si>
  <si>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</si>
  <si>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</si>
  <si>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</si>
  <si>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</si>
  <si>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</si>
  <si>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</si>
  <si>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</si>
  <si>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</si>
  <si>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</si>
  <si>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</si>
  <si>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</si>
  <si>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</si>
  <si>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</si>
  <si>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</si>
  <si>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</si>
  <si>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</si>
  <si>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</si>
  <si>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</si>
  <si>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</si>
  <si>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</si>
  <si>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</si>
  <si>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</si>
  <si>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</si>
  <si>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</si>
  <si>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</si>
  <si>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</si>
  <si>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</si>
  <si>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</si>
  <si>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</si>
  <si>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</si>
  <si>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</si>
  <si>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</si>
  <si>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</si>
  <si>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</si>
  <si>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</si>
  <si>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</si>
  <si>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</si>
  <si>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</si>
  <si>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</si>
  <si>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</si>
  <si>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</si>
  <si>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</si>
  <si>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</si>
  <si>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</si>
  <si>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</si>
  <si>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</si>
  <si>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</si>
  <si>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</si>
  <si>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</si>
  <si>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</si>
  <si>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</si>
  <si>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</si>
  <si>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</si>
  <si>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</si>
  <si>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</si>
  <si>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</si>
  <si>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</si>
  <si>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</si>
  <si>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</si>
  <si>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</si>
  <si>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</si>
  <si>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</si>
  <si>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</si>
  <si>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</si>
  <si>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</si>
  <si>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</si>
  <si>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</si>
  <si>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</si>
  <si>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</si>
  <si>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</si>
  <si>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</si>
  <si>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</si>
  <si>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</si>
  <si>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</si>
  <si>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</si>
  <si>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</si>
  <si>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</si>
  <si>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</si>
  <si>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</si>
  <si>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</si>
  <si>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</si>
  <si>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</si>
  <si>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</si>
  <si>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</si>
  <si>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</si>
  <si>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</si>
  <si>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</si>
  <si>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</si>
  <si>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</si>
  <si>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</si>
  <si>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</si>
  <si>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</si>
  <si>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</si>
  <si>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</si>
  <si>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</si>
  <si>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</si>
  <si>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</si>
  <si>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</si>
  <si>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</si>
  <si>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</si>
  <si>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</si>
  <si>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</si>
  <si>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</si>
  <si>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</si>
  <si>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</si>
  <si>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</si>
  <si>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</si>
  <si>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</si>
  <si>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</si>
  <si>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</si>
  <si>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</si>
  <si>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</si>
  <si>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</si>
  <si>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</si>
  <si>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</si>
  <si>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</si>
  <si>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</si>
  <si>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</si>
  <si>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</si>
  <si>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</si>
  <si>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</si>
  <si>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</si>
  <si>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</si>
  <si>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</si>
  <si>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</si>
  <si>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</si>
  <si>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</si>
  <si>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</si>
  <si>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</si>
  <si>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</si>
  <si>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</si>
  <si>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</si>
  <si>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</si>
  <si>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</si>
  <si>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</si>
  <si>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</si>
  <si>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</si>
  <si>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</si>
  <si>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</si>
  <si>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</si>
  <si>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</si>
  <si>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</si>
  <si>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</si>
  <si>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</si>
  <si>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</si>
  <si>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</si>
  <si>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</si>
  <si>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</si>
  <si>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</si>
  <si>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</si>
  <si>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</si>
  <si>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</si>
  <si>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</si>
  <si>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</si>
  <si>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</si>
  <si>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</si>
  <si>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</si>
  <si>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</si>
  <si>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</si>
  <si>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</si>
  <si>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</si>
  <si>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</si>
  <si>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</si>
  <si>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</si>
  <si>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</si>
  <si>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</si>
  <si>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</si>
  <si>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</si>
  <si>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</si>
  <si>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</si>
  <si>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</si>
  <si>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</si>
  <si>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</si>
  <si>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</si>
  <si>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</si>
  <si>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</si>
  <si>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</si>
  <si>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</si>
  <si>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</si>
  <si>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</si>
  <si>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</si>
  <si>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</si>
  <si>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</si>
  <si>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</si>
  <si>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</si>
  <si>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</si>
  <si>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</si>
  <si>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</si>
  <si>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</si>
  <si>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</si>
  <si>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</si>
  <si>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</si>
  <si>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</si>
  <si>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</si>
  <si>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</si>
  <si>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</si>
  <si>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</si>
  <si>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</si>
  <si>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</si>
  <si>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</si>
  <si>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</si>
  <si>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</si>
  <si>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</si>
  <si>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</si>
  <si>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</si>
  <si>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</si>
  <si>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</si>
  <si>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</si>
  <si>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</si>
  <si>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</si>
  <si>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</si>
  <si>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</si>
  <si>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</si>
  <si>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</si>
  <si>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</si>
  <si>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</si>
  <si>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</si>
  <si>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</si>
  <si>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</si>
  <si>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</si>
  <si>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</si>
  <si>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</si>
  <si>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</si>
  <si>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</si>
  <si>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</si>
  <si>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</si>
  <si>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</si>
  <si>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</si>
  <si>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</si>
  <si>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</si>
  <si>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</si>
  <si>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</si>
  <si>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</si>
  <si>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</si>
  <si>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</si>
  <si>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</si>
  <si>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</si>
  <si>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</si>
  <si>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</si>
  <si>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</si>
  <si>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</si>
  <si>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</si>
  <si>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</si>
  <si>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</si>
  <si>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</si>
  <si>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</si>
  <si>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</si>
  <si>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</si>
  <si>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</si>
  <si>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</si>
  <si>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</si>
  <si>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</si>
  <si>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</si>
  <si>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</si>
  <si>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</si>
  <si>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</si>
  <si>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</si>
  <si>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</si>
  <si>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</si>
  <si>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</si>
  <si>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</si>
  <si>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</si>
  <si>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</si>
  <si>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</si>
  <si>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</si>
  <si>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</si>
  <si>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</si>
  <si>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</si>
  <si>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</si>
  <si>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</si>
  <si>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</si>
  <si>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</si>
  <si>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</si>
  <si>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</si>
  <si>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</si>
  <si>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</si>
  <si>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</si>
  <si>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</si>
  <si>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</si>
  <si>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</si>
  <si>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</si>
  <si>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</si>
  <si>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</si>
  <si>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</si>
  <si>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</si>
  <si>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</si>
  <si>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</si>
  <si>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</si>
  <si>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</si>
  <si>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</si>
  <si>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</si>
  <si>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</si>
  <si>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</si>
  <si>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</si>
  <si>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</si>
  <si>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</si>
  <si>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</si>
  <si>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</si>
  <si>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</si>
  <si>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</si>
  <si>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</si>
  <si>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</si>
  <si>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</si>
  <si>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</si>
  <si>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</si>
  <si>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</si>
  <si>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</si>
  <si>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</si>
  <si>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</si>
  <si>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</si>
  <si>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</si>
  <si>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</si>
  <si>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</si>
  <si>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</si>
  <si>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</si>
  <si>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</si>
  <si>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</si>
  <si>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</si>
  <si>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</si>
  <si>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</si>
  <si>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</si>
  <si>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</si>
  <si>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</si>
  <si>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</si>
  <si>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</si>
  <si>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</si>
  <si>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</si>
  <si>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</si>
  <si>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</si>
  <si>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</si>
  <si>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</si>
  <si>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</si>
  <si>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</si>
  <si>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</si>
  <si>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</si>
  <si>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</si>
  <si>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</si>
  <si>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</si>
  <si>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</si>
  <si>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</si>
  <si>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</si>
  <si>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</si>
  <si>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</si>
  <si>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</si>
  <si>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</si>
  <si>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</si>
  <si>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</si>
  <si>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</si>
  <si>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</si>
  <si>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</si>
  <si>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</si>
  <si>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</si>
  <si>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</si>
  <si>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</si>
  <si>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</si>
  <si>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</si>
  <si>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</si>
  <si>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</si>
  <si>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</si>
  <si>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</si>
  <si>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</si>
  <si>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</si>
  <si>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</si>
  <si>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</si>
  <si>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</si>
  <si>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</si>
  <si>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</si>
  <si>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</si>
  <si>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</si>
  <si>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</si>
  <si>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</si>
  <si>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</si>
  <si>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</si>
  <si>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</si>
  <si>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</si>
  <si>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</si>
  <si>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</si>
  <si>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</si>
  <si>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</si>
  <si>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</si>
  <si>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</si>
  <si>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</si>
  <si>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</si>
  <si>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</si>
  <si>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</si>
  <si>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</si>
  <si>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</si>
  <si>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</si>
  <si>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</si>
  <si>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</si>
  <si>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</si>
  <si>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</si>
  <si>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</si>
  <si>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</si>
  <si>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</si>
  <si>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</si>
  <si>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</si>
  <si>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</si>
  <si>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</si>
  <si>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</si>
  <si>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</si>
  <si>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</si>
  <si>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</si>
  <si>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</si>
  <si>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</si>
  <si>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</si>
  <si>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</si>
  <si>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</si>
  <si>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</si>
  <si>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</si>
  <si>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</si>
  <si>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</si>
  <si>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</si>
  <si>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</si>
  <si>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</si>
  <si>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</si>
  <si>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</si>
  <si>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</si>
  <si>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</si>
  <si>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</si>
  <si>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</si>
  <si>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</si>
  <si>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</si>
  <si>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</si>
  <si>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</si>
  <si>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</si>
  <si>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</si>
  <si>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</si>
  <si>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</si>
  <si>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</si>
  <si>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</si>
  <si>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</si>
  <si>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</si>
  <si>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</si>
  <si>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</si>
  <si>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</si>
  <si>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</si>
  <si>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</si>
  <si>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</si>
  <si>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</si>
  <si>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</si>
  <si>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</si>
  <si>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</si>
  <si>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</si>
  <si>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</si>
  <si>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</si>
  <si>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</si>
  <si>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</si>
  <si>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</si>
  <si>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</si>
  <si>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</si>
  <si>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</si>
  <si>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</si>
  <si>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</si>
  <si>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</si>
  <si>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</si>
  <si>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</si>
  <si>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</si>
  <si>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</si>
  <si>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</si>
  <si>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</si>
  <si>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</si>
  <si>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</si>
  <si>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</si>
  <si>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</si>
  <si>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</si>
  <si>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</si>
  <si>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</si>
  <si>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</si>
  <si>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</si>
  <si>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</si>
  <si>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</si>
  <si>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</si>
  <si>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</si>
  <si>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</si>
  <si>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</si>
  <si>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</si>
  <si>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</si>
  <si>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</si>
  <si>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</si>
  <si>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</si>
  <si>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</si>
  <si>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</si>
  <si>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</si>
  <si>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</si>
  <si>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</si>
  <si>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</si>
  <si>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</si>
  <si>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</si>
  <si>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</si>
  <si>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</si>
  <si>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</si>
  <si>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</si>
  <si>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</si>
  <si>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</si>
  <si>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</si>
  <si>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</si>
  <si>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</si>
  <si>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</si>
  <si>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</si>
  <si>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</si>
  <si>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</si>
  <si>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</si>
  <si>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</si>
  <si>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</si>
  <si>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</si>
  <si>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</si>
  <si>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</si>
  <si>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</si>
  <si>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</si>
  <si>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</si>
  <si>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</si>
  <si>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</si>
  <si>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</si>
  <si>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</si>
  <si>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</si>
  <si>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</si>
  <si>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</si>
  <si>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</si>
  <si>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</si>
  <si>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</si>
  <si>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</si>
  <si>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</si>
  <si>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</si>
  <si>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</si>
  <si>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</si>
  <si>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</si>
  <si>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</si>
  <si>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</si>
  <si>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</si>
  <si>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</si>
  <si>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</si>
  <si>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</si>
  <si>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</si>
  <si>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</si>
  <si>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</si>
  <si>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</si>
  <si>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</si>
  <si>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</si>
  <si>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</si>
  <si>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</si>
  <si>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</si>
  <si>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</si>
  <si>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</si>
  <si>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</si>
  <si>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</si>
  <si>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</si>
  <si>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</si>
  <si>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</si>
  <si>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</si>
  <si>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</si>
  <si>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</si>
  <si>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</si>
  <si>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</si>
  <si>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</si>
  <si>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</si>
  <si>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</si>
  <si>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</si>
  <si>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</si>
  <si>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</si>
  <si>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</si>
  <si>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</si>
  <si>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</si>
  <si>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</si>
  <si>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</si>
  <si>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</si>
  <si>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</si>
  <si>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</si>
  <si>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</si>
  <si>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</si>
  <si>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</si>
  <si>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</si>
  <si>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</si>
  <si>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</si>
  <si>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</si>
  <si>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</si>
  <si>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</si>
  <si>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</si>
  <si>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</si>
  <si>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</si>
  <si>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</si>
  <si>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</si>
  <si>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</si>
  <si>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</si>
  <si>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</si>
  <si>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</si>
  <si>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</si>
  <si>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</si>
  <si>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</si>
  <si>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</si>
  <si>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</si>
  <si>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</si>
  <si>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</si>
  <si>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</si>
  <si>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</si>
  <si>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</si>
  <si>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</si>
  <si>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</si>
  <si>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</si>
  <si>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</si>
  <si>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</si>
  <si>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</si>
  <si>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</si>
  <si>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</si>
  <si>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</si>
  <si>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</si>
  <si>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</si>
  <si>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</si>
  <si>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</si>
  <si>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</si>
  <si>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</si>
  <si>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</si>
  <si>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</si>
  <si>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</si>
  <si>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</si>
  <si>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</si>
  <si>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</si>
  <si>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</si>
  <si>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</si>
  <si>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</si>
  <si>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</si>
  <si>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</si>
  <si>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</si>
  <si>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</si>
  <si>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</si>
  <si>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</si>
  <si>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</si>
  <si>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</si>
  <si>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</si>
  <si>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</si>
  <si>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</si>
  <si>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</si>
  <si>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</si>
  <si>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</si>
  <si>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</si>
  <si>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</si>
  <si>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</si>
  <si>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</si>
  <si>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</si>
  <si>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</si>
  <si>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</si>
  <si>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</si>
  <si>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</si>
  <si>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</si>
  <si>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</si>
  <si>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</si>
  <si>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</si>
  <si>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</si>
  <si>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</si>
  <si>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</si>
  <si>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</si>
  <si>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</si>
  <si>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</si>
  <si>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</si>
  <si>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</si>
  <si>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</si>
  <si>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</si>
  <si>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</si>
  <si>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</si>
  <si>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</si>
  <si>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</si>
  <si>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</si>
  <si>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</si>
  <si>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</si>
  <si>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</si>
  <si>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</si>
  <si>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</si>
  <si>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</si>
  <si>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</si>
  <si>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</si>
  <si>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</si>
  <si>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</si>
  <si>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</si>
  <si>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</si>
  <si>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</si>
  <si>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</si>
  <si>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</si>
  <si>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</si>
  <si>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Row Labels</t>
  </si>
  <si>
    <t>Grand Total</t>
  </si>
  <si>
    <t>Jan</t>
  </si>
  <si>
    <t>Feb</t>
  </si>
  <si>
    <t>Mar</t>
  </si>
  <si>
    <t>Apr</t>
  </si>
  <si>
    <t>May</t>
  </si>
  <si>
    <t>Jun</t>
  </si>
  <si>
    <t>Jul</t>
  </si>
  <si>
    <t>Aug</t>
  </si>
  <si>
    <t>Sep</t>
  </si>
  <si>
    <t>Oct</t>
  </si>
  <si>
    <t>Nov</t>
  </si>
  <si>
    <t>Dec</t>
  </si>
  <si>
    <t>Sum of Sales</t>
  </si>
  <si>
    <t>Sum of Profit</t>
  </si>
  <si>
    <t>States</t>
  </si>
  <si>
    <t>2011</t>
  </si>
  <si>
    <t>2012</t>
  </si>
  <si>
    <t>2013</t>
  </si>
  <si>
    <t>2014</t>
  </si>
  <si>
    <t>Sum of Quantity</t>
  </si>
  <si>
    <t>Count of Order ID</t>
  </si>
  <si>
    <t>Percentage of profit</t>
  </si>
  <si>
    <t>Combo Chart of Profit &amp; Sales</t>
  </si>
  <si>
    <t>Category wise WaterFall Chart of Profit</t>
  </si>
  <si>
    <t>Category wise Pie Chart of Sales</t>
  </si>
  <si>
    <t>State wise Distribution of Sales</t>
  </si>
  <si>
    <t>Top 5 Products</t>
  </si>
  <si>
    <t>KPIs</t>
  </si>
  <si>
    <t>Order Count</t>
  </si>
  <si>
    <t>Profit percentage</t>
  </si>
  <si>
    <t>YOY KPIs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</si>
</sst>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Green]\▲0.00%;[Red]\ \▼0.00%"/>
    <numFmt numFmtId="165" formatCode="[$$-409]#,##0.00"/>
    <numFmt numFmtId="166" formatCode="0.00%;\-0.00%;0.00%"/>
    <numFmt numFmtId="167" formatCode="&quot;₹&quot;\ #,##0.00"/>
    <numFmt numFmtId="168" formatCode="&quot;#&quot;\ 0"/>
  </numFmts>
  <fonts count="12" x14ac:knownFonts="1">
    <font>
      <sz val="11"/>
      <color theme="1"/>
      <name val="Calibri"/>
      <scheme val="minor"/>
    </font>
    <font>
      <sz val="11"/>
      <color theme="1"/>
      <name val="Calibri"/>
      <family val="2"/>
      <scheme val="minor"/>
    </font>
    <font>
      <sz val="12"/>
      <color rgb="FF000000"/>
      <name val="Calibri"/>
    </font>
    <font>
      <sz val="11"/>
      <color theme="1"/>
      <name val="Calibri"/>
      <scheme val="minor"/>
    </font>
    <font>
      <sz val="11"/>
      <color theme="1"/>
      <name val="Calibri"/>
    </font>
    <font>
      <sz val="11"/>
      <color theme="1"/>
      <name val="Lato"/>
    </font>
    <font>
      <sz val="11"/>
      <color theme="0"/>
      <name val="Calibri"/>
      <family val="2"/>
      <scheme val="minor"/>
    </font>
    <font>
      <sz val="11"/>
      <color theme="2"/>
      <name val="Calibri"/>
      <family val="2"/>
      <scheme val="minor"/>
    </font>
    <font>
      <sz val="20"/>
      <color theme="2"/>
      <name val="Calibri"/>
      <family val="2"/>
      <scheme val="minor"/>
    </font>
    <font>
      <sz val="20"/>
      <color theme="0"/>
      <name val="Calibri"/>
      <family val="2"/>
      <scheme val="minor"/>
    </font>
    <font>
      <sz val="22"/>
      <color theme="0"/>
      <name val="Calibri"/>
      <family val="2"/>
      <scheme val="minor"/>
    </font>
    <font>
      <sz val="14"/>
      <color theme="0"/>
      <name val="Calibri"/>
      <family val="2"/>
      <scheme val="minor"/>
    </font>
  </fonts>
  <fills count="5">
    <fill>
      <patternFill patternType="none"/>
    </fill>
    <fill>
      <patternFill patternType="gray125"/>
    </fill>
    <fill>
      <patternFill patternType="solid">
        <fgColor rgb="FF00B0F0"/>
        <bgColor indexed="64"/>
      </patternFill>
    </fill>
    <fill>
      <patternFill patternType="solid">
        <fgColor theme="0"/>
        <bgColor indexed="64"/>
      </patternFill>
    </fill>
    <fill>
      <patternFill patternType="solid">
        <fgColor rgb="FF00B050"/>
        <bgColor indexed="64"/>
      </patternFill>
    </fill>
  </fills>
  <borders count="16">
    <border>
      <left/>
      <right/>
      <top/>
      <bottom/>
      <diagonal/>
    </border>
    <border>
      <left style="thin">
        <color rgb="FF999999"/>
      </left>
      <right/>
      <top style="thin">
        <color rgb="FF999999"/>
      </top>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rgb="FF999999"/>
      </top>
      <bottom style="thin">
        <color rgb="FF999999"/>
      </bottom>
      <diagonal/>
    </border>
    <border>
      <left style="thin">
        <color rgb="FF999999"/>
      </left>
      <right/>
      <top style="thin">
        <color indexed="65"/>
      </top>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indexed="65"/>
      </top>
      <bottom style="thin">
        <color rgb="FF999999"/>
      </bottom>
      <diagonal/>
    </border>
    <border>
      <left/>
      <right style="thin">
        <color rgb="FF999999"/>
      </right>
      <top style="thin">
        <color indexed="65"/>
      </top>
      <bottom/>
      <diagonal/>
    </border>
    <border>
      <left/>
      <right/>
      <top style="thin">
        <color rgb="FF999999"/>
      </top>
      <bottom/>
      <diagonal/>
    </border>
    <border>
      <left/>
      <right/>
      <top style="thin">
        <color indexed="65"/>
      </top>
      <bottom/>
      <diagonal/>
    </border>
    <border>
      <left/>
      <right/>
      <top style="thin">
        <color indexed="65"/>
      </top>
      <bottom style="thin">
        <color rgb="FF999999"/>
      </bottom>
      <diagonal/>
    </border>
    <border>
      <left/>
      <right style="thin">
        <color rgb="FF999999"/>
      </right>
      <top style="thin">
        <color indexed="65"/>
      </top>
      <bottom style="thin">
        <color rgb="FF999999"/>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55">
    <xf numFmtId="0" fontId="0" fillId="0" borderId="0" xfId="0"/>
    <xf numFmtId="0" fontId="2" fillId="0" borderId="0" xfId="0" applyFont="1"/>
    <xf numFmtId="0" fontId="3" fillId="0" borderId="0" xfId="0" applyFont="1"/>
    <xf numFmtId="14" fontId="4" fillId="0" borderId="0" xfId="0" applyNumberFormat="1" applyFont="1"/>
    <xf numFmtId="164" fontId="5" fillId="0" borderId="0" xfId="0" applyNumberFormat="1" applyFont="1"/>
    <xf numFmtId="0" fontId="0" fillId="0" borderId="1" xfId="0" applyBorder="1"/>
    <xf numFmtId="0" fontId="0" fillId="0" borderId="1" xfId="0" pivotButton="1" applyBorder="1"/>
    <xf numFmtId="0" fontId="0" fillId="0" borderId="1" xfId="0" applyBorder="1" applyAlignment="1">
      <alignment horizontal="left"/>
    </xf>
    <xf numFmtId="0" fontId="0" fillId="0" borderId="2" xfId="0" applyBorder="1" applyAlignment="1">
      <alignment horizontal="left"/>
    </xf>
    <xf numFmtId="0" fontId="0" fillId="0" borderId="3" xfId="0" applyBorder="1"/>
    <xf numFmtId="165" fontId="0" fillId="0" borderId="1" xfId="0" applyNumberFormat="1" applyBorder="1"/>
    <xf numFmtId="165" fontId="0" fillId="0" borderId="3" xfId="0" applyNumberFormat="1" applyBorder="1"/>
    <xf numFmtId="165" fontId="0" fillId="0" borderId="2" xfId="0" applyNumberFormat="1" applyBorder="1"/>
    <xf numFmtId="165" fontId="0" fillId="0" borderId="4" xfId="0" applyNumberFormat="1" applyBorder="1"/>
    <xf numFmtId="0" fontId="0" fillId="0" borderId="6" xfId="0" applyBorder="1"/>
    <xf numFmtId="0" fontId="0" fillId="0" borderId="5" xfId="0" applyBorder="1" applyAlignment="1">
      <alignment horizontal="left"/>
    </xf>
    <xf numFmtId="165" fontId="0" fillId="0" borderId="6" xfId="0" applyNumberFormat="1" applyBorder="1"/>
    <xf numFmtId="165" fontId="0" fillId="0" borderId="7" xfId="0" applyNumberFormat="1" applyBorder="1"/>
    <xf numFmtId="165" fontId="0" fillId="0" borderId="8" xfId="0" applyNumberFormat="1" applyBorder="1"/>
    <xf numFmtId="165" fontId="0" fillId="0" borderId="0" xfId="0" applyNumberFormat="1"/>
    <xf numFmtId="10" fontId="0" fillId="0" borderId="6" xfId="0" applyNumberFormat="1" applyBorder="1"/>
    <xf numFmtId="10" fontId="0" fillId="0" borderId="7" xfId="0" applyNumberFormat="1" applyBorder="1"/>
    <xf numFmtId="10" fontId="0" fillId="0" borderId="8" xfId="0" applyNumberFormat="1" applyBorder="1"/>
    <xf numFmtId="0" fontId="1" fillId="0" borderId="0" xfId="0" applyFont="1"/>
    <xf numFmtId="165" fontId="1" fillId="0" borderId="0" xfId="0" applyNumberFormat="1" applyFont="1"/>
    <xf numFmtId="166" fontId="0" fillId="0" borderId="6" xfId="0" applyNumberFormat="1" applyBorder="1"/>
    <xf numFmtId="166" fontId="0" fillId="0" borderId="7" xfId="0" applyNumberFormat="1" applyBorder="1"/>
    <xf numFmtId="166" fontId="0" fillId="0" borderId="8" xfId="0" applyNumberFormat="1" applyBorder="1"/>
    <xf numFmtId="167" fontId="0" fillId="0" borderId="0" xfId="0" applyNumberFormat="1"/>
    <xf numFmtId="168" fontId="0" fillId="0" borderId="0" xfId="0" applyNumberFormat="1"/>
    <xf numFmtId="10" fontId="0" fillId="0" borderId="0" xfId="0" applyNumberFormat="1"/>
    <xf numFmtId="0" fontId="0" fillId="0" borderId="5" xfId="0" applyBorder="1"/>
    <xf numFmtId="0" fontId="0" fillId="0" borderId="11" xfId="0" applyBorder="1"/>
    <xf numFmtId="0" fontId="0" fillId="0" borderId="12" xfId="0" applyBorder="1"/>
    <xf numFmtId="166" fontId="0" fillId="0" borderId="3" xfId="0" applyNumberFormat="1" applyBorder="1"/>
    <xf numFmtId="166" fontId="0" fillId="0" borderId="10" xfId="0" applyNumberFormat="1" applyBorder="1"/>
    <xf numFmtId="0" fontId="0" fillId="0" borderId="9" xfId="0" applyBorder="1" applyAlignment="1">
      <alignment horizontal="left"/>
    </xf>
    <xf numFmtId="0" fontId="0" fillId="0" borderId="9" xfId="0" applyBorder="1"/>
    <xf numFmtId="0" fontId="0" fillId="0" borderId="13" xfId="0" applyBorder="1"/>
    <xf numFmtId="166" fontId="0" fillId="0" borderId="14" xfId="0" applyNumberFormat="1" applyBorder="1"/>
    <xf numFmtId="164" fontId="0" fillId="0" borderId="0" xfId="0" applyNumberFormat="1"/>
    <xf numFmtId="0" fontId="0" fillId="0" borderId="7" xfId="0" applyBorder="1"/>
    <xf numFmtId="0" fontId="0" fillId="0" borderId="8" xfId="0" applyBorder="1"/>
    <xf numFmtId="0" fontId="0" fillId="2" borderId="0" xfId="0" applyFill="1"/>
    <xf numFmtId="0" fontId="7" fillId="2" borderId="0" xfId="0" applyFont="1" applyFill="1"/>
    <xf numFmtId="0" fontId="8" fillId="2" borderId="0" xfId="0" applyFont="1" applyFill="1"/>
    <xf numFmtId="0" fontId="9" fillId="2" borderId="0" xfId="0" applyFont="1" applyFill="1"/>
    <xf numFmtId="0" fontId="6" fillId="2" borderId="0" xfId="0" applyFont="1" applyFill="1"/>
    <xf numFmtId="165" fontId="7" fillId="2" borderId="0" xfId="0" applyNumberFormat="1" applyFont="1" applyFill="1"/>
    <xf numFmtId="0" fontId="10" fillId="2" borderId="0" xfId="0" applyFont="1" applyFill="1"/>
    <xf numFmtId="0" fontId="10" fillId="3" borderId="15" xfId="0" applyFont="1" applyFill="1" applyBorder="1"/>
    <xf numFmtId="0" fontId="6" fillId="3" borderId="15" xfId="0" applyFont="1" applyFill="1" applyBorder="1"/>
    <xf numFmtId="0" fontId="11" fillId="4" borderId="0" xfId="0" applyFont="1" applyFill="1"/>
    <xf numFmtId="0" fontId="10" fillId="3" borderId="0" xfId="0" applyFont="1" applyFill="1"/>
    <xf numFmtId="0" fontId="6" fillId="3" borderId="0" xfId="0" applyFont="1" applyFill="1"/>
  </cellXfs>
  <cellStyles count="1">
    <cellStyle name="Normal" xfId="0" builtinId="0"/>
  </cellStyles>
  <dxfs count="6">
    <dxf>
      <numFmt numFmtId="165" formatCode="[$$-409]#,##0.00"/>
    </dxf>
    <dxf>
      <numFmt numFmtId="165" formatCode="[$$-409]#,##0.00"/>
    </dxf>
    <dxf>
      <fill>
        <patternFill patternType="solid">
          <bgColor theme="0"/>
        </patternFill>
      </fill>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3">
    <tableStyle name="Data-style" pivot="0" count="3" xr9:uid="{00000000-0011-0000-FFFF-FFFF00000000}">
      <tableStyleElement type="headerRow" dxfId="5"/>
      <tableStyleElement type="firstRowStripe" dxfId="4"/>
      <tableStyleElement type="secondRowStripe" dxfId="3"/>
    </tableStyle>
    <tableStyle name="Slicer Style 1" pivot="0" table="0" count="1" xr9:uid="{6997F544-4944-4D8A-911B-EDB1A599F1B3}">
      <tableStyleElement type="wholeTable" dxfId="2"/>
    </tableStyle>
    <tableStyle name="Slicer Style 2" pivot="0" table="0" count="0" xr9:uid="{E936FC27-F623-4BB0-8768-6D8E2DEBDD10}"/>
  </tableStyles>
  <extLst>
    <ext xmlns:x14="http://schemas.microsoft.com/office/spreadsheetml/2009/9/main" uri="{EB79DEF2-80B8-43e5-95BD-54CBDDF9020C}">
      <x14:slicerStyles defaultSlicerStyle="SlicerStyleLight1">
        <x14:slicerStyle name="Slicer Style 1"/>
        <x14:slicerStyle name="Slicer Style 2"/>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customschemas.google.com/relationships/workbookmetadata" Target="metadata"/><Relationship Id="rId2" Type="http://schemas.openxmlformats.org/officeDocument/2006/relationships/worksheet" Target="worksheets/sheet2.xml"/><Relationship Id="rId16" Type="http://schemas.microsoft.com/office/2007/relationships/slicerCache" Target="slicerCaches/slicerCache3.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microsoft.com/office/2007/relationships/slicerCache" Target="slicerCaches/slicerCache2.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1.xml"/><Relationship Id="rId22" Type="http://schemas.openxmlformats.org/officeDocument/2006/relationships/powerPivotData" Target="model/item.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6.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Chart'!$C$4</c:f>
              <c:strCache>
                <c:ptCount val="1"/>
                <c:pt idx="0">
                  <c:v>Sum of Profit</c:v>
                </c:pt>
              </c:strCache>
            </c:strRef>
          </c:tx>
          <c:spPr>
            <a:solidFill>
              <a:schemeClr val="accent2"/>
            </a:solidFill>
            <a:ln>
              <a:noFill/>
            </a:ln>
            <a:effectLst/>
          </c:spPr>
          <c:cat>
            <c:strRef>
              <c:f>'Combo Chart'!$A$5:$A$17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Chart'!$C$5:$C$17</c:f>
              <c:numCache>
                <c:formatCode>[$$-409]#,##0.00</c:formatCode>
                <c:ptCount val="12"/>
                <c:pt idx="0">
                  <c:v>3188.3607999999967</c:v>
                </c:pt>
                <c:pt idx="1">
                  <c:v>6682.1404999999977</c:v>
                </c:pt>
                <c:pt idx="2">
                  <c:v>17861.215700000015</c:v>
                </c:pt>
                <c:pt idx="3">
                  <c:v>4059.5860999999973</c:v>
                </c:pt>
                <c:pt idx="4">
                  <c:v>10705.679600000009</c:v>
                </c:pt>
                <c:pt idx="5">
                  <c:v>11779.642900000006</c:v>
                </c:pt>
                <c:pt idx="6">
                  <c:v>4017.125299999997</c:v>
                </c:pt>
                <c:pt idx="7">
                  <c:v>10056.54869999999</c:v>
                </c:pt>
                <c:pt idx="8">
                  <c:v>24769.678200000009</c:v>
                </c:pt>
                <c:pt idx="9">
                  <c:v>6665.0503000000044</c:v>
                </c:pt>
                <c:pt idx="10">
                  <c:v>10565.782099999989</c:v>
                </c:pt>
                <c:pt idx="11">
                  <c:v>23768.398999999994</c:v>
                </c:pt>
              </c:numCache>
            </c:numRef>
          </c:val>
          <c:extLst>
            <c:ext xmlns:c16="http://schemas.microsoft.com/office/drawing/2014/chart" uri="{C3380CC4-5D6E-409C-BE32-E72D297353CC}">
              <c16:uniqueId val="{00000001-5540-4978-97FF-06443A7B493A}"/>
            </c:ext>
          </c:extLst>
        </c:ser>
        <c:dLbls>
          <c:showLegendKey val="0"/>
          <c:showVal val="0"/>
          <c:showCatName val="0"/>
          <c:showSerName val="0"/>
          <c:showPercent val="0"/>
          <c:showBubbleSize val="0"/>
        </c:dLbls>
        <c:axId val="408554400"/>
        <c:axId val="1532117888"/>
      </c:areaChart>
      <c:barChart>
        <c:barDir val="col"/>
        <c:grouping val="clustered"/>
        <c:varyColors val="0"/>
        <c:ser>
          <c:idx val="0"/>
          <c:order val="0"/>
          <c:tx>
            <c:strRef>
              <c:f>'Combo Chart'!$B$4</c:f>
              <c:strCache>
                <c:ptCount val="1"/>
                <c:pt idx="0">
                  <c:v>Sum of Sales</c:v>
                </c:pt>
              </c:strCache>
            </c:strRef>
          </c:tx>
          <c:spPr>
            <a:solidFill>
              <a:schemeClr val="accent1"/>
            </a:solidFill>
            <a:ln>
              <a:noFill/>
            </a:ln>
            <a:effectLst/>
          </c:spPr>
          <c:invertIfNegative val="0"/>
          <c:cat>
            <c:strRef>
              <c:f>'Combo Chart'!$A$5:$A$17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Chart'!$B$5:$B$17</c:f>
              <c:numCache>
                <c:formatCode>[$$-409]#,##0.00</c:formatCode>
                <c:ptCount val="12"/>
                <c:pt idx="0">
                  <c:v>50718.984600000025</c:v>
                </c:pt>
                <c:pt idx="1">
                  <c:v>34046.837999999996</c:v>
                </c:pt>
                <c:pt idx="2">
                  <c:v>87723.130999999921</c:v>
                </c:pt>
                <c:pt idx="3">
                  <c:v>56342.929499999962</c:v>
                </c:pt>
                <c:pt idx="4">
                  <c:v>86517.695399999982</c:v>
                </c:pt>
                <c:pt idx="5">
                  <c:v>80089.830300000031</c:v>
                </c:pt>
                <c:pt idx="6">
                  <c:v>83302.063999999984</c:v>
                </c:pt>
                <c:pt idx="7">
                  <c:v>82281.512300000031</c:v>
                </c:pt>
                <c:pt idx="8">
                  <c:v>186130.36760000006</c:v>
                </c:pt>
                <c:pt idx="9">
                  <c:v>66878.95269999998</c:v>
                </c:pt>
                <c:pt idx="10">
                  <c:v>166936.4132999999</c:v>
                </c:pt>
                <c:pt idx="11">
                  <c:v>180432.62630000003</c:v>
                </c:pt>
              </c:numCache>
            </c:numRef>
          </c:val>
          <c:extLst>
            <c:ext xmlns:c16="http://schemas.microsoft.com/office/drawing/2014/chart" uri="{C3380CC4-5D6E-409C-BE32-E72D297353CC}">
              <c16:uniqueId val="{00000000-5540-4978-97FF-06443A7B493A}"/>
            </c:ext>
          </c:extLst>
        </c:ser>
        <c:dLbls>
          <c:showLegendKey val="0"/>
          <c:showVal val="0"/>
          <c:showCatName val="0"/>
          <c:showSerName val="0"/>
          <c:showPercent val="0"/>
          <c:showBubbleSize val="0"/>
        </c:dLbls>
        <c:gapWidth val="219"/>
        <c:overlap val="-27"/>
        <c:axId val="408609088"/>
        <c:axId val="1532112432"/>
      </c:barChart>
      <c:catAx>
        <c:axId val="4085544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2117888"/>
        <c:crosses val="autoZero"/>
        <c:auto val="1"/>
        <c:lblAlgn val="ctr"/>
        <c:lblOffset val="100"/>
        <c:noMultiLvlLbl val="0"/>
      </c:catAx>
      <c:valAx>
        <c:axId val="1532117888"/>
        <c:scaling>
          <c:orientation val="minMax"/>
        </c:scaling>
        <c:delete val="0"/>
        <c:axPos val="l"/>
        <c:majorGridlines>
          <c:spPr>
            <a:ln w="9525" cap="flat" cmpd="sng" algn="ctr">
              <a:solidFill>
                <a:schemeClr val="tx1">
                  <a:lumMod val="15000"/>
                  <a:lumOff val="85000"/>
                </a:schemeClr>
              </a:solidFill>
              <a:round/>
            </a:ln>
            <a:effectLst/>
          </c:spPr>
        </c:majorGridlines>
        <c:numFmt formatCode="[$$-409]#,##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8554400"/>
        <c:crosses val="autoZero"/>
        <c:crossBetween val="between"/>
      </c:valAx>
      <c:valAx>
        <c:axId val="1532112432"/>
        <c:scaling>
          <c:orientation val="minMax"/>
        </c:scaling>
        <c:delete val="0"/>
        <c:axPos val="r"/>
        <c:numFmt formatCode="[$$-409]#,##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8609088"/>
        <c:crosses val="max"/>
        <c:crossBetween val="between"/>
      </c:valAx>
      <c:catAx>
        <c:axId val="408609088"/>
        <c:scaling>
          <c:orientation val="minMax"/>
        </c:scaling>
        <c:delete val="1"/>
        <c:axPos val="b"/>
        <c:numFmt formatCode="General" sourceLinked="1"/>
        <c:majorTickMark val="none"/>
        <c:minorTickMark val="none"/>
        <c:tickLblPos val="nextTo"/>
        <c:crossAx val="1532112432"/>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Chart!PivotTable1</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'Pie Chart'!$B$4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AFA-46AA-BDB5-83121162B23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AFA-46AA-BDB5-83121162B231}"/>
              </c:ext>
            </c:extLst>
          </c:dPt>
          <c:dPt>
            <c:idx val="2"/>
            <c:bubble3D val="0"/>
            <c:explosion val="1"/>
            <c:spPr>
              <a:solidFill>
                <a:schemeClr val="accent3"/>
              </a:solidFill>
              <a:ln w="19050">
                <a:solidFill>
                  <a:schemeClr val="lt1"/>
                </a:solidFill>
              </a:ln>
              <a:effectLst/>
            </c:spPr>
            <c:extLst>
              <c:ext xmlns:c16="http://schemas.microsoft.com/office/drawing/2014/chart" uri="{C3380CC4-5D6E-409C-BE32-E72D297353CC}">
                <c16:uniqueId val="{00000002-477C-420C-9AF5-740669EA962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Chart'!$A$5:$A$8</c:f>
              <c:strCache>
                <c:ptCount val="3"/>
                <c:pt idx="0">
                  <c:v>Furniture</c:v>
                </c:pt>
                <c:pt idx="1">
                  <c:v>Office Supplies</c:v>
                </c:pt>
                <c:pt idx="2">
                  <c:v>Technology</c:v>
                </c:pt>
              </c:strCache>
            </c:strRef>
          </c:cat>
          <c:val>
            <c:numRef>
              <c:f>'Pie Chart'!$B$5:$B$8</c:f>
              <c:numCache>
                <c:formatCode>0.00%</c:formatCode>
                <c:ptCount val="3"/>
                <c:pt idx="0">
                  <c:v>0.33670471769601729</c:v>
                </c:pt>
                <c:pt idx="1">
                  <c:v>0.3133732689107579</c:v>
                </c:pt>
                <c:pt idx="2">
                  <c:v>0.34992201339322493</c:v>
                </c:pt>
              </c:numCache>
            </c:numRef>
          </c:val>
          <c:extLst>
            <c:ext xmlns:c16="http://schemas.microsoft.com/office/drawing/2014/chart" uri="{C3380CC4-5D6E-409C-BE32-E72D297353CC}">
              <c16:uniqueId val="{00000000-477C-420C-9AF5-740669EA962B}"/>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Analysis.xlsx]Top5 Sales!PivotTable1</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'Top5 Sales'!$B$4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'Top5 Sales'!$A$5:$A$10</c:f>
              <c:strCache>
                <c:ptCount val="5"/>
                <c:pt idx="0">
                  <c:v>Chairs</c:v>
                </c:pt>
                <c:pt idx="1">
                  <c:v>Phones</c:v>
                </c:pt>
                <c:pt idx="2">
                  <c:v>Binders</c:v>
                </c:pt>
                <c:pt idx="3">
                  <c:v>Storage</c:v>
                </c:pt>
                <c:pt idx="4">
                  <c:v>Tables</c:v>
                </c:pt>
              </c:strCache>
            </c:strRef>
          </c:cat>
          <c:val>
            <c:numRef>
              <c:f>'Top5 Sales'!$B$5:$B$10</c:f>
              <c:numCache>
                <c:formatCode>General</c:formatCode>
                <c:ptCount val="5"/>
                <c:pt idx="0">
                  <c:v>172862.74200000017</c:v>
                </c:pt>
                <c:pt idx="1">
                  <c:v>169932.76400000005</c:v>
                </c:pt>
                <c:pt idx="2">
                  <c:v>118161.00900000011</c:v>
                </c:pt>
                <c:pt idx="3">
                  <c:v>100492.40199999999</c:v>
                </c:pt>
                <c:pt idx="4">
                  <c:v>99933.795000000042</c:v>
                </c:pt>
              </c:numCache>
            </c:numRef>
          </c:val>
          <c:extLst>
            <c:ext xmlns:c16="http://schemas.microsoft.com/office/drawing/2014/chart" uri="{C3380CC4-5D6E-409C-BE32-E72D297353CC}">
              <c16:uniqueId val="{00000000-4504-403C-AB42-31AE6BCFAE6F}"/>
            </c:ext>
          </c:extLst>
        </c:ser>
        <c:dLbls>
          <c:dLblPos val="outEnd"/>
          <c:showLegendKey val="0"/>
          <c:showVal val="1"/>
          <c:showCatName val="0"/>
          <c:showSerName val="0"/>
          <c:showPercent val="0"/>
          <c:showBubbleSize val="0"/>
        </c:dLbls>
        <c:gapWidth val="182"/>
        <c:axId val="1564053055"/>
        <c:axId val="551059295"/>
      </c:barChart>
      <c:catAx>
        <c:axId val="156405305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1059295"/>
        <c:crosses val="autoZero"/>
        <c:auto val="1"/>
        <c:lblAlgn val="ctr"/>
        <c:lblOffset val="100"/>
        <c:noMultiLvlLbl val="0"/>
      </c:catAx>
      <c:valAx>
        <c:axId val="55105929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40530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Analysis.xlsx]KPIs!PivotTable2</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KPIs!$B$5</c:f>
              <c:strCache>
                <c:ptCount val="1"/>
                <c:pt idx="0">
                  <c:v>Total</c:v>
                </c:pt>
              </c:strCache>
            </c:strRef>
          </c:tx>
          <c:spPr>
            <a:ln w="28575" cap="rnd">
              <a:solidFill>
                <a:schemeClr val="accent1"/>
              </a:solidFill>
              <a:round/>
            </a:ln>
            <a:effectLst/>
          </c:spPr>
          <c:marker>
            <c:symbol val="none"/>
          </c:marker>
          <c:cat>
            <c:strRef>
              <c:f>KPIs!$A$6:$A$18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KPIs!$B$6:$B$18</c:f>
              <c:numCache>
                <c:formatCode>General</c:formatCode>
                <c:ptCount val="12"/>
                <c:pt idx="0">
                  <c:v>50718.984600000025</c:v>
                </c:pt>
                <c:pt idx="1">
                  <c:v>34046.837999999996</c:v>
                </c:pt>
                <c:pt idx="2">
                  <c:v>87723.130999999921</c:v>
                </c:pt>
                <c:pt idx="3">
                  <c:v>56342.929499999962</c:v>
                </c:pt>
                <c:pt idx="4">
                  <c:v>86517.695399999982</c:v>
                </c:pt>
                <c:pt idx="5">
                  <c:v>80089.830300000031</c:v>
                </c:pt>
                <c:pt idx="6">
                  <c:v>83302.063999999984</c:v>
                </c:pt>
                <c:pt idx="7">
                  <c:v>82281.512300000031</c:v>
                </c:pt>
                <c:pt idx="8">
                  <c:v>186130.36760000006</c:v>
                </c:pt>
                <c:pt idx="9">
                  <c:v>66878.95269999998</c:v>
                </c:pt>
                <c:pt idx="10">
                  <c:v>166936.4132999999</c:v>
                </c:pt>
                <c:pt idx="11">
                  <c:v>180432.62630000003</c:v>
                </c:pt>
              </c:numCache>
            </c:numRef>
          </c:val>
          <c:smooth val="0"/>
          <c:extLst>
            <c:ext xmlns:c16="http://schemas.microsoft.com/office/drawing/2014/chart" uri="{C3380CC4-5D6E-409C-BE32-E72D297353CC}">
              <c16:uniqueId val="{00000000-0519-4B43-9F0D-8E512FD7A316}"/>
            </c:ext>
          </c:extLst>
        </c:ser>
        <c:dLbls>
          <c:showLegendKey val="0"/>
          <c:showVal val="0"/>
          <c:showCatName val="0"/>
          <c:showSerName val="0"/>
          <c:showPercent val="0"/>
          <c:showBubbleSize val="0"/>
        </c:dLbls>
        <c:smooth val="0"/>
        <c:axId val="1504966399"/>
        <c:axId val="596298655"/>
      </c:lineChart>
      <c:catAx>
        <c:axId val="1504966399"/>
        <c:scaling>
          <c:orientation val="minMax"/>
        </c:scaling>
        <c:delete val="1"/>
        <c:axPos val="b"/>
        <c:numFmt formatCode="General" sourceLinked="1"/>
        <c:majorTickMark val="none"/>
        <c:minorTickMark val="none"/>
        <c:tickLblPos val="nextTo"/>
        <c:crossAx val="596298655"/>
        <c:crosses val="autoZero"/>
        <c:auto val="1"/>
        <c:lblAlgn val="ctr"/>
        <c:lblOffset val="100"/>
        <c:noMultiLvlLbl val="0"/>
      </c:catAx>
      <c:valAx>
        <c:axId val="596298655"/>
        <c:scaling>
          <c:orientation val="minMax"/>
        </c:scaling>
        <c:delete val="1"/>
        <c:axPos val="l"/>
        <c:numFmt formatCode="General" sourceLinked="1"/>
        <c:majorTickMark val="none"/>
        <c:minorTickMark val="none"/>
        <c:tickLblPos val="nextTo"/>
        <c:crossAx val="1504966399"/>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Analysis.xlsx]KPIs!PivotTable3</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KPIs!$F$5</c:f>
              <c:strCache>
                <c:ptCount val="1"/>
                <c:pt idx="0">
                  <c:v>Total</c:v>
                </c:pt>
              </c:strCache>
            </c:strRef>
          </c:tx>
          <c:spPr>
            <a:ln w="28575" cap="rnd">
              <a:solidFill>
                <a:schemeClr val="accent1"/>
              </a:solidFill>
              <a:round/>
            </a:ln>
            <a:effectLst/>
          </c:spPr>
          <c:marker>
            <c:symbol val="none"/>
          </c:marker>
          <c:cat>
            <c:strRef>
              <c:f>KPIs!$E$6:$E$18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KPIs!$F$6:$F$18</c:f>
              <c:numCache>
                <c:formatCode>General</c:formatCode>
                <c:ptCount val="12"/>
                <c:pt idx="0">
                  <c:v>3188.3607999999967</c:v>
                </c:pt>
                <c:pt idx="1">
                  <c:v>6682.1404999999977</c:v>
                </c:pt>
                <c:pt idx="2">
                  <c:v>17861.215700000015</c:v>
                </c:pt>
                <c:pt idx="3">
                  <c:v>4059.5860999999973</c:v>
                </c:pt>
                <c:pt idx="4">
                  <c:v>10705.679600000009</c:v>
                </c:pt>
                <c:pt idx="5">
                  <c:v>11779.642900000006</c:v>
                </c:pt>
                <c:pt idx="6">
                  <c:v>4017.125299999997</c:v>
                </c:pt>
                <c:pt idx="7">
                  <c:v>10056.54869999999</c:v>
                </c:pt>
                <c:pt idx="8">
                  <c:v>24769.678200000009</c:v>
                </c:pt>
                <c:pt idx="9">
                  <c:v>6665.0503000000044</c:v>
                </c:pt>
                <c:pt idx="10">
                  <c:v>10565.782099999989</c:v>
                </c:pt>
                <c:pt idx="11">
                  <c:v>23768.398999999994</c:v>
                </c:pt>
              </c:numCache>
            </c:numRef>
          </c:val>
          <c:smooth val="0"/>
          <c:extLst>
            <c:ext xmlns:c16="http://schemas.microsoft.com/office/drawing/2014/chart" uri="{C3380CC4-5D6E-409C-BE32-E72D297353CC}">
              <c16:uniqueId val="{00000000-AD48-4843-A706-44AFF7030FF1}"/>
            </c:ext>
          </c:extLst>
        </c:ser>
        <c:dLbls>
          <c:showLegendKey val="0"/>
          <c:showVal val="0"/>
          <c:showCatName val="0"/>
          <c:showSerName val="0"/>
          <c:showPercent val="0"/>
          <c:showBubbleSize val="0"/>
        </c:dLbls>
        <c:smooth val="0"/>
        <c:axId val="598488319"/>
        <c:axId val="596289727"/>
      </c:lineChart>
      <c:catAx>
        <c:axId val="598488319"/>
        <c:scaling>
          <c:orientation val="minMax"/>
        </c:scaling>
        <c:delete val="1"/>
        <c:axPos val="b"/>
        <c:numFmt formatCode="General" sourceLinked="1"/>
        <c:majorTickMark val="none"/>
        <c:minorTickMark val="none"/>
        <c:tickLblPos val="nextTo"/>
        <c:crossAx val="596289727"/>
        <c:crosses val="autoZero"/>
        <c:auto val="1"/>
        <c:lblAlgn val="ctr"/>
        <c:lblOffset val="100"/>
        <c:noMultiLvlLbl val="0"/>
      </c:catAx>
      <c:valAx>
        <c:axId val="596289727"/>
        <c:scaling>
          <c:orientation val="minMax"/>
        </c:scaling>
        <c:delete val="1"/>
        <c:axPos val="l"/>
        <c:numFmt formatCode="General" sourceLinked="1"/>
        <c:majorTickMark val="none"/>
        <c:minorTickMark val="none"/>
        <c:tickLblPos val="nextTo"/>
        <c:crossAx val="598488319"/>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Analysis.xlsx]KPIs!PivotTable4</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KPIs!$I$5</c:f>
              <c:strCache>
                <c:ptCount val="1"/>
                <c:pt idx="0">
                  <c:v>Total</c:v>
                </c:pt>
              </c:strCache>
            </c:strRef>
          </c:tx>
          <c:spPr>
            <a:ln w="28575" cap="rnd">
              <a:solidFill>
                <a:schemeClr val="accent1"/>
              </a:solidFill>
              <a:round/>
            </a:ln>
            <a:effectLst/>
          </c:spPr>
          <c:marker>
            <c:symbol val="none"/>
          </c:marker>
          <c:cat>
            <c:strRef>
              <c:f>KPIs!$H$6:$H$18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KPIs!$I$6:$I$18</c:f>
              <c:numCache>
                <c:formatCode>General</c:formatCode>
                <c:ptCount val="12"/>
                <c:pt idx="0">
                  <c:v>772</c:v>
                </c:pt>
                <c:pt idx="1">
                  <c:v>524</c:v>
                </c:pt>
                <c:pt idx="2">
                  <c:v>1234</c:v>
                </c:pt>
                <c:pt idx="3">
                  <c:v>1223</c:v>
                </c:pt>
                <c:pt idx="4">
                  <c:v>1438</c:v>
                </c:pt>
                <c:pt idx="5">
                  <c:v>1433</c:v>
                </c:pt>
                <c:pt idx="6">
                  <c:v>1393</c:v>
                </c:pt>
                <c:pt idx="7">
                  <c:v>1479</c:v>
                </c:pt>
                <c:pt idx="8">
                  <c:v>2755</c:v>
                </c:pt>
                <c:pt idx="9">
                  <c:v>1351</c:v>
                </c:pt>
                <c:pt idx="10">
                  <c:v>2987</c:v>
                </c:pt>
                <c:pt idx="11">
                  <c:v>2932</c:v>
                </c:pt>
              </c:numCache>
            </c:numRef>
          </c:val>
          <c:smooth val="0"/>
          <c:extLst>
            <c:ext xmlns:c16="http://schemas.microsoft.com/office/drawing/2014/chart" uri="{C3380CC4-5D6E-409C-BE32-E72D297353CC}">
              <c16:uniqueId val="{00000000-8C39-458C-9B06-9D46BAE6BD04}"/>
            </c:ext>
          </c:extLst>
        </c:ser>
        <c:dLbls>
          <c:showLegendKey val="0"/>
          <c:showVal val="0"/>
          <c:showCatName val="0"/>
          <c:showSerName val="0"/>
          <c:showPercent val="0"/>
          <c:showBubbleSize val="0"/>
        </c:dLbls>
        <c:smooth val="0"/>
        <c:axId val="1556566831"/>
        <c:axId val="596293199"/>
      </c:lineChart>
      <c:catAx>
        <c:axId val="1556566831"/>
        <c:scaling>
          <c:orientation val="minMax"/>
        </c:scaling>
        <c:delete val="1"/>
        <c:axPos val="b"/>
        <c:numFmt formatCode="General" sourceLinked="1"/>
        <c:majorTickMark val="none"/>
        <c:minorTickMark val="none"/>
        <c:tickLblPos val="nextTo"/>
        <c:crossAx val="596293199"/>
        <c:crosses val="autoZero"/>
        <c:auto val="1"/>
        <c:lblAlgn val="ctr"/>
        <c:lblOffset val="100"/>
        <c:noMultiLvlLbl val="0"/>
      </c:catAx>
      <c:valAx>
        <c:axId val="596293199"/>
        <c:scaling>
          <c:orientation val="minMax"/>
        </c:scaling>
        <c:delete val="1"/>
        <c:axPos val="l"/>
        <c:numFmt formatCode="General" sourceLinked="1"/>
        <c:majorTickMark val="none"/>
        <c:minorTickMark val="none"/>
        <c:tickLblPos val="nextTo"/>
        <c:crossAx val="15565668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Analysis.xlsx]KPIs!PivotTable5</c:name>
    <c:fmtId val="6"/>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KPIs!$L$5</c:f>
              <c:strCache>
                <c:ptCount val="1"/>
                <c:pt idx="0">
                  <c:v>Total</c:v>
                </c:pt>
              </c:strCache>
            </c:strRef>
          </c:tx>
          <c:spPr>
            <a:ln w="28575" cap="rnd">
              <a:solidFill>
                <a:schemeClr val="accent1"/>
              </a:solidFill>
              <a:round/>
            </a:ln>
            <a:effectLst/>
          </c:spPr>
          <c:marker>
            <c:symbol val="none"/>
          </c:marker>
          <c:cat>
            <c:strRef>
              <c:f>KPIs!$K$6:$K$18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KPIs!$L$6:$L$18</c:f>
              <c:numCache>
                <c:formatCode>General</c:formatCode>
                <c:ptCount val="12"/>
                <c:pt idx="0">
                  <c:v>195</c:v>
                </c:pt>
                <c:pt idx="1">
                  <c:v>151</c:v>
                </c:pt>
                <c:pt idx="2">
                  <c:v>340</c:v>
                </c:pt>
                <c:pt idx="3">
                  <c:v>322</c:v>
                </c:pt>
                <c:pt idx="4">
                  <c:v>397</c:v>
                </c:pt>
                <c:pt idx="5">
                  <c:v>398</c:v>
                </c:pt>
                <c:pt idx="6">
                  <c:v>375</c:v>
                </c:pt>
                <c:pt idx="7">
                  <c:v>370</c:v>
                </c:pt>
                <c:pt idx="8">
                  <c:v>744</c:v>
                </c:pt>
                <c:pt idx="9">
                  <c:v>376</c:v>
                </c:pt>
                <c:pt idx="10">
                  <c:v>746</c:v>
                </c:pt>
                <c:pt idx="11">
                  <c:v>777</c:v>
                </c:pt>
              </c:numCache>
            </c:numRef>
          </c:val>
          <c:smooth val="0"/>
          <c:extLst>
            <c:ext xmlns:c16="http://schemas.microsoft.com/office/drawing/2014/chart" uri="{C3380CC4-5D6E-409C-BE32-E72D297353CC}">
              <c16:uniqueId val="{00000000-67BC-4F16-9D0C-27F1ECC876F0}"/>
            </c:ext>
          </c:extLst>
        </c:ser>
        <c:dLbls>
          <c:showLegendKey val="0"/>
          <c:showVal val="0"/>
          <c:showCatName val="0"/>
          <c:showSerName val="0"/>
          <c:showPercent val="0"/>
          <c:showBubbleSize val="0"/>
        </c:dLbls>
        <c:smooth val="0"/>
        <c:axId val="598486879"/>
        <c:axId val="596291711"/>
      </c:lineChart>
      <c:catAx>
        <c:axId val="598486879"/>
        <c:scaling>
          <c:orientation val="minMax"/>
        </c:scaling>
        <c:delete val="1"/>
        <c:axPos val="b"/>
        <c:numFmt formatCode="General" sourceLinked="1"/>
        <c:majorTickMark val="none"/>
        <c:minorTickMark val="none"/>
        <c:tickLblPos val="nextTo"/>
        <c:crossAx val="596291711"/>
        <c:crosses val="autoZero"/>
        <c:auto val="1"/>
        <c:lblAlgn val="ctr"/>
        <c:lblOffset val="100"/>
        <c:noMultiLvlLbl val="0"/>
      </c:catAx>
      <c:valAx>
        <c:axId val="596291711"/>
        <c:scaling>
          <c:orientation val="minMax"/>
        </c:scaling>
        <c:delete val="1"/>
        <c:axPos val="l"/>
        <c:numFmt formatCode="General" sourceLinked="1"/>
        <c:majorTickMark val="none"/>
        <c:minorTickMark val="none"/>
        <c:tickLblPos val="nextTo"/>
        <c:crossAx val="5984868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Analysis.xlsx]KPIs!PivotTable6</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KPIs!$O$5</c:f>
              <c:strCache>
                <c:ptCount val="1"/>
                <c:pt idx="0">
                  <c:v>Total</c:v>
                </c:pt>
              </c:strCache>
            </c:strRef>
          </c:tx>
          <c:spPr>
            <a:ln w="28575" cap="rnd">
              <a:solidFill>
                <a:schemeClr val="accent1"/>
              </a:solidFill>
              <a:round/>
            </a:ln>
            <a:effectLst/>
          </c:spPr>
          <c:marker>
            <c:symbol val="none"/>
          </c:marker>
          <c:cat>
            <c:strRef>
              <c:f>KPIs!$N$6:$N$18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KPIs!$O$6:$O$18</c:f>
              <c:numCache>
                <c:formatCode>0.00%;\-0.00%;0.00%</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3054-4D9A-9789-B55AC09B11D2}"/>
            </c:ext>
          </c:extLst>
        </c:ser>
        <c:dLbls>
          <c:showLegendKey val="0"/>
          <c:showVal val="0"/>
          <c:showCatName val="0"/>
          <c:showSerName val="0"/>
          <c:showPercent val="0"/>
          <c:showBubbleSize val="0"/>
        </c:dLbls>
        <c:smooth val="0"/>
        <c:axId val="1499866095"/>
        <c:axId val="596290719"/>
      </c:lineChart>
      <c:catAx>
        <c:axId val="1499866095"/>
        <c:scaling>
          <c:orientation val="minMax"/>
        </c:scaling>
        <c:delete val="1"/>
        <c:axPos val="b"/>
        <c:numFmt formatCode="General" sourceLinked="1"/>
        <c:majorTickMark val="none"/>
        <c:minorTickMark val="none"/>
        <c:tickLblPos val="nextTo"/>
        <c:crossAx val="596290719"/>
        <c:crosses val="autoZero"/>
        <c:auto val="1"/>
        <c:lblAlgn val="ctr"/>
        <c:lblOffset val="100"/>
        <c:noMultiLvlLbl val="0"/>
      </c:catAx>
      <c:valAx>
        <c:axId val="596290719"/>
        <c:scaling>
          <c:orientation val="minMax"/>
        </c:scaling>
        <c:delete val="1"/>
        <c:axPos val="l"/>
        <c:numFmt formatCode="0.00%;\-0.00%;0.00%" sourceLinked="1"/>
        <c:majorTickMark val="none"/>
        <c:minorTickMark val="none"/>
        <c:tickLblPos val="nextTo"/>
        <c:crossAx val="14998660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[Ecommerce Sales Analysis.xlsx]KPIs!PivotTable2</c:name>
    <c:fmtId val="4"/>
  </c:pivotSource>
  <c:chart>
    <c:autoTitleDeleted val="1"/>
    <c:pivotFmts>
      <c:pivotFmt>
        <c:idx val="0"/>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KPIs!$B$5</c:f>
              <c:strCache>
                <c:ptCount val="1"/>
                <c:pt idx="0">
                  <c:v>Total</c:v>
                </c:pt>
              </c:strCache>
            </c:strRef>
          </c:tx>
          <c:spPr>
            <a:ln w="28575" cap="rnd">
              <a:solidFill>
                <a:schemeClr val="accent3"/>
              </a:solidFill>
              <a:round/>
            </a:ln>
            <a:effectLst/>
          </c:spPr>
          <c:marker>
            <c:symbol val="none"/>
          </c:marker>
          <c:cat>
            <c:strRef>
              <c:f>KPIs!$A$6:$A$18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KPIs!$B$6:$B$18</c:f>
              <c:numCache>
                <c:formatCode>General</c:formatCode>
                <c:ptCount val="12"/>
                <c:pt idx="0">
                  <c:v>50718.984600000025</c:v>
                </c:pt>
                <c:pt idx="1">
                  <c:v>34046.837999999996</c:v>
                </c:pt>
                <c:pt idx="2">
                  <c:v>87723.130999999921</c:v>
                </c:pt>
                <c:pt idx="3">
                  <c:v>56342.929499999962</c:v>
                </c:pt>
                <c:pt idx="4">
                  <c:v>86517.695399999982</c:v>
                </c:pt>
                <c:pt idx="5">
                  <c:v>80089.830300000031</c:v>
                </c:pt>
                <c:pt idx="6">
                  <c:v>83302.063999999984</c:v>
                </c:pt>
                <c:pt idx="7">
                  <c:v>82281.512300000031</c:v>
                </c:pt>
                <c:pt idx="8">
                  <c:v>186130.36760000006</c:v>
                </c:pt>
                <c:pt idx="9">
                  <c:v>66878.95269999998</c:v>
                </c:pt>
                <c:pt idx="10">
                  <c:v>166936.4132999999</c:v>
                </c:pt>
                <c:pt idx="11">
                  <c:v>180432.62630000003</c:v>
                </c:pt>
              </c:numCache>
            </c:numRef>
          </c:val>
          <c:smooth val="0"/>
          <c:extLst>
            <c:ext xmlns:c16="http://schemas.microsoft.com/office/drawing/2014/chart" uri="{C3380CC4-5D6E-409C-BE32-E72D297353CC}">
              <c16:uniqueId val="{00000000-B1FE-492A-AEE3-D7C37D92B58E}"/>
            </c:ext>
          </c:extLst>
        </c:ser>
        <c:dLbls>
          <c:showLegendKey val="0"/>
          <c:showVal val="0"/>
          <c:showCatName val="0"/>
          <c:showSerName val="0"/>
          <c:showPercent val="0"/>
          <c:showBubbleSize val="0"/>
        </c:dLbls>
        <c:smooth val="0"/>
        <c:axId val="1504966399"/>
        <c:axId val="596298655"/>
      </c:lineChart>
      <c:catAx>
        <c:axId val="1504966399"/>
        <c:scaling>
          <c:orientation val="minMax"/>
        </c:scaling>
        <c:delete val="1"/>
        <c:axPos val="b"/>
        <c:numFmt formatCode="General" sourceLinked="1"/>
        <c:majorTickMark val="none"/>
        <c:minorTickMark val="none"/>
        <c:tickLblPos val="nextTo"/>
        <c:crossAx val="596298655"/>
        <c:crosses val="autoZero"/>
        <c:auto val="1"/>
        <c:lblAlgn val="ctr"/>
        <c:lblOffset val="100"/>
        <c:noMultiLvlLbl val="0"/>
      </c:catAx>
      <c:valAx>
        <c:axId val="596298655"/>
        <c:scaling>
          <c:orientation val="minMax"/>
        </c:scaling>
        <c:delete val="1"/>
        <c:axPos val="l"/>
        <c:numFmt formatCode="General" sourceLinked="1"/>
        <c:majorTickMark val="none"/>
        <c:minorTickMark val="none"/>
        <c:tickLblPos val="nextTo"/>
        <c:crossAx val="1504966399"/>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[Ecommerce Sales Analysis.xlsx]KPIs!PivotTable3</c:name>
    <c:fmtId val="5"/>
  </c:pivotSource>
  <c:chart>
    <c:autoTitleDeleted val="1"/>
    <c:pivotFmts>
      <c:pivotFmt>
        <c:idx val="0"/>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KPIs!$F$5</c:f>
              <c:strCache>
                <c:ptCount val="1"/>
                <c:pt idx="0">
                  <c:v>Total</c:v>
                </c:pt>
              </c:strCache>
            </c:strRef>
          </c:tx>
          <c:spPr>
            <a:ln w="28575" cap="rnd">
              <a:solidFill>
                <a:schemeClr val="accent3"/>
              </a:solidFill>
              <a:round/>
            </a:ln>
            <a:effectLst/>
          </c:spPr>
          <c:marker>
            <c:symbol val="none"/>
          </c:marker>
          <c:cat>
            <c:strRef>
              <c:f>KPIs!$E$6:$E$18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KPIs!$F$6:$F$18</c:f>
              <c:numCache>
                <c:formatCode>General</c:formatCode>
                <c:ptCount val="12"/>
                <c:pt idx="0">
                  <c:v>3188.3607999999967</c:v>
                </c:pt>
                <c:pt idx="1">
                  <c:v>6682.1404999999977</c:v>
                </c:pt>
                <c:pt idx="2">
                  <c:v>17861.215700000015</c:v>
                </c:pt>
                <c:pt idx="3">
                  <c:v>4059.5860999999973</c:v>
                </c:pt>
                <c:pt idx="4">
                  <c:v>10705.679600000009</c:v>
                </c:pt>
                <c:pt idx="5">
                  <c:v>11779.642900000006</c:v>
                </c:pt>
                <c:pt idx="6">
                  <c:v>4017.125299999997</c:v>
                </c:pt>
                <c:pt idx="7">
                  <c:v>10056.54869999999</c:v>
                </c:pt>
                <c:pt idx="8">
                  <c:v>24769.678200000009</c:v>
                </c:pt>
                <c:pt idx="9">
                  <c:v>6665.0503000000044</c:v>
                </c:pt>
                <c:pt idx="10">
                  <c:v>10565.782099999989</c:v>
                </c:pt>
                <c:pt idx="11">
                  <c:v>23768.398999999994</c:v>
                </c:pt>
              </c:numCache>
            </c:numRef>
          </c:val>
          <c:smooth val="0"/>
          <c:extLst>
            <c:ext xmlns:c16="http://schemas.microsoft.com/office/drawing/2014/chart" uri="{C3380CC4-5D6E-409C-BE32-E72D297353CC}">
              <c16:uniqueId val="{00000000-A77C-431F-BD7D-D04CE6E0C96D}"/>
            </c:ext>
          </c:extLst>
        </c:ser>
        <c:dLbls>
          <c:showLegendKey val="0"/>
          <c:showVal val="0"/>
          <c:showCatName val="0"/>
          <c:showSerName val="0"/>
          <c:showPercent val="0"/>
          <c:showBubbleSize val="0"/>
        </c:dLbls>
        <c:smooth val="0"/>
        <c:axId val="598488319"/>
        <c:axId val="596289727"/>
      </c:lineChart>
      <c:catAx>
        <c:axId val="598488319"/>
        <c:scaling>
          <c:orientation val="minMax"/>
        </c:scaling>
        <c:delete val="1"/>
        <c:axPos val="b"/>
        <c:numFmt formatCode="General" sourceLinked="1"/>
        <c:majorTickMark val="none"/>
        <c:minorTickMark val="none"/>
        <c:tickLblPos val="nextTo"/>
        <c:crossAx val="596289727"/>
        <c:crosses val="autoZero"/>
        <c:auto val="1"/>
        <c:lblAlgn val="ctr"/>
        <c:lblOffset val="100"/>
        <c:noMultiLvlLbl val="0"/>
      </c:catAx>
      <c:valAx>
        <c:axId val="596289727"/>
        <c:scaling>
          <c:orientation val="minMax"/>
        </c:scaling>
        <c:delete val="1"/>
        <c:axPos val="l"/>
        <c:numFmt formatCode="General" sourceLinked="1"/>
        <c:majorTickMark val="none"/>
        <c:minorTickMark val="none"/>
        <c:tickLblPos val="nextTo"/>
        <c:crossAx val="598488319"/>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[Ecommerce Sales Analysis.xlsx]KPIs!PivotTable4</c:name>
    <c:fmtId val="7"/>
  </c:pivotSource>
  <c:chart>
    <c:autoTitleDeleted val="1"/>
    <c:pivotFmts>
      <c:pivotFmt>
        <c:idx val="0"/>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KPIs!$I$5</c:f>
              <c:strCache>
                <c:ptCount val="1"/>
                <c:pt idx="0">
                  <c:v>Total</c:v>
                </c:pt>
              </c:strCache>
            </c:strRef>
          </c:tx>
          <c:spPr>
            <a:ln w="28575" cap="rnd">
              <a:solidFill>
                <a:schemeClr val="accent3"/>
              </a:solidFill>
              <a:round/>
            </a:ln>
            <a:effectLst/>
          </c:spPr>
          <c:marker>
            <c:symbol val="none"/>
          </c:marker>
          <c:cat>
            <c:strRef>
              <c:f>KPIs!$H$6:$H$18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KPIs!$I$6:$I$18</c:f>
              <c:numCache>
                <c:formatCode>General</c:formatCode>
                <c:ptCount val="12"/>
                <c:pt idx="0">
                  <c:v>772</c:v>
                </c:pt>
                <c:pt idx="1">
                  <c:v>524</c:v>
                </c:pt>
                <c:pt idx="2">
                  <c:v>1234</c:v>
                </c:pt>
                <c:pt idx="3">
                  <c:v>1223</c:v>
                </c:pt>
                <c:pt idx="4">
                  <c:v>1438</c:v>
                </c:pt>
                <c:pt idx="5">
                  <c:v>1433</c:v>
                </c:pt>
                <c:pt idx="6">
                  <c:v>1393</c:v>
                </c:pt>
                <c:pt idx="7">
                  <c:v>1479</c:v>
                </c:pt>
                <c:pt idx="8">
                  <c:v>2755</c:v>
                </c:pt>
                <c:pt idx="9">
                  <c:v>1351</c:v>
                </c:pt>
                <c:pt idx="10">
                  <c:v>2987</c:v>
                </c:pt>
                <c:pt idx="11">
                  <c:v>2932</c:v>
                </c:pt>
              </c:numCache>
            </c:numRef>
          </c:val>
          <c:smooth val="0"/>
          <c:extLst>
            <c:ext xmlns:c16="http://schemas.microsoft.com/office/drawing/2014/chart" uri="{C3380CC4-5D6E-409C-BE32-E72D297353CC}">
              <c16:uniqueId val="{00000000-F87A-46D3-A345-3426B924D5FB}"/>
            </c:ext>
          </c:extLst>
        </c:ser>
        <c:dLbls>
          <c:showLegendKey val="0"/>
          <c:showVal val="0"/>
          <c:showCatName val="0"/>
          <c:showSerName val="0"/>
          <c:showPercent val="0"/>
          <c:showBubbleSize val="0"/>
        </c:dLbls>
        <c:smooth val="0"/>
        <c:axId val="1556566831"/>
        <c:axId val="596293199"/>
      </c:lineChart>
      <c:catAx>
        <c:axId val="1556566831"/>
        <c:scaling>
          <c:orientation val="minMax"/>
        </c:scaling>
        <c:delete val="1"/>
        <c:axPos val="b"/>
        <c:numFmt formatCode="General" sourceLinked="1"/>
        <c:majorTickMark val="none"/>
        <c:minorTickMark val="none"/>
        <c:tickLblPos val="nextTo"/>
        <c:crossAx val="596293199"/>
        <c:crosses val="autoZero"/>
        <c:auto val="1"/>
        <c:lblAlgn val="ctr"/>
        <c:lblOffset val="100"/>
        <c:noMultiLvlLbl val="0"/>
      </c:catAx>
      <c:valAx>
        <c:axId val="596293199"/>
        <c:scaling>
          <c:orientation val="minMax"/>
        </c:scaling>
        <c:delete val="1"/>
        <c:axPos val="l"/>
        <c:numFmt formatCode="General" sourceLinked="1"/>
        <c:majorTickMark val="none"/>
        <c:minorTickMark val="none"/>
        <c:tickLblPos val="nextTo"/>
        <c:crossAx val="15565668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[Ecommerce Sales Analysis.xlsx]KPIs!PivotTable5</c:name>
    <c:fmtId val="9"/>
  </c:pivotSource>
  <c:chart>
    <c:autoTitleDeleted val="1"/>
    <c:pivotFmts>
      <c:pivotFmt>
        <c:idx val="0"/>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KPIs!$L$5</c:f>
              <c:strCache>
                <c:ptCount val="1"/>
                <c:pt idx="0">
                  <c:v>Total</c:v>
                </c:pt>
              </c:strCache>
            </c:strRef>
          </c:tx>
          <c:spPr>
            <a:ln w="28575" cap="rnd">
              <a:solidFill>
                <a:schemeClr val="accent3"/>
              </a:solidFill>
              <a:round/>
            </a:ln>
            <a:effectLst/>
          </c:spPr>
          <c:marker>
            <c:symbol val="none"/>
          </c:marker>
          <c:cat>
            <c:strRef>
              <c:f>KPIs!$K$6:$K$18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KPIs!$L$6:$L$18</c:f>
              <c:numCache>
                <c:formatCode>General</c:formatCode>
                <c:ptCount val="12"/>
                <c:pt idx="0">
                  <c:v>195</c:v>
                </c:pt>
                <c:pt idx="1">
                  <c:v>151</c:v>
                </c:pt>
                <c:pt idx="2">
                  <c:v>340</c:v>
                </c:pt>
                <c:pt idx="3">
                  <c:v>322</c:v>
                </c:pt>
                <c:pt idx="4">
                  <c:v>397</c:v>
                </c:pt>
                <c:pt idx="5">
                  <c:v>398</c:v>
                </c:pt>
                <c:pt idx="6">
                  <c:v>375</c:v>
                </c:pt>
                <c:pt idx="7">
                  <c:v>370</c:v>
                </c:pt>
                <c:pt idx="8">
                  <c:v>744</c:v>
                </c:pt>
                <c:pt idx="9">
                  <c:v>376</c:v>
                </c:pt>
                <c:pt idx="10">
                  <c:v>746</c:v>
                </c:pt>
                <c:pt idx="11">
                  <c:v>777</c:v>
                </c:pt>
              </c:numCache>
            </c:numRef>
          </c:val>
          <c:smooth val="0"/>
          <c:extLst>
            <c:ext xmlns:c16="http://schemas.microsoft.com/office/drawing/2014/chart" uri="{C3380CC4-5D6E-409C-BE32-E72D297353CC}">
              <c16:uniqueId val="{00000000-AED3-41C8-8FCC-9B9421DFF413}"/>
            </c:ext>
          </c:extLst>
        </c:ser>
        <c:dLbls>
          <c:showLegendKey val="0"/>
          <c:showVal val="0"/>
          <c:showCatName val="0"/>
          <c:showSerName val="0"/>
          <c:showPercent val="0"/>
          <c:showBubbleSize val="0"/>
        </c:dLbls>
        <c:smooth val="0"/>
        <c:axId val="598486879"/>
        <c:axId val="596291711"/>
      </c:lineChart>
      <c:catAx>
        <c:axId val="598486879"/>
        <c:scaling>
          <c:orientation val="minMax"/>
        </c:scaling>
        <c:delete val="1"/>
        <c:axPos val="b"/>
        <c:numFmt formatCode="General" sourceLinked="1"/>
        <c:majorTickMark val="none"/>
        <c:minorTickMark val="none"/>
        <c:tickLblPos val="nextTo"/>
        <c:crossAx val="596291711"/>
        <c:crosses val="autoZero"/>
        <c:auto val="1"/>
        <c:lblAlgn val="ctr"/>
        <c:lblOffset val="100"/>
        <c:noMultiLvlLbl val="0"/>
      </c:catAx>
      <c:valAx>
        <c:axId val="596291711"/>
        <c:scaling>
          <c:orientation val="minMax"/>
        </c:scaling>
        <c:delete val="1"/>
        <c:axPos val="l"/>
        <c:numFmt formatCode="General" sourceLinked="1"/>
        <c:majorTickMark val="none"/>
        <c:minorTickMark val="none"/>
        <c:tickLblPos val="nextTo"/>
        <c:crossAx val="5984868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[Ecommerce Sales Analysis.xlsx]KPIs!PivotTable6</c:name>
    <c:fmtId val="3"/>
  </c:pivotSource>
  <c:chart>
    <c:autoTitleDeleted val="1"/>
    <c:pivotFmts>
      <c:pivotFmt>
        <c:idx val="0"/>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KPIs!$O$5</c:f>
              <c:strCache>
                <c:ptCount val="1"/>
                <c:pt idx="0">
                  <c:v>Total</c:v>
                </c:pt>
              </c:strCache>
            </c:strRef>
          </c:tx>
          <c:spPr>
            <a:ln w="28575" cap="rnd">
              <a:solidFill>
                <a:schemeClr val="accent3"/>
              </a:solidFill>
              <a:round/>
            </a:ln>
            <a:effectLst/>
          </c:spPr>
          <c:marker>
            <c:symbol val="none"/>
          </c:marker>
          <c:cat>
            <c:strRef>
              <c:f>KPIs!$N$6:$N$18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KPIs!$O$6:$O$18</c:f>
              <c:numCache>
                <c:formatCode>0.00%;\-0.00%;0.00%</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3F87-4F0B-8174-E12D23C863FD}"/>
            </c:ext>
          </c:extLst>
        </c:ser>
        <c:dLbls>
          <c:showLegendKey val="0"/>
          <c:showVal val="0"/>
          <c:showCatName val="0"/>
          <c:showSerName val="0"/>
          <c:showPercent val="0"/>
          <c:showBubbleSize val="0"/>
        </c:dLbls>
        <c:smooth val="0"/>
        <c:axId val="1499866095"/>
        <c:axId val="596290719"/>
      </c:lineChart>
      <c:catAx>
        <c:axId val="1499866095"/>
        <c:scaling>
          <c:orientation val="minMax"/>
        </c:scaling>
        <c:delete val="1"/>
        <c:axPos val="b"/>
        <c:numFmt formatCode="General" sourceLinked="1"/>
        <c:majorTickMark val="none"/>
        <c:minorTickMark val="none"/>
        <c:tickLblPos val="nextTo"/>
        <c:crossAx val="596290719"/>
        <c:crosses val="autoZero"/>
        <c:auto val="1"/>
        <c:lblAlgn val="ctr"/>
        <c:lblOffset val="100"/>
        <c:noMultiLvlLbl val="0"/>
      </c:catAx>
      <c:valAx>
        <c:axId val="596290719"/>
        <c:scaling>
          <c:orientation val="minMax"/>
        </c:scaling>
        <c:delete val="1"/>
        <c:axPos val="l"/>
        <c:numFmt formatCode="0.00%;\-0.00%;0.00%" sourceLinked="1"/>
        <c:majorTickMark val="none"/>
        <c:minorTickMark val="none"/>
        <c:tickLblPos val="nextTo"/>
        <c:crossAx val="14998660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Chart!PivotTable1</c:name>
    <c:fmtId val="5"/>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00B0F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Chart'!$C$4</c:f>
              <c:strCache>
                <c:ptCount val="1"/>
                <c:pt idx="0">
                  <c:v>Sum of Profit</c:v>
                </c:pt>
              </c:strCache>
            </c:strRef>
          </c:tx>
          <c:spPr>
            <a:solidFill>
              <a:srgbClr val="00B0F0"/>
            </a:solidFill>
            <a:ln>
              <a:noFill/>
            </a:ln>
            <a:effectLst/>
          </c:spPr>
          <c:cat>
            <c:strRef>
              <c:f>'Combo Chart'!$A$5:$A$17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Chart'!$C$5:$C$17</c:f>
              <c:numCache>
                <c:formatCode>[$$-409]#,##0.00</c:formatCode>
                <c:ptCount val="12"/>
                <c:pt idx="0">
                  <c:v>3188.3607999999967</c:v>
                </c:pt>
                <c:pt idx="1">
                  <c:v>6682.1404999999977</c:v>
                </c:pt>
                <c:pt idx="2">
                  <c:v>17861.215700000015</c:v>
                </c:pt>
                <c:pt idx="3">
                  <c:v>4059.5860999999973</c:v>
                </c:pt>
                <c:pt idx="4">
                  <c:v>10705.679600000009</c:v>
                </c:pt>
                <c:pt idx="5">
                  <c:v>11779.642900000006</c:v>
                </c:pt>
                <c:pt idx="6">
                  <c:v>4017.125299999997</c:v>
                </c:pt>
                <c:pt idx="7">
                  <c:v>10056.54869999999</c:v>
                </c:pt>
                <c:pt idx="8">
                  <c:v>24769.678200000009</c:v>
                </c:pt>
                <c:pt idx="9">
                  <c:v>6665.0503000000044</c:v>
                </c:pt>
                <c:pt idx="10">
                  <c:v>10565.782099999989</c:v>
                </c:pt>
                <c:pt idx="11">
                  <c:v>23768.398999999994</c:v>
                </c:pt>
              </c:numCache>
            </c:numRef>
          </c:val>
          <c:extLst>
            <c:ext xmlns:c16="http://schemas.microsoft.com/office/drawing/2014/chart" uri="{C3380CC4-5D6E-409C-BE32-E72D297353CC}">
              <c16:uniqueId val="{00000000-FBD3-47AC-B507-B34B30741875}"/>
            </c:ext>
          </c:extLst>
        </c:ser>
        <c:dLbls>
          <c:showLegendKey val="0"/>
          <c:showVal val="0"/>
          <c:showCatName val="0"/>
          <c:showSerName val="0"/>
          <c:showPercent val="0"/>
          <c:showBubbleSize val="0"/>
        </c:dLbls>
        <c:axId val="408554400"/>
        <c:axId val="1532117888"/>
      </c:areaChart>
      <c:barChart>
        <c:barDir val="col"/>
        <c:grouping val="clustered"/>
        <c:varyColors val="0"/>
        <c:ser>
          <c:idx val="0"/>
          <c:order val="0"/>
          <c:tx>
            <c:strRef>
              <c:f>'Combo Chart'!$B$4</c:f>
              <c:strCache>
                <c:ptCount val="1"/>
                <c:pt idx="0">
                  <c:v>Sum of Sales</c:v>
                </c:pt>
              </c:strCache>
            </c:strRef>
          </c:tx>
          <c:spPr>
            <a:solidFill>
              <a:schemeClr val="bg1"/>
            </a:solidFill>
            <a:ln>
              <a:noFill/>
            </a:ln>
            <a:effectLst/>
          </c:spPr>
          <c:invertIfNegative val="0"/>
          <c:cat>
            <c:strRef>
              <c:f>'Combo Chart'!$A$5:$A$17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Chart'!$B$5:$B$17</c:f>
              <c:numCache>
                <c:formatCode>[$$-409]#,##0.00</c:formatCode>
                <c:ptCount val="12"/>
                <c:pt idx="0">
                  <c:v>50718.984600000025</c:v>
                </c:pt>
                <c:pt idx="1">
                  <c:v>34046.837999999996</c:v>
                </c:pt>
                <c:pt idx="2">
                  <c:v>87723.130999999921</c:v>
                </c:pt>
                <c:pt idx="3">
                  <c:v>56342.929499999962</c:v>
                </c:pt>
                <c:pt idx="4">
                  <c:v>86517.695399999982</c:v>
                </c:pt>
                <c:pt idx="5">
                  <c:v>80089.830300000031</c:v>
                </c:pt>
                <c:pt idx="6">
                  <c:v>83302.063999999984</c:v>
                </c:pt>
                <c:pt idx="7">
                  <c:v>82281.512300000031</c:v>
                </c:pt>
                <c:pt idx="8">
                  <c:v>186130.36760000006</c:v>
                </c:pt>
                <c:pt idx="9">
                  <c:v>66878.95269999998</c:v>
                </c:pt>
                <c:pt idx="10">
                  <c:v>166936.4132999999</c:v>
                </c:pt>
                <c:pt idx="11">
                  <c:v>180432.62630000003</c:v>
                </c:pt>
              </c:numCache>
            </c:numRef>
          </c:val>
          <c:extLst>
            <c:ext xmlns:c16="http://schemas.microsoft.com/office/drawing/2014/chart" uri="{C3380CC4-5D6E-409C-BE32-E72D297353CC}">
              <c16:uniqueId val="{00000001-FBD3-47AC-B507-B34B30741875}"/>
            </c:ext>
          </c:extLst>
        </c:ser>
        <c:dLbls>
          <c:showLegendKey val="0"/>
          <c:showVal val="0"/>
          <c:showCatName val="0"/>
          <c:showSerName val="0"/>
          <c:showPercent val="0"/>
          <c:showBubbleSize val="0"/>
        </c:dLbls>
        <c:gapWidth val="60"/>
        <c:overlap val="-27"/>
        <c:axId val="408609088"/>
        <c:axId val="1532112432"/>
      </c:barChart>
      <c:catAx>
        <c:axId val="4085544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532117888"/>
        <c:crosses val="autoZero"/>
        <c:auto val="1"/>
        <c:lblAlgn val="ctr"/>
        <c:lblOffset val="100"/>
        <c:noMultiLvlLbl val="0"/>
      </c:catAx>
      <c:valAx>
        <c:axId val="153211788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IN">
                    <a:solidFill>
                      <a:schemeClr val="bg1"/>
                    </a:solidFill>
                  </a:rPr>
                  <a:t>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409]#,##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lumMod val="95000"/>
                  </a:schemeClr>
                </a:solidFill>
                <a:latin typeface="+mn-lt"/>
                <a:ea typeface="+mn-ea"/>
                <a:cs typeface="+mn-cs"/>
              </a:defRPr>
            </a:pPr>
            <a:endParaRPr lang="en-US"/>
          </a:p>
        </c:txPr>
        <c:crossAx val="408554400"/>
        <c:crosses val="autoZero"/>
        <c:crossBetween val="between"/>
      </c:valAx>
      <c:valAx>
        <c:axId val="1532112432"/>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IN">
                    <a:solidFill>
                      <a:schemeClr val="bg1"/>
                    </a:solidFill>
                  </a:rPr>
                  <a:t>Profit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409]#,##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408609088"/>
        <c:crosses val="max"/>
        <c:crossBetween val="between"/>
      </c:valAx>
      <c:catAx>
        <c:axId val="408609088"/>
        <c:scaling>
          <c:orientation val="minMax"/>
        </c:scaling>
        <c:delete val="1"/>
        <c:axPos val="b"/>
        <c:numFmt formatCode="General" sourceLinked="1"/>
        <c:majorTickMark val="none"/>
        <c:minorTickMark val="none"/>
        <c:tickLblPos val="nextTo"/>
        <c:crossAx val="1532112432"/>
        <c:crosses val="autoZero"/>
        <c:auto val="1"/>
        <c:lblAlgn val="ctr"/>
        <c:lblOffset val="100"/>
        <c:noMultiLvlLbl val="0"/>
      </c:catAx>
      <c:spPr>
        <a:noFill/>
        <a:ln>
          <a:noFill/>
        </a:ln>
        <a:effectLst/>
      </c:spPr>
    </c:plotArea>
    <c:legend>
      <c:legendPos val="b"/>
      <c:legendEntry>
        <c:idx val="0"/>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Entry>
      <c:legendEntry>
        <c:idx val="1"/>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Entry>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Chart!PivotTable1</c:name>
    <c:fmtId val="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marker>
          <c:symbol val="none"/>
        </c:marker>
        <c:dLbl>
          <c:idx val="0"/>
          <c:spPr>
            <a:noFill/>
            <a:ln>
              <a:noFill/>
            </a:ln>
            <a:effectLst/>
          </c:spPr>
          <c:txPr>
            <a:bodyPr rot="0" spcFirstLastPara="1" vertOverflow="ellipsis" vert="horz" wrap="square" lIns="72000" tIns="19050" rIns="720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9"/>
        <c:spPr>
          <a:solidFill>
            <a:srgbClr val="FFFF00"/>
          </a:solidFill>
          <a:ln w="19050">
            <a:solidFill>
              <a:schemeClr val="lt1"/>
            </a:solidFill>
          </a:ln>
          <a:effectLst/>
        </c:spPr>
      </c:pivotFmt>
      <c:pivotFmt>
        <c:idx val="10"/>
        <c:spPr>
          <a:solidFill>
            <a:schemeClr val="accent2"/>
          </a:solidFill>
          <a:ln w="19050">
            <a:solidFill>
              <a:schemeClr val="lt1"/>
            </a:solidFill>
          </a:ln>
          <a:effectLst/>
        </c:spPr>
      </c:pivotFmt>
      <c:pivotFmt>
        <c:idx val="11"/>
        <c:spPr>
          <a:solidFill>
            <a:schemeClr val="accent6">
              <a:lumMod val="60000"/>
              <a:lumOff val="40000"/>
            </a:schemeClr>
          </a:solidFill>
          <a:ln w="19050">
            <a:solidFill>
              <a:schemeClr val="lt1"/>
            </a:solidFill>
          </a:ln>
          <a:effectLst/>
        </c:spPr>
      </c:pivotFmt>
    </c:pivotFmts>
    <c:plotArea>
      <c:layout>
        <c:manualLayout>
          <c:layoutTarget val="inner"/>
          <c:xMode val="edge"/>
          <c:yMode val="edge"/>
          <c:x val="0.1946661029787384"/>
          <c:y val="0.14868824383618201"/>
          <c:w val="0.51670841480385421"/>
          <c:h val="0.74028454486399398"/>
        </c:manualLayout>
      </c:layout>
      <c:doughnutChart>
        <c:varyColors val="1"/>
        <c:ser>
          <c:idx val="0"/>
          <c:order val="0"/>
          <c:tx>
            <c:strRef>
              <c:f>'Pie Chart'!$B$4</c:f>
              <c:strCache>
                <c:ptCount val="1"/>
                <c:pt idx="0">
                  <c:v>Total</c:v>
                </c:pt>
              </c:strCache>
            </c:strRef>
          </c:tx>
          <c:dPt>
            <c:idx val="0"/>
            <c:bubble3D val="0"/>
            <c:spPr>
              <a:solidFill>
                <a:srgbClr val="FFFF00"/>
              </a:solidFill>
              <a:ln w="19050">
                <a:solidFill>
                  <a:schemeClr val="lt1"/>
                </a:solidFill>
              </a:ln>
              <a:effectLst/>
            </c:spPr>
            <c:extLst>
              <c:ext xmlns:c16="http://schemas.microsoft.com/office/drawing/2014/chart" uri="{C3380CC4-5D6E-409C-BE32-E72D297353CC}">
                <c16:uniqueId val="{00000001-AFA1-48E1-A4D0-E65275FFCC2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FA1-48E1-A4D0-E65275FFCC2B}"/>
              </c:ext>
            </c:extLst>
          </c:dPt>
          <c:dPt>
            <c:idx val="2"/>
            <c:bubble3D val="0"/>
            <c:explosion val="1"/>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5-AFA1-48E1-A4D0-E65275FFCC2B}"/>
              </c:ext>
            </c:extLst>
          </c:dPt>
          <c:dLbls>
            <c:spPr>
              <a:noFill/>
              <a:ln>
                <a:noFill/>
              </a:ln>
              <a:effectLst/>
            </c:spPr>
            <c:txPr>
              <a:bodyPr rot="0" spcFirstLastPara="1" vertOverflow="ellipsis" vert="horz" wrap="square" lIns="72000" tIns="19050" rIns="720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rect">
                    <a:avLst/>
                  </a:prstGeom>
                </c15:spPr>
              </c:ext>
            </c:extLst>
          </c:dLbls>
          <c:cat>
            <c:strRef>
              <c:f>'Pie Chart'!$A$5:$A$8</c:f>
              <c:strCache>
                <c:ptCount val="3"/>
                <c:pt idx="0">
                  <c:v>Furniture</c:v>
                </c:pt>
                <c:pt idx="1">
                  <c:v>Office Supplies</c:v>
                </c:pt>
                <c:pt idx="2">
                  <c:v>Technology</c:v>
                </c:pt>
              </c:strCache>
            </c:strRef>
          </c:cat>
          <c:val>
            <c:numRef>
              <c:f>'Pie Chart'!$B$5:$B$8</c:f>
              <c:numCache>
                <c:formatCode>0.00%</c:formatCode>
                <c:ptCount val="3"/>
                <c:pt idx="0">
                  <c:v>0.33670471769601729</c:v>
                </c:pt>
                <c:pt idx="1">
                  <c:v>0.3133732689107579</c:v>
                </c:pt>
                <c:pt idx="2">
                  <c:v>0.34992201339322493</c:v>
                </c:pt>
              </c:numCache>
            </c:numRef>
          </c:val>
          <c:extLst>
            <c:ext xmlns:c16="http://schemas.microsoft.com/office/drawing/2014/chart" uri="{C3380CC4-5D6E-409C-BE32-E72D297353CC}">
              <c16:uniqueId val="{00000006-AFA1-48E1-A4D0-E65275FFCC2B}"/>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Analysis.xlsx]Top5 Sales!PivotTable1</c:name>
    <c:fmtId val="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bg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'Top5 Sales'!$B$4</c:f>
              <c:strCache>
                <c:ptCount val="1"/>
                <c:pt idx="0">
                  <c:v>Total</c:v>
                </c:pt>
              </c:strCache>
            </c:strRef>
          </c:tx>
          <c:spPr>
            <a:solidFill>
              <a:schemeClr val="bg2">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'Top5 Sales'!$A$5:$A$10</c:f>
              <c:strCache>
                <c:ptCount val="5"/>
                <c:pt idx="0">
                  <c:v>Chairs</c:v>
                </c:pt>
                <c:pt idx="1">
                  <c:v>Phones</c:v>
                </c:pt>
                <c:pt idx="2">
                  <c:v>Binders</c:v>
                </c:pt>
                <c:pt idx="3">
                  <c:v>Storage</c:v>
                </c:pt>
                <c:pt idx="4">
                  <c:v>Tables</c:v>
                </c:pt>
              </c:strCache>
            </c:strRef>
          </c:cat>
          <c:val>
            <c:numRef>
              <c:f>'Top5 Sales'!$B$5:$B$10</c:f>
              <c:numCache>
                <c:formatCode>General</c:formatCode>
                <c:ptCount val="5"/>
                <c:pt idx="0">
                  <c:v>172862.74200000017</c:v>
                </c:pt>
                <c:pt idx="1">
                  <c:v>169932.76400000005</c:v>
                </c:pt>
                <c:pt idx="2">
                  <c:v>118161.00900000011</c:v>
                </c:pt>
                <c:pt idx="3">
                  <c:v>100492.40199999999</c:v>
                </c:pt>
                <c:pt idx="4">
                  <c:v>99933.795000000042</c:v>
                </c:pt>
              </c:numCache>
            </c:numRef>
          </c:val>
          <c:extLst>
            <c:ext xmlns:c16="http://schemas.microsoft.com/office/drawing/2014/chart" uri="{C3380CC4-5D6E-409C-BE32-E72D297353CC}">
              <c16:uniqueId val="{00000000-CA33-4560-8534-F58B115EC7BC}"/>
            </c:ext>
          </c:extLst>
        </c:ser>
        <c:dLbls>
          <c:dLblPos val="outEnd"/>
          <c:showLegendKey val="0"/>
          <c:showVal val="1"/>
          <c:showCatName val="0"/>
          <c:showSerName val="0"/>
          <c:showPercent val="0"/>
          <c:showBubbleSize val="0"/>
        </c:dLbls>
        <c:gapWidth val="182"/>
        <c:axId val="1564053055"/>
        <c:axId val="551059295"/>
      </c:barChart>
      <c:catAx>
        <c:axId val="156405305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51059295"/>
        <c:crosses val="autoZero"/>
        <c:auto val="1"/>
        <c:lblAlgn val="ctr"/>
        <c:lblOffset val="100"/>
        <c:noMultiLvlLbl val="0"/>
      </c:catAx>
      <c:valAx>
        <c:axId val="551059295"/>
        <c:scaling>
          <c:orientation val="minMax"/>
        </c:scaling>
        <c:delete val="1"/>
        <c:axPos val="b"/>
        <c:numFmt formatCode="General" sourceLinked="1"/>
        <c:majorTickMark val="none"/>
        <c:minorTickMark val="none"/>
        <c:tickLblPos val="nextTo"/>
        <c:crossAx val="15640530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plotSurface>
          <cx:spPr>
            <a:gradFill>
              <a:gsLst>
                <a:gs pos="0">
                  <a:schemeClr val="bg1">
                    <a:lumMod val="95000"/>
                  </a:schemeClr>
                </a:gs>
                <a:gs pos="100000">
                  <a:schemeClr val="accent1">
                    <a:lumMod val="30000"/>
                    <a:lumOff val="70000"/>
                  </a:schemeClr>
                </a:gs>
              </a:gsLst>
              <a:lin ang="5400000" scaled="1"/>
            </a:gradFill>
            <a:ln>
              <a:solidFill>
                <a:schemeClr val="bg1"/>
              </a:solidFill>
            </a:ln>
          </cx:spPr>
        </cx:plotSurface>
        <cx:series layoutId="waterfall" uniqueId="{F53F5D66-E70F-4434-A148-DF1172537752}">
          <cx:tx>
            <cx:txData>
              <cx:f>_xlchart.v1.1</cx:f>
              <cx:v>Sales</cx:v>
            </cx:txData>
          </cx:tx>
          <cx:spPr>
            <a:gradFill>
              <a:gsLst>
                <a:gs pos="0">
                  <a:schemeClr val="bg1">
                    <a:lumMod val="95000"/>
                  </a:schemeClr>
                </a:gs>
                <a:gs pos="90000">
                  <a:srgbClr val="7030A0"/>
                </a:gs>
              </a:gsLst>
              <a:lin ang="7200000" scaled="0"/>
            </a:gradFill>
          </cx:spPr>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title pos="t" align="ctr" overlay="0"/>
    <cx:plotArea>
      <cx:plotAreaRegion>
        <cx:series layoutId="regionMap" uniqueId="{304EA567-080B-4A94-AFA0-FA98C3935259}">
          <cx:tx>
            <cx:txData>
              <cx:f>_xlchart.v5.5</cx:f>
              <cx:v>Sales</cx:v>
            </cx:txData>
          </cx:tx>
          <cx:dataId val="0"/>
          <cx:layoutPr>
            <cx:geography cultureLanguage="en-US" cultureRegion="IN" attribution="Powered by Bing">
              <cx:geoCache provider="{E9337A44-BEBE-4D9F-B70C-5C5E7DAFC167}">
                <cx:binary>1F1rc9s4sv0rqXy+9AAEQIJbO1u1JPWiLPkR5zVfWIrtkCBBgO/Xr78t2U5srrLx1vreKmmmEFIU
pCYPuvt0owH//bb/262835Xv+kyq6m+3/Z/v47rO//bHH9VtfJ/tqrNM3Ja60t/rs1ud/aG/fxe3
93/clbtOqOgPE2H6x228K+v7/v0//g7fFt3rc327q4VWV819OVzfV42sq39z7eild7u7TChfVHUp
bmv85/t/yt23XbZ7/+5e1aIebob8/s/3Lz70/t0f06/6l599J0GyurmDvsQ8sy2LmhZy0OFF3r+T
WkWPlw1unXGKCDGR6Ty8nn57u8ug/ysEOoizu7sr76sKbujw77OOL6SH98/fv7vVjar3Dy2C5/fn
+49K1Pd37z7Uu/q+ev9OVNp7+ICn97fw8cPhnv94+dj/8ffJG/AUJu88Q2b6yH536V+BKdOdqnYg
3pshQ8+443BEMHt48PwlMo55RomDGWP8ATn29NuPyLxCol9A86PnFJvrE8VGjFq9pdLQM9Mhpskx
fYDGfgkNxvgMlIo5FrMO2OApNL8V6FfIPHacAvPXSQLj7aT4rksl3hIb+8xk1LIc/GjQ4Nk/N2gY
O2cWtk0bU3zMoL1OpuPwPO87Qcj750kitNVlHb/zd6mu3xAjap9RahHEMXmAwJlghNAZtfYa9ggR
XH8wqw+m7bVSHUfpZe8JTlv/JHHy7+Wu25X3T8/pDYiBc4YQty2TPLqfCUY2A4i4RQkGL7V/TdzP
ayQ6js/PnhNs/NlJYvPpvsy0qt8OGkrPkM1M+G9C1mwT3I5pORZ/1KsJJq+Q5DgkPzpOEPl0c5KI
eFrqcnen3w4Sws+AqzGGqPlAxqZeB7EzRm1OLIDsuSl7jSjHMfnZcwKKd3GSoGzv293dGzoZ4pwR
ZlHqYHIcEmydWYwRhzF8jKT9Xp7juDz1m6Cy/XSSqHhaqfvbWtw2b2nA8BmzGWaEsKPQgB2zCQd6
bU4M2CulOQ7Mi84TdLzTNGRPmYF3+vs7sAdN9u1NqTQYNURtG3zNg4ufhDm2fYawZXJuP1KECVr/
qXTHYTv+LRP8fO8kteuTKCPx1uEPw6aDuEMfVGtKEfiZ5QCro+aD0UPgqJ77o9dIdBynnz0n2Hz6
50lisxFg+aq3jXusMwL+CNI2jymbCUtw6Bl2OEEQ+LxE5VWyHIflWdcJLpvtSeIyB+4m3pIomPyM
7UmASSYhDocMG7cJNQGSw2vC3V4hyXFMfnScIDI/zdzn4l6DGXtL6gZxDAX/z+3jjocTyB9QYlP0
qEcTYF4h0HFgfnScALM4TRO2utvFbxjkQNxJuINs8ylzNslIY0yBUTvEhijopf36rSDH4XjsNgFj
5Z+k3VpJKZQW1dOT+e9TNBSdYcCCQtj5wM8meHDnDFNuEcZ/pnCe+/rXSPQLYH7cyxSb07RgG3Eb
i2in3hAbmL2xqe3Y/DGFOcWGQYiDHNuBPPXhZT399kOK8zUSHcfmZ88JNpvVaeqNuhO7N529cc72
D912HrXGmbp96wxCT44s5zE6pS+hWf1eoOPI/Og4AWZ1mkRspbs39PnUhKQmtZhNjwcuDjnbw2Fh
9Hh9ojC/k+YXkBzuYYrHaXr7c92I6o1VBZ05HAJFPs00OxgmpzGHKdBHJZroyKtkOQ7Js64TXM5P
E5f1WxcGcAhLKFBj234IS/DL2TOHA01DYMCeZm4gbfPc7f9enuPAPPWboLL+cJJu5SIWb0mNYcIS
SjEgun/EBCKS57POEErayAEm9osZzd9JcxyRh14TPC6WJ4nHGoZoc5sOT2P1v6fHxD5jpk1MmKac
gMHAwYPywBz0A/eaGK/XiHIckJ89J6Csv54kKB90838x/U+hcsmCuMUG+rt/TfLK4HDOTIIgU2ZN
kHmtPMfRedl7gtAH/yQR2uzKQe7U3RuqDWT993rDJrTYtsCEQWqZOI9FT5Oky2skOY7Lz54TTDan
iklV7W7jprqv67cM980zqFuCrBcEjofXxO/bUHSGGNRq8onD3+xeKc+v4HnRfYrRaZKyRQlK8+4G
0vvyd6rzf1g1uhFVtf8/z8XvpHhZ3fq7kl4TSnd+ZH0migxpIahLNCFJ91irMImkXinULwbL8zua
DpUTZYrlfaTfMjVEzhzCoXaKPNKPCT7YRGdQ1IsxAQV/TtwvfivIcUye+k3guDjNat798NRN+ZYK
AwGTZUMZNX2cE4Xs9XPyvq+0tm0o3WGPpW5HFOZ3Eh1H5ue9TLDZnGYNzwbq3N40VweVouDQGHZg
rufwmsRVGIExozB3Z5EJVXyFKL/A5OkeppDcnCRB3N5/K3dVunsyJf99XEWhegfKp4ltPxS3o6m6
OGeQM9pP3R1fmPAaiY5D87PnBJvtaVaGfr6v6nc/6yYebP1/DxAUI8KKHgZTD7+YPkVQAU9s4qBH
ezdh8q8W6zhKk+4TqD5/OlE16t591WX6hmpkAg1wTLpfW3XMtEGBNZA0xCBQfoiSJ15ne/97iY4D
9LPnBJvt15PFZrnL8ioWb1kBT8mZxeHxQ9ruOED7KkYopYJ5pIfrk0nv/WN+lVi/RulZ9ylUp5nl
2z+T4L6s7oc3VCSYBgdb5jBynL7ZUJUAwRAs0nzQI2fCFF4n069BerqfKULBySrT5r4Xt2+YHSeQ
8DPB42D6yBj+hcVZZxjBogVYEfQ0Lh5X+sB4+b00v8bmqe8Um81JYnNzvy9JrO7vnx7SG3AFBut7
gSZAkvxBO6a58n3JIoEVdb8wcq8S6Tg+z7pO4Lk5zQnxi1RCvdWbrs6GVSOcwDzFowfaV+u+iExh
igP0BqGnTDqkEl5kDF4h0XFwft7LBJuL9UmqzsOiP29XaqjCesNgiABCBEreGBTzHF6TuQwbarA4
o9iG+djDa0oSDgssXyPXcZym9zVBa+udJFqfd8DlVFS/adoNFp1CTg3Col/MOh3SblB3+pQGmrii
18l0HKXnfScIff7nSSL0sd7FT7bmDbwQrNWCmQ1QkcdKxYkWHRbU21BuYlqTKOh3chzH46HXBImP
p5nguQRSUA2y3b3pOhKoLeUOrKJ/tFpo6nlg7Q8nnO9rUH7whuee57VSHcfnZe8JTpenqTHXMexW
8m5Vve1sLSTjYAWW6Tylpp0Jf4NJQYY5FDPCbhSH1yTX81qpjuP0svcEp+vVSVq2hyqB13jk/3Cn
HZj2QTB5buKfWbfnXI7vNQ5WNICte0BqYuleL9dxrKb9J2h9OE2mcHPfv+mmOxh2NSCcAgoPdA1I
wHOQHHBUkLADs/eYWgV1e272fivOcWweu00guflykgr0WVS3WlXiLadMIYUDWxowAttUPbxewgJT
2lDoBYu4nOMrtV4l0nFonnWdwPP5NO0behqxv6Jtb1jvcPtvN/J6Pt/x4pP/6R5mDkTBQOwhV/5y
WIC2Qh0sZC+eqpQnzm+ysdiv5Tk+NCbdX9zC/9OuZb/G6keFiL+rd7PDbnHPNjX791cPtwtb2E26
Plq6o+Pm4dmt7v58b1LImT9DcP8lL2zkUznCv3S531X1n+8NDBsz7DdwQgRqJJgJ6Y/37zqYKdtf
MukZg00bLKhEsyyE94CrfQT953sKqzagrAUsAKyehXDcARmqffkiXMKwOYezn8KH/WpgjQFyfmzS
d6nlAMUdPx7H4/k71WSXWqi6+vM9dvZViPnDB/c3yBCjsLPEfgcWBLvjcGSCSuW3u2uIWPef/5+0
asa0axxxqcK/OCqqQBVjFVhy7L2qG5aDjOahbj7FpAiD0eG1R8v0I+/FXYTiyuOCKs/BmQp+Nly3
KggTct5bDPuyJ5eCpTo4NCVJ13Wh5SKxWSxdNoY66OvcnuPe2MioMYNDo+0mcccsMf1alzOnLYuV
hbGe1THp3ERa1sLqR+5mUWzPq7TtZnmVpcuGtOuQ0NtEGuFlAXsYzmvifFI8ke7IvMIK7UvL8cuo
Gy6bohBXKc9WYU23uOf83KyyDWvScqVa8k1YcZCHo7GOaGe5hdGpeYG5ncL3sCwojUIFh6MGPEdg
mf2nvGsjv9DWBWlVvmCSbdMWpWsjTpTXVtVd2Ie3KCZW0Es+zHSuU1dkVhdQ3mO3a4XllWEzV7hj
63zfOG1PAgL7JGVRuS7CCPklLZUXwd0YScBErgOyb6o20g+nhyOs1E2f1ilABhioyDKWtd27bRFF
63Ssan9shtxVLfZVh7OHe4DIyVoOI3XrlEejd7g5BL/mGmUuZ21Xi1mk5U1HkvMkRnI9DGbjD5qb
rlmmdsCbmPkNMi8ELX1s0HmKyz7AxmC6KDKln1WxzNwWtZWLW6vyOwO7TaTLQNTWKgp5tVBMldLF
tc591lim23d2uQ5HYvp2WqQAMp+bWWQvkN3iFXGeP/oJEj/R0SKlM6NsvhOqFigfwiV2ysTFvM9n
Za2a4ND0PS1nXLN7ZOtBuk1XBZGVlIumYGVg7ZXhcPSz6Y24CkypwwUd2JzAzweH5nBDk1NBzCIo
x5B6JRTSu7GRW6OXNrIIHg7H3rzsZCo9gc2v1BF5MPZlHhyOfp7i/XujXdIlz6R3AF6b/SPmh9Of
g+FwNA594WNWte5BIw/KaI/KSd2Yk0c1PYyOLmFfSCbIDGr6Hp/p4fkdmp/vkdhGqzQJumFUQbRX
ZDkOYeoSyVWA983hihy70Od5l7giMnWQ/mj6qgZp93qeiVJIt0pj4TI7FjOzpXlQkiQD8O02D56d
y3RuDfUVrapunHERZkFMm36clXIXpagJ6lZTXxi8d7O0HgPC8RhAFdoYHE4PjekklUuj3HAz9jXB
2RLjcJG3Kl1GeU183mvtOiYfpdsPaR3wsoTDQg1qofp6XXbhZ677WaNN5NuiMQJOyM3Ax2ze1SZP
3YNQdFYLIQO0V7bDG3hvCQ8N+XF0OHUqjRdOiRbYBhCGfQczrMxFlogNOAhfFgqv0jrSayvD2jWQ
Ec0Moke4b2iQYQyBU3RiPtL+i8hKJxBGHAd0/AhPNsVeRGUbhASaNnaaYACFn4cx+5JXdbQubXrD
E5LNDyIWe7TjDPVub5mZ3+8N2uFCK5Ks+AIpkmI1dIWFt7hLboahHkGjUeWn41XlFJmrO5rPmrba
JmP/rS4N6hGj61zUnouoLN29p/NMM7wTDparscjxvMhq3wzLD5IjsYzS5hOixdLhHfFM5cBUOGb+
2GVXzrxxShmIDJ13mZBzVcAnClEvo1GPftMljgupo03ObbXgff+170Yf9+nXiGpnRfqE+FXGR7fP
R1+a+6HQ9xekTJWHG/Q1HHA40zgzvb5ptsLU0VwnPA1M1ViuaEW1iODu3DrK6awcrMhXZnuRxupc
5mMGJqIV51Rl7mjDaIqyTaOZh8x8XAtm+H1KxWqozQ0u+g88rrDXsVC6KLMdt0saczY04N8Y75cF
69Zj0jVBznXiln1crZ10+NSXsfKGxCh9Hqu7FOaw3J43twaKaDDm2J4RLrnbV9XoFe1VyI14Zjrt
RzEW6SJPhgsj4fUqGrp2LnqF3VwOnWcZ8QUhCVnbFctWKuW1mxA3kmPsqSyzZixMFxXLEzcxaR0M
g14bpUNcrYrWY31VLKomzTxShfWMicb0o+5CR4k5Y7SoPUJTry9F6PF+TLyWwba/DWkMTyYcgw3X
xCuhVGROSEM8nqX3Ax7RInKGm0YOF7K0uhsJ83SzkRjzWhN71uuazNEwuoOFWt/BZrM0kzCfFzl8
6VDJy3pkygXg+7WpUmPbDzF0ju7iQVpbLg3pF2HeLFSYfezzup+ldoLnWNO/dJJH8240AkXGwo2t
OrocZL4mNUfzsYw8wyiNbWOlyI06XnlN1jK3ZWn/oUvKas5oM/hR5ng2b/CG5yz3M1xF4EVQ8U1a
eeSOGOQSpJFzM+5Mj3PyueNe3Ky1g3J3VOZKx62PkLhLo7hxuywc3dg2Nk1rengoBq8Ff76se1Cg
VsVfq6zNfTR2tt/mBV4ZqhvAzjozM7WMDQhzZ9MhcVsTGzNMvIqOd1iRSzsLr1Rub1IJz9RC+q/a
qb7yonPD3tl0OguoDXqbmkUZxEm07UjMl6a0l0AusRenoJ1xHNsuC5vzKsPs42iHxnzQoWuyyFhZ
Kv+YDsmqYUbQlD2eW9RofImSuZkkhd/FnacbGn/SlnMrzQTcCYqwzxEztmM9azKdLOzBAp3E2ejF
HZIzFvceaobm0hlNY9Y6zAJm0N1Giko3lWGyHCVLvXoVW/hzVyHTzw36tbfA0diO6Vr9x1rI0e8N
+j0tbXalyptyiM9zJ+pndlSnqzK1Bh94qRko3YK4SbisCBFuyNJslvNlaZj9pZk6H0DQSyGixquM
rtgkJPbEEK2qzLpPBvJlzCPTswp0TlDIZxS1pReR3Bcx3TYYuGUL1TRunTWGW2bI2GRhV7lcijUi
xfdcg4soWxTPtbQMN8GGcgmJgdKaxaws7W89Cy8SwynmPSo2IhyTmW5jy+tTfF43/ZYMlfAalV6Z
dnpdIpl6VVvf0MYnVXwha1GuYytzSzuz3YjpftWlLXZTXI0wVATzSt4xH0x/5Ia8wLMiL4GB9dXn
Lh0bP78QOh08y1KxO9ABL61KLkjaGBtYObtj7C8yiHBdhoVyWdyBKwKtrwslwNWml50NVAbRqPYw
MG9VfWubVM7t0diNqprHjfoSRwKY+EiFL2MCn3I+x7zQLiz3hfiBhn4ed82yydHa6FPbh/U59iw1
ijs1OvUKHoT0jOQiZ7Xr5EZ5OfLMlYYX2wnbSEt41piDOzKE7Rpp0bud7gefyMgJ2l64Jsm5a4LH
Xg+4m4F5arbgSyMvby5LXjQeDoXhm8qEBzuMXmfh0s2Q0EtbJBDmoHaW9noeJjEQtI4oCE72/ORw
fjiKUrhyOO2qxKsGAyjZntYcGuCm+cPR4RRcopp3lfrU0xzod6aSGTTMRV2i/GRPog5Nt+dGk1Pd
9GwV9YEyge8R8CZ+MQ4fCCmR2ya5csuuEmu7sbmfF6JwjT2VyNtIQpSUKreymnIR0+hjr+RHotEw
N5xqmBUpMK8C5+W8kfFthEkViH0zGs1jk/Q9MGAONGipAKWsyKrApizxzUqYbhabNdjQsA7kvsGs
TRciFuclzYtADe0ujYxhRsxsJbq2XRzeLrHwIttslxmyXKKLIbCicQggxhgCgVjtM5Lth5dTBpyb
d4McqxlXtAE2KHK2alHQ4K581tR7Vm5Gmb0P6zbWPvw5NPmeD2e54p4D2yC4UWFBcLTn0zVlA5od
zh0ZDvM0sy844zmwRIho3MMhkSgPkj0rP5ziBLhmOKd7Zt+ltUCeuT8E2xUjDwExbLqF7PW4HSq0
DgXFHxjRn0KZtkvwIhi0DEWbqC02I83oDY1CLyH80sg0DG6NjYvEFndNTNJF0Wl7PVSNnvMcKTes
k37L900Y1/ejtORcMnsIjC5DM1xCfDTGjdP5ssXGIg7RX0IBfcLWrYiGfEaHNvcyYTOP7YcIrBYu
FkOXWRe4HZahAr6gYmvXaMrOizYMJOwfslVODqFpRkw3NaQC3tZV86o0dz2EXHZX6etzcA35B6PQ
XmaUn3GdRDcWN2y3zgXzIRo3XMoU+9iGVgohsHAxbb8PMtSbGtemW8k8mqX7eBF2CKMzylpQaRuX
F3ETlRedxYB/It0syoStYeRxsKtgMi2BFWilHi1fWCzyqRH3G9MZrnpZbXJLbwEIZ6klSy4pvidV
mW5psUrUSNwuzi2fqKR0O3DxbjFa2TyrbD2vnKFwi1wMF8kYd3NshV6b4savdN9fZQ1BrtkXm7bL
IP6HAeOyzqi9vDALr7H7GUJjtjairFz1JfdDRcutM4hq2+i+mueiBX/ei2RTWTGfo668ZwMkDZwo
XNheXYz1pq7IuOwHelkJrtdEdpmbGBDJZBWIzkjkUQdMcOTAWAZ+7+UVGtdgFVZVy9HNYI+Jy6Rp
rixd3RXmKOeJmeql0YVzo43pTBex8AfRgpbj4bJz7C82p5dx0+PVMPau0TF2lfRxPOdpvyud6C9D
DeSyHop2q2juKVsZG0hHhgunoXeiHuVCU0TdAWKsK4J68Ies9zNgLQugD9sWK7lWrAU+xz2Faj0b
bEu5HemIi1OwVAkol9cQXFxkXmTZ4gL+csM5Gxq6TUxjjZp0WNI+u60JsWaDIxMISZNka3IZeaqR
/VVaRGrZgpPuoIGoeTi3ezNAwChmLeS3vLHEeFXKLwNPIDzRgKtkfeLHDS0geA9NP66Syq/hjlye
VDYMrrxdxDF33KwAaQQweAVmZlGNA/FQGsKdlo6epRCwmpB0WDZF8llbEMiOaX1uubmRhlc0QtcF
ZGmW8LVqVkRNAV5ewcgs7YXSaeECbjOc9umFKapZLMLwnIc9mQ0ZDWxcXaWo785LZXfnhyMIUUwv
NRLkW1apFhIialcBTYW4J/JkNzhLiPo2RhxJf5DXbZJEPg5Rsm4dyAEZOok8cEY40EM7p1o0Gycp
YhdbdjdPhlmYdO0MFU7twsbKAc0K60OaNvE1jnr3c5GyhVPrW8klWqT7GMeIkovGuejrDm0Qbj/G
fYiukfra1KBfWsfzos3QtrV0OAPrmnqq/IbRWHnUKuu5gs21Ys/MxlVXZY5rtg1wsg7Li0pG2QXP
43Qrq28diqTX16RcxbUd3eRjFBiy4KuihK+Qib7r8LlsueVFKra9rKzbuYxKvUWULZJ2wG5cFvVa
1/XOlpicO00yek5TUj+BvzThZjLMZ5DraJZMG3dNbg/zhtrSQ8r6lJa6XTKafGhqp9zimOlVQ/HN
wdBWY3UdQQ5+ZUSs2+Ikg/B+SBe9HY5BrUoP6WwIKJIwEJp49GuOL6nook3DzDnRVXYZE7QFb/S1
CnEZKN5f2bDDyEZoGIF12LhNzmKX1Vk3GyhkIUo7NdxB9vkcSt8+gqGRKzyYKwiBb3NWys0QOb1f
W3Y/D2VtL1ajo4pZYufc150ZmDxu5pJXObAVbgOyAsOI+ZJSCHbLtoZlWSa+EKmDF0naEh+yxpar
MwPPDSvNfCfuSj83y4t+7JrrfTa1X8omsW9rq1vUlTUDnaqWwioksCmxH8N6EalvtEMI1KFdRjrG
QY+/AcXolqka9BIx5mZJrFajxYWvmqqYq7TwekP0C1XopSPt+wRo+0cK7L4pIIqMDcPaYBbEeVYs
BzXsElsyL7RAlax26D1aFQLcihl+TDeZw1aJsOS2TTW7Anrdel2ZJjPR1aFnoF57UEDwvRqTyFVW
XQPVjYVnw1Y8XmSE3A01EOwGq5uCRO4wDobH4y6FiNbk8zqz6KwXovIqEwjsaAGbt/Z0oOhKMu9K
c3ugYqi2R1exunYbXX2qJbf8uNQ4gBm9jwXYaVo3yme6sSHVEHVu0USpD67svI1EdM66fp2KAZIx
QNbrGvLWLOTat0a2GU2GIelj+KkYs0XUyNu+HBw/G9pruzY/Scus18Sgaydp6iCWZuFmY+natsxX
nCXhTYOa3o+7He3GeN3JAuzTgFswYyK7aMfcx5FDN042AKk3OXDOuPQRTsfAdtYK6XKDq23eahuI
b9jOGW+HDxGxF2mVdEtIRVEXJorbma5C4cVCxlvJgHvbdEznDoSvhUBuiWPDa/Lse4mSKHG50+1Y
mV+LNM9mrEhbV1hh7fI+vBmHlEBa00jclCbxBmagIeHgoPNGjOEM2Ua8GoH+eEI4ELWaHyCS+t6O
qD+3qxrCDJ1Untbmd6c2IW1iklU3qhkaDOFHaUbBZ2g8IzUkOhrYVH6WU9Gvm8aYO2UZubDDv/pY
ItRfNCS8sOiuTpLmM20S8GyjLN2aV7c8lTF2wUpujTqGTJRibA1VSXPYxaG9Kko0eAZTHCwMDRcs
LQ2f5iUkOSt8rcDRRUXmnEdt/HmQDnDEggm3M6CxQ12sMxS7VUsNsfczaAPBEfjDXupZbMaRqxtp
nEcMtW7iVOUyw90yxxQyXfsBS0rTT2k/U1beb6hTGYtU5V9Qwctz3SXx2gbpe8PWXmNlpt9C2mwp
x3CXRXn+cQBFFC0HI8uc/toousWYG9GHJFTLrmIwxhTMf+AEQwBacb1gvHCFUzd+l3XUlxDazjIU
Ma8GRzOLw7KHKQsauWnXkmXnqHYdl2m2d/OGH9bE3Ij9r1SQuXUVHsGRaiDznAxumiUtZNcZviEi
in2rrzqPw2QNhA9FE4jkWlvKmSn4UY+3lbmMBTDUtNBbHm17WbJ1mZahWxdSrupUXmFDdHOnAwBs
p2Z+FxkQAjUOOAAIsT0+GM1KmNSLo1huIDGx6KhjLNvCrNakU/WcVq1027hPYCrIxqva0rcmA1KE
W14vQoOFW8uBlIQscLQEVjQnXQRPZKzETIwcUsdmm6+Y5hCv6bL0IQfZ+nZnED9WhlocHjSOU49g
PGyNInQtEqK1nQMPhvCsBU80KjGnScGXtZWdh8IurzAyvS7Pwdx2DFJdfxnUKTzF9Q2SybhkETGC
JHLcdjDrjc66r60cMVjZCFIXPYWMYtaM5hy4MiRIq/QLLfpxwbKRnIdZ5iyKIftWZ2nposGxl06L
JOQjFcycEHUuLCAXIaRXfdqXyVp3eo6N3IDUN8xYrlI7RyuYKFw7OrkAnxyteR3KjZXRmWOkeluj
ek7gzhZ5LyAwZNF1CLnNjULwpLovsCV0d87TOnetkBQzymsrkLCXIGT2jGuWJPb60PCyTeDrysRD
hGYXLM/TOe0yMOcRUMgi4+VCdLa9MYWlNnDbvBHGBU2sr4w1zircn9V28rWH8bCGoL6FBD7Ygo5Y
nzPbUNuiQXqbEPM6j/pynYi69QaIWWd22s9yc+iu1b7pnWomVXPttBCpqj4pLwr6KbedZk2ZLnwI
Hsxzw66lNxaaQS4qKdajwMlKO2nnK4kvzdjoP6AxhrE+jIkv+pEs4G/zmK4E4Ly4yu2V0STcE4jO
cwYTlu1YioXgwF0dsF1e0fwveWeyJLmNdeknghkBgtOmFxx8DveYMzI2tMxUiuA8AeDw9P8BQ6UM
qVT1d6/bTGIy3Dk7CVyc+53LtDiV9XqbRzy/bTt/57rPDww/6rXJ+ojUS34XZMqPuKAUW1U/ptnh
DwVuwwBd8pNOu1BU1pVkLb1izHtc8XaNS++WEdcrgvPqyFtnvKHcWbUbOs8Km1HdIBD25ynLF+jb
vDy7DcJGB8JttQTqzh/intjoDDA0DauujJvSGY5djUa4roi8C2aMWKA43fsSN5GthxJh5kUNTX/n
QTrMnYnFVWc/Tw47d0Pv70mR5cfMT+uQ9RLJkz4ob+Wib6uX6VMFOXAsgynkQZsf67qBTqOXcOKt
CAvkV0e68BAJzCBc0HhGc40Uj2RFntC2sRPHbTXajwDPtXZ/z4vhp1W4/T5o/O9i8U7TqOtrK6se
svuooj7tVeIM63WwWxGtgT1FAuJ02CE/vF/mWe55ha6+wLBpN9W2Edz6bpeTbu/3Ho0Fy9Rr7QwX
RVz7aHvIN6+L1+2XmuahVU3i7FTy0fJVF+lW4lhnhOmdr567NPAvEHCfM4q+pEob5HpzGiSu8o4e
Cdux747u4thHjLlxcyiM3hZH7WsH2i5d+wH9Wk0wevQf5Ax5anJKERJCeLyMDqIeBUWpp+NPO5vb
c9N7SWY57SEvmsS20MmMavzSuO1Xa2lllC7TN6UQ2fpzkWznofze2dur92USDW7gPKsOE1Uvwtcq
EW1EkHa7remrO/Nsp0m/ogl0IRAHyNx6SDydWsmfu/JMuTW/cQf9zjTwekcc9ZHj27J9W/LvV97v
12dZqp5F3zQ7qLkQe2ujJXUmG6vGNlEpRJhW8Gj1tYiQfGpiEqgKLUERcqJL6EKNVUeVZxiE7e9i
HCMkrbIjxEPrtAQTRFZXpjGdBMJ3zudTIYMqyXmuQ9/KHjIVZKEURR5veXtp0viIoaYDHURsqRxo
glV/q21fQZYlh2C4FbBg7DOkjk+TUcqsKvDCNOuCaHTpdMpYU8e9ndKwKOR02iaiKq6plPmeQKo5
jQvXCZ9xc9fIYp3TcsBI2WEPeFiGULv9q7NODGOWXHQhxjLtuahoFiHpX8dW4EPGcGnXnRc8IZ4o
l2Nlqxki9NpGBSuGk0es4RSs6HnZGqwhdNAXWpAuzIp6DAMb3V/aj0i0i4xHGIKk4XYm2yQwq1ZG
5Pv1GbFZsSuX9uVveejURpRUYjTizOl02s58m2u7Zv705/aF1y1FPMBkEmJ4iCh4KKfTNuf/Obf9
KcwFaxl7XmV/FX1tR3U3VyEa9ipZHJGeJjMJmgZDfJs4seaDOm0TB73XcR1apIOQ7lxRXLAKXTPb
Vch8bpPtz5UhGC2KNgh5PV+0Xy7nMVstxAG4GObYVqNpQs83GEa5QQolWmeo6kgaI1uBgLewB4z7
fLEfO+uNLjZJhBFNiYVJuemliEHGU+A5ryooxG5AZvlUs1metrnSzImmcnajLG7bR0gkzkfhvUpz
Om1e/DGRnRbxpCs71EYR3kiZzPVPdbs0UN+6IFzd/rv2IZo1bqbDSi4AZf6caLu9KEaHvRYlqBFH
5xhXGUUYyUGaBHZRHoh2ISNCycxnfs/9ku4+v4fyL2TRj7ZbBsRvf7wB9M8//89zW+O/7cWUvz40
LxD99Rfq+X68efS/LoXK5cYxOf59IQOI/bktYE5/AGMGyvrLH/9GiP0HBuzjRab/4cv/O0DMvJDn
v/Fh//zCj1+02Mf6f8BiqEoG6y98CqbQ9R9vjPkDFoNFgVKICB4qiOB1gNz6BYttr2uCrd4PMLjB
7W5cJX/AYvgKtCBg0gDwmbcZTv51tn/5SYHH/QMsZl5Y8xkV47CG46VQeIcnsDhUkDFn/hkVW2hT
UrHM1oEgD9dBj8h+d9azyrKdNdYhhZpv8SIufOik9KczmqHQk8KIyFp/Y0iAjVaa5HMWZnVxmKb7
qTtYUAj7Nwr1Tub3ny7zPx2s/09Ha7sutQHbwhVKQTd/PtrWcd3O9zMc7WydqEBIP9bdPWp9rGHK
35agu4y6TLK1Bo1yILX16EGA7qDs+/rQE/mdoRHVnB1WKPDZVCa8SqHw+DvEnMeFI/aElJujZVfI
owU3z/45dggLES2J9IbN9M0YlmkKYau7N5tb3DpKzWdYohymHe/bH2YZXfrQPpBnwe5aJ8CAK42s
lWDTUCwyFXb2BX3z9pFZxGwSUMXeHAFwm53Z1OR0p9FXidX9gLz650H1vInNMZkD3A64n3at5SSu
V0fmwHNsLuuXMJ3cOO2wbEvCNBhClrPIzPeYH6c0AiIXsrrcjVmZ5L51M8sIIASDs+8FVsXXho0w
qE1vFs3wWcGipW9iX954OR+ZqkEu4P9BJWZtngcHq07f3bGvErMNvDo37gWybSQLe6zbc+Rxln2P
o5rq4M5sjhVnUCcHbuudWaLMp4ceS7dyKSOz20lavzN/CAGYgE+4OeOZQ/vHGmWDDWAf23Fh573J
XP5xqmZ/I5lDD+qZtID/6IP5itti+3c+ONb3sVARQyS5nQC2wzsVpiTfm8tjzt3s3JwDJ0XSN+XO
zJtLiLhvZ74b2zoM2rgony0c2mI3r4idwM6JMWQVh6CXWfsaapXCkDtjMwaSWajb+4I9py7CAFAW
ljzlAUaYjkzMn2bhkc4IJP3DYmHAh4FcX9URL/ROFXWkVHM2n6eQj7RO42J9z7EPs12wkrscilyJ
zZlNMMwH0kNQmUfmqFxGo3+t6jMZ9QWi8QnqW87DFPPmu95sFrILzgxbA/siw5zKJ6vSuxqrmyMw
q03Vzg2+UnSapZtiWL7sdNDwsNDtt7qgYeDa0JEh+fZIoncXlmUYGIr4m57raFDl40zS5yAjEt1/
916OdVJRNwyQvEjr6nXqXMSujh02vgNwxzuPi3fXDzRakcyXRRl5gt2pOVdxA3IjXPr9JGUV4iUd
z2XzxkZkHkie9lFZ+JDLrOlHw7O4RkAcuhkeGELFPdTmBEgl7jOV2JN8QJow6twRQNiKK2jf0Ihl
cKHg/dV/9FJ/aXA/92KfO7X/L/tQB26uT437vzHWn99E+6vn/FjrT8wabxsC5YeXd+Etng7eTvgX
zJqj30KNfFSfYbDM/sKsUaYddb/x2gKL4XWGzAJS/6+ek8EKDe8MbJyAdox6//+CWTOcz+eeE05Q
lyIb67sod4l38HDTV32CrOVqt12vAHZAQQwwlrV2wJT4RVvdvM86oV9aPjfIT+R+3OeOH5PBGUDE
5t0eFAMG/Yi8aqv6kdWQmedA7FK7uYJRRpuJnBtrbrUVEEjOyzuYyG4vhkof54AfxqB7mXx/vjXF
Mt8C6bsfYd9HfcZ/6GWdf6PHcb2tgOG9asgL+szA8p9PjDdLVwZC6WvG7Ho/BUXEJP+x8sE5CJk1
l9bzRExrVeybgaRomkb/MkwzvXaC/5Ri7c7BrG+t0TwZrZoDKDK585l274ayS5BQVfceiJso4FN5
oDNi38GHNpX66W+6nPKDNTePgMXps1e3Q0TZqKFOdPqc+43cu1bzu2zFdB5cn6ELlAkBVHjMdFOc
bQCF51JCJpg9ZAqXpcwSd6bp2RbTfUqIH4+ptl/UHPjIW3NxFonTEAw1F588AUOxgUksOsqyIf9f
rqmLe/XvNwtaPtSwgAnIs/y/E/k894TvBou8gpQAZqREvgs0V0lmMmg6syKnA0JBANOc7RwdUdMV
77KdfvN5Nu7zoGdIIHe7Ki2tm9bKPshWKsjKmqFr3Q/z4DwVblUiKYiuHtL7C6LHPhxS5y2rJADS
ygWMBlD2nM0IfJBlQoa3QEYkt6bnEi9PAkZXPM2VaNywKrN8X4mOhh6r2yufqdj3TgqOEfEY0BS/
umknxdBayyJGv4uUDJugDnu4lsF67wNiel0yjO68ekLathN3JW1vUH5OkBtLZJ9XeRDMeSxzfz0U
QtavTCLvpvqLbVdP28jt10QH+QyQscg/muX/eI/Tf394PW5bYMtQH4kiMDfPwKeH11tINpGuGq+N
8700w3jfDOOZLshhECoNi5TlZw0nyd2seb4vB5G4KVLFTJxlPxRgTJ2rkty65BIajSDIwsZB31uv
nxrFf3gWEeb/5bbxqIfCDKiEhnLTZmJuq0+H6Vhzxrsxa64WI+OpKJ27xq0d0HYT9I7FDf6X3TET
P382jpj9BfCLeBitoKah/7dHv8P9D7FKtNd4RId5I/RnL0t0noQ5GGpSfl1k2SS5vQZPPR4ojA3G
2A1Uew4sGWaKI+B+tJcge5W2VR8tYIlx730veoXhbU5eW1HpMB3Sbt+mSLyD4vDu2rUedh2DaIex
hIu6OOh+/+PvvLVVfz0hPGt4EzG3uRk2/P2EYLmBUtLU+RWWmXevEsi5CNz8s08HNFdQZzMgPgne
MKkRGXTkYqMlOg+rYjuIkI95zrIYxF8iKVayF7SG0Hjvt0nJg5+0kd7RzvEIgoYt48las/O8NjIa
xbBjakDLTnF2XrMioFcIlNJ+OiH7g1i9hpK0EpuerLznu3HwqqvlpT0CvML7EtQQN8GCA3AWSGUj
1REiZ6niWkZZsI5oArpxl3UTcqMAW+/IVEVUBlbSUAabhtfZERnV73K0xJUMFiRD+JZiBcHy4vtQ
trqlXA+ZW43ntG2msOOyQcGb/3bdnX+/kfBqbnSPGNgyGJu4ef4+3biWq8AROSm5W3ykoGYWUuJM
D74zvE2CoOHVCPcnII0xE8tvJfWLn3ZNY1bgdSh96dFoKLl7E0AqjuVE9F4yL30sFkT1uVlWj9Fs
k+U3yKBXXtrHmbnFe9Ei8Kv9RYDxXpZ7RM/ANeHaiXWDnCGnqQf+8JH3vhNXwxgki149DAKW+6Kr
p8tqMEoH2aZj1tCniZV8t7CeHwSUS6QOrOZAHAtZcT7zQ964CQHIe5jXHNkRt6muGehGnQ5fdTl3
N4S3wyv3HgY2zl/80ZEgMZL/foGRqDXP4l9ubVP3yPZMjV5U4HM8BDqfL7E7+Lk1CGnfyRr53Z5W
9BwgMj5b42z1YZbTfYVs/mH7YpvMfpqSiJhlBpgPetif/rUOTcmPbgVK+OujT4s4QK/7cNv4r63p
sQYm7i1d/LHd7eu0KrCLT0uuLiFRk/s8xp1iY5yGPZJpqI+EVbtPK25ffOxyO0CYGdJdwPnrx2f2
dgS/dr4EJX6M1FPWcRQy/sdz+rX0H9ulv8F2tJw+jsFchW3u08Gag/s4pu2bj50iOX4raEwHrfaO
9K1zaxbbFkj54JOPK799s02W7fJvsxyPbAkpFH38nmq6JumYXYidnuEOCg4ORsijutMUTZ8OQBdB
5k13UisVTYhjX7Wz/r5W8H0t8mUh0++wx9CjKu1LwdffgS26sV7yZ1mKb9Us11iU8/eutpy4ULqI
JggfyF6cFZj1l1R512JkZViNbrZfh+YLyxGuts561ygryQea7VVTn9HhdyE4aL0rGgLyM7Whe7Rg
EuTQQFVAmFCm7MrY1EbL/DARdOcZDFh5xUI5uUi0pnkerTIlYenxMPORBodHBKquBfi+QTOqNLaR
+0h4W8VPRGfwPpDVTur8xBsvGifmfhl9dnXBJhQatIhX3OU2OeJnk7vSHe6pZjcFz0FSFpMXWrIB
IenKJfYU2dd4DOIm8PM9s9tHYSt0SK7e4fF959W7Xw9t7CwQuJBTjxx75Pueiy4qeImBeRDgqLoC
G/MjIMpDWJbdBRyYm4y5CMKA07d1hn7j26fS9q5ZNoozQV4hrNol8Z1AHQZ3SMYGqUanzyBvt+Vb
mVqhgBoV0Wr+rXC6JwZ9OG5d9lhkw13QSz9eg/pxzTgu8NhBehjFHpI3adLnNOjSOJvzqLWmpFH6
hzfP8VA15V6CUoe1ordvNn9HgjZK287ey6UDUG3PoT8OgHZcmGkyl55bCy0jjdGo5MehO5DePQ/C
dU/osc9gw4dYiSrfFcgWOiXFdfDw6xXzj7yvHmtDETIfrWTL7UMHjCmjxDouXj/GZMYN1vjDBBXp
UqtWwXzoHGeRdSFfI7xRWB5o4aB7F/2ld5a9u+j0CAyvQKve4ErLdQnpXLCQjSIDjVUguqnRFJfe
C+2rNlxZ1kA8BAk2DxFho0q8tfVw8QEvDpodB4+AXp7IEq1s/t2bylM1vwJr/s1t1a6dB50AEXts
4Ee8+I53ai2Q8e3U+7t+UknB9HfbE5eKOMDS80eJfh56Hb00ffmkLTCG3WiMBmVIp4WFvDqkhJ5l
5bzOoMhvU8ejTqgBP5m+H3p3iCVGeqvVPgm7A4Xeum6SDd2VOEwlbYEkVT7S6c7Lgp3ueXYKUpro
AmSI7vaWn2cQ6DokBy3exnBA9OEygyiXHE1rsVa/rVyDfu/klMxgmzoL3HvjOYi69VXVsgxBdF2Q
Ogq7gVR7a3GvKDI57Fx4lKgvWBjA/Hma6LJrCu+7JtkNDVZ18sfydVGkxMiuWw4Ns09LujSJU1qn
OmNOhOQLHlI3e+BtOuPRMvjIt9olMrYRbOyy2d9htC5P1tLtfDdbrvrZK6qbPYnEQoMYLlOTRusK
4RX65ZQA5ryqkbOoVnwIC2d87jXGg3SlSMu3Uzh7eJTnpjusiC9DN2hfEGztigJQnZsVu6ZqL7Cq
1UfJ+q+4h/rQbnz/YJd1Hzo17Dr9tEIj6p2vxMf1m0GxJ+AQmCEpU9AVlRXO5cV3Acl5VU3B6/An
hgg1RLcNLtViecRIT+Ii8H9OI8BoHCGSlLl3xnDouwMJrjVXOnfcFRwEeSW5jdbPzb5oj+8xFJuj
bpVBxIFtABmee3+KdOZZaCArQCYCA6Vl4We4YQvk8mCKK3jxUPl5otky3o8WpPWBH9WAbLhT2sMe
+nYZd6kqIUMGwW6Fw3aWBQAhWb6XWiPHDh3XBRpQyS9iLI9zqXywiBzY4FwOcaDkdXHu256w45yO
Y1gYfWtaZ6S+3Qe5Mj+xFwwaZR2chwWiJ959A3GwWsK5suw9pyr0+p6c9W3SPjvXXWQwnafcQsYU
7WEEaAh0c1qv0DrrpyaFhQ1yKdLyTBxSZMX31HlXgb4wBTdp2djPDvMvXopfeJXiiBywHy1pUMZj
vj6x3mtxcnMfsZbOO21/wwOm95XKX0o0nNEyjODYWb8XiKrXMm+ibuIUzrxsX0PsmwOriZdBdeFQ
4M/B61770noMu3b92gRIAJQtiK2goBGx3behn68CTWdXr3uVMgVqE1a0lgv4wxw/zAXcqVM5pZCx
yX4ukPpIybzAgu8DU8uD42RTRNC2/URJJSDgtGgBGBHwTMtnRWyo5JT0cU16bxfI4CzTztlDmLj3
ivmp0CuwEHFn6fQn/D8/qUIahWoI0etaR5TOb1ZDm5AKC88dn8BxdcIJi1nd9TID3jOBb8jUGkmn
+eIOHRpp3OSwtOnYHTBqEk5/FPVlDIYdGpi8g1l+gha/LCl9Yw7RSWDx6ayzgFybsbWibYltsv1Z
rk12s1wxn1Nn1cm2mlmf4sL88DPsW68reZSzmg+drrx9VmbFcw5lftsG6gncwa+ivvToT3e8ttgJ
7AW5LTAgRKvZRuM/6LqS392izOPWoeI6y3a8VID5YjsYyFddD8m2LW8F6eihD39gZG6PGIrVe1VP
yKCLxoJPs/rmkW74jdX07OajfCOcNonPSHuB7DLdEUvMcWCp+p242W5bFJceFvAygzwi9ILR21Qe
xboODwPHrfuxNX1XwI74g3lkiioU3blZjQ/vsCB6RyG1vKRd8OaY/YJ1v9OpJ94WZY0JTCHiMgGr
vstKdBkdmP/3FQnaibr9b7MHe9SievWEkAdeCFkmS6qDg9aUPlgKkPq2mMW/2Lzj35eRWJGdN8Nt
yWZ6ckbZ7yZryF895r9uSzoreHs4dr6ozJ+T3Jv5uSZjdhVxSZASooEm703dxi0I5t/8LEcGwbWL
J/CTZM/g7j940iUPvGc03M6FCzwyFrxecxvAzL764qa8Nji5sIHvtDVIjOD95+0C0aq/R3fVf6mc
0U7wHEznvuyHq+NNRdxabPgG5inaFu3cXIW8bZ3Hrkyrg9tyfUAaon+sbIlf1lzEANGuL/z0G/jK
IPJRXOAa2C6qKpCKJD18+69pIJ62RTOVPU6FkQ16y0+GzmnPNe47oD9AaWpXAQSt4MY119vyyRQ2
a6MfabqOBz8T3YEie/QIV7z+2DHsB3CNwTagMmzDGWs3VnRBwtDq+VUu8xIJq25/TPwLWSv2TafC
ins9WJe2auWVQR38WKAh58Hm1XfwaCqG1zS9aELEdcExAs2xmx/IC1XDRL/Xruhizqf2buGTfadb
KuJtF3U0a9xweJVoEVe+XO9S1xvvJjCgcV8s3nd/Cj8OZVBQV6UX3PlyyO9op8a4bn30yaNdXVJ9
2JZCyAfKE/u6tjOxL9sCVlD43xbyuB2Pm45W1Cy5dS0rLi/B6NhAItfxm9bQ/cw512LVoHOD9Lp0
tLhYvRfEjXT8dw8/1rYEdIgBTti6v6HxdM5iYUUi20W+j/P4cdZOMMEfklN6qzCcPsvA6xKBFu+r
wF25bWPEO9pNqkzcZ75Tn2vTNJnB/Vc3B0trjmOV+HlYkI73ZWb7p7Wy4LPmlfjaLGq3nUtq+07I
WhdoFMkxNujXk87Bn+JmWt6Kme+37UjigAX23PLBWYb+lKHP3bkuKd501hy37YgZUoIohvlhZCQ7
oQZAv3MKPF4ID07bEmUmVZjjkXiA350fGcz1u6J1I8W89rUF0OPM6/wt98sgdqwlP/dOyx6d3vox
Edhy8PCAa03d9OYLRPuWgKThmRUsVsF76jkvFbPTg+ViYJMKNr3T8bytyJxiTiR0jRP688rQX+PO
Bf68fQkHqrGzdu51cnx5nTun/thqUa6P02SpZzic3aPTV3ARgVj/5k4Ibtzsm5yHeoesfXsMKqt/
YRD4tsO3XDlFkLXsuyZL5xutcifcDlPr+V06Xvmk4LI9IW1dJNvnjWGaRjl97ZYW0UlTyANYRva6
evywHWJrLxmo3oVewBfa9w6Qk48tuqWfI9ar/Ie8cNlZL2irt026aRCzSok3f5Z035Bh3YOnKN+s
nKOuCK6lnsUS+2A2z+Cb0ge5wLYauBikEX8M7ruGyrAfe3rfjbl9WeVEou3c504cIfOsr23jYHxG
Z29XzMH6tbMQ2qtlvUeaQ4UuT8tk7gYGlJnXT8onXz+OiuFGS/N2ulm5w+98grzA9sUo1muZec2L
Xt3uKAM4Zdmsym/ING9Hq9bJSVCPwTmKqkUqm6XQiFn7+HF1RtVEgIZQaKFOvasjRvGx1QG43gRh
9MmjU3WaYSn7+AErcmbo6N/9rFew3je4ZebWffGHHMNT/MCEEgo3BG4xlU3pbbvtFhRsfmfF3mLi
x6zRdWdwMp2AUwwJsLY3mcJw0naVCqWCDWEowCzTojvUttPftQCvgeTZeu/y1rvrStfZ+d6yoiXU
6FVB2YJLPBaeLUO4vvUJnOx+srgIB1B9ESI//1bI9XGRA79rAeZafhfsG4xg0cV8d5eS3LOcr0i+
ug54dIDqwQxfN9Iv754PGG2k8MHUk9++tH5wzIsJtUDS3j7NGg7vBmPA3JPenWdjVJ1xxaIgR+Jt
ZfqJVPwdMsYBxQqcVwUuP2JM64NyYTcQHp5RlEWYE6FBaK2y7M9p73Ufk6xmRehBTzI/WnPy/BzE
6ja7VdGAqf88zL3Y/6qzsX3+9+W2D7fJViTk409Y6OG7Wc/b5rYNbJ+vGuYhjFT+VaTjY24cgqj1
HA5moCAYO3EYiksQXyHvvEiTEXKBPy532FYbzS5BFZ+yeW08Dv0lxwhIELnuW1++5uKtRoYLAXFd
xYMLC/OoOPwwZlIqC7FupxHzN4D4aDpOJ9QCwsW1SOz4qxP6uES7yv3mSWs5woAoT+1QyXDlbZdo
VSl0AqBOfX3zuHI/FtCm1ErZSmByZrLNlWcL4tTBntlTWU0RuKHxJK2fLSE4IWFcvttkQXmO1QmA
wmZAJoNJJkLVS5L3+i0fUTcF9HLJAMmP3jjBbtrfas++eNkAt5+5PHjKRpjjUZ+mNSYDl2DAUPT6
ZTs5qKPdqa5hsOqM5IiKK5J/36qxEIxUdo2Xv1DdYdujfLYKlC8YS6wgJ5Tm6VF7cY0KSS85bVHO
wny2fdvAtQiWo4M7cQFUPUOk94Y+bBovRqAAUtAUcMCBCbsI4rbDKK6tapzxWpAMPxqKxQzPY4mP
7ZHcizqFN4fpKwe8ipIDr8QL7IQ24Dd9HwhitwBJbDN0vG1jaWOtSk9pKcoY6pXzcX98bN0ZwBdu
+62BJEfF7KhQcHmkKLswImV4WKlqkgxNFVIslgHhlYJJCpJDkVcE9bo8ErkabLiWw4PijdpbAolU
GKjnPRu9i0sW1BrISy+Fc69CQqQLCCptTK+AcHdeCzdEmwUB3NoRl05+EhYwVhqARR30DBHSFMJC
oRQAtYbK7EyZLFqwJaGmdBZBDa0JtbQKL60jXw2mkph95abg1oDKW9XaZzGbp1dtHk641OrTaAjf
bW7YqncNxpYvBZhcWbrroRns1zUP3Lu0uri+8u4J/LTnlVWID4vOPyqsejfC0B5VY8B3Q49CI0Xh
8ASoPPgTmqt9CtfoqNwJlRaYGzFdLnuH6iCxNVVXkq/FMVv1q3TUepaFDUB/5N3juvRljFIT7h2A
dntX2KSKFpTRipCE9FC6K7VPWlH7lM7wTC8zYos5xdAYXUMULMTegyZobr5yUCIHAjHsZ62FWgAw
fjyjXFl6X7ZBkdgVXEeOVa2PBMaCEPtBrSUFzbYE/3yiCzIchdMDGp4oPXR1xU6CB3eLKcXmmqoG
5VafTZlSbSNqtm3OuG1So55bMFoUw1l28U2VI2E8878mJaFNNLUBbJQe+ZGV+QtQZhkhAEtPBJXk
XEGSsUQxHApBxDNFtixTVcvT747hUheUxRI2Smd5o4MhuF8cBEh3FLFA5G9s5LBbGcpVG951Avha
Gwz216Q1fOw6gKOC6f57KmBNbQxFK4DTbse/1VyYDWurDHXbGQh3m0BygknJew0MozviAT1JWcAz
DH63MiTv9lHz55w2xG8K9HeroVBtOPCvwgrM0MKWN79lQCb3UGvu4Rqw8CQatnjDjKsNOd7ucy+y
B7SGJIBv0CF2JA2nPBli2QG6XBqG2TI0M7yA+tQbzHmbbH9aGwAdmG8syOeuoaMncybbpDbsdGoo
6tnw1KuZdIaxruG3Dikq0kXN2l5bbT0HA1p5keIQtolvEOltLv1zDhsDctUjl18afFsaBn6b4wYM
//XnNmd1XlwXbnfY6i9sk60oQ9nXLxkHaS4MVr9NtmITqSHSf33mG169MOQ6MQx7amh2Ybh24Xuw
wNjui8pckJyGfvfNqqUh4oVh4526nyPCvfm4GnDeEPR0g+lnw9Uj6wZp1EePwawJMjRSoGwHO+Ir
DDQQarj1kMrGRiwBGh92ZhFKw/BnJgdLDNdfDSZRimu1TVxE62Fr5fXHJVF1GfwPe+e13arWZd0n
oho53AISyk6SZfuGZu9Azpmnrw77nPJpp75W/wv8N9qgtGUJFmvNOUYfFPFxCYyLMnz9czAip57P
ch1LQb56C6LkU+y0+KgtzMDFf9At49Q6bHWLO6GgZkgjBIZhJXQ2XY90E4TDeNAWSwNCF2zJi9eh
WFwP8eJ/SDBCsERi0M4Wd4S8+CT+7GOYtnFdpHt58VOIi7NCXcT2lVVC88k3K85jpXu0naykdmoE
+Tb0u2u6ANymRY2+Dgfr1r/uC3QORKut6LhyXHRtYW3wPQ/nGHDjJg3r0EmKJD/RK7Rg/5lQzUIT
D40YjJ6RiS3dXRZjcqGiyUuqrTjG5gNIsm3HMveTHkzmZhYyUAvAG7+GP+yHSjhV9KRXZR8l4ID7
lWCnG3NyUlDxHHA7QMAKqw8rw6RIi/WKfWc8mr2SusnLatnLm9m65GgMCkXoD7FFQ1AJ6S2ptMQR
/0mNN0HUeBiqEkJOK+Sub0JJs9F3VZtGHmjTpH1ILVbWTpJWeFmih4/ZkGQms/cFpJShkS3jZbli
aBcUL8OTTIV3M5qV6PbpMDwZmsYyShL9XahPW3kW8scMsOOk60gbzSp3ZIvWTR2FtkHx5U2y1BZ4
wTJax6PsaEmfnCR0YjZ2hGKry2lyMsoAPFpoLqbQwLqmffyzFv3yvO5Ri2cKWDCopLEFRcjS1PuY
q84kGNJHpwr6RlEl1BdyFt1Htdqs9xslRM1RDqW9riT1a53VXlHE2rM1FO/1FMiuBaPsmFWtjnMN
AYw8a9dS1Oo74nRpX0ZS6nZB3twLadbcMchpCi2PmonoVFo62kpp5dsmC7B6pVIo7MWCOa7RT/Xd
0P0D03nrqyLelNnTvEmyIvFEsQ0p5WyjbBif20uix83DeqM0ZYR4YrT28WI0Z7IofbZCjXgg065B
5+MQjZl4NFoK8pN2O2uP16oVzNcFsLTLh+RMI6XbCEUoPwbL1oQ3G4jDWOxqFTkorfqE6Zw6PYVp
LTiypk8OrvLCRfvV8lU3+N7TeLL7WETmVs7+wZgZgdJuqvdiqMm7Jk9/ZXUnIsIuy1cQPfQ2ooZi
mzrDIlIQnSHp77fMG1pwmUn01QcvFjCZoFTE19GMDs2YhE6sB9XVkMcU0yIYKhRc1JPFS9MIGh/C
wKAn6SMauWZG9je25zBNx40OSwsHIS4U22qbp7rKuuMoFf4vJWkzoI9IiTZS0+2HuipfaxocQCzT
BxUUVaCOykW38mc6U/I1CpX2quMNNGJYZ1Mb7+uxax5y/grdmLJdixf7tJ7pkW4qxyjfGhOtronX
8KvhqMmf0zztzopcI+RmTzIQ7QliRefGAGCkBKGj+HP4gFA/Ve/GmHr1XGRfg0Wdze8hlvXp+F6N
5XSiLUrtW1Pw0Zm4qLTlZu7nkxZTR89EFSk9qz5HrjjIrDhtH9E+OR3SCluq68GNfH16UrS53Pch
3TZfSVy/QCwC9DE7yj5zT7/PlTeZYiVUF9ExSin8MhumEj7O8Trv3tFd6S4gPu3gW0FxtSzKFnpl
fgRLKYFSJUJmAdKUkVn6tkw00DL1NP3AA70x53B+t6weRVQaZm5gKpC4xKLZCurUvrRZxQhazdGP
MYjAaBr6LyGuxgTKyxB4TM/MQ1G2Gway8B0BZLDNzDA7DJ1oPXW4BmdtvEtWoNwqTYxoIHIhkEMI
DJpf/bW7PkqHkyapxlQRm3/1oo8MzqBp3lSlmT0gs0hWlt2qHt/6WkJxJw+/G02cLz2+wqC30ocJ
McDRjC0muCoVYE3Pkgeqlpmj1wG90miibkJ5V9R/WBnteyQe4RXnsuHRJZl2AfyK51mCjFfHRYXK
fh6uuadpgfpbbPuvgmbyPYcm5SLeyR5SbGzY1HMAntiRvGxK4rchqrdoE+Mbpv93MQGiyPlhfsqN
+VSZcvVr0AtaM76P0b2ANBH5ESJ10HalxrBcpJRItcTHuxs0B9A1+tWfh2ATMyPwBGMGcmgIoAXG
fniIUuk9jYJ5r0LNPauz4Up6XL6WjOxZrN56rJsvmP3dXFHbh0gIckeYTGnPQaTya5jFphaBb3QN
KIdJ1YH69u1LUaVXqVLaTazMH6lchFBqZNY1QA+eGwF8Tt31ArTLsr/zmrekVvG+VpwYNa1ipzJm
35la6ltYV1iiqap5n4vRtNXGSRpFf1Po8Gf5fqxE6UGpGtAyobitVB9fpxjuFEpJO8pMkaPpg7rL
+1xcrq/FRmgTDTwBdRnFT5sHusIsGHsZKkcC+7HIZeOlnlTYm0WOsTtZiEVaYRzapAv2VI9mT0m1
c5yI4XsYxACSU+ErlAR6dPHI2jWYBHdiRP7RjD/VcaAHOyjlGcxFAU2mly6YK15HQfZts8i0U9w1
H3UtgQoNSswgS31TN2vt03wfizLwmgUtMEhyerTaDBoDF0+b0RQAa50rt3k2PuNScoWwaMFZ6fAl
fTnYE7ecO00c4zueKcyZRdXue00x7bi2WJ21ZurRFuEiJgbTCakMdYWoMDy6XwXIRWyVmiqcY0Ta
G/rF5XNZK/XWbAvZ+esXbGEcK4F81bNmdE0raT6bKN6iRhY8bQixrxbLtyIqLzDYlL2YgJ8sffq4
ktS4Sq+Nz+E8Chep7b11T9N7nwZr3JybvEUCMmPeobnlakak/Ezm4metSeo249ffBE00UmE1PoFQ
dLOdMBVzjDysLm1LI6Oq5lszIryQYHS/gwvNw3g66YM5IahshDO0iwyWc7NIicRjk81/39SFZwjd
LzoZj0PsIyzEF+r20TwehWI6gc6Ib5EwGUcB+ZyNZ8J6mBIoQpyVE+JvqWhsNFu/Ri0VnThU5x1t
qvglzfZ13ZiHetKNQyAKL40ScBSCNOVqLs+XIk/OucZSrBlzvNp+G25BJc9gNSvZXhfTTda1Rz+V
98PQWC8pGLS0j6LHLkP2MOpWc2GIMgrzkg7gpsvlL0T/JJwrnwkWhKZ4uGXi1J0pXpiXpsUCJVS9
9lqHoZdZkEdHXyr3NI1Ld64wI4NXE86tVlkH3u6WiMMdvHX3Ko+Bgl8q34x+Vb4vncfPCEOzq8YD
RKtmYoaW0UDgr0nPKhQru6W+AMRtaj2tzH9Q4X1o0wj/bwLUOqE85pZNLHqdibFbG/TYbnUA7GrV
vOoitfQgC2EicZr0TV7gy6pAZE3al1hm+rKEH56Q2GdHlam944cSfJSi8dqeAm+i+LdAGVEXoWP9
gRPJq4Vxp2OG2BSR6hTmk6JUBvigvv8yubDonRVCa0tS5EFS9Dj3S/8eVI0oz91N8GNwZUXEpc6n
ojSDVMR3N2zDPIlPWqO8qAZdFj0S5gdZiFJ3QIQN0Wz0t4uZmRZ+85kNNIG6OvtNjYaummRkpwFQ
4gGY0XNllrAi1bjYAaUZnFxhwJ51LT2q2F/tTglgKohpsWtMiAj+0CEXm4VhtiN5VHZqqLqlUaR3
LQec1lKvz9uEa77eWl8iFwsc8dlLaWC/NRrRVXvdeohkpfVKI+yPUxEFx0wKdA+6QP0gd/Sy9P49
K6qA5m2WHkdD8hqr5RoWBW9aYAx8YB/Vt+AWUtmcI2inqYjjxK7Avj/KsYb7CJPX1sftX/Jn86GU
W9DOLfqG4KmME2nDR083FLCk56yKxWdO4HoEeEBnVFVZ+KngBhapeJaH9UaImgR0ELR20wp9LyzF
3uP6gSyqk+ujUrX1sYy4yhf1tA8Q4HvMOHxbsuR0I+Zp7SQ8cqxNgBislS+CjibLb4fbCHKqSjpl
z9wkd3NVpswXh8qRaRZXt+Y9bKv4cey06igmQPlDObmAzGm5wqnhmcoX/sVUDE9Jmnpq1jZHKfL3
kpgJj34wS/YIYvucUg271wk9yrx7bYNtlEbZpTWVFFQKcI9WCx/Xu7JEQk4LlVkGWnwp5eQaRKJx
7cUWbLRk3fuo1p+i6t6PHkCC8jlefIuCXslePxYNJrRkYwIzPRrg2UKM0wHw516BqxYITHUyzZNp
V3woOh3fuNA+NJBTz3HJaN9kmf4lVpKjFEHwkkyG7CgtNpog+kATaW0rTc93bdCO9xZdUpyPlpNl
aroHw9C8JBoHLO2PnWkFDbAtLaD0l8GkUf38hW+DohQxD0eUMJgYv9puWe4qH2MgBSg1fH83zNZ4
iKLkNOF2eyhq04DiVNSfLbJiUgOgSyWGfOzCccb4wTcRT914x3gCqwI9BQ0mY7wzZ0FI6dfPnaq4
chkkT6whcEvmNaCJQq93GgWMpXYQnNebaFR431wCrwz7qlZb47reJJR2J2AEQ5SN9yFDDFUBd/Ii
YLhBoFtYcATx4Iddem58LsdqjgJGGttkl7aheEh86B9Z1pQfVKoeW8V/EzRhx1q8Z2rFUBB3LF/N
zkwv+Yc8MdzFHTQbVTcXLOOoI0hJBWRbfQpVw8KUR9vn2s40aixWAn0l2FylpItfChkVe5W1epRd
BSspYAkaj3GAdLtlQWMlAkjRbqENlXV5lAVAqDge0ZAPqoLhn6p7K0nnqWGZWaRGxdxEiD1EthrH
JOu2cUifOl1tz3EP2kkfQ5aUBSKzjIazgKjFMNBmt2WVgSJ0elDuXpL0ykFNImbXJj0qipjWs9m0
jpUGH41iWK9dYZSHlOkIGtHCf51HLd++ssjPcbek+QMCk01vyMMp9CSxCB6CsEpuWhi5vSQO50pe
uoFZIwENUI19ZeZvECqAvDXtkXCUaq90en4zcumQj1VMQ6YKNtE0lhQr4uhrnA5t7A2m7F+rYRqu
8pywDEl+0sdqz4IWNE+sgDP6e5bvjj4OyywrCsw+MUCXgcar2AxAbUhi8DBqGE7eGNEuKabaZvBI
d+1C01tvdEj+dquMR5xB2QlQVrxjDoQqehwpnxVQ4oxB1K5h2z6Ads4+ge3Dc5cRpNTBS6lA+oXw
UrznZUADx9B+KbTZ4UOVTEQ1ZvGa5VVEdxwyrZDOlKnEc0ar5Ywcrz3AhDq1MPJyylLvRo+wtmrD
6FgE/r2lJryjgwc7g+U7NefHqF4YsEoG+k/unhTBtLUsp0vPPDQTa/GzE0z0dgI9404SEbfRNd1r
wCWQY2fKK4m10TaayLWoE01+JbaFIW4y0pchkyjVm83PaE5vRolMpwdvxvK1Kbc0tdUtdb1akv1T
A3DqJTPKMzzVDUUr7TAWFMmmetpFGiOdTdGD2ZsYKFuIl8rD2IsBa4LmrjeF+rDeFYaNuQFmXe60
sqBmyFUzjXDTc1kFlF0OVDWRWZ4mWfuhUtJyik64Z9U8HvyuGh4jNRgfJQ0SuoUFkM5Nh4iIbnJM
YgIwWzF9ZcV3wapUuXXUJTv6MVBeEV7u6L4rVD4C/RTL1YOBBKI15eA8YNd6bqln4GgUbkbXbudG
U7dY0+KtIijGWe+iIwLn8hnMa7jNhcKVBVWjtJXSFJkoTuYUVXemFFoe3kbZFdLiBtyUk2/OHklC
kDeqajHGmtJNj6JqFwQJEwapQMswlTu6YogR4TtvCn8Ozqlq/XUTWQQjJPmcZYxT5WeWCfpxvRGa
FjEEvkBKLlbqIsemjFBUL4j9pSejK5KdGKWpXQbpQtVmHYoAImLWPprq0xTTO6jbp3i5gaNeCSCU
BKPS3ZauqitJR6DmybsEudiZAPJt9GmWDi2zlUNSKTEqTiFGc9PBpsvifEcvWtqkQHiceiwJTamV
1MHt1+56gbLhNAiD10yjgbkesHoA2eiQD6Blpah66XTDPFLSNo9WEMZuE8/VRtBxl89JU5wiIZ9f
mviqLuNuIEWm12cDaPQR/07ctLIjtM3PTEdmok4wLcthLA9ailhDN5tsh0r9YJWLCib/bPwsOE9k
tSAGnbqHIeLE9MWb0nft2U+QXiWVLOwFKXieZsG4jEWnX6eW8z3CKPZnXd2HELbpSFOjRgPX1h9W
1c8w3FmDar4Sb9ddBCInnWgHYYWbiUUeHuRRUh9KBcO2Ks2qk2vlm9K0yuMw/BzAFD3ODXCBvkAN
1FGCPbOWJJzCKLBTkQRwAMjnmqhLNDX077E64k6HmbWXo+6RE41Ovky6gN+hF9Vr3/Ck5VANixL+
LxkiQ181G79fGtiRrx7H9Wa8UPWpDi2t1cIOkfPs0Nse9EQWL9kQtW495K+ZPFQOQmPlXa/mXTYr
+lOlYxwoin1RKPpPNQjQFXfx+DwY1YnZAYyHSERuWyTxjXagdYkWObmp1AetZm5tqpb6nPsWSm1q
eokSHjLKUXXsgxiM0UIqS9LBNNLjl/OfURWw5IFHnMaDanNc9HuJgsrB6HpbgYrxjG46dqQkVHfr
LmIvMHZYc0GrS6exzNGs9bXiJCbniiKIZ9TMAHHHUnd6mOjnQuzFczrIjOgxl0RJCZqXsXvPBDl6
lo2meSmYIguB/J7roniLdL6KQMj/2lrvE3qgDHOmeEYrIJ/EdPVCpAHssLh/J6sm2ZZTj7BJqp18
rC3dDgqGDAkNEmZUsBdGMH1QGH1Rhnp8iapmoIyeYADQESx3Q1YDeoA9HadwCOem127qEpUxwax6
409KbSuKi8+uNW91EDxFnOqQ+2bqi2L72M3YT2izsGxvfaJ5tHA0vxaXrBwbKLQh8O5TEc0TMNly
TzXOv6oN2mk51A9GmMLoFzGbhVGzOAeKdI/Jtj7IouQfkm2qqMMpTvsFgNH5n+B00caX+lsfa8a2
aPWfg0HlV+pSlC8wIDZVKgrPlJBLMB958o5w8R7QnDzmM28xsBrf6y3yhMISgifGT+T2CTa+FLkR
NUpaBWk1hi/rjTAV2G9myzjIQ1a5s2HN7lAa0Wm9iToaHFWofK4V3BCdpSQEgVt23S+ZIXJfBbCh
Z2mXCGO3i6m/0k/vzY0P25CDQ9gUdNqQV0u4IDEyomaXMg8lFnhtP6Op27c9/SxYt52kUthujdYT
Y4H6kyponk7va6dR9nWSmjZeFVosgehM7swvPGjWU0uBy2lSM/NoBzQbhjTFKQiUP0rKUVvKw5U6
yPbqjPv/xIX/R6ydouoy9uH/cWn+L+TCP5Ool5i4v17wN21BJItQA4xgijowIEX9R6idpP6XqIs4
1yVRJXB5ATH8HWq30BZkHQgCmjwJH+J3qJ1i/NeSUKqImmSwXJYgD/3LuPt/hdrJHAX/8jsyRoIn
UsAkLaOarixe6X9YSouqiMJiMqezLgmcHivu31hQv//Y1I2OkIc+Ynz/s/nvJ6jEYoDA7bZDkyC+
L4z5MQpZ/jRW0Xq50aErHqzXvtCGbVeop2Cq8OJPiHUQ5u3qDtBBLZDw5lOqE6T5N104QvamGUzB
NEUehWsKRbWg06qeQ2JNgkUGIE9ebASXbCYkaAjj91CY36i4GdDhoB2UKmqvZEBqk3XVlnyhBYzA
KQ0MOEEWRIxNA1p0dta/xMysvHhYNwWpMOeXdVPN5rQ/mnPBQOq3tNOFJZZsfShaUhD+fBX/eJv1
oX98S+uz1jtRpHpRM0teh2CeIWGRjYBz1fu3ddPvQMCoanhdw7/Wu9ablQ4o5nlJr4xX/Os+dWiJ
61vvTFX/780/vL/1letD68u/d9f7vv8bAix44br/vzb/7//9+8OsW8ESRDFF9bhfdV2YsP5SffWL
zGu97/uBb03Y9/MCFiIp63Se/f2S74fXl6y7dOxCh0mo6PynJ0s4ivB0LG/zj3f8c+/6cmpT/D/r
Jtko/VyFh3XnX5/p+/9b3+tf/9W6Gy4HhSCrvfv92nJUFz3YonkLfVN28pIadYn7g2rbeguogXSe
VYu4bqZLLJyeVYQ5Uk1e7/rzxHx54Pspf95jffafJy0Pf+/+42EAffxv3Sp0XDfXZ/3r7dbdP8/8
Tw+v/8U/PmXQ+ojaLYS7tpUikYkXFQZc178+YRUI+NKsQSjdupUoqK/7xSIuW5+0Pn3dnYl5PAzP
673rHd/vNOstb7Lup8vbr1vfr4SFTDDf92tModPtbpGZ1qHwoJQA+1oSMTiYvzc7P68PmYRCan18
zDNcYNC17YFruaNJieL2FEkRRAu9m6hPmaZp+1Uq6C9SwTxqTsbUC1vmY9NujhZT2pIOuGpO/2xK
i6pL49tMbLEgXubP5nov/uSjGgeULf4n32594fq89b5/vM+6ud65Pvy9+32fLyfYCeI83FbBbDIc
I9rqJ7A2s18fZ5LEDlQysfrR/qCb2H6sIS3rjdKMZLgU69C+UtyhJ5RMumvooN2IVnXBgaiGr+/y
WXSTqbrManUtUAK48iqqtbIxO+jaidnItF/la/9Jzbbely86zkKeexv7ElmJtZLPaGhiBvZauQN5
puVgSPourCvFW6U6foBeJ9Wlaovg9kptDVicGTSU0nq4Vrr21AD2ccpF9gVbV7GjoYrcdTdDJKq2
/BVy38VYAyG404dtaYWaUsGaChqZvohi19QbFKWWF1jdlqrQsJe6V03pP9EYSdusCSp68R2AHVJS
HFb+XCFI+tiO0vyCF8/Ry07c0SSCX7lo8DQBAc261ZiETRoyFLVljDYjcCaa3kT2twSoKU3ihL7V
QOtW1IuLr3PejssZtN6ES9DR9+66VU8kEyiZSkuDE2m9SUJEulSz9qjYJvB5rCQOGFArsRU8vdZL
VygHToGJ4pKjB0idBJZxOWQgQvCGPwfiKqT+PvzWrfW+Kq2RgPVq6qYGkVMFUqxvwaxWW8OSefS3
gHbdqpCT8J9ZlGeoV7uC0Y+HpDSWX1gpGfBoo+FAW/Zh5o6HsfL5VQa5d3LVaNVNQ8nFncR8tjuT
qFMm9Gi2/my2sOa7Rl5MZVt/qNVDQCwV2DzikShw4HTKqV4Ukvnnpur26jBxQYYnfWiX3hlJMoRe
mgTkFK2CUnicFaC8wVZI3HCkbe0ABqaZ0Ec7aXpq4u30QplDCfes2D6AmCLUQYOFNXJ+TXfC7wK9
ueJWmSPKNodi8jOC1v8Y9R71uA77EyZycTd1b5sfSnmpetrMOxlKbrjp0SFtjJ78zmaDZ8OZjB3R
S9F8CcRHiUqc+pMlT48/KXPi2lHQwyEzY431OoRujSgy/MwUkgAg5B9MoAPmjoThEMo6vZfiLZz2
2fxLljexBmwkPECA14J9rzuiwBrVJsqhN/vtoN50dadqe4WuRXA3frFCm7SbZm2KboO0v47Phf4a
Kl6F9ynE9mdn01FNTnl4rsV9Ke6wsTc0t3sw294823PXuljjG75OWSC6CKAhHwsbFRlA1l4wHWV2
hN9j2cA5gobUvdWjC6KBd/TLhxDdOJo50RG602Q+56k3dHcMd5jHHsv2p04c1sE8GjRDSiTzWH8P
NEqNEZ74PhQ0RPI7lUDT7BAkzwYGRNXxxUvQH8BxNBAjsS9/Dijd8sIj97RM9nJyypp9X+H3v4SA
iHt6sMj4rhFaZvR/j1Pg4UVvLJZRdvub3o74Vr+awmEUd8rvmKg95msP0jnDm49fHRpkuMH8XFgQ
QJz+NT6O1mZ4QIQi3dpz5Cq0mVsn8beFQpdqP+n7UfFwy1CS0OpflIeBjgfFGYCEFO0KH+3wyZS/
4pl5JMNkZzfzCY1KQcNM90C8h/OhNh6TDkL7oZ85L0i6xJAbJ7+L4FVtzgHH0RG8Mt83yCkx8KBa
p7ot/M4D9HAuY5jAYToSzhzAQd7o/IA9WQdH7TfnrKr9DOcNXqFKZt19kH4X9VOe7MvZUcTlC+N7
EqoYE/KBo1M2dsTQxMImI+WyQtNu82btR9EdtdGJRlq4sDToESP9c3LQEhC0LIfgAkpwIsyC0RVP
5bNGDqN6tdLDLNKJdJt91u6gX5EMZRTHdN4QvVK3J4NmZUMIC7wsYgWgx0z2ZvwYbyEWd4qtm5Sc
E9raoWD3/Ulrt1O8HT3+zAAVqJbuupYADKDttvQr/tAX+T3Bd41HLu0gPw/ZydC34lUmpUJ4F/Nz
ZDxEb3CCldnT8dzozMCd7N1SDg2nAioavE/Yy8XoeYYUilXD5qyt470YlQ6RDUgLVGzdUMszdxiO
C9EIa5Nk1ySlEkSE+E1xKL62wimuSRvwkgBQkXTtTNraLg0A1NYzwsmfJcjLG0pUbYOQLLTR4xhc
my14Tswgadtth/dksHV0QQuedFtmkEac4o1CI4ILbNqK7oqVy7sQgxGHtFVcvvMLB7Nxti7KMfPy
He0/0AB0dMzOhmtvN0u53xmJ3UpJBrYV2PvtjYUT1Mvy2L1pylvV7Yx00+66Z/mnr2ySesdHMyAi
ULuHv1+XHp/JbzwzO1Hv0kFYO8GtvDdgDiJPsY5EmYEvhYUi42an0etYDMX0L/vhpIvb8KuLLrPl
dt1e+EyXTANsXpPgNdGFKOZato3YiW75PTuTL/igXoUN5ifQbjME0OpDUR7w/3fwMVCraNIGs39f
Ia05S+NJUM81Mn/yYMrbVGwrc2MIRyt96kNwBU72FMHeVXeEY9QlKUO79tG6UyyyfhSvxjFVd+OO
SNsXZCRYE4On+ZjQP5c2490ivX3yMMbDtkVDAVUDSWL8hu4AfEGUy4BmsIRwrXNABlmYh2dbYBbM
2XcqhatGFMxMsRniGmoGm2Y3+S4t4ITewS6sIN1Hud3bWrwNaiSTOH1frl14nWYMK1Ar8APEh45O
uO7lHdkDv4fpvYevwnoSg/09o7pHtJEcPPRLWCg74lYh6yb1UvNZxLUAkNw/6SNVc7eIDqXoRtXn
UJ4k4diQrWdSwQQUiAYG6wSQUBsZdwOViNou26T0/TQ/+ZQP4VukHnn35MiCJlQQmtiJbodX1Fbe
8IySRZJdQkwRgmKBy1lnuyRckDvZfkn44uAseknnXiEo6Y5+oMJux1vQNLX7Q6M4di8nV39MNvVe
fVKSLWpHFy7rI/AX5cPftTHVLcfYcKQRgEmV8Sdsj/g1uMKvE1+MC9BVPjk4VcTu99FyaRujog5u
6qP5E039OTj/qu8djpxL3No0lmvEYYjQOGLZETbkB9jac+OOjr/LHL5TG6S+HW615x/2L/Kbf2AV
dfchAsVH5ZLv5MeJQYEJwE0dljMmv8d3QtQkuiF37bn3HYXgY9UlPN2/6qXNv2Su8FSCRJqe4qSb
eErh+o++senlG6AYMyZcytF89DC2ZtjB6IQuoAUDdEm/DYbNniptFsKIdIqPxiOSdIPNRSQkuHlm
uVTYuT/DC9ri7zqoLv4bfgk6JvSY8gtx32BjJffLsitnESluILBJ9z2BS8OHjzblNG2CHbyI5iL8
EF9J08Yz0nwGnAbZoXjSdtmTeAsOCdFpXBLsDNVnfOlbGyOhF/OpvOjJfIcLzGPSPcPrVzjzl8Gn
3iR8NNIVqevTG3dCk2mbw32Un93oqUlsjV4eX/udBD2OM+4Qb9JVDpz+RX5tLkgttv2jdhpDu38k
hcMhsHq2tx1AEL40Rzspp+YCKGbvex8CZJvTfKouytakor4T2EWhc+b0hqeRNOyOoDCvFLCRem1n
JghT/sIzaPnbrHRO2jZ8b/dazx8OdejgHz6az/GUXUZXg7HkMfs4EY97AvwybynGOokjbFKXRDW7
s+MzjGGbp7jFOd1aW9mJH9v9gju6JpfyKrxFz6PbfcZXy46voJV+V6/DptxrNnFaid2+B3eMGZpr
XQkI0hFfxi63WWvXrrTlqnFnJOPQ4RvGjwhyhQliYC9qBrSBj/Mz5fTQKffJRYB6ZZxQlruG6zu5
Zz3mDh6yd7Qc8GXCs1478ztoZgd9rsMIBRcTw927oOwIleHi8g7m2PECj0nJPj1yOLzG1/Y0/EbN
4vWn6hN1dEHl6038/ZZdomfS837jHv+Z7US+CcYY7agdu7MlOOD8GD9fujPRsdvug+bGk16QDMwP
33BSRfZV/EU8i0A+qDPdJCSp9tX66j7ouamb5Fg9ZTvzU73V79OFgZABUv2s3+MfqjNcSPcbX5Jj
cpRvNFweqyf1lmwQHtuiJ5+5deiO8R98lUj3vXTbOLlLrVA7GTvdwTr4thx0OwFF/zK84RVkhKs+
ljDEc2QjleaTZE/SLn/gkniofnGsFjeyPvfzMd42t/kYMMa09yLZFGeuTsmv9bhv7/FDiLKPqwtn
kTsi9OeXIswMcdpB8UGHO6Vo+7nD+Rz9gibW3nmMkwncMiAp8G3E0iKD5WXE+5B+jNR3/Jq/4hcA
sLCZ/cGWwGWItopXTiSRi9NE+KLLJDGMattxj/GHs+VRPwS7cT/yg0yX8Wf9DvCosZUtx3t+HZiS
/wh0G1jTq/Awb6VtsCu4IsXSrgFn8Toob7gG9sE+2iMhze2+2uIkPqB6PLdFtDGes1+ER2oNwSY/
IT5VgZ3h8rDGx+SO41m3tuHT9Cx6xsN86qan5FwfmVJoNKsaW3zHhbfp/5u9M9luG0m39aucVXPU
Qt8MakKKvUhRlEwpNcGSZAt93+Pp7xeQ05RlV/qe+amsRAKBAAgBiMDf7b3X7vFbcNtxq/s55IEK
aRZM5S2AsdvxoZ8mwGmWcLFu+RBBlv0l++bNuPv85cYL0nf8vwbEw/zBZ/Cl25tMBOd6k171oDFn
9nN9U2ydlySGPnDenQBv2M+slX/5j8Z1e0O9P1c9XntIEZ/amir3Oc+9vbMe5C/lDbJj0bhKboV9
8KS8FE9cYojWBXxQ39rhenzgg9i+jDxGim5SMRkzsWEidPuKaWlYSFSMzIbtsHhp11h4+Jon7WBf
UWLJXEFl0KK8YS7lM/k0JvtuWFVf4humvPim23NfSafPSU1TdTZTbtStzwjFBJorT/IGETPz2lnY
pNYAK9OYL9BdWvdMN9Sb3Mgr+ZBRY3IFeuMBqs+rgXjVzGcaO3vrF9B6C2MFktZd97fmdTtDr2Ye
3nDdfbFQmCTleb/EG3ugtNF7sb6Of5G+M74qfxk3Nt9u0s6H9CHfmZt65yPIdKImsbMWkFbxSVOP
mIPEYXhpv/Rrjem53HTz8kraKXf2qlhhoXLm1REVlBM2RfcNzcriydu2u2w1rptvLfPEOllX82Ku
rMNleBfckkzfoQJ9WpaIvT+ogi8dWNiV+qVlZN4yZt0zsUUeoP5NQ0gxWMjn4Xl4zo/lfXSiXO46
ZRa0Xp0b/966oxaIMr2NuzVXycG+lRfUUv31El5Jp37XMpy1tfjHhKmimwXl3Dyrz/FRMhZhDhP7
uqgo6JhLj3K8Rgg9woSCz2z2aPvw8TBcKvcacgns4q25heN/BTt8vsFfuA2X1J6SQEln0ASjR7Vk
ns66TX/vbfUNqcUUFXh7MVrfoLVAyes2Mgee4lhfWfc16Igrb2vyHpWM2OzkPHARL3AKzppQMNVP
0dYWw8pULQ3fCP9oisLBzM671SnfF+9tlTvTbNUkVgAsbZLYntYUEaKa1qYFJfiwunXhLV4IQSh4
e74vpkjUZXNa84YOwrRO02EXIBQ1XY8tx9vGd3KSrspdBBfWxhcSj26Xb7ScUuq6sjZKJ0jsgl0l
PUEw5ysjxIFxizyAGkDHn3lbm1EtLj+QurViIdcry96NSkx+BSIaB1gscF1MWTI3nhCrBq2abae1
qtLK9ahBddoT66/QycTygXpeBICS76tRLQd8BTqmy7jKNig7UxlsE8G0v3jQxS5GD4mELoUXewRt
NZtUu8eQfNKgFceS8pNlYBJxUERT3/mgPH1K0ZFReFFqk+iLivANpaZXeQ+lGhrJwiiHhoaKZthE
MIPEFRPVIiMgh7IFJC2Awd/Ng1UPklTVNCbcQhI62+vSK2MmTq5J87RyZmQPfWtZc2SAgSdOAt2W
SI9Mq01vEtIIECX+IM49xXWnaK81Jeu6AolF10tWKL0V22kxiPydWhIov7TlUhNAzewtPcAkhFSE
jHgN2dG2FYtpc1rIQjO87fDApjjotMgliRq1adV03dua+vLlFJd9j9WqoMPx1wKWnW9K60AUmsmW
RsRTRIaHH2sGaKr3tmnHp82p33RYBJFnRABpeAIhSaC7+hbJ1Te5t+fkVpkAIsi8JJnvDJX1O6VW
1S31dzGCQczJBClRvQL7WihavwpRJU/cTdd4iIk0GjORTsIzF1mbviKzN61FtrMDUhAhCtEfM9lM
lYVbEGVM0EhsSbU3Nw06CsuWGtvtqCLuXhBVJ0ZqnqGXajbvW9MOBzDPVeARs//QOB33vj2ttv3C
SaHP0EZirAYTvir4B2AqI35cGYZPbmxan5qnRUquchuLxWXzsreoXCKulItO3S7t72fRmrIc55dd
ZpfeAuuvl1lhafNWDhSKWmRjHzhkQWGUhJdBJrKJuKLJ7WUMQmCabSW9VReO0v+FzDjAR0ffXPZN
ax5C5MxB1FkhN8uqZhaVvJh2TQuqo3hoegU9ZZa3KhgzOk0HEb2uRwHIYECL34Pjhp7vp7q0vm9P
B0yHTl0Rx+MzPK1ezvfec2q8HH455v30n7v3BhDfsmzvPh0y/WBnlSVky8S0L6e59Pt8ZR+2f3tl
l58uDLAFqhOSeRb3bTrlh6v/8Ne9r05Hupd7/OGX3lenDu9/oNPgZ5oxUdvLNf/XezL9slUFfz+8
D798+Ts//THTaX+5gstPjE9jrX8hTfdXJb4kqZj8R8E/MS0+tX3a/F0XcgDEtT6dRpmSVpfu09ql
z3TarDDxwC59Lrt/1/b5Z6ZTfDrtex9LG081+bblpJtnTwlYLxyyVVGF21p8yCFJYiH++k+blIqS
XGR+/r7HnrKoU/f31al/RqwJFqVm9btTTD2mxeU0778ifu/9av7rcZ8u7L+eZup3+aXpfJe2XmTB
/q/2iOJzcL1D/u0//3r+mgTp3+pn//oupiZKiVBRMKkX+u+1Ryc/+/rtfzZV/Jx+/c2Bf2ulKf9W
VFlFj8F0TMiFZUp8um9V/Z9/SZbyb9vRkSVRkHyxLbRWPlQgqYqCXoGtIFtiCoGzKmtq/z//0jmd
bsgKIt7/y+oj0xIyaB/I1nXqouAX1jWugevSLPXn4qOi9EA6OU62JqWK4ez5T8OWpOb9YNfqSnaz
Y1nJ9WLQynbepiR2ATqb5BvAVTuKsmxi6xDOGy852kV7b2fjLlCNR9sjVq0F13aFB20QY4ii58SN
9hbc3J2EFFi4hzxvU2UHzQhui1QEEJ18blAr1Col1K0EuIrMtldI3OO/QIai5Ld1B5JwxBigGggX
1vXWXhIfYrmtkbwHRAkhBFpO0dgR/pTPzbi3SuHd9w3unaRDbx0jlR0SeZCpk2oV460u5F0qPWWR
3xNylc9SaB6cFP6GAghUKiS7Q8qqsxaEVqqGb4jSdNBQW4c8hqSU2t8jmKJ1rVtf2wGWJCcRjMid
Ojcrfe1oCeFgUlGoE2gUSSMldl/r/HZYXTlW8g3Q2UkqysXoe98GAkeA0hE8wMdvupkVSHcWwqBw
9LT7yAXsUInIP75Ymra3kJPtgzreZ6m+blKCFQZUjIW8AbUHdsCCxUcGyjPuMkc+Oq58Jmm31tLh
iLrsDCaqMlHOpVQtAUAAqh9WaNfvyzp4U4DfOFLw4FbDKbCbe9U3HmEXJQZZudVCIBUtjLakj/Zm
FD4rCOkNHX9mlO47pT35srsBvAr5xVIPmqWuRntmo6MeDrvQ7CCHikSBw7YMSRqNpKdsol9KsAdv
osNOa7VUBACXAci6hs0ILvpoqyTOoVNlytjMx2IgQyUNR3k09/XwAEsQoSPdf9OgsiDtlO1gi9m4
BHNcVA261FsMsIzMJB2wgmYr64ZfBkFOGB6u4KBGer4m3tLGz54RXxPcdWyyTL6xzmt/GyJxp6ge
EN1oL56w4nZnkuCzaIxe8CHeyCC/FXV/Ercxl8ZzYfNS6yNA6VUZya+D3EAyJ2pd+9WA4kxpK1dw
m2/Ar5EAJCySEuYqs24Hwx76pipxfs3Z9kp37Edz3QzBNiFxqRiHDLCP6nMH836nUA3tecMOJt83
2yN4JfcNOT9tCYPAHn6As3gncZ5w3GTQzgFI5P7VztW9bS/6qL83/eEEufejr0XbsQNDlhMhKsLn
6TcGwnA9OmUVoQSvg9mpKbw3t7LxcFPEnnqIaeV+Z+rVQuep+FZ6RQUMarj7rB6OrYb3LpPAa8K3
MqqYJGrK/EL4s+M9uIOtxjhHInrtUvIO6u/cj8UcAOxVH1KbOEb7qKvBb/GuSuVdRAYs7Fdl0Z70
uLkvpWTfiumAelt/PDtjc0LNPvP6k8ojKc34uWr/cgbqUbrxbBXjWTzBRh52UhztdT95FjdGvI+K
152soLuSsvFcDSDWFPgvKM0Vf5ILq0FvlDNNVOGrPBrgfkigyMda7VaZt1T7ZIMryPngn+bviRxr
EQK/6TrjEXrQhTMa60C3Xxxoun3mBFdv7hqok8W7HUX9Tlxb7DGXddBvBEpPllhdhWG6DwMRAPXJ
kxoNtUOM9SZpKIKJ33pdR77usWurhRL096pSL8XL5MAVgxt3dmtIw5JzzZ3SWuuxzyFiiOTxLOub
SnLu4F9clka4lcKSFDjBhXQ8goM5+kZ/LwQUUPTJQb5JzXC2wm5lp1RZuFnwjG3z0Dre7XXVGwe9
lF99ipMCl3yqCrOpJpsHzepfHcP9klLo4BjhW50OO7VR5gUvs+QFi3qA0M08KAt0FY9ul11rGSTO
HQRZar0uRojsbfMAH9b9WMjHHAnCXqwaa0Mbd5ogUL6VM4yzUlsXarzHv8OXZ3jApbkqudMmpYYl
WLXypoGbzMnre7DYBDIgmnH7He79XvwrBQHO01bSeL1606IWAzkLg+yR2x973k3CCfcF0MdZqOcr
l+x7aRlrMVkBVSPZBpccDl6MzEx7LyZsvS/BKIc3wD/u63A8K2HyXBeQjLrnJunvoZz0iRz3r6r/
rYJI2+vNgxiSYk5A3+2AaPBSDKJKZYwpCgISrWc/Nk1ewEPJl8aBu6IxCFqjOQqw6mTqjHkmqlnU
Hv06fK75jThldnOavd9b5qyDNsFokufQ6Rgf/jXUTuK3EtU6TCNO6Q+KWoJhlvSnWgKln7rJAray
G3Cp5DZCqof8AeYB1Qio41HDbS/VKEMN2jruPXQbjfrBDovnwanbtREqryEp/U3hgIwjYHKtNdTs
qJ25DZlirxGiIdk6DPKCIJ4WWSQUvZpU2jiswxYyX7+o4JWJHpO+PzoC8zpkya5WqidYuXS4G+ya
/BSECG7aDSnf2RotFaNH/VhVRqKt91OoZwr6fAr/DGMA23VSbxrLvA38EDas0NS2CMXo22ltWkg6
BUvTmk6IZ67OZEE+iCBKRYUXcQjHguZeH/qrVqPioYFnTHZcCVwdpBsWyEZt7pTgoqYFZU0KoBYd
2MdoPCgUQYEzgrDQRhgcKLcfUFlEcWa3tZ3c2yQweDYxEfxBDs6KpfibIekWtj8KCntK2GpzqdjS
AkLnq3aMFqkuLboGKnylm2XSo129UUO2jHp0pVNjHg71VQ/fLzVa1AIMtXot5X4HvD0lYd9I1Q6y
2vp90QAL2nFx43q0qoPll/0SowiIfkqueAiWseQf0wwGDeyvMyJxsfEMP+Xa5yuApqn9XKaKvSia
1t5ShvcUENFJpdAH2goAPqScsTGhmMli/Wz2FuVHeSekns2I6UaeKTW5RJRjuTOh+hpL0bZFRMzW
85pguAyCAh7FfHhsck0wnYTbsGTyYAhAfnxKnPHklcOcwQaROIaObth/xXJS38jhwmGygaJhYTP9
9WrhzobIerQk1CASkKLlcA8e+BCbLjFPezUawXNAZUFX7nQz2n4w6o/v9vD/pE0C731aV//5l/Kr
mYyiGsLEOnFbqv6VTzX6UPvqTdgRHm2s6K2INpCt3adWd+/aoK7ggJCGXYEdBT36H/SQlE9qSBjo
cLzjPWgGooUKeISfDXRH75rUHKx07XrKcdDylLIJcoRXZsL8gqETwG/Zkx6UHPMgTKU//OFCL+5n
/wBwAghSrgCghCV/+vnOsnotBJ29VmuMeOaa1K+XUpGDtz2Bhz+ZWvBMYLfubwO4r0udWQ3DFvaO
1R8u5JPwlrgPaFzikGG0OeK/P98HT0sdZJHddC0evtG3JwPLBBph25JvhhzDIK5PlpXOBFqxUcoF
LE5wJQG7Vfj6xBisSEwGqb7IrYd/vjLho/16iyiDlZG0AxOiiyv/gN/II68bw8FORcFkylSDKqN2
K1UBceiuwwg1TIrvgLGK1zuvsM/j4RVL7N6rjpkRPstO/6r5TACTeWgb49Fbqab0kMfjGYWxo0YF
njlghmDbmcmwsop+JUwQ0+lWUYh0JQNAWOlyzUiJ+1NCfbedyMdRM9Ylz6LzbAgAyIT57SlsSorA
HmMbsh0+ftRYU9EyrEq7OhVDB0zemEc6rAyxyGPBJWtCSuFVi0IrF33inSVveI1G+cHsIbenusqC
KpIsxsnNk7fCaTh9+FxmRco3bK7qFgT1vDWkzV1sYvy/JCM+33TtvV8C/Prnp/C71wOaNdVQTEWG
6evTe6rGgZNkqp6ufbVCIkU+NlS6JfHLZFn3Z6UuN//8g4r2u+euIwSH127rjJFPz93pFBvflJHp
mcMOmd67MFmaoXYOs+5U8eFb2nr0PPQ89ZEssdy097i720JPqIXn1UVaiOpmv0o3abYfk/bkOOh7
oo+qAcmZESlPZ3E7HDW0O0pbvanUXVDDqmCmAzeRT0eXUp1nPTaYYuK8nZ2DZ54ZrbnWMUCFVxDz
JjhQbylqv3M6pFus8dziVUE0uIAQdD4kTyZlylLTrfDvV3oY79MAzeXqxfYJ4ivUCzmmhQ6aElGC
mK+DQTUXfWcbm1AxqOHLJVKsSOtQolPGDW+RK7ROGwgQo1cFlnkZS0ot8kXSeDdp1J87y70Pgmbe
4oJhgUNeFmMdlxlFhdpfJe5oFgfPwmgFJb4KjfiQDNVD2QyvrYo5lga47P6pKDdBgKdMoS332DPC
fSQne9/WH9XMWHftNtGH614K3yQ1X6so0yD1sRzy+FmJIbxTrwDo9gii+oOxHpi129p+NFvlKNw9
LJYd6WSGqwG8SfhJUMWozci062+L9LZX+Wjxd0gd9pvpHUDvzxWrubKUdtfZ8qtr6wcLgoY/vNqf
JD2nmU+3bITyyFKAH/v0ao8WTL+6pKVr4b4Jl67nsStny80fxJ8M4nOd/mG2/d2sb8iYnLaNbqbx
WUUUZFdgxfrAZBvhkFU4ptmfP6m/GbJCSlEXRIsqhAriIj7Mm3ARRTW6JOlat0kyd0ZFECceBQh8
BfHO3CIUdIsa3mkcsQ1shEkUWJ/86E1Y2aVDWUhtotjpLID3iUjL2pHUQ4Tb06r6o8VEaFG0Hfoc
g9gunFovtsnPFG20t7HodHJ5YiKOkv7ceOq5DZmqS1SAIIhc5EOyr0wHWv/mpPH8Ef15Vp1hV9f1
Lku5TPwywsxn39EPUU7VooZJXqV7A8a4rl8bODriIg3sEILch0Ez7ymd4JVZtHb+JSfCYFN7GlDB
oYV7p2vuFQtB2wT2TzPcQ/S891VvIVXDTrhNkEXsZTjdIqO85vXYjd6N7RL6qIgXqCVeEtE9iGyy
B6WxkNmkcLjpMb0QgHoz+FxIAz5JgMBLT1ms6ggJt60da2sRVxA/J5dMNGB9H1OzuU+qEsA8ZUap
TAqqPjk9WmJcC4ym92IGhwVv94dpVP6NgcMr5ug2XpGs68anCGSKDFifDUm6VmI+n2kCxKYIS9TU
8JtKi2yXFKFNGEv1XPF5RlIfCLHSDUoXd6ozj6/0sT2UuHktrmGjm4dGB31Qnw3qpQo8dOG6te2x
SiAvk7xrZPjgZQ3/cup8lqc1ITn5EGrBw2BHzwK6wieLW9qlABoCCskJ/KGyMGtU5ryCEEDLyMca
FUZFU/anxjUOYlYtxvYVorKZJFe7wO1eLWb+hMnM0uBlQ5svH2xSddSZWv1KIbhA9A4ZppNjo+sC
Z3ljUAqSPQknlczZFvqrlTHWy5zgSKU1q8TA2iH+Yub9ufDlIw5eT3U3YgorYY25UYumnoQNbhzS
Gj27ZquX1Slpu1e4eEB5FgujEiEL7dEJoS3R+BdGgSbrzqbBX9x4DAnNvc0J0dX2S2RIJ2z3+uqf
H/RvZjEMN/E/RUOJV/n0mDuvsOK6a9N1Z6dXlQNGA1orWFc6qmQJMNT9UTe3bu794f2CvfdX88zG
fOYLrSikZT5Pn4WuDZqqNzAk+cY5KSkF5TtnU6UbN4tO5mHEyd7t6isRP4tCOBc0fV1i8OQDgRci
nCoDRYOYvhnVqxT6EGFkR4Q1SxnpE2wxxXyBwZ6aYSpHsJdsAqVWfxTRjTSyH2HgWXYFuspMGV2w
bySKrFtzhQqghYjwLHawwpLh1XPNg69qVzrBPdhWZkUe741EPot5N+Slg5pq7iFpWyKS3MDuGyaQ
yzRXUDufPIwe7ImsGJF64mMEo5Ud6pDnjRSVQ1QH7iYJx1MfD7sETcGZGMOeFj2Lv1kb5fOoyOdw
lPdFw3OJXiSL2gkdt49jowCCQatcQGCwgIhrKwwdq5dRATMOFZ4rEJ+miA81GtqG+0g8kBHb2o8i
QuEhOVj7Pp9b/ZCPyZsIhwBBukmxzL9mAMHapN8rdXaldG9lHKJFkOxNHatjGMfXRIbxh5koAkBA
nXDQH8aaUSnMuhHOj1Emp9ANEBG5JrMf7NJ+oUDm6Cwr3N0wircDVa2+Le9zmP6H0Do0ffTcDNZB
RK1Be89FtGkoQCMN+kIE4fC9XsUf7WhYLJFyLKRgK1tE08IGBtjmKmBsdK1x8NzhKLZzdaC+Ht6m
GJ76YJ8STm57c49wHZUWY4+mQDXPXH+gvl9fi9lXRNYy/EW9bm+Ujpp4nNihubeH7lXJwruR4IzS
yHfSVsy6DUFy2Q33KqkDZQyfdQT4lLTB2fQhXuOqJIMZmuhr0gJycENjGXk7gJOPItKWpHRg9Kay
8cgnfBcCDZKxLnP/LizMa2EwKfFw1mP9EWgkrDTqQonG19bnU4c10abJVmrDre8QR0R5TQVw7Vnb
wPaWItZW1zHhxWLhZWus222eD7vphSfpIczIgM9w33E/mb10ogJ6mi6ENx7n1sGJURIn+a0mgP8Y
U6le40EaYOsAyHmvskRcX7xwIvoK7RnvNL5DVRCt6RNSEIQXKqs9xyMZHoTzFm3B5D+2q7Yg6sx0
LOKEY+5+++dZS5mUyD85wHibBphUw2QSkT9Z+fGghYWqG1TLWcNrWnEjx24DYyFxLgIeKKFQatme
7Ca5JoxJjqabRQwkEXsWL1blwxJio2I1q+FTptQqPsWRMU3b0wks9QVprNe2DN4yZ3gNbQHi6dEN
DWBWdq5ArVOG2UXlNfGgblHdRpLazmSIUftAUrd6yzcnLSV9IUMF4/TNsNaKHIxQ0xwTCyfdoz5K
NnJMZhtJ3Cx4VEQUCZ5OaDtNBLwB5j7nJXgJL6RM1iKoUWaidhZJL/JkeTc7pNyruek3s17NVl1I
YTxR7rAezk6Bi9i+yaUGWIYBLuYXf9Q2GXKoXS7Pxaxu6vVuoTI5iTnnzpPkg1wACCz9Z9nGCmm7
M9Knpz7U1zVoRV/ZtqhZim94DF2Nq1VLqFGu0MHciSkQIZ69wxspxl9lOXeKdteS14hD+SjOJswk
TxWucbCNbqTSWmTkBMRbEVn6QZzEId5fEl4WkQGJdAJk01vhaegQwCmRuTay4XVAsq8hbp9MYkzK
cl3mWEFZc0LsqLBkUEXdqo1GpqUcnq7qLa6be83sj2JA19bfpv//cX68591fsyaty+H0zQuy9Kf0
uWDp+O9Z9y9pUH/7+j939XP9rfrluO9Jd9P8Nwal5kAs4agUoeC+v+fcFUv9N7RE5NstA7/DMTFV
vifdycYTZ7M0U1MnYo+/M+6K/W9HI7aA8aJaimOp1v+G8wPpwJ9sEigDObsgFtGIYzlEtT5PKkpI
wLWLjG8FBuJEvNkXsXqV+6OzUlpT/dLpBVyFY+mspr3IACrve8lTae974zj6vvd3x06nmjr/7ljF
eQ68jGHf5sVuWthxDOTzsg2fTsG3nsWnttAbMWjfG6Xq2kzrHp6wsby+LOLc+bgZ6Im0g7bMKRwN
qqA4uaZMwgOuyGYxpPKi63yLkFehP6hW/TVKazCd/YhuKJ8nqwyXJPWHJyMvYGITNJtevzScsCZt
JltYILE7unADF+5uWjNzx92lrkct72U7clGoaVswQxASLQDaD1CkawAabER2EcRV4FmkFANAgNj2
zeYGIkQZJEMQrodQT6/D0c+uY7HwXWB7VLkiS/DzjmlzWphBmV1HeQSsdlrN147XQaAp+qO9IiGQ
gdYUSd122WujjYR5Salq7toHX6yNkBLOSsfIrnJllVVadQbqLh1rPDfYn+H26vM2O7Ri4UoRC6sY
qAPgy1PXnQcGS09QXMzxoVdaXR8UOF0P5OX0OyULkJVqYWQv+9K4Q9e625Mz/FIkKIzLvoybEUUh
ORLE20yjOjV8VU78HWhdBuSvprZpIcaKYKvyNtOmibD16Z8Omk4UG+1aKyEa63pNFC4EzUDUhNzQ
ZTG15arVf25r9RzA9PTMbe0whBT6oyd3U2qBf+e6EDZVuqkAuTL9u74awMx1EGUJd25FjEHb4RgA
R7a6Fhq/IkAiMDQXKbQyJ7WH5tGQIv8hiokdd73T7vIU+YsM/YJ52FXheVqLf6xVqMO/t13WLE1V
12HsmwslLgNCQqmxggO3AcUmtjtUxFde4nhrss+koEcfIYGq8++sPiKoU7ZwBvayfUJ5u5y1UhJ+
9ftuQawreardAYFjHUlIo4adEbNdv3LrAce0QW0kyckJwDoqg2Zy3GyZw/J98AdEEGWrzHBMWRRW
Z8x6p8yX047SHnyFccMeya+RRSvyV6vpYZ6On9Qw6UAzOYW0FZuUmyDAApGQtNWa7InhyR/0Y7NM
9fIWCQdFG5PdaNQauJtIV3ZhCmsR2OesXmgdGjVT4/v+sFJezBwgnZUYAV9n2ITgkA/tlSG9SqQ7
9whxaYekRz2VWnK8dtixZ3JB2S5Rfa/GQjbyASc3Go6k3kksikWqX3FE8LHFg2c+K5BbdHW69nE/
73WoilCLCW4zGBzJeZbJa9CB2AnhqjWq8mClxSoS88i0YNZzd4aYR6ZNiriZTC7bPMAbdwTqYZWI
itatQvix1C2AY8b46CGLaFaq+dVHCVonKfWQ2E63kA03vM7GMqGe1/netU3Ha7QZsz/kIxTlZ49X
Nx3ZUXXHMHXHNEXq6FNgzVKSoPFN3/4WmUG8CRxRjKuKEnbokyhoRnwonk2rn7c/d/2w/cvq52Or
YQSXV/f6AmNP/kIhyakwhv4mCYLwS9bN3UQwBGSDu4jFY54WijnqzGEJZAdIWE9NySQ1MK3a4oge
IdrF1O9y2I8jLu2GCpJgNh3x598o0nJfED+/G+wSF6PNuttALctrEjThlWHW+bMXtVuv17xzQlXU
RrfdBGSwnT+3uzrwoucqQQujDjJ7bcZRdZakBI4BXL+xvuu9MT1KZm2Qh2n23mA1jwO14+vRNPWF
YtXNY9pCzJmUlX+TGJUH7gAJVaUEvQqLh/+ERT/ME1nur9vUHu6SqDhaor2ye2Tok9HdFIGRPoyU
tU3tjRNagP9DdeUmkf+k1DcdjJyPCN9L67Yp9cXU7LUUhod58MVD3WxX6yNiIh300Zoa/iHMAwv7
J9vGsSyNGU/XbA0Lh1eR/R/CumOo2ZUpm8HXEHYfiuf4dIVyND7pFHDNu0HFZshdDSfX5lOeQZgY
O9CKeXV1PVaDdvIpRhkYsFDSZuHVQNTxutRkeCTy8vva1CbZyRH2VG/9qX3q25OursiTcuxld2iC
KEFZguDOr6eb2uQqhC6iubWQEATi23TXcp0Y1ySw4ZTPRu+xNsMbSwxuwzWOBVWbD1NXIkTfu7Yj
MK0fXTMrtr4iZ3QM80R5MN0hWyg5YskllJb4jZIujXl6tJtuw5BcdiFcRTgl4VKOdeLQXuN/X/t5
7+d+BESXPZI278de9kL3qxAghqPDToG7S8P4ceHkyibUzHLzqf3SN3Jz+XraNI3suu4Tdx1Ew9DM
Ll0ux05tBkp/ahf3wN05dNo5tX8+LCF3LEVqd9VnEVUV8XDPxxPiT1spH82B0BiJru7Fy+v9GHk+
PORRjRYoOBkENPJZbTjlSQkSoQ6TflHCPrxRhX7Mj61RiMvAxPtFbZPwZhKTEfumLZUv1aXn/9dx
o/iFH2e5/J7HL0xbP/Zdfk/su2z9uDK4qaxNlKMlHiqBv7dzT5/3hppdJZbu7ae2ae2ywHdlhxfr
cxMMxnu/33X2BVX7B5fqNzUPhsioXyIfOr6TJtwkVTXI/Nu/lAbnzZBZvL32V7RNyffNDAWw0eRS
ZFAxN6pEDQbOSBStOxi/7vPAzO6Q7m0Ta+dWobc3zRJ74sdm7srYE2Hnvu91oNa+dbzhSmamMsZC
vUZ83FtXuaxeG2JNE23T2tR22ZvlLkHUH/2mtS7oTko6Qh1qOVivutov66JEeGv0vi+mHVnj9LgT
f7dNXQARYNeIHTl6X8aMnHl1o4jG6TRT76mjEw3O7J/vsWX9eo81SrxRgld0RziWP0+WvU8Yxy81
6WsQynf1WNq3thWG+ypy2/k0a2J2vTawkd5iXgYoIfzdbtNe/Whvx6AjbaIOwkx77a3A+dB/akeZ
4jV2n4PSOTl1PKLUZyfKtftjZnhfE23yWBWLkLqrmeNXBDmncTztnhbTiJ7Wpo5YIADBkNZpKOZi
mnk/ua0AuUYNSKbwEsejiKMcGKKT7grheCSZJiNoDo502pRTO76t0YyftjLRQ3O9HDaMJNsFBngV
WKfdwdjFRV3ddGqXz+sgSl4LHlHomv1TgiuyuPQwja+usa1a29xYmgbIXzF58S7bufYHi8v89SlS
9YF/qKLxZ6v49D8/RQ+hT0nufe2rkdbeHLyOAmfU3wuzCriL03Yt1DLM3FtodVBtL01FyvCKg1Zb
jIGhU8QdkVes4lmo+dVeHxr9gHTd9/Yg1OOFMyj6/NOO6ajeAXdVqlRkNo5Ub7KRPO4BQjtIH9Tk
segDZWNkRnVTCVU04r0VCiPJY6abw/q9bxTqqGSRCG9BllEsmDlHywp2ZZdrX7RosI9iXyHbH/ZV
YkvXu3sIywaEf6ViU3V5uJvWwm74vhb/WLvsvax5nRXuIrUqV/88wuxfZjFDpWrLMGzTMJnKtE8j
rDYDORyi1H0VihOKYpkZmZwCn0XGcUFkJtlNm4XhKjOjDMerbMRKnk27P3UMbV8gQsXRxdSpF+eY
el66T6ecNqdT2rlxE6tasgwImh4CXctVAKhQy+e7qWXstOEQTc1WHrrQjcjAERiCKpVdHDHtJ44F
0ZEVR6tRCYbD++7vZ1Hwq2elyAtl3iIv7abGh2zKawXVMqj2xeq0qChu3CXEzUWLjODq9YfOl25k
SMprXwZ5iRJ3kOecbmp6X3Ub2KZqC2Y+F8Qgqk/psKQQPp+hwpjtp7Zp8f8oO6/ltpmla18RqpDD
qZhEiRQlyrJkn6AcXmOQc7z6/5mhtmnr27Xf+k9gdE8ALJLATHevtRz2WvCwyz7+6B0qHYlBV3Qg
La591JkIuvcZlBnADflvpXuKP5dvWlQWEsIj32O+R+Ue+FsdhEtgf6ifEJ5A2m3Wm59pVyytvfGq
YNuIGbUYv36stGnYK+vi8gygAvCoz+vI8skwXGzZW7UniNPfjV6znwsfgoZcOMNuDso/plENqm/s
Av/oSjKsITRWKyCv2hfHBOpcNZCIECGbO49/IwpSzKL+OpL8XGVdoT/rpJBQUNDCY13pCZTwRb33
XWEdU1ZNG2NMmmcrL+BbbEX0Vc4oUg/97uZgh/Cy+RZUP7ZWWVC51vkPG6Kaehrnt3jIQxR90AUy
qJl8VD2yxh1hY08oFFXPK/l8muxePwA65KE11nN140Dft+1/t1w7lmYv1cSGYlWMVvsUTOVNJrm9
7ToQz+bYm+s48Nut8v3u0U3ISRtTeK5lAMFZRLE1wzBet9JUvjjz8m0dsPj3VMgh+m0XbNWfVEfl
04IExQIjaZ9Uw3WuXEUuCtO+MVqtu7NrgeSGXzz00URARJ55Zl4+VE7h3BvIkXzwqx6qUY5UXa+D
HDmykSN/T6t6KL/qZsbTZVrl+jD872khZ/6XRZthf9j8ezqZKpvtF/t/vqDWx3R3FCyJQ4W89j1t
001H7MK60aBuXBtlP0FIx5vl+i7xh2B68L8qR4y2iQXNCe+ZGXkgGLSW9/7Kp0YuCKs9DD/4IslZ
r3P9Pf/lonHi/fJ4gKVT3j7BXto+DR5IIbt+vKz85PKPLfjVE/l5+lglB7uHJYen0BPVQc5zoKE7
3NqlvYvCwHkuFje5R1IJ3g7ZOhmT8ywHQKJMcky6iLgyABa7rG2LnVqhIsJDStLxKWKVC9YIfMHa
zAy4DqQJV+97q4q8X1tV5F216rLzh7FGqhcvZT7m+6WafoWzmT8iXVhcDlo0/Fyq1IC0CpdqRFdo
2Cdm8ys32uIxQ6xsPQUm1AAQzxQ9uurALeSqhrRguprN2TnV4InuERaHR6QNkepBzb4JhfW2LOE6
iupyF069WPNsEc9DbYlnIwXAHnXaSbkmdGFZZFViPToJj7h+BCjewV8ntHgAf1UGkNQH/smTZ5UT
QX/iLtn+2jClgX2sNapoZLerX03Sd8XwRwOxwuXG0qkdeECKYrkfmproBsUJKFqVj3BH/Ohmb3qb
B5gKKaKddy6Z47ewL08udKPnVIh/+R14f5eb2B5RMYqJdJuCXNI2lkRx/hmF6MfQb1Btnb5PDZF+
/aaYgBu49uQcWac9lQ6S2Suvs39Zg4BkINFBmHtFe5sCAUZgDFMdhuqTWyyUoEmPGfO9sT0vBHOA
KYzCOUaJ86QsiI6H5yEOf6Uo896bg1Y9EFu1L3GueUaOYBy1exXDusSqMmTStgJ9iNW1n6WiWEEf
bsBdQHl5pxZhOdiEXVpl+lqtu8q/zWAO8nXnVeRFERmxsvJZBffVoUrzx2hoqgdlhXwEkG96rkTp
kA1IGvfav0TNB7Wdzr6zkwlSZnmWu5P/qZ6bwyjjNMpvz6l9F3Sh/6nzq49+a0TzbU5gdBkNPQr/
ZSVnODIr9ueL3DBc6r3AGwXU29rEN//+TP0a3Ye5dcvvLWwo6yIMm32X9w/JNMNSiRTjdIzKZjqq
M8S8273btA/sNVDAVZ2lmY8hNI6Bdc70DH7GMs5vqyAQIMEpQPGSxd14RT49s44Kbpo4zr95lOWl
fdXyfoV5yBtS86eHZuBNoYPXISZ4JIhfEOHyZ/JKvJDqBS0C2E7m4rHwKPpDnqPPQ5NkuZnG/5hk
NtfFLKC5kwut68FFnAMyMQ5X31BA12HAYuOBENgEvN27czm4+yJsbnMEBV+tRCCIVsEt62Sa9dq5
/iE0g+rcZ/N4Trrwnkdg+rnyTp6UHedWEOD+ffCXBo6qZKCksc2MW9XQBCDPTDPSd5ctHYmnT1nV
hlQREj1SGzy1b7yayqf2hL/7XrrJAa4GB58zdPu2AsF4PSwDdSN5lt/meWfeWlYkizt+d7nYnuAr
itjU3klG+7S447ov8vpoSUu5Ot4693o3HZXFM+bdP6BwDy2pDk3hb5/qQg7nq9HP7W4kxtt8Tyy9
2Izd5O6tAuKvrJqjL7lVWCtil/O9rEh8NQBOKX8ZhuV+FklCJX8kvliQoN/k6Eac7Lxwnwy7e3Gl
HxwF2UrEJKH8ACtZmogXwdJZTwaFxtPoPhdWGb90JUqhBKzs1lCGih/ZwheyRRmZ7BYNf3SLYqCS
UOb9782Rpf9dwy4fkzwbPTAt1LhQ4OLKn9wfwVoKVwv0zRfrey74vXi27h/UQfOXhEo3qkquPlt0
8wBEvHnvU2SZfuCX5/wepfp+MFV/RwfmBVpl2Hp194xOxExVG3rU6jA7AFdtViJXlxu38JHWZgEe
sLQv3YQF3sjVW3+lfBSbGWunDuqtHviSTrrN98ZUB59qVwOWZlVkdKVZLXZzm16k8zCTuSAfiD71
jWpFzNQ4Dbp9VFYqlvJT5FwGKk/uQp6WJN5jFMQ/Ej0v7nOXoHNvT1TlyyXrLNefH3y69KV/97v6
NIfM9SXX9mFcb/nzvYNMGoCB6Euf5unndhig7TUFr5Q5Co/uApt45qT6F32J9rrRuz//7pp6vH1s
2dWphwH4+wTOsxEemZdBPPjyUOuEc3VdrATi3g+uU+cwq8kGZY8Amljr23uNUhn9RvmCwREPjZZ2
K0vMBZLDv8fVmulRv0kdQC1EdrKW7isqPtQTuizT0NuEBUyaTTXaOy+lNFmZLWiNjeWP4e7SOQvF
CigAHPqyc6TVb4Dw+pMbNcZnQSWdbzn/9GFPMtGxnOcZTfBj5Rpv6i2mXOTm7tnexCevDLxDlNpn
ey7Jc6r1uIFa8E1lEBG8LtSvq3LVatZE/z4s17VQL/cT0mR3wRLy9OnQLr+rY5vCYx0NexNlvmpu
7y15iPKqJWHI2VKmEBtUkIn9dqkz1U31UKY66J3X3ochkihk3eHljHp/Z4YI3ZclGGC3RFAWQOUC
TjoKPwfzScBj/qaHTni/hEWxUqYZwHTquXq+V2bZFfdDYYTnpEm+hK37LTUgJ4jccLoLRJm/dCK7
b0CVfFX+WPpNW/+vfo9HFKxgFmrDMh06uQFka9JUOVGVDVUN17Tp1dcv3W21wErQ6tYx1EVJTT56
L8q8HgLZ+t5FMq/WMBcrM2LrO196N7WZHJd4HwJ1PiaBrDyc7GJjLZZ/RKbSAbU+1l/YNy6rGCDU
PWX84UvVh2wx4/qLnWr2LgEZtm0XvfpCHd8x5s3+7NsiuAxfZLcPw/NeWys/SyV748QJpV++9kf5
g1VWECXmnnWnyh9YCRgnpGX4HCiamAsPKumFVaJPYfXJ61/iKfSQ+ZLLBEGycU3pXgPanQSW8jmu
QQbDewn68q9uhfOWjux8bkSlBU/2DAl2kAE4CQptnZoIPTpWL571oA5lYy1rH8LBPf3vNwQKSR8W
XSYBK0qkXB0AlOuwq/z7DeHlWlEPxVB9hXl6WIHIce/1IYZM2ooR+7i5nLuh49wPHmV/pnDtlaOa
Lh1U0+XQONUuGSEzIvlZUwBcZJd0QiVNn+/mRm25YDCqdqUGnbPakLlD+d6aDHn5FPBTVfULqp5B
naFc/9J4fby/+q+lEON/GlV/VRNx7Rbo40uytOfSLG4QM4tfUmRjvSFf3kwDFXAR5xoRjmZ+C6DX
A5M1iYc0GC/dtMUbjjl68Cu14GF1oW9DsP+X/JjyXVdCH6Lt184fllMfzOvMvKcQFZER9uuk6J0d
OivxT8HUPai8ZB6PT4aWjq9249QbCt27Q6ClwQHgnoCaM8nfANE/xC1pml4FiIuoi86hLNw2qq4+
Uec6PUO8AZyb/zRV75S9zg1ZH2mqbialTIfKAElThrBnEg/MH6/f5WjOX4Zq0u8uX2YLxMKtlbPH
VV3UoZNffOGWL/1Y6ndX/7WvmvPyo9Gc8jJfUsLZ2C4CssglS89Eog2Y69FQqKAjOKuDmccQfFLx
rKwQdN5jmL4pQ40RXmjurQ5i6qvvwzxTker/ssRyJE/PX7sWk2JCioehwzEtGYT+sGtJp7TNQ1FW
Xzth5qjxoOugVEApVIL0l83HGnRG0aIqHkTH/9asGrrKgbDLru7VRrMLTr0bDeBP2HWmiNWvTYrD
Uc3ARA7PoHx8Ol82uWmq/1OXXnQYGh/Im+HEq3CanBENiz5aUy5crkeE7m/rpH+N2fqguS4o4FmW
4OTYo+ERLbde/cKGnkH6XBkuSNBFOehhvVPWMkPDT60dtU3jUPEELMvWhhQ7sJ8Avm/UTeUmkQc9
Rb9B7ZbDshdPpKpXbhmNz6pHYyMqVRZZuVdm7UH7M8pAjzINC8a0Oo1Bi9hLcahsNDpYLT24yC7B
ftIRVTeEPm6iHpyQ8IFMr1VTq+lfg8q3b5HipZA9isRtOQO+j6bJOAuP0vOF4M45SudhjbiscU6k
r0Q46qipZbuXGgHvyJhUeiYeHdClJ0seKExvT8rPpu9RWUsMGbNIAlBcqfe4oMesHh1tGS3bodLy
ndGM0X3fJe5eFLA1ZlN7VCVrnQlJjAiakEQaj3R10PLwKU299qisaw9V8qZG/Z5D9Yijab6x+MXf
XJ+L6mFnGq04duHPD25leoMpjoSqlHF9ZKrno2oL+5/Xh6U6q+3j0PqNC5rBv6n8JD1YZFzv2DdS
DIMOylE3SoplACIT70MjetKd5HMv7AFS7br8VufdY4BW2i+3+z4UM3XxmlFtSioIf7ad8bVwg+JL
lLrRqiDefQdLBfSQUvl0RufymHidd4wdySNqpE9+WljLWkifaij8Z1ewBhx0TW7AIQRdFRCY7K6h
uanItmUwHPkWPPmRsH/8Psmi5OJBTvza1BneSYPZ5d7VM/+oibZfbsaG0GLvaA1bEZyBQQXnuoYh
Y1uMXvwUJ44Dw/8Efrrv9GzV2k601vQ02KrFAU+f5imZT5kGTS/1a4fr88/jr4H+Es+Ey6NvaM+d
gCrCMyizHOM0+0T/NwOSme99jPLvYBDrd+ygvfP0ytrUDSkED61K1aPsjXjdAWc85n3vPbghVKXg
+kzkYUpeun7g3FfsXO8beVDm9dDU+m60MrG/uno3BSI8NzEsKE3b70jvbAi+iQeTbOTjRJb10Yc+
iy3V4u0GzwbuXPrQ5oraheVYNgNhsWFlEQk7j4gEZ53s/DgLbqzBCnZJ1ixQPhVUx6YoyPcG2s2D
jRZI64Tea+05PyZgP/9UKfIDAWV8N0s038KfNX1PNWopzL4NUTECBemDH3guEVEMTNN9ylq/fi6T
Hq7iPk1BH9FoxZ13CrVgqxqVKzIKDbbwqtorU9Oz8d6JIEmBX6qriNNkL1mCuMVSVwXaZdTjbqHQ
zDdxTvJPZCQDddslY6hOlVMdUtl8OQO1XgI2JNV47aNMHrcozdiThja9ML2byW7iOxEnb1M5Baew
zoPTIM9qM4awPa3mjWqAh2JCuiXSbti9eAjexDxW/Gl+M00SJ5P3CpEnGhxTBQU7IZ46t8FALoWu
88U1k7M6RNpLHyI4rhF0PndOAdHU3Hy9tlsNSpBjNZmAExlj6u03v5ygwAC3BjAum9HYGqPqW+fk
LihxE03nUfceDAASK74p+Y//0qOKdGMruagstmfniPinJeMgykqc6A9LtrHSIOUse5aGtrlasg1x
+vSfnCDufVb2yWNPzdzl91aDId1NREIvy3VVeAxo5z4ENsWPNH+YO0P77PjtCvbV4VOoAejRDUjF
s1L7bMNBc6gtuN1H2SupRjRfalFtVGuWCCjY24rq4opCEDW1WWbZI1D3PzYHwziUuwZQ1sWXRFa+
66I0gQXPtw7TYp773ENPvpihUh9cMn3GCP2COpAue5iq0tl0YXtyVFEF9HvQZMcdwXu5+Ls4s9kp
d4NJJi2MQCwursbezEyLx8oaCkphtfGUiL3yXN3XrsJw8kfVkOXGJLvqngYirwIbcRuXurkhRt6C
V3YzqI0QYSvDf7zcj8kQdN2LkwWU7Bs9qg4VguKehl70ikUi4iayAMXK4rvAXYYXPfIgMY78P/w2
XCLHcim/51FunXn5IJJiBZ9UpKX0w1UQj9VZWUkIxH0Iw0tcxiQIuhr6GslOGdIZoi5Yk3bOdsqM
LbfbJTHYfjUbXBkzQH8NMQc/bLcD+DpCmgGpwrBxDrpNZqWB4OVmDDvxnd/e02CkSJVYvMAq2KG2
elzWx1lmuNhN79pGi396GZyBPIL7ZzTctV0vZniOYnc4ZwuCPqpLAgiXGjX9azaiZLgMguI1Mx/+
JQZu/5fFpKd7nuFboOahf/ywG7Oo64yMoMq+xnATukPdPxqWhgxJZwLGa1PEjcl3nJWv8uB2SGuI
GZSpGhYLwYC/R02acTuXQac9Oy5qBTD8TgEE/AjE/z4htZ4/WXpkbohGkRGGr7C9V4cwd+pt6ejf
Fg06oiLyJliTPbO91+VBdVGmXXSMU6fXwX+MUfNMc/PlX3avKrdf/pH7Nz3eQ6B/qIOmLvr//L3a
Rm/FmFvjFxNg4zaPDOR+5HpCyamrs0pAawyPXXduYi/ZK18sFxVj7dBAHgC9Pw11EOXs09iHcsvy
DumAqk4ITZwOvcHpw9lgZubFN/0++//vN5rNtnOiZafylA4FwTfCJrCmtsXKjOwEOQ6ZxVRmak/J
H6ZqvXa+ju1KNJQ+dL6aUYsakcgQwNAnwzv4ZVme/Dm9zWVyXx2I11urHL6eHQFY8ZwtQXFyYa22
Tb3+3qQzMiBUQj2B0zBvq5RNJPQcKfsCC+61aXB/pjDW8Gn/dFNEgfJsSu4qg0eyW7Wozk1Z8RbN
PPI1MRk7ZRaT90krveKpMEnGUTn2YEGx+RZnZXsrtB6ogTIT1PHcMZyPYzLMn63inyRfircxK6Dk
sX35zWZqkAbxuvT19k61zraGXlTRUDCqT2wnuAM1mZ7HwIPlHVxMO/hUQlPx1AdFfW6BAueRcDaO
k8T7nvLIdTN5DimNKnyME1kjm9bxd34cX2K/tJ4tPbH2bmyIbeskzVff+651nvj+YWDYG6//8v2X
KPe/tp8OtZuQhgQgciB3hUrkY4Rf1+ui9GKBIktP6q6fcnOVj7F2p49O9BbnKF00JLJ9r6Hsy2bd
qvxR0ntbQjvGVosL8RboqJdSVwDDX+bOL4DoV6pbUTrFfSQCVK/kbDwIgGYmo47+TpysuqmrEJsb
v5c5DJF59RA4doNcEwUvXh/6X/K8rUAD1/3ZRi11m+t1feiywbsz2nrcdY29PJa1AePhbJivcp6h
C+Nfy/I+j6mxooQdIqoqME7C5b1cJsNDaC1HP0LL07ShCrqpfbun3CPqj4v20ox9/6B6Kbcy5x7S
NHvQvym/cqlGdZiHmlBi57iryxWUs5VTtgaaRn1RRAh4Yf5xMR8leWLF7f0fvpynz6FDJc4Za+/9
ptSlnKJHPSdr8suNXnyqj+Y05XpwsmGtnB/uuhnRiUooeNoVaKfuI719tLLJK7YJ5D+r0c/IPqWs
Ow9JZQ73dWqElaSMG+6VXfpltOoiI9741rzJCBSXVGuiLTMGfnzruV3+7PXCg1UxPLnQaT4rV59R
Itd2urOPAyd/1qfIvtfs/Ne1x+igr1QkQG975NGU33Rzb9+BlLlRcwRy7oyYUe/2DoB/5razOr2t
WVSyYKJR+cA5bdoCzrrLlfJg3ubzvBBhpUcQ1/swWSjFb5D0TiF6kV6z9Qv46gxvc5mhDOsni1qu
66SesfDLR7Vhp2a1QYs/xFl05ztkRFadh8pZUIXzLYl2NaiLQvswdfmr6q5c08LfsfMHGfnlmiHP
tTvN4KWnTHWoI0COmWse1KgIbk0wxHwm6q6UzzKhXfd0OHXlHLEdNzuKD0FWS3Oewq8yvXjwASCc
4EMlCWiTz5AHa4EFeIFeY9O5jijAxrAaj738SXVpF8/iTSUj4aZZbkwoC3fBsJ0dyKtBUiGHsthg
WTSzAkQf3hqgE77ZTdiu3a40761xmM7aMHw3ashuomKkFg245YMfBenJDBc2d7KhcKdfQ+1pTzGs
rgA20C9UFxggf6Oa6G0uh/nBy7R+7/Hu2KiLZOGnsgqsL1M3IYlXjcGupfjsjSq4FVV54dbM0H8l
Dmafte5+TGpoYvspYYUMO9reoLTtWZv5k8E5SB5nivUaLBFBVyMqnlSr4caQjcZatFOm0AL70JbZ
18tUDd/hmhKyBx8CxmcT7ZdtaC7lRpkggfRTEsMbpS7bTYg81MZSUt5o/VCzeZWn7QJ7dFa8hI1n
U5vsc04GUd7WxUOWH3llkV5u1de64o7IvC5pMfVnC4qCmx4iyTuL1dgUt/+55woFuCRcxE7dR1/q
NvXvxfs9j65/6vqsuNyz/DqA3nNAj8gpM6deTovn3SpLXUXdt22O4+W+/tc9q0FTq/2fe47SBsYO
pxSnrpi2owZLQd8E+yqlmHyj9ZV7p2mU79yo0zkDWrTqOyDLMTxyFGnR4qNYzJcmM1YXW+tIXiSO
T4HdEjFczjHqXbENY/81tQRUhsqnF20nDur04mX7qt+QBQ0LqRYc8wKw0meouwkNNLWU+k2yZwoj
s+c6f/X5Pj2pDr1nWhvdh0FAmZWemkhWrlVHNSTPZn89ihEJTzkYlmNB/HoFImTel0O2eh8mmwTi
rW5fI69nDtmzHjndaTbc3bVHXs89/82+vFVzkfAKiOURcFrVVUWulhtWQ5to8mAFmtq98hWTPh5m
O/my1Eu/9606Wxs68oN2Nzl3elrkx2hq2lU0rcOCeERaNi8L3KXwk1fzP8hVZ4XX/pqz5ceo5+Zn
vxy9ddKEyAz2ur+nttXbGWYXPU2SeoTgV/6VpfF9IQcRBtnxRDC/JY5FLWq35Gd15WkunbskoQoC
OPau8l1kIs3Fu+8S8Y81mvVGOJp+O7g+SiS8NbZ2FRkbrQid9ZzCwKGHvv+iwRAILwkV7KPxzY9Q
xcorBPIm/VHAkCdY89VbeFLLn1of/aj1wX2DTTRdoRgdPrdRpBFtTvWTby3v147ghLr7cN24j/yn
0FngBRNi/NzHBDZMI/xwvbGOIRUq22obzJWxddm4QYZCsDvMQtSFBsNbO/NgfNN64yYczPZL0Bbe
VjTzdKunZfk5gIOozuWsDSwxIIT7ozUNxqmIU+fmMlLWrYl6fg4Do7qD5wkxJTkgL3Zgv/yvtimy
rdGN7V6WoH1aAvdRtVO3WKwaox4fBOHBBwjNYatXAyFeXgzb+8TPrttPuki3tdmEX8Nmexlo+cPG
7Bf2vnq/PI+iebvcSL44yKHxh0vncTiaXm2sSjlhPGp3ZdwXnxdfzLemT1gx7/r+C+GjG9VBsxof
XIaRS3hrDQkVsDN1qdaBgq1l1fAYRWN/cAc9QxibKTWn3QY8NV979qU7v2rmnUgn7bWERVt1qOqy
RubJh1E9WpInVxsAeMs/NEt+AkUs+86u5vf3odFIGW+mbJKcH1yL8OPiRqgxVSiajf78eSnNvRqZ
5pbDSjWHFmjRAvgDE+QfeSW9OHnxAlllgcZ8nd+WUdpd0AwK0uB0kkpfuDlsHoAblM+IPJIivrmX
b9NGS5xzJQ9+xtqutlBVVq/PmCqHc+X/EEAHLy/UKo+XHalea6UGqV5DJp5nlpNHZblTD3+7L4Ni
ZWnuWOYad14G7WVWiZfM1rSnNKrujRDZ78kr+eOkuXsTmzFycY0x7XqddItqdfMI9XZ7Hgja0DqM
9q+s8vUHZckZzdGPXmALJlqxQMkgOzk1113yxiFHQkVGuoFGzz+QifIPvTOwOh3qybwdvf5kyoYm
hFtm/UezNiHNmjYu9asJdT1GmlM95pj/OZ0FsdtumX5GxtfRjpLbsB9QwioDK6X0AC1UgitollOF
Cew3Qi9nAJnfOmV+XhpdUBqvn947FxrFFVOfo+YpB5sFBGRmXXd7qjWw2+I5cvXkCQbP7Dw6DlRG
IvindzPZt/fzjdm1koJUXoh0+I++6gzCgRT5xH1MzWLpJq9ZBGtjrgVExaRZjyFK0CKtDsqcLPM2
Br9ztstQlhCTcJiL9DUSxMetSh/kQjp9hTrMh9QrfG9NsgnFpSKc96p10L1vdimakxqqRZvF0qfP
DaQZjxSOvKjr5IVd36mbgj4mfQXK899vSrXmSL+rm9I09H+tNK3JVMgiO4nBUrE+ZRZjPCNq7VL/
p5K/sosvJC7LVzAu5Y20EGSF7ORdkFi/J7p0UnPGspOT5zJdgUjCMq36PEieIydfXigD2xDs7s/K
0seSJVrsPCnLN6w9iO70YlEOd7CicoR5k3EhichsLv2TsqgbfKZctLxYoWW99pNnPKi2Isq/G8KJ
H7xlWV70kHpjpOvhn5DT+HqT3fDbCA+q1cgjuNSg94etSl6kL2HUMjJ06eXYgvc8gW+7ub+0uk7I
byrz7qi30F9cMgTgp4+d26R7MGHlp8X1EngzdGOtzCjTu6PfhG8edX58i2tEJOZQP6tGveNSpdUG
d0WrlRBtDuW2SOAQUq1jaOUHMMog/9VYlANTP/ukupK9QBUkiFi4y4sKaG43FnjPrWoNWmKX1MVm
zdg+ZBby61mKKjBQ4vbBqUsYK3p5mgh/uKGANtxenLUA6HVTt8ZjkoPgNpGIg+9EzqFLFVBCICAs
9yRdll2RhsWzEYz5Qx2LB10ztHLVZAsbNiiv9qrVgef+PpyJ44Z5XT4rHwHsrw7J2YNyxcGI2LPc
CJHgZYLZaG9bs2x5+jL7ZFTuFt78fq1MNcKEVyId9LPyGIK13uyg6aHaxJyOj/0wX7qrHuPk8bWr
nBRuPGb0RTcck3I4L970tQgHVCSluyOkc8MXdLhTZtTW9l3IG+ZGmeowNuYnq8uyo7pSsGTtLYnB
bnXtgd7BNOZrvijZ42hPMMrp/bDhSVNvi65EpVf+DQZSC+fxn8v/tiUjt54pcdqqWQCym6c0S3Ym
RW/PqrtTLMXK1Bfz/fb9yGYP5LyCL4jIFC0o4ywRAuz/SYql1LNRgOHfXV3qLJ3A7JswXijr4hoH
7Saopmkn6v49p9amsUXl0jyspogEcTV5m8yO+ksp0TVzGLb+WY+L8L3oIm8BOkxT8d7PCvpx23te
vwlEFaOfHhlHw8m6o5OKfA3VvPgR7hVS6Nqu28P/bFfjeTXnbP6ycgsNnbeu49ImuW2jVSeTOldT
wbGvpipwLWXnzkW42JSA7GurGtv2fomijj7t/akKTq1l/KqFNb+5vhBbrWncnVOxDGPVdpybLDh3
rEJVrzDxXubRoCoMIa8tpYyMMY2XoY+7J1ii6qfMyj6LLJ3fqiTyt14FEqzn1fkGv9lM5PBGeDq6
2jKTUstMSoYc5EGwbUnTmDTQtUssMyjpJOr1JJANnEc0Dm68AKiHZiZ7h7ze8eKrCx+x3KmjQCNo
RL+vpkaXjGj6bnB1nz9aAgBlsXXEOFBG6cLBelGtqQcNSuWbNxnVfwiZEqertLGEmtss9aNIg43R
IMFiycOcx/MjFYXfZxOlHWUpv9+b70OVTx10V5uoGI890kspikUTmNyZkodPTtq3knMGtkpp2prh
7d0E+Q/VWtoJWUhEFVSjclWUlwaWbjwpK6wEqrkzgN2kjf6cjYxfHDXuk0o/aAgDmQUlSjJnMUJv
tQ/CTv8jZ+FGWrECy0xA6HceI0iPXdObpMrzh+tAd55QHpDzqMN1oFU45N0ZNMorxeHyfiU1IMmL
8LY0fT97KFgnFCMJLM2OvFtNK0xYo0b3/5yxwgdaEX5e9I7oEZE0ohS2fnZBKY/14ByU1U+acy8M
65uy1MGzjXmVQNO4s/LROA+DH50H4qlysJomRPVC/rrjNYifJV/JGaEodQ4ARcTZFVtHy4oDGeTP
pvovJbBvr23h+htd/rfVIWma+8yytKOyQEXkh2k0Piurge/o0JT+sssAwBziSBiXA5Xq72dOHPS7
Lq2/qB6ZUb/7lTln2QoVTGgoA7tDAgkOroWCerQjNAS76iw46bIhlw2lHSLrpZMAFuVI0noy3kck
SfBrqczbIXSy/dDF3dkyFvvJTnfhYrbnHELVs8ejHdw/YRTVQfnGCWkbza7eB7WgyJ+8YFt4R9eZ
Vm5qxgenK+wHdUCTDHD0kkTboZm5adkg/FRYN7NssQdjM1mE1FQ/1aqN7aehCPm0nXQ6FnA0Ro7r
348uVEiBAcPQjWpQtmzVwuiH70TDkxBAropgNJ+vZ5E2I/YsfVpEq50Gf7Ze+02lcyDR9l3IklWC
swgz8/E/BEZsnusqeFL+BsA8YbO2uqWIpP4i2CblU+V+HnoWPOTp2HJL/3V4UQ0R8GwvRbaIvM0C
Nu+VjYTPEomzRvrUmfKpVtVvHBrxsRWiovexZRM2q2AU5k5brOhIbSZFa4iK3M3UICjX1a/OSreL
jr1vt7vASZdPdhYetaqefsqTlPJpdSLqd4/XWGiQJNGgPYd8En3SizutgYA9ZA8Rq09OnbbBUlNk
BOeiLT9TVx5Ug7WY1Bz9Z4TP//TBzfP/R9l5LUeKbG37iojAm1OgfKnk1VKfENPTPXhISPzV/w9o
Zqu/if27E4J0lIXMXOs1EN6R22uPLtrcoV5P3WFE6vuFn1I5jEVc4XpOsZBWd7UI2/hbUU452zRW
Cni76n1gKPp+HLPscWv0FFR9EejUL3jlaC/bhdusIbC6FhObC3sVsfaICO+LvkCPt6DriUSfbhvL
cSM/qkCABtNXCoF2l2l8U7NV1zkvBVjewvym2BXRWlC2xy5qjG+tkB+zZRQPMfHPl/8ySNFmNaxq
3b6r+lAB1JmzVoIQOHCi4Hi3nYxLyIxl4xJuW/tS0avDXGIHtE2+W9GQJjurdfLdil3nNcGCb8/j
PBcmWDdPCTbQp6r2Nal3q0TRYB6+adpdZZrz+9YrESTPWuFN7547E0FfexmDsvXaBv+3XobSaGGl
2QnRkHz4ZkKsXq8guv7vl92K/3pZeslirPeNMmrhrOvgOP5zyIxDTUwFiNg/1aXGPO7DeQPkYYnr
1gBNorrJvu6vqhgQYSq5l5lnXjHTs4/l3KCha6KYOwClLGSb/sgcEFRI0LjXzHH0+2kwMZtaG9aR
UZvlr6hR/D1SI329jdw6QBn/e+RqNvU5EmfS5EdTkBKtu2MaYbO0wlSsKPkLKB/RFzHYr5b05K4e
xhR7NiW/IAKu74Fj189EWshtOQNCIKhsbKPyev7AQCz91hGMD5GGhb1hRuKsWcTvIgdkWCYhVeCQ
2PxI4coRu0//yiOQAYqQ70vqNWFmoUBV985wctv6g0V/GTaTSSwKDGkQd7P7nQUnlg897oCWds2z
Vv+oSm1lklgpmJdIP7ouqqm1oZEkSokFWvo4fZh2jUorc6umRB89E0KvWd4tarT6ZXDSKBBzXiDB
XNcvKqmqI7PFEggzES/jPKr3HWA77tH6ZethTe4xXuYCc0mq7NaTQea6yWnrv8So6jWlVoRbK0F8
pA4n53F7qa3KTabQ6vT+cSt1ieGhL6zG5+3aadoqe7vOrHAr2jFCnEMsvm99p7psb2WKt5EL5QFs
VVq+ELq6DRhyfTdS4GYmJN5z67rNm7ZUeym1+vscoW3Gv5g/hajUd6H+2LorOPUeJpeF/VZ0tb1T
d+MH/mzNEUFJACrrRbH+DjszK79Vbamfaj1B43u96KBY55qbERpq5+0ywzyJts6f8tp0gtSsWEA4
A5ZT9RAxFTbM1USTn0RXF/fJPOyIyo95AI+mPyK2i/viVv5/HPx5qfXV/usFtBjvjqyrTwQ8CIl2
Y5Dpg/eaaZW86zVh+Vt9BSQwFPFofHZrq+m3bp1b/N7NZrF0QoqovZtTYzXyJIn4M807D+Fnrb/2
3WJ+A4FPZECmb6rqJfe23WCusj5EWR8MBy+rUDhYi3ZjWX5OoOC6FSPjdYjt7i0B1XabyhjRt/Vi
g425GeTvXGSDb5czVnGyDVW9IjjB8v+SoQf73TQcHE4HRX0StoNgZ94pl8iDZdUSk9sbqVAAdGot
+LM8+24NpIK38Uvu+v2Ytj9FBfhvcrrxdTLadCciD/kBMfcn7OpAEUWyuy9nBUnxPIneSBD9KrMh
+StWsSQ0eB+Npr+6hTu9O+u9p4jaeMiyBlSCaffnLlmSO4nbFj4YWfyirg8Kdu/TD8WWmDStTiax
NxxzQ40wO4EX30ndWMV13aNoCEJsxdngCYiyRPZZVPTIOOqezD+LY8xdWlZKEaKZbr7iRki23Kgq
5leKnZVNFO36s7NDuvrY2Fnz2Wq3cXdEnJTvdO2c1A7rvCLpPluFTfYEsc7+c6wRTeUxMgFPbVcu
MTw49q4Kznt9z54n0mOsKfNna7FyoONBUz9blyKLDqTYQYCtL9Q6JELSxjA+W+GHWwdUtjBAXC+V
pKpxUDvb/iwyt2mHpZfu59hqGpeDbkXeZ6s2ICmNJIDpF7M8SVd0RyBYr1o3odHaDKW82w78vH+f
ZQYKcct0/XePrVuSIG5GIq84bEUppBpUiVWE9RR596WpAyheuqAYRHQP4wKwVkJyc9/EyfJZufXb
DjgT/nBSSzttpW2ErUSEfstxn63jv7pmBbEo0ItsX9aX+Tp0uvqiV8V43oZv9XJJsdRKkE+Cxw/A
aR0QZZUXNm2Eoup6Ya3k4QPAp76VViyR5v7nxaK6Sy+NUj/knfr76485kyqo/Wy39f16MUfPT0Ax
xfWrvo+V8mxHytv2yl/XTivdDQiMaZ/XcJ4jRxPEtPP+86CkZn9NvASVXYFKwj/VRZFY2LqsZV3g
cPjPqUUqrWbiRUBDKUMVWMj183Tr2olC8ZNOor++tvwfLtcVKZS9mNTC+hLz2tuOe3ZFW9mcFRfX
Bg/NlsxlbZYv8Ig079TE/Mu3om3lDvumpL6DQBK/4aIabPUaurSnplVZxo7z8q7JDpEt6eIEKXrz
tSQasNXnpTedlgS+/ufF0a4mR5KOPjEQFrQw7K/bQXSZd23Xw1bsOlB7aoRsz1Y3NtiX+OT4YZsj
Jkpk6h+sfV7IsPfQbmcSNomNrQ1Yhww7Al/MKxsAf8Peby0a1Pat9xcm/+tSXqT9PWwb8Dm2ja0z
0h5TwdpIHuZZV65AGgrXLNHm4TCbKQ7D62E72+pSEkZh7KiIDPzPhoQp+bdhmYIWgSrq87/qt4ts
Q0mTR/uW5fLnK/63F9vGaq0HTlRdI3OEfgsAZnt1Je9vukhfykmfckqF7XonO1Z37SbF9NVnNGI1
UD1lPOjSyXwLIs6zgl/nyRFlcRiTuHhLo/zRgEL15yKjjL9F93sPL+n+Lz0ipenCeenQ/PT08ur1
HcGrLq6uuuogypqZp68qp8hsEL7/6fI1otXz/ohA8527XmSr/+zszKoTDmWDeXPfdw+zYIYGfEms
kdiJR7qvdY41MlB+M1vdw2elqGDb61A4t7p6bZAt5F/22Gq4XeazQXPApcJd3n3paE3KjIlAEfXB
V92nANdW/rdK17+VvX5r3/pLiWLqvy737wtt5f+zptcm/rVJfHHXMbFvQ9yqmYJhjzQUIB4yLpOP
lgHCELNWktmpG/XSZIiVGwnFraWPpN6HMdL4vsWvvN8qcf40CIvgNxHmbeoLY8SUD1yqj5ybc3K9
nHDJ2OaPuvu+tW01jRdlSDd4VfBVZ1up6adVsYJnrPYpASvwVD9t3bcDkGuW7arrfL7GVmcmahbk
TiKPeu2OR61UwcCUJayHdCzuJLGPY9LP35qoxpvOQqlzxL+Klq0PLPMukNpghNpatzU4UFD29WDM
JKUL/VxjJCZfojIrd1ajwhhw42dUoKcPrczZplllRx66afdTAb1wruSMPUtuH1g4xg8IZrYImZna
W87W2R/h+P00MuRbPGvEHQP5VGcyPDBLpubnRdq/KBFJvMFoi9voqMVJLfLspKzrLrVu6p0xzdOL
kGjCpDYgTM3NT59XQkOS4ErU/Rx6br+irG7RUoa10QkM9nTyuM5cCLJD/5S3s+0gU1kfTWnczCaO
7+z/HAitxXdwKJRrmbr6QXXlx9b4Vf+vvsvU4GWeLf/1Gl9Dk9wdzl2p77Zrf9VvZ191i3DTa+o+
f9V8df2q295Mvtzpiguxbn2zWy8of+mhsSuH5IMl79zEq33FiY395JZyh1BeHS7lo+d01rNSd+6L
qPQH4cz5vUoi9UX22uIvTldchrH0XpaolyFxF4fvgFZTjvbeYPkPFYmiN8/eCb4cXmPrlbKh1e68
JPlja7RgkT1F3C6sua9tbolTOeP6jpL/eozSElZNPoBl2Mrbacmf6AyitbtY0+S9lpHznZtyRPed
ErbVz2WljvefpcQksOVOD58l2zmWS60+biUvJ0JiF+ZTZTjfVL1eduXYLffbAXowEvKRgZniWlc1
5t8NLYhKJI9dd9epVo+P+taitYkfoz14/LpCk2dAz+LkUCH8eP2q70fh7SoD9KU3NlUI/tDcdWji
PGDlaz2YtYMjAaKtyFYLoCXrwSAqcleWJKoidiOsSqnrjfhgtAvC7mtp65ulpu63dpof7T4bHrAd
szNluqrpPIYlka0fWcje2f7R9l0fqnmJIKsisEwaSKttDY3Fk8mQ6scwWgYJ5O6XV8Jjm2VXY8A8
YOTw22lmAcElrSuXIIt1VMc1W+zYoESnVTKig0vxYFuteEEBqSZjViHlU5nipWSBc2glti9ba+lM
1l07lm8Eo4suwJkFQH4qkconOzumyeJbzohaUeyVh3pAcdev+ko9S0T8Pg95Nf5e/KEsdhlUmhJf
iArFl+0sWurkt+LW8K+6Yh0h3Cqr/W2ItnQ7ni34y5CHmnBWfbHmEq24RG0vQ5xmj5rVDrhSyeYH
bl8v3qQaL3k/mehLmdG+EEP0DdVzwgKi/dEsZQ9Ya+5u6IsYdxPZzgBuW3U/pYkqD3BW510FyuvB
HsfopEmEnk2pRw/6emDX1OBDaYZNRrh/BwaWRbocb1vj1o0p+hfh6+y8XWM7oCQLCDzek6YCl5aY
y1u7NPvYNGDvCDHuehLpp8nps0M6gAiPVvmPzMjSW90kcYAYmU0kguJXQ7IWS7MD+mTMQC/+M0JB
X+ROAbjpNBVCHpV03o04Gtn1tM4Fzp34NvY/7LUaxVf71K/BQbIEjQ+COT5qaqlc3W5UrgKJnqsE
eY2dLXolW8NWt7VaGttcGHb0AQ7bBB7KJQrUuHuvAyHuOmb6Q52LJ9k0yBQD7TrKBYHxoqmUd5RX
g60DajN52De5ed1GRhVQnbhnglDU6qnUVPK7n1gbr7PgdaJtfp/Zln5PRHLcx6VS/la3tbZZ0gRr
OGM/e/OQ73J2RsM8YU64jt0OVlvoN69+2QpGzQPCLwH9naba+em0My6vrLuLndm5Zfg1qlnHx4YY
sICMnMPWsL2VCOyDTwY69Tc5KERUAFjK5G0WXX4/CEQnSegTcG6X1UVYOrutmxuRIsBLgHl3bf3/
HoX4bfPa95gfGvrwgBPM8AAbYXhAgufkkUm6ftX3aUWieFlctoN02xryQkVuEmrqNmir5/POx7kb
1xCXY9wjnEGEfXTtb6qlvpdFbf6VeQckyZxfSiwToCGueHOkYoeDB77OiJPuJCt3OILMMu4tIf8e
zTf6Dnr4LyPuf3G5+A4lu2z03fXUacrkLrFaN0ijIscWhrqvhm41ritydVUNBAws3btN9mfT9IHj
cohVWEFbaatfq7Ze3pJEh8/Er17VAP5WkQ4x69GjUj4BEk6etwP0GSXMEOfdb0XgokQEomY+NBkc
RdjsV6l1872FSfBLT9Y9cEECnrbGFIue/ZKgrLO1qvieXsrKWJMWDG3LPnmawXFtjVsVTAugtuZ8
v5WsiBhDJK8R25sKw6GxPG9qAwOA0hBdfmIR/1OVALU+vrJNpWBa+8gGvv0SmfheO+50alG6enZd
lCN1RXf3LHmXZ0VFtsv1pldcdJfnrUrV9beqqYu7rb/kL3tApIdZZ+3hAiN6HBKTAD4X8yBTtHoI
UkwPkklPbzZSOWM58fQRxeOs2qwezfSOvJQa8obGx8XC4QPxU56bj1M7CMCVOoKKOKFGkzK8A7d+
j5GQf8BOk4fNo4OiUDHPZFuL0jmgD4huC85RWEgXgASEAkjfVoKE9OSRdOxJcdr00Yt4uGNPMH7H
QPWb2akzEk2mEdZsZW/bmWIBN2qEruGfx8+aIS4XtHi3hwVpfeJPzNKEYomcMSWPalQHo4zM0K11
orj5iiQ/OtPj7K0rIg8RuJjX9yugumdDb5fgVU+ji5tl+BxGDuzQNsd8NKqfhGrEJ2Q0P7wh/iPJ
Yu8QpZqHGr9CbIvtMLNkyr9oebXSuTjYK+DBldMpawWf1bNDN70Bb7f8uRTJg2gMb5/0Dzr0Yojc
2ktvaN9xG3F9FURYaPYR0U5Ili3mMIE6A/zBeygYRu4eogRVEi6dzLAZ6dUHz1MxciFPiLcucv6g
a7odoGdHOQtku0IyHVhA9czLapFdJmCLflJ3dz3heDwN0p+5VWkABo0O10Gt2aNtWvqjCcAUzahA
FylAp/RDs/vlj67pD5GVnuRi3RuiVS8eOvQ+k9Ow81JsbhFP/ivq/2irMg3Y+/7KJo3vQn5U2L9k
XvVtKAGT6KLfG7COddBq/tiK2teVb3GVBxbMeJ89NrbQifkHVDJb5HuDb6byWvIyjvylskwILROT
1rw5Azlmd9Kmqm9CR9urijIG+lIVAKys73qqLwC+WVN6aY2M+TB/oG21ExUT7FwO8tSI/JbaIKuX
mLydlct9O9VQOaPhD2Wsqpc++qvxcgKJrXxViI6yTlhuAq2RAOIaGnZTweSBa7Cq6TfwmHySpcmO
aPnOQCTHX0UWtzdtNsZwKF76YdBeDec8gKAMlCh50eCFhDXSWkiU2mvE0zzVbXUzl+lco2j6tOTl
bUR/eqdBkdktOT8Gid7hgDdKe07jk9d0O0cX5imqWwPmy/iIHkHL4rNrDqmdCH8Y+gegH6HZziMo
ZPOs1a7iq+gtgrTrn52lJmE510uI+Ed7TrLx1PZgc1WsBhArDjKlV48Y/WVBbVYAX8F1RbVHtj91
XuMa2nvW9e65HKyex7l9c52leXLMXdI3OK/28JOrVEVIZgqSyrWPywKPAbPrBO2ESjuzLXeDEWIi
+GBUq2GsmU03g+JQzxmK+GdWEam+a+YGBffcnlp0Wjlt4L0V/m9ti65SUdX2cACteaoFgS7QkXTd
rqJtzZ8XiKsWIXvdL6cFO1qZVuexNVvcvFA5mZCsxowz1fdWr96rumjOAMkX7rDUbe8L9sehRNLu
0OvzLyYxG5rM4j1KDMYChZWBz+wXn219nytVHETC2blJ4f58qqb+I3PZwM1Ok/qV/gOJwGcsq3yd
nN4pNhBNcLLhTyH5eRJveRCmjSOqQOSfDDwqLQGwWe++LfB36dw96NfkpUqXZlf0AJHb/lfp5IQw
ENBAM0yI3aKk7v3QRqdycdecv59Ec3rRjP61shA9zIT46KoCsYtI8uOVGpiHaLhT7WQghU+iWpP1
s0yH73FrdvvCSu1DbpNQEWO/j4a2wvAyzS9liWFvyhdSitLzdVyT75qaL0srkpdyJK+vN2xdouSQ
Z+V+IaB8tBN5Lcu63WOj9jqiXpVkUXleXJJrRewJMpr5vqujayva5xk7t52qDQ8i0t5T3SFUI9uL
yn4j6Jdh2MFctM6KjvhEouXmqUjUMWy75q9Eq2vfRDpPbf/SMepB5CGbgkYWoRfFj11laMesPLdx
b4Vt49eOfFaL5K0x1RSV0omtr1veUsfGs80YEbSOwaa2XnmCEl+EuZu/d1ih+33uzoEjrwKXLNee
bT/xKt13SuHua9I9N7yLMRqS3Q0za6K5pdhHE2soeDeq7ykoZBHTz5Aotd6NOoaRRcjpPlG941gE
HRH6c63MvzBb1DFh+7DG8im3jPGErgIg/IR0MZPzFMwWcL4aJ5GAMDQeMBV/f2dlpBdlc8nGjmew
O5l7O7J1v1emMURo4a0oBA7V+Juas+uFmRgKf8whpyZjdtkOQ2JlF7Kjl6Js7TMQqBIY7/Ds5hAs
iCyhwqlgVdz+lRnWmzXOf7Z6Rw4sNa+AsS8CFiJirchL2ihgYyn8TSI1jMJr8eKmvXVDBynCLqFo
jyKW5UM5g8NDUeQxgfht9mWxK1nUhTrELJxrM2y7tBEsbYlvmSbLXaOvEjW1mx/b0o2vWM1HRzka
6WXxSusUsVJDyyPXztlowNBMq+VSZ/l4rKZsxtfENg4YHM53Q1rGLGahtQKPafbDOOpAqqW2Exkq
QmUXp7sYu6oeWo+Z2CRT59568gRL4qoxqmMKKhz1hcILulwlb24CibeSxHqxDW8MRrzmXqU8Doqd
BlWVua8dSfugdaz+rc1SxUdVMflmzIPlZyDqvy0NOyetGep3pSEniovtdBKWaYVwXKXf8bh8nyyY
Pim8lndoxR3gZLAP4FTR0+zRpmYC6/0Oqtb7ZPcYJOeJ+l6nOKhbxEXeY6sE31wv4zvxdDZseTO8
a16ENhAoqXfPksQWF7d9j2seEVNUNO9QyCZfG8z2IVaMczqzQsKm0CMg4UThVsySRb9VCiyiKX1f
unwVusGSJJ5jrLrNiUnWNM+pzZ44is3h1nXpeJN81svktnsAZ+yVmYBC4ZVQLQvHumOtTUTJe1CW
Vnnpcr4yvNYHm3cpoiwP+hyXV6Fo+a6PjTUK2gPSTFpgv7HkHzKZWmADGd+rqiL3cYdsCkbjYS4R
1m1UxJnVZd4PWdwhSC7soCFEipSPUdw31uj4c5Ibu5wQsG9gLKDXufeIZs64X8RtyJv52Mssui18
FtR2rmAWX4s0Sh4IpCLAxSaC5Yai3mtx33LbLw+2OTNh1y3iKKoEXZesi+qInaw6ZH0AmaHbG64V
xD1eAqZq5Pf22Ncnb9Hcs5YuRjiK5Xvd1/uurZdDI0dWFMJ7Axwc9u2YQXzh/o8WEL9z4yZ8FBts
iDtCGgGtjcp0lKexHxUEWnG1nHnkQ8bKMihDSQRlBf/GB3RLbvr66I4LAld22beryG+oiNZi4k4g
PhAQCKo+soLeKx1fLWsSkUwPHb4vT6PwCKpb5V72hvDHmqBG7cVumNex7UsyyzuZCjvE5G04o21o
32UJ8g8iX8AtSMJlmskDtWIJjWxodq2MBpCucZ2VztoNFq4lcDsafIYci3d2rwxTc9Tm/JYoMrp0
3Kq+E4s/TWfpA4ss43FQjWuaZoSQZ0fb4U5aH+o4KQIze5W21jzE86T7RNS+8/Qmwzwm8xn5ymEe
MLqRsXKP9EB/m+xJ8SvS9XfIViCKiutm76neOe3g89WEefKufSDaDbihB/hTtx4+2paIDo6mocOA
MIYvoL+rWn6D3rjnLzHdOkm2MQeVeI4jtwrK0r0rVFaBsVL4g6ui+SejnWHPs691yrnz6tcksZ1r
1Sm/2okfarI0484UTbWTc/5TGuB3WlwXwrx/qPs2uxbDOPlKNiNf5I33HfO+A/UcsUS7PJeqGe1m
fBjDZIAp3UfRuRpFiWqX8suczPGCbr9xmEQapP1kBTLhf9ILZPKQ3YICahAYnaf65M7DCEmnbq4o
0t3Uli2VAVTEQCJKV7IMsCwrsqS0L+3kTWc8CFtfawd5gGS7Syc0QN0mWY6lVUigleKlk/WjgnBm
4PakHR0pP7Sk0AOj1UzusIKbz0Nxup9gyaGy68bNzV5joj1SSbtxxS9BnZ8RmxkC4aXJGY6SSvZq
+S6lAVaOZUHITQGHYuapvExTEtq991FElel3zkCso9uPU9FeJmmj6dpNtwmQYcUDdl+48ZuDTPJu
8nQRZAhiLlNssxke+IJw49zb2EvuEqd4q8tpChtCZruiBVFepKAJayW+LaUurtWULjsZMUWVNqpY
TuQVeyUbnKArM9TxovRADK4450t1slXdvrDGx5zW6o4mUnaGpikHwY3k43VfAOAYyyx5lOxnY4tE
M4YTzPnwSrpGsmNVEYd0dHZ2woinQylsLcwA2PiJGzhWdo/RrcXyRiIcCkIytJz8MfWSC1Yt7a7z
OqTRzFLdYwJqHRdH9WD8NlimYDnr60Ne7pGe2i29Xe9TMs9+rPDNRbO6k47b+tCVi33kWTxJoiTe
dVn3gYk3Th+9HJ+1krAQ+qJQKXWczD0vCjrDJvYUZVNY6O0zP5W7yvz9QfizwBJBhPFshE4BRiYm
KAda32l3Y9Fm4aRj/mggXfaWEp+B5xooYAMBtXdtMLCk2DcWiqYNShCgw+vuqSmgcBkkAj1y/u0E
gr6YzNlXWUmbvVasz58fyCyMlyQrHpWoWYJB1aK7RBoftkkefhnEOevz5IRKvOmbCnCummyGcC4O
u0yop5fBwId8IRzeNJrKcy+COheBU8rluUPHFMWwwge63/iRbakHFd2689BY7efBWkBBmHU5hGgI
PEZevuzhaE4BRrwlC1mFnfpUZgABvOakZWN/nsZkOG9nX4fYNvszjpdEbHruzMkh3A6+/TBXhXvg
xxVno1DF2Sbete8WnGinfDknDRNDVrJp8+AlBdvV3I5kQF9Mh4YEo+l6F6IXrk+o/5ZoXnvOm+qt
dUsCKJU5tsclxeWIifq77hbzGbGR+TwafbUbcKvxa1srERG2Kp8vwTwNSjEQXjhM81KdmUUqNkFT
tLP6+s1OQQV0eE9yfUIt0kK/2awDJa2xoZnd6LwdWL6yDk3zm0XYfR8panteeox1itE6tDwOzy2q
fmgtsCz1m7Z+waTwT9lV/ed3tZ1tX1O6WBorlWhxfQKPySFC6I4dLfuM7cxdixM7Dn7vsBXVxJvm
YE/ReLbjV0hNggfdTutrg90FWVnPyZC2iSstkGqTn7puIeG+hLiJP2qKl+2qiQ9G8s3SxKoEwQpe
yigKeEitb6BBUE7ecoXHRZLRns8RylZqhBR30RxH2axqtpHrI2szdvASFRZrwGAn47y9A8Q8yAs7
yytpO3FmYlhVddZTpOwF29/IwLsRECVSIdC/X+rKY2s1msRrpKudATro5wSOeSAceGzND3cpfhB3
cflmo4l/rm657I4pV/rg442XIJrDbyX0qT6362ErbgcTMQ/+5v+75kjgdPvVG/M/uZ+xXHZBQmti
DJrB/mBz0sMoLXR7ZysmAiNVfsSb1SOpQ4dYdOcFFUMfF1u/9VrwmYnTALnjMID4288/kwi9KAQO
NaW7YumVngqlTH37vheo0vfp8FhF4przHDhXpVEEhSj/mEvsHBS0xnyEGZXzot/L0sNVZFHcnZO3
KPrZCemEOFuekP+reHYvJU6o8aNDVixCLcQZXlvVNQ7DGiZQLas8T7HnT22rX2ZtCaHwe6Pz3Lfc
w97ggpcs6xdvo0E6hBBjiJTDeFJqO+fWQT81mVNEaRxFsmoizugh3tAMxRnNbvWIlQzLKshYF76a
E1owiuUvZJ19ZQKk5Rq6n3ux+TxZfiVEfvbq5Sc/thPMgFZP5ohalatnXZiSItPHzruNyWIcCCoL
WGNBxhYitFpZ36slpMaBbVSQFOhq90Vc31sZGee6xi+wrw4Q7Rc0NAGhDXUa+caUaIEqSR0v+Tuo
//YSVSjJRmhrhFJZmmuOcIahoecneMzunal1T0UHd8NT2Ckv1tL9OeXJwVm6wwBY5tlxkvrALVAd
I+Lob3WFfXyVKX/0q2im6WoDiNGkuCkq+x7pDTtRpMkfMV66RJKC2pnMjwE9UTtKnV9lQjyNeUGv
FPu+iFi+VHHW+K06HxtT2j+IzLvEAnhGOWrXHwmWPJEahOPSNxCtiJaEdSzzk66Q03RKczn2kbcc
FlIHIShNI1yUTu5YPoa1GLOD2qzxDgRAZUWktUt6+wbQH2HMZHjC1eHRyOr0I8KnGSY4yQT9ORdq
vZJXEMQ07OVJjupHJ7X3auyaSzRAmCTbTx6mLqE8Zx46QGMVxjnM3yTLS8it+cxDatfNZXFpSoFK
5hq9m4H6jkbbHL2hVV7VOdslnkFIFcZeGPXFDh3W+BWk4I+kc5c7s8U21FCxO5wH5HrdvgTZaNXp
vmgn96Mlft16Lth6Gc0XAp8xqsjIKQ1kkI/GTIS6YkMlvdEInNzR7tkBGKdWpPIg4Z4hpdPBeicT
/qtVj6blZT/bmT8MIRbj0asLgWJKaR49LH8eDRzOg05Jqj8L8QtZgZQcaSr8pbW9Z9DG+PClDoTh
ZqlYUOfLPSGGn7PenZY56Z5H2bmPPcIWaQWeeR6YFoq05XG05b8L3ux5y3nn5NIK/6v82bz13Cq3
8nbYun+N/qr7r5fYmu0l2p7zkV4qJ9wpHNgfKbPK52k9aiyi1/J2ts03Q6rSaSv/dvrV/tV9q9sO
/6rbrrPVzVpXhYYqJp+9XVH4QIIFk+p6qjosYQin/lNrDCYLgrW9UIDs7vS1fSt/Dv08JjNpQMVS
9nGeNOftINZpdjSxlfS3sinnf8pK4rGKHPBUn/X4ydJUbge3NAJARPHTVidKm6d7Zo6HrW47qHDT
1XSMrp9VpZ0/xDzGvgZ1o+edTB2Yz9egSi4t+R02/L/VZQpKu9qgnr7q2HFiq2Ub97VZaLvUFfHB
EjGa1kpj3VRhqrcIo1Kmvqn7o3W1txIg8rOuKtN5iZJyZ1eJ/VjPC9uneP5ffL3XkqTI0rZ7RZih
xWnqzNKqe6ZPsGmF1pqr/x+c+RZttdfaJxgRBFQWBEGE+yt2KIwXf0cgLs6xUSYXEiOwlmEnDkjN
abrXH/o6JZbi5w920Tf36D6fXb6xd7U9MkWak/QKc+ycsOS/y2unOSPu8pHXqbN4e6hHhWUXw0pg
PwztGDPDVx+Ssb0hhpLdeQNzz4rFzQUU1YyyHlKZk5KhH1fM/4SOEey50d4bAf2HvK3Vv9Fbyw/h
YOdHddZQYg07lphdubeLZMQKtcrPZl2Q6VERZNJ0iHJMvQ9J36sflTMAGG2ThU1BJCnNLPDwZmD8
FZc/jaZrWCkDaOwC68s8mOUhgzv3mkaIFJRj8Z1YPhZCS1Ud6N2jh1q/lGQDUTg4NVC/D9Je6tpO
//Csvr6XUh8VMxmm8aFtJw+cWhseiiwZXvPQz6HBRsNRwVniVeqigsku4KhHKXldVd1FVfYLGZp/
G8yj5SCH0YNBWa4hm0z/HQ1W+CKX8co5uqpY2O62Bn1XLtP7Or1KXcV7e98q/qOH72sx4RIBe/dZ
mzOsslFUPDlusIQnGLalDn3ilywngypVVtHPaAsXP2Rcl6pomKe9Wmr6WYrx1BSvqNb+e4U8OSk6
QCXBvArIFTjoc1zGziVuGF+RbPk/0O3apMH0xtT8r1v953aE+PFQUA39JNfbGvZa9DaSjWNlg7ca
Ck7FA5KB5tUYF/2cCp9QqZNNX6jFQ7tsgljBqFWf5kXzCWrOfw5sjbVkdpBsVZ+3KtnD97142Orc
OPulejWznzrydm7dIEGrkzIOx+jfva3OVlpABLV3kxYKGaa1WR5U6UXRAcO0uo90fmn6i3pL+xEQ
CDr6zBlOUtRCxM9Zk8C7dqwGa0F/AfksscKlcTSE2SUOkRGW4hB25XWMwJkg1cTaK7Q/DC8F34Yd
71o0Sapf9Abkfjt09seY18MF+77qII3Rj08ubV1Oh8CEK9+3tnPzayYldkJ0TlW0EJG01H53+pwl
mBd+kZKVacnbkieQUuT69jtea6gktdmLVBVdwGwiK+d7KYKYMvfJaP1dofNw0Ef0d60IUyKli5Sj
5Xnuu8bU6KLmTOqkWCD1gv4akxxpbDBcPMNguJODPoiO96863brfD5PBe1WWz+py0aRlutt6Xn4v
DSsEXff+1Hm8WHa6k7qBL88xRE//5LG+96Kyh0TDJ26UD5t8m1zd8Ql3Lsurtocusjdsfb44aXPC
HycF+xlE5xy1kPdgeCnLOjt5SpWc0mHRvRzsN4IEFslfrTsWoLI+lKQnOpWqX3Fy4es+5dmHpY0T
83xGOc+xU+bihnM3R9CdnaXYKzhxdJ7/Bdnd9AOIMH4lnXmWUlUO9btjXBkdo6M9V2cHVBBCxboH
fSvRLmPuhx/NSCQrrUhJQaPRLxqSuvuQnMAS5XP2PUiXY5Sa3Ykw1hIbc5nOoxnYGTnaq1lw8fSD
vbBQbbWvX2SjpxfDVJ6MvP7a6UqEMn81PfGjkeEoRuLVKWsXxYAWGZM83gd2CdVQR0MQ1azinzbv
n32/Ut/jAKVJEDe72vT8t4y4VlIxV1eVivszaaCLlo3shcscwy7MhyAP0rVKG/3ophj9a9ykP0rb
NS6NYUAVt9CHm5ji3mVV9hdz7+aHa4aP/Zhpv2r0GxKvsVgsPTXTvGNCnpPDblvgEhauejrqU8GC
v0a6dRe4mvVhxs01Asj7Q8sQhlOeU8+yXnW7uKs1NT8VGnHaXInzIwCWkqR39JVJHyY0CNPuw9YL
dz7MrmcTjXgCAXb0ow7/UYPZPnuNtqDzcxeFeWKEOY57GNa6BG1VkLH4FmD/OOTvQxcv7MI0vEkR
D8gHUi/aPcx7+9nvJvJQ3VDB1TDG56g2F35Z3JxABceXpkIjxFLyi9En+T5O7fpC0K8+mgutnJW5
8crUnz8/k4MkQXEABHWMFRL9JLWwCNfbiOCNvTP1l0FpX4OZEchgqD0Fvl6ghJuD+sJj4UN32uYJ
vf8Xi9XaRz+72kvb6Cc5hriod9dhp7sb7Z8dg/OHGTreGxZWO9vWrY/eMqa3GVV/OTYiBEesWd1L
SUVv8bXqidwv5+GmOb/men6UEjrw5WvjJafQLy3c7Srlhfj+WY51nqW+ODgZrqXSrF7aYb6aaqIi
a6FfkiqdH7Nl06oDDp2tTriGUtk1/al3FRstI91+HHXNYc07ZTsiOmgGSCWWM/ZjbPGNmabsLtOx
q1AHjaP+1M5HM8IAdS3LIdmQwDSbon+UwnqprGoQcW8KwqjZEF6GHllsBuMCnwGrDiEMoRwmxWL5
AyQBbM5eYM9kLYATURxbndazq85XNMPf16Ic0eqyv0VW8pil/V9mERfXjIjXY99X/25QwHSOZWJX
+08HBtUbH3R+yta2NRzNQFFZq3YAyJEWWa4StQSDRj1GMADjyCcjccdT2EOm1FI1eOJNgiRg9/N0
HwGvkjpp505l8CRFtzKfYdwRZVjO3+rnqkG+qLYVdBmDmqmcrx3CyQ9hnLLJ4zYHYAzFckhLkshL
XWQyeiIEFADnsNv3zMo/Sr8KH6XkeZO/QCtzFrscHNpYOSuDHbOQzrt31c71B7t0voIYaQG90ALr
CECeJq4xFMKaHFNWJ/O9FLUWKAdkvBQrHI6WUx5f/cEDObwUkfHMnuYhWv+wVNnWtI/qNMBJhwZW
NhBiHdBEkWI04AZlm0sgWv6WbZU3uBg2ljQ0TnXHeq6h4EpJfl8b6JfUzupn+e3ZgvMarVjB0Yb2
1QIsmnTsTqRYhupM18wXg5vlt9kZMkgxQlBLSa4W+f1zWhLiJbFMas3ScnWvVE19s0kWEEieKsZq
Ewls1SYzFNha+uGMjNFxEDj/ACC+q9kLYZg8Y+Q0/yZu8WUiEvp3iYb1nqR8+Jaj67bDUrXY9axX
HkFwpJeysP1ba8wh1nRKdCEPmV8KRDyf9Cz+kiLP9hMrX/z1wvGL45Y/86ywd4WZjDetjOwnNwZ9
Q+wn+nklEd8QwWdhoAVu/JiOeQwSJwjuSJGe43F+t+fc2CHHCXyjTO2Hdu6KeZdVGt2bN7VPsyfZ
KNgQPBENNQBU/eOg8LjvExjo7lCRTwuqHsAV0HM4dCoamx0sFq8d7wDLz9e6qb6XTapgapxN71ZX
0e3GZ82v9S/2HP7IZxcPxOShn0r/FNrhr6rLkqcIJ4GjljrKCZq++qW0Yo1Ja3vSXN3+CO0zKbH0
qzHPw8lQovjoKuldoHg/mK6rN+w7fplR8b0bQ5P0TuVcNBCjZNncY1wiNDbWcYoCE+QHLzSSbwNJ
IqwcXKBIFclKhxc7qUbvoIeklyqAAK9FcSYiH5Pyw/OizeO3tEWdmCyB9rWaA+9ieWQ+Ab6nxypE
HtN0ACsNYOGbpvfvrW8urO/HIddeDeTOIaJX2DTlKNYXRMQs5C4JvIzEe1Xm5rVjPI3jN71lkvRS
tLZ7mbIO+cMRgHK9J86oXDSFvBqcpuoEd15HHsQ3bj+AeqiPKRGwA/pK9iG3852BWuWVzyMSm3bw
d5W59dus89GmSn9ySNwD7nZCIqZsFHMM70cv/jHlSvQwDmjnznP5e4YGU7a69y3ogmZv4abwQvJW
Q27eCm+BlROVj0r3EOSq8QXk53csrsvfJiqY5IJ+RV2HPbgTEqwvSsQhhrbbqYjU4ZsbDK9qoUXP
FSgVKcmmsnCdgThPcGxpIRu/1EG6jN7iHDK8IqOiAfuLL2AjjrE9MOHRTPVtIrV69HRy3VK0EFJ8
zGLvQUo96MK3wYCMPdr9vVQZsA/OTmRXh8ZNtDevN1pQngCIlpJUYcKH4FubJjc5Yfn6XA2+zMxd
okuh+YvaZ9m9TT6QVjMqX6RUZFpwTF0/P0lxZGVDvrrFa4ymnq51b5GSghBw+mmt0ydPu/ZeboPk
pYlsmJSceDWyZzkhcJXpmFTYoclBZtW4rOhkH5arKctmHAj8KZAGrtKCUPdw8wtUoLZL4gJ1Q3w1
WX8z3nTFPvKmtykm3DFZmv7W+A7acnV4S7OQL13Rxr/t1kZXmrnTqxPar+nws/Rm452Y5n4yrPGV
74TxXo7ljzBBaEKOEaJV94hTehcQo+a7rbXguXpvOErb3NCDW4Wj5l6ODiqZHrWJrLNvPvO9LwHD
1FN280JmEFDRolfZII5SHKvEL47Jf+r0Kcp2QeUh3m3r0esUjKC8fA/tb/OchpHx5had8ZbMCoM+
mJarFGPF667aDDxEmmiDbbzxAZucLFrb5w1p5BGV1ou9nF4F9Qm4u48gOty2SumcV9kkccNo1wzj
1Qli57VFG/1xjBVo5hirgYIMYEdnM3Ge5QwiguELWnKsafw234P6bY7coPEIsPnf69Xd7yJT/CPM
foBR+qS8wqXTT4rWdGtR6lqzPtQa3zMpqUFTnOcKgN1a1H3OmrOzD3DjSarwwiKd18XqHl/74E3q
ptm/aTkvhpTqVukvrVUXtOCPyqa3p6cScMjDWgUL8jow/98ZTh49Oy6veYt2lj3p5o7cLpliYwhe
ZeOp4VktjPlRSqOPfU5Uu+dCT6NkPzdLFLiunJ0cLSK+8qmlEzprkvi01Rle8stTVT56fdm8aBGs
sl9Od7LGRn2VDf0IBY+ebPVW55vDR41jxD2KPuprH/jxfa3Zf20NEtYpKG80zXmrcw+E/cf1ok0/
IFiBjNDeGu3pHiOt5xbjlUe+gRmO5tmthwRxk5KNvRTWTcsBLw1ftdZsr3/UyWlWU3yvWz84aGWV
AfLJnRfZuDVRQgdCAAx16kpVAaRLLqYeDgkc1bc69ss3PykJr3lxdJa6LMqJVcZAzMO8KPdT5ePF
HGX+VRqbhvstKFApNkzgP6Vqt8eUYRbnvah+q+fytSVQ+IDeK05cCSK3ZrgYiUAHxethuHM6s+cG
cDAEPnUgkQpSSrPrN3Wq46cmdq9yUKowwdEI3jfeVZuG8nEyxzu7DrFdmQfjozGH8uaNdQcqaAqy
hzooj3l5VNShPDSNUx80jFMAHuEAZC6GL/1i3BL3fnKfmerRsquvjeEX8OH7e7/sH6w+QLE9JCcF
L+G738UnK0TwILFY6RTMALxSqy5jhN2ym4Ngq69qH8CcUEIw3WqvH1rmIPuG2UfufWtiPdvNoIT3
OL1CJPX5mku2D3wM7HoTDLqqDDcQEx9a7UTngA8CAW4VSDog5b7X79QZrTksqAySC7CTXOWcjvoX
1l0MNqAXDqWhPmZdep0UR7mvuhJ6bD+416yHAGcYH3EzxCz/XNbJoD2zPnTf5szSbhMZbeIdLcFE
o9hl+dTCmdqpo9GhSUO0HjpRc/DKPtm1M99IFsMPav+ihY33vIjwTZAY7Kky4T0Gxr3Z4HeqDMgF
F9EXdFnfyQgdolYrT4Xdund9hgsYgQB2t800oABvG9UdomVfQViMV19t+1PphP4OpIb/2Oc/uUx4
Q27F2KH7POwdjJlOU6Fo9xlz1cwa1Rcj5cpDlc3YtKlv2LDox0yZj0Wiw8nDp6bRhvpWd359VE13
ODQO5pepW88HtdW/BiP+ASCmumOAY2+lzuWLBfzjpdLNDyWOqkuGWuM9MongSvimHNPGae/LoiBK
og/wt2Z/H1RTfw+Q4NLVCDK2dbLP6/LsZaN3zY2pwp8bQJTdmyEWuXAj6r67WNWCCAw67WgOuJgD
EP6OVNM/jHLZxSRLvudu9XvgcN0edTYiePQbu1GA6yVte6exRScBuBZaEqzYO4OvvWHDtlG/V4k+
wasz67sBoMFVWQIeRvMiM2ptmVYzRaEbdeRB8Kas0GJFMiIaWvVDz/7pbeUxTeH5Io6yT+MX0Mu/
Z9eobuTfVL6ESY3mmnqbikp7NWF4mHR70r12PSTgb5xqb+RhdN/lVXALRmYYmcb7O4XFHnpnidze
sPTeEqs8ph5oUjjRx4Q/wNFIiKHaVV2fQ3v67i728aOLuzihwDYkFLqCHRoIbnVvO9egD3GECCDT
aOhyakW9REq+QgTI90Mc/Wyy8kYY2bzwLe8TECvIW9UnbujvOsUiZiQMT/YBU462sp4JjOi7GHTZ
wY+bN/zW4Ji5jcFLbBTXsGYcjBUTz7++2ZcdMYE6f0bTVL3vo0i7b5eNY04WqXqoHfku1AP/aHYg
9UJNZ4WiOB1jr9UcgyRx94CyTlER/FTIPKDEEKEoRCjjR28N5ZcWWXM+2pcu9/E9ceE06QE5EHWE
nuoxPX4IGoA88wsrknZP3rMqzcd6TLOdSgwyjdWQP+9YC4T6MEEufho9Auy13k1khYNXhFX4fLYV
CCUfpegSZan7EeQlVtJgswjGAhhX4fCYLcHrOQ1Otreoz1b9z8D1MwTKDOCNrp4CYjBzgIf+OZwd
9PYhzO86DSpT+2uANBgB+z02HnC+2naIOjs7fL7UPULTxVEtOhDKnYIBi6YqyEeiFxMEPomF0n2b
qul1DO3mnlBjtp+7CVG0rH2CvfxKpLnZWejJX70JF79I963rYgWr+L13UxLfvVkLTge32n8a17sv
I4ZZs1EYxtKquswoLLVa+G0AiHquuu4b3gcGnGA7OCplMj0MeBXdOwSPi4VAHKT6W+q4d+AfJmbZ
o88dHL6NrNqJbgTAl2Kc44wOs6oCEkUWVwQq2sAk61Zal8qtip2VYD0HdL0AFOdZgG74GJwgM9+c
nKSUXqC5hXTsW2l1LlGeQjskcXwup9Y893Xl/ZV673CZOrX1f8x2fYDzzrfUWyAyyo/I6Pe5lQU3
fQzGvV6pzYGVunfpAZ6dLXCg4E5ISSk+i7cOwr2DJWDnq+aBGeCDh8HvczqgUeRQQkwmObZm8J5n
in23baqhcNaizcz/atdQxOrZerR85o7eYIFjdDOAnpXnnfzA9/ahh/qaxtC3Z8m809WAV9E3jbu5
jkmbMvv4meb6McdN96bOyDchFPWCfekva3GIgqpzjwW6dEZWZ3yIl80inmPmI3bCZt2+DH07Pbbx
MnJT8sqgfakjprpVnZ7LwFHDferwGMGEXZWW9UfXp8w8rOhLkuroHJrFs2WM9mnMI9bfy8Z3H2av
g4fWavGx6V5Sp0luIcuDW+o70cEoIADAxo7uLNt80QMD9oY30qOwcB9AXBHfi4+DUr/Muk9wjRgM
/R+BMy27CAbMXjLSUIWBJZrW4nUFAvM/G6UjX4R5+aXwsMswQiS1/BKkxph5LWEW/BocZM+XRIAy
Y7Ht35QKwy04Et0x8eBYBz1orCkYJlacPucSGrlHUPpKRy3uGnN6VsN5hNrh24cRVZr9tBSRKZj2
vcnDMlMXoJkTpvBKOqQnZw10kWcWdyAyLsMEIwW40mNndi9Ki/8TDs/JQe8qHAAFMxcuBH4L/NnR
GaYcTsHsPo6ppjEV7LInj9TcLW6qLzNwow+8NkAbFv+EmLt/qDleMF770y18OrdECZwlVFDPOiud
lA7leK72IJuJTxgAK085+NIaDfCASaVsFcCePkiBqc7Nm1ymmLX3qA7yaxaXDNlj5xxqKwYeQkoB
EFwx7wsU0yKnwJ1YsfeY4ZkPgwaltwYooHQAq5KGv4fkiP8QE2C9JHP4JUQKDvHR0xT45cFxMJpc
kHMHANqHROPpov+bKqhv1b9Z17R37ZCd67HmMwkqMHES/6ziLUvYEapgfXXCv4u8NL4iIY8i5/iq
J4F1SQfldSYIsNBb1XNlLsYD8Te1My6xN4Zk6w9ePHuYzVuPMam0faojX9qqOcJ/Bohx+8419ele
S+P3UWWVGlYBMoohlOHFpKny0bVJGv4eUKAvqwJEkNXdySbhDZartFfhiHT63Q2O9gZs10UaW5lY
CJiM09qCq8/TvjkUqe09wwJwntTpfQbB92wARrDzAL/bOPlaMjFAvjICWlmSTJXinOoZc74yA6Cp
KOekc0PmT0YK/MU65EFn7LEX7y+wI4r3zqybywhbZC9FHW9r8Ma1tQsbpcFct+L/aTv7oJfBz8lW
pnMRp/Mdwh/P/QzY28RU+ylAyuUpaLSazDBSmE7vpEertqtzCQ3cCGBnKAkScxk/b2FquANSwU5I
krEIds48ZkdW0U8GcQ5G8UOWPXUhYDE8rd4xLWuv2YKZKRdcXQjC4mo6T9GCG62NSb0CjAgXJKls
Jj36oiiGf4z/UyX10jxbXrv6VgbcV6+FTrfLipStAD0bHeS0VlfBwT9NqsHEMHyPG5AC/tvYBOkp
gM5rtwbcomF8Q6gcdUM871ZdDcEICW4oM1kwuLGDkveivSEHOj+FJDl+n9wmuIHLsuYjk1V+iezK
G21VcMkuspvMRJBgYfHvDXUB2tdtdRSESuU8LZBC5rIAh3rg1kGD14O/SxRtiSNQG4DFOpJV+dtR
8kOCx+vL9NPsB1DMy41rlivK3oZPtLVEnY8CVZTKcc6m7CItsdTkziCLiDe7HGuXi8gebu7Tznay
9CC/MkFrmgQswmeLq985aNSzKIw43h6S+3AFw/mjW57faEbOJUeNWnLAsknk/stuzBKZlBbGd1LM
suocloqO/8zym3JwnwGuGxf5k/IzvOApjKoBcZK+Onpl+VPOS8cAjvnyGNcnLJWCl8L1PmZ1CWl0
qxtLvTsjtYInE6CPFfsrvQHaLRnqcUrHo6rX/wgeWDYDMOquhl9HPBXJkawabMyIKidljHeboyS9
V5xXqAbfepiLR68JeaI2EqKnNmne5Nnbifs0EPc5zbXBsG7hIn4lHLdkyopb6rD8a3EWBjT5fw8N
7LAOhLoJDvK45GnIHvacpHVlV3qBFeo+eeVu5xV9fsPX0QN9JrvLBiICfUM5VxqrKPQFkxkgAjDn
lBXNfPxjV852cKQAiewa+W3dndMeNJQdXeTvjU1DjLo5xG3ydR71m9y59S5BLd0VVjod5F7LXUna
gvV/qyG+smAA5JnIGbIndWt3kLJsjBTHkKYLgWgi+jh0r/Lg164pt2brDXKkJvK5q8CwH+RWyI/U
+5r70waFvieCzizXqr63i20Icpfr/TVzp58BXhmnjNkAve5Nq/IWpm14ymeIzq0+verL0CGf7Sy2
nfMczCCBcd3bqdA5UcJt0BOykrz4//zhP36D7GJ7BdldD/W15fr0UJPJQZoY+kGGAPm+d8iNX2wA
WeNrCpd3vbkrnOKPt+YPUMXnO2iQxisiWJNzg313rs3H2A2/KV2mHrc7zCB40x0XSvc2uKj9c4aJ
5Ul+S+9XT6k9qyc0Gvt532ThfTvoCjCPZRxaXms5U/b+Z53XlTPCAWFykJ7Qx+mJKQxLl6Uj6CPS
TiYc6637LA3saqaBqe8HJNgu0oPHzhouU26xLKmOuTNgfOQu4Mr/+XftIr36IVhhLzeAKyyAlK3v
zfGDqy8ARqOw60XehuFtGZalJ0lxqyuI/iwjkqXPztF3qgHMSvrsBApjpLSXzfa2/tFF1105Plfe
cPEacy89YT0FW4Gz8qVtSBDIWMiCvTmj0H3d3vCtL0udFIOlF6p9f2oA6Z1DJzrJMVM6u7TYzv/c
BaUsT0321nOkvO5+Oi7FT3Vrty0rvN7XoQdbORL8qXkN4MrtUuAxRQrIrbdBOC8fDt2DaBroLFQn
/YQPBXl65gXyxAdbxxjUecrn9sVhbsD68F4nYjGrxa6FOpEDShnq7s5asKrzWL7kg9udTHNmKtHo
6kENCmI3PQIzOxK8J2EWTPliF2nOQ30IovLJyao/Hrz8VekH6+u0laVy6yZbX5EmxZC2lx77QemM
sqmX4Vr29AT6khnDeZK7LxcpwDNOYFbodr0PrX4vbwmsdmpl94/awTX+yi1ElGTdMuEafIRU97ct
XIqQG9bFSnolDg41JF7wDWOif0Q9cHdkTI5yj2Ujjz1epicI5bJGntLv+aTfvNjITuo83iVmiUCZ
111kkNEYtVs4uyXquYewCNYvgNH+hJSfXeWC8uRlj5G+XdgwdjT8nAfvGbM4d8Us+4n95uN5dsql
R2yDgaqpzpXztt+nt6N26CeI99tdLDOHkTRZPjOZm1kH34IuJKQSeAF/gUs2mIl7yI9KE3JrUE4M
dFFGzTquOmYy2QKvW50n17lOAHPI556hR6JRHNn7DMewdXa1rqIiLSjIuenaOgjDpX6sjcQ4yfXl
d/l2NF5b/Wk28vakmsaLPNXt0cpe3nU/YmOKdmNRoPQPhfzfBdo2cCjy7ZfyOrFjeVriSMPyAYz/
UcvsHHZ+mw8PCLKbF6Bp1U1YO0PUVTf6wu8yzLL1+cqT2MaY7cHwgf6VQs80J68+WBCkkcXA8jtW
C14ClxH8gELgseSWyZORbh2oxB4t4MF+gW/IfwZzabCN6NuTXDv0Mt5vN2E7KnvS5P//UszVRthL
D/I+yUxBfowU17n4Vpa9tXKOsP1gQoswg0x0lc6+qHgsShP5s+uUS3Zx2ORVW3fJa/8Lq18/lPI7
/5hlrOeWubsHFnBPQhB7DD70Mn8lOULoWl6TuUAOZh9M5je0Vognh31yKZowVI/SfN31ly9oBBgE
7/B1Hic9VWZ022arm+aMlIOGUqQGTGyZhMm/s21WlKSU/5jLrr++nEeYOA9jga5bz34DPP1kk6Wa
9+j1FiShvrvyQ8z6pru6epWbLZM62dvu/VZHIgjN6wACyNZY/vpW3M6Vve0xbge26306N8o/OoQ6
GMMYM2XgRMINbJGU5c3jjics45fj64+fS63YRcqg/jGNlEe49rz5nwCi/VW6a6SrDqDp5RmEXYfk
hvSU/74rZ69DFaCc5uKW6eEzFSSAKbIt4T5xQoTgIUe3A9saUA7IZmsnxcH/MWh1fl1//dKTV7LH
9s6s85m1M0utp+cd+ZP/vHeyt7aS3c9lOWm96h+tPv+Bz2cpGomN1n7XZqRmZVzZZg9y7n+r25rI
0XWeLbvbRp7HVpQ9Oe9/XvWP5Yy0loaf/tR/q/t01U9/KVgGfIzm6i6E0be84ng4k6uo5nWtKi+8
bAilQM6ERsTifQmzbZutbs7wBIV+R5uqNdhdG8lwKxffmv5xRHZ9MwAhRAp+7dHysmxv/KeXanuB
thdN6rbT5Iz/WffptP92+fV1nfOF3F/EoP3Gg4tDG9PaZS4sH65ts65kt/IfsYr/1vxT3bqeWC67
/gW5zqc2618YEu9eU4bfaueFexkaZA0qe9s3WsaQrSh724Rsa/yp7lNR2vk9ggH9D61GEiEpbIh8
vJzk3pneShded6VWyjOhbJbVWZWddK9424Z3wFTQxreyMi80cinLyM9cKCCiZGWWu4aO/MBq570M
D0T/kWRtUAb+l662Dhq2SgxBRpeinCFhIv52kCcpm224laJ0BUcW/VubrRtsdZ+60HaZMWhSQhYu
TK9Bnc1D5+jpvJf1bwLAgHBRMr4H7RCd1jdebsq2WYfVrSy3638W5cD26koxIJDy7/At5U9XkLo5
S8BOaAmv0TbYrxPr9bg8n+3MBq8SFm/Z1SIwYiwRkj9WjlszOVc2MjHYirL3qZ0MolvdH/+4HPl0
yuBVynE2HkAFPtdQKXANkBZEyg0NJMfy4SpxxGvfZOjysyTLLnJnyqTPs8usOrsmc6yLPOHtia7v
/h/BzD+mCltT2ZOHHxU9Eb210Rrkyh1ET4w4QiZFRyt7mL2SdAxqLtr0KK/oGqeUHjDOetz8JS/y
v1GtWg2OWGeTOmlIDuZ5dk2QCIYlDmlNNnVDtnK3lX0rUNA/C61duegOO7OFARkD8hb5sHQtOJu6
fyecbYsEQKSiXSN3VZ5LnUFl0qvivYzhmQifXF8e8NwiutOu8cxPt19u6h+PaF26rndd1iyyu77m
EcnJ2TOno9xl+bPbRn7AVpQb+6luXdXJkc9kzq2lHN7+JT0M9b2Ntd4OG0Os4oLc/9IV8Xg2EAI8
6jBmKUI9Q4C0uOIzyVFLJ3dmOMj0LEc9D5inniR4N9XBW6RlZ225hprU2UMZ1O1OWs1dNl6UuTQP
ap8B0huGYtdEvOqy8TLX3NseAE8NTNF9mrgnNQqt/IhkEIbLrOyPRCVBDU/OtdGD5glOFrlmRGMh
nmfOPili9T71x/cF0f4aQEp5hX9TH1CNG1HloCh1GYJHWUJ6oh5RgYjtKn2NPQdlQbN7mGK0EBxg
Cyed3P7Zs/z5Oa2aH/AdL72plV/G3MRVK/W/5SVT8hof+JsfqCDFs+a992brH49oPZldPyDhoLWo
4wzDLmjq+ms9g+llSV5+6Gpq71HUAV4VIdulFostgEkoec6tCv0mVUXKKCbJ1JTguDFirB7H5Qih
JMwEBhwFwkQ7N4VdPs5TUj3KnmyyonDQPctzhIUJwltFHBzKCvkhfxr+NkmenVt1kfLL1MrAjgQl
jsMSAN65Piu3uIhRvVYhfBo+RqIqCoaHNivABHntwHq4KdwbSA3Sax7B9hbVr6mfoudh2UB0iZ59
NfmGrKZylaoyw6Qb3UVUuQqEzwyLbI0TPDeoYT+rZEKfU0XT9tM4BqwgOBDbHtCq1OZe5liKDqzB
p2HoHrWk857mZVNnwPZs+hbsalpsB0I9S/da6eCKNpCdMSfM5sZRRxfG/zUl0fy4lkBzoPzr0Oe2
86vI8p5QmYn2Vdju0D01jo5mmYdpanI03gDTF4Zm3mwHqDOwVu2g23rS7rCCRwYDB/DSC8v7Cqrd
fbNstiL985wUxFAHpI1suGmlfstnMzX2mmloN9kUU/B/lUVfKfvJg+XuhSnBZkQN3nsfwKhrj/3f
yZD/ZZBKBxcO3Z93y4TPDDIRtEJRoRLTz79Id34N80T/e2oS0AoI4rwHYwbsGh2sp1kjl2xNiXVX
uXl/0/u4vaRpXDzyCDQo/6362owKnStLzQfV6N9rVIMe3Ch5Guyqgfqq1K9xT+LIQezxKEU5QCr0
A/n1/FiPux7jjt20NI+1FFO+GCzXch4ZbKocBdotY8bhj5Ot/JuTzuadXKpuTO3R8cIL5DCcOjNk
0U58cKrD9gvaIPkdhnOyXrc25vap6dpjriJrs/exWO6D7A2jwpmgfdGwVrbNO4gWzSvc8/6R0PFV
Shjttq+Y1kGGykbEmpYWUucY5eeTEvdd/X+Mnddy48qybb8IEfDmlQSdaES2vF4QanU3vHcFfP0d
KK291WfFORH3BQFUgSAFwVRl5hzThceFayCF2sh+iFgsqwoKuhP8tOHUjISVqwzaiexwIFkcwGCm
VLNxKnRT6XbANrW13JSnJ8/U5VXlUBO2nB9bCApd6mWgl+xs8efrz8nSItjZZYPmbDl/AKepyMsn
D396rhkxmpBT5Kpc1OGMwv17W15togMh+Vej7JY9PeIOf7yncIYKvBDONbH6D/ihPJT05rVpwmg/
2GMI4z2q36tqK/uTMWq2mQ61qZ4Vh4C14uIWTjzw0IZxeOqXxZjCPXGNYPdXxzBk2Mk8h4GdbJAw
JMdK5HgYLgu5JttMZtlYNtgQ1RItbvEb/D92lB/52vv7073AHPD/5yOZO1JfoWq7fx+m60sgtzdx
qVSiget//Tq5t/ySqaz09pR1i46CtKNpdShgIVKe42VRAJg4y80pCCAWxsGIeF1NCK4v3ZUKuXz1
vZNcw0HvyIuvJ4/MhxOXqEpU1R6eGJOi3DnPFqX4kKVk778+KjflF3dQR/cOIPCvj8pv++sTuW5u
+ooCjX93LL9qqhLEjre5tF8z7EmpXJrd7NhNdXZ0RUzBiQZ5s8/JM6pkKzZpGWkPahWNJ1dvfhaR
pj6Mdqk+6FFz6XnAXshNo3QBOsjbbzDgfzlNpx9tSkue3ZxDkcypzhk0g+e4Vl7QI4f3stOswnNQ
JvZV9lEpvMkQ1P0olj1F85yOmvmoBXH5pKUHuQvvnPxBbVvkl5eoyabTEGrZWSwL4H76uDLThlW7
nVc8s6nGWzblPghNSeQE7m81HXEvdYldolzKnnOvgaOtGd1abhpDO+4NXFP9yrQg4q9sqx9+YHoF
usgS+iZGUPncDtgiqOj1dou+8plSsMq388DcCywzr5UtHimh6d+s6mN2W/fFUtzuLq9i0Em23r+1
M4UUqmMVVyA6sHSj4U/o2N0bJVu6Pye4iNtt8KhRfAbDthup92QtibrNjDUseuH/NCGL/KfzX226
5VAVm8+navSaDX5tFYQ5p3zMFcu+a7N+grk9lI86iukfWL+vZKdCGdsjFRgvKHnVs2yyg5b8gjtW
O7kpoEkcNG9K13KzSVzzOpOlk1vyiP2onlVYbzqK6GM4zdQllFZkHBtYMciimwAKm12cCbonvU8t
HlhP0LKbOhidO9kzdIG3MbXR4rrD7WQOePIAjImfB7Ue1mh84ju56cSqTZlCPBzlpo0RET6QenCS
m7Myfbi88y9yaxryK8/r4mok1PcEItxH8ajcsrxTz3GAjDgKsKsai/pKoc8G7MRwq7zuKU069Uix
wnjT9Y5bJYEqX6fuSe4g2+EibiulyS+ySS5MKEexjYCh6XUMV0vcY3M7vMndE+Ro18K8tW25dXu3
xrCw2YAxr4725JTHuEcst8CCq6Oismj72gUzq05+4uGipdtxex9pDlbgk/UIISx7U63a28DNrPZy
E40OJfV6+VyZAiSlMVBLsOymDVOwgulHVU0hcFdWOwrF6+yNKup8hxzf2erkPt5syzgWrmI9mFHu
nKvUosBi2a2b1N8T1ZIHXm3amWGdhhsRa+6ymLUsWBPBa6nf/U/b9y5yzVK63/Wga7v/7fN6RwFM
byf3jZjbi1BqyqVLF/QdVV0mb6LfhRo8mWK0n1tHwAcq9PKUR4YN2bjOqIgb55ehdm9yV2FkpyY2
vNemLVTfbRLrnFUeBixNAy0FLuwTcqRPBfjVJinXLmVDJ7XipnJF8tFrFIhZhtvee2Yf3im2k+7i
LFIfoKo0K3l4Z35VK6/97MkbUUZkJnAYJ2NPzLaCultZN8+GOc7t7gC21IpVmjclZFwYVaeKZ+rJ
riJ/CPTkrgFO/k/H1z6yu/puRUdC8TMYf1+dQzXxZX9E3eNJHi1xXBrtGjlh7ZiHr03ZrXtaKrbc
2vHXnqGm3ywztXaqPaLd/j6E5ZhHm/LyOyeylE2mlTq2VKOzt6j3PeB10540w3S2dppP1wkfF3/o
1PaJu1Gl9Md13hk732DzKH9a79EdU4akorS2twe7K81PNInAIk2e81x93LR56iBSCedNU9fNJdG7
Zm8a9XgXu52Fu29QYUvQO/CxKFblwYcyU6/AYgVD8JaE4imNTeW3QqXl1xflhQYqrrR+Tdn4ESmK
86rZbQ7tWJsfIhs2OEOU8B4JtbvLF6i4qgTZccgSa0c4ILt3kQJR49xaxM94kNnBHL3xAH5HfKj8
0kN8kKlOYoTNIDwNXfN3DhlZ74fHEGuOtvsx9NQswyluH72OOWE/1No9dRs95Tk4LKG7cnyCa0Gw
13UDDyrhLEgDNcuPs9bnR7nmOA0pQBAI5z4F64J/zQ/NGb3HIvNetSlRzubgeZwD8L1NlDV3crM3
IM8VTtIf9GQATKUxLjv0FaVuZet6TyGC9FU9Rup5qKvgKW7mN90K9YvcmpcKcEe37uWunuYcY80K
rnIrGsJdl1XZD7PUg6dgJpdYWu1DZTjOU7ATQe68Jbwqd51Qu53TjeF7qe+asbHfKyqysMypm/0Y
juUrNnfrwYrdH8wjT5g8lJcmUIDnh4g3+iHSVl9tS0dcknHGWXdRsogdsKOJmwjwmhEbv6XdoQVM
LXLC/ul7h9ZoDL+2e2s7Yil46ZcFF8bkt3gj+3JTdpCwLS/tjNsWltVHip345rCvqW7AcHRF7K68
GMvCBsV7dBXjXDj1/IMowGtfxdP7FC+FHh16DjhQIPcy/TWZx+ldNLG1Fkt7vLT/z/1dkEvf+wdu
wHEoT1u3oQvw7T/H/27/v47/P/eX36vXI8ptz9yYhZWsRybst2qcmpvumPrOXtrAZTQ32VEw+f1q
k7sAimxv1dL2r8/y5gRnpXi7ROedKBfWorb06lbdcmXk/7Sp2Ed7hbn93k12isTzVk2D3iCs7pW8
sxBMovkSWjOGG4d73R/g2Pi50Mp7uRAm/69yeNZXWltv9ChVT2GNEI+HlNyA0K6eumUhN21DQXT/
tZ3X/sB0Ddbjf3pl+/em/IRsg213LGIK2r6bvo70vZ3x0JuFe19xuj4G7D8gknlvKXomLqqqOHgB
WlJdOD8me/A+DAB0RAu98d5yXQxHU3grZabGZF9REyM8PrSVsjV0b36ByDDueo4qgafPyLIO8jui
nHK+oe6sM07Y3iXoNRJdy7Exr7jXOWtP1I1YuA4YxlZvO3GnNxHM7v867HyZ61hRiTiXyZfskIsB
VvfGpcgKJfrgHMzMrIDrdMEtd1LlBiC69/W9h41YOs8wXQzYMUDIHXPFEARdTCKanVLnw47JH1h8
409tdu8gRsaXOMEJPu274T5uB22vJl1+CERmXqJQxxNDqebnLMr+UHSY/+HDEXbwd4ppQsfC+veG
n8zOEH14qcu2vZXLwlAZHkYluMRlB0NfpEgtJRtWV120DF08yGR1M3plf5H7y90weNpgGjlhgAac
Jl082SmZx0t2SG8hsI4NvpTZFegQBhEWxmhGr4otPmjNxQr7dFcjrTmnOaIKQ5jzyXGpLEYdbx+d
fIwPJSjjo2fG1oGwR3nnTfN4l9dCHBQ1ro65UWLsEwzxKW0DEE+j457SasLrtSFIEvdpsE26TsWB
QW22rlcKhK5AlwFADVfyE9UmS5z+FkB7ghtM7SBPHKqB6mF4mHusfjB3Fo+xBR65N1dDHxGUCkv1
qSUHvY6EajwL14XlDff0Be+ZYVXHkzgH+FCBoC4yv56iGBIW/DjeTQg+gmz+mbbuJsCP7JXsdQvX
Jl609nP8QC3pn9hW559Kavwk8Iu83AoJlIeuvs07Xs7BaO6G5Qhugn8HdWAVFg+CCZU9AemkxORn
SV2i3psfHrUGTAHz8QgbVVyb1NEXGv8MdK05e9bUg0LmDmBmVO3zVgMkA7xPXBJoLQzKxb4wlfgx
UDzn4mioaaURfGQOSO6sYNwP2Ti9mjZzJ00LH92SO0WbihJsgCpeYwoAN2E1Dnv5KT1JD40xaneF
o40+scTyDkVQwlR1qQy2PAw5gm711WROABHlLnLtr0Z76ZGN/+753l3kkk/IF3wfR7bVtYsOjQTe
Oscx8GJVHVaOndI/9xhY3olAzcFXcEpyeNvELUeUHssmRDtvM3UlPpfLpm5OiJZMqzzIzSBrtBXq
xGSFyQMiOdthUrAs9CLC76kyp+oovLTGwYI1ufjeR67JNpzG2bvVKVEaC6qx/j8+NwOMqhCo/49j
y82/vtrBR+DASGj1V9v3R+T3i7ia7/LstZ2i6JFnbrAqE8c66AHaiqEwHlTPCXbGGCnrueDf7Hhl
crXrci+35IdMw3vo+tw7W5ayB100X7y+RVLYFd3LIJx6ZYxO+NGFyiOCIu+XqWnbwuVxAAd8HWqF
HrMDUN4+T/4QzLiHDpL8rOMm4bXTdq+L3f06tfrqTJz7qAJxPyMUqM+FVkdbcKbzKjXV+vzdIXsZ
YP2zn4klT9k5a7V/pkQG5+blCPIjcsfvzcEWzsoZG3KW//2Sfx1aESl6IT14zqhRBZi5fMn3AeRm
Nqp7kl/Jne+OinPqRYgBEdahOL4oQ4SERHeuJiTHa2YvT1+tpMLAjNyvNpS+WCpl7t4hVHB2VIxL
EhXU/9fm0oZT93iOl4VsowRT2+CLRhZk6f3ukPvJtrpR86054gogNzvbKDYxWBi/TybC+3XzM0a4
4JVq86aFE/K3oZqenYpJezO1wUMxF4NPqdhw0/sEGqYj8nvXAKqSAHE7T9Yw7kuqaiE4xtTsY1t1
sDIPJsjyFB8dNb4UmVpvc+a6VxXWLhEDoteZ1SgE1sv8iV8XrYl5uy+pDQHFmk3zHU/R16DN7M/K
Cu5UApkhJBx0TWmTMpR+KqvOBt9HkIGERv9HTN4pKIry02iTD8UkSs3TkgJ6qoYsa8ANywS1YIH0
zOd8fAqasYVpzgRC9gonqo5RjhRQ9hZYeJ6CYW5XsjfJohzPS5hysnfq7OzSKOZ7uhyJjEdxnzX1
g+xLTJeYE6AlxuTxfdWpyiXBSYj10Jrje7kmF2oevs26Wh++m+QabqiRn+Dj8/Wp717VyZ1dQiJq
JducNgI36bboToGDrr/3+/4edczPrVnad8Gss++c4EqFEulBpF5FiiggeaJl2tFze+2ooqNCsx5r
u2wGFSM75EK4UIPWyrJPoyhTvf3+jBYon9VcQbb772H+2sVyEjRk8uDfRxuw6VgPzlT5X8eV3UGW
8BV/7TnbirLGDsv0DdtDCLYcXhkbJIIoWP/6oOz4+kr5A6NcDbaeaT5/tRnyF3x/+eSlXIKB06uH
Nur8//Vv+t77n+Nqv/IQbsPXb1jOglz768cuP+7rN8mery/tq/w+AeyKVHxnda56LJfd5A6B2RDm
kauyRy4mefrlqun2oBvGnx4ZobPSj1tGG9ipifbcpnG9bjCwCGOkZmFbfFhlO8HQo6ZxUA92FMw7
x+t/U5Y7+RlgRTX+HPQU60jTxo/Cgw/mjf0hyrpfTR54W8ZMRxeEaVzrsa/Z04Ky9T5tBYvspF8p
DQ9yQLMmOHzXI8bY4m7lNukz88w9Irwnsx281cBtB9djemyCmuLi/kkLBQdD5gcRO70MantyEvSX
NVVPBHQ2GdGt0tQ/onI8KWQ9pxJLxAkEQ7Uk/EqFpEOK3nePjphpqpceY0W7NV2qXNWEKW+Fn9G1
Do4mYxHs5ZamUQzIpLL0/NWmYeKymssxP3x/KiSS5+cNyCV8U5Wr7ECD9tHNKK7qbkDKOT+09UOb
meN1ZCDUOQ0s9IIp+ThTMgK8LOGHhE9KhckKDjnYHtS9A9mhEyuB1NT0qDe0ssugCRzAlsWUBbdm
RMefl0cnHC2q/lmURIvXaMzEVi9hjcm2AgLDbsZljYDpf9r6mYEESFN9V+OiV7pWcJ8vC3AUXuXU
184G15R1cHEEY5jrvCzizKj27uRMK7nJE8S4JtAoEAy1X03f7a1tvsRWZ9zJJlepdbhkYsYutC03
sk0uDD3QSRPBbJS7/NUBMc+Y2q8vls2WXpLfncriIL9YtgXRuLK9zvC7qSFjvfxI2RmnanG0bACE
S5NFWP3iOIo/hlFyK6tNiSD42mlafCNn/kfEdXAYNeMMiDw7CcyqrnLhzrD+wVpZ2++2bBoKTNwg
86eqkihIGgMDz+v+LrVS60qw3/r6bB/bm7kMcD+KunZdFC6TtiDDY2i2Knf3tY1DUr1tysxcU+dL
f1RZ+nEZPCetez97jA6GuSZXVPfm1fNS5d6Kj+GyYcTJPwthNW89Ucu7ycyWaSF6H9z/KMz43k+k
UI6ymUevPJCjljbeFfEVw7v+UpWT/3VFzVUcUmvcraAit/dlk4c3kyDZTU/KhyoIxVHuJhcMyfQV
tkDVXm7KfTUo675VUzkuPyXbUFRkSBLSM3M4sfbU0LtmheFd4XLPd4bRv4dBAyVkadedfMBJKlkF
iYvyX+4GAfNA5j46yz0Y+V3VWDOO8cz1V05xt1dCz74iFnWuOIjVGy1y8TIQs3OVHVoH3FOtSM7I
TdkBMMW81BkDRpw3FMixUUcq2TDWQ8zzNx2s0/e+EbFTzMxaZ5fpdbJ1JyomwFlGtwo1hI89S7ox
HMhoa6erg63hGZDD4bfcQD3HN7Nr0YYaKfEDQTzUNTJMhRYvE7lg7DLjloWbpz4LRhtViB2egllI
sJD6AsDD/6wtm/D1XooOLz+8NTzq7xZrlQBz6Du5hl1zTv76rltUQv1SwijX5GKUhZLLgkkthZOy
EXRtv/N0Mt4iAfhSTo/RV+HVUuetMuxuXlV9JszSMYtdhA/fC8bISB3kdi5VD4OZv5iL8KhflDTN
8hPwJkJ5ZEv9kVUDdoMGSVAA7u6dXOh1J2YMjpqFv/HfVT3zPuNUh4HRFmAfZfcwzChE5WoCdgbk
f5qQ5gCcT9IOyt7XGXMnLEhSOCOJa5NClGfxqxvYy3GJyuxgn2B3gMIM+YK5USZDQWLX/55681cA
LSIr653A/su3tIcQX8e7sh9eHU7rMcYObNtp5ns0md5GLFW1KYcpvSNPnHwj/97vsy3X5H+AHFa0
MUPOlYJL2lHtdb9JQ3PfYdR2ZxtldbCZJKR10qwUtd+Npv2U8VdblkChj6hD5T/MJaA1jMldgPSz
YvlJg4h5EaUVS8W1s/yz5FoOtGFTgwXhvTtody1ki7C2SXQZFSS+NBOnv04MEmXOm+21IBQdba0o
eUC8n4BbHVmfZh4pG8M6lWMj7trIHr8WhhmLu0Bfzlw+veeaXt8h+a3vvKIGOi5XC9cbtI1cldar
ck0uUieoqXbyoGEstfPlYsdSGTUCHQYd/+uFVXlOcYhzQACLRnT5M+VC/sHfm31uQJbR8M0MFg3T
vNQoytNRSs2pXO1mAl5F7kz+939GXqffm3LN00bsrRDw8vAu4QSyMJayv++F1ZvRrjetY7rU3svr
QC7iZXMkxbGd4/Ykm6rAwtwhdBmNSFuDQToa2MrA/3coyx+Z1ja4jxoFGrBFNfa16vT6eEiBfCGS
55wufIjaxMZALuRmEkMh1mLlT8OQcjxiDNmt5tYZcEVREnF03NI3sOnqSjGtwhxr3Qh/al91a2Yx
uhrsiP388jLxqFULWJfxCL6xJYZzSOknUucbPR/QjabnvKyjFYwyEqVzFZ1samHOYdCvybe3q3HK
L7nGK6Lwasv3oKwe1bpb88ioSKETWazq/gBuYJnazuoN9b2+n0cchGwXT1rnpWu6YmuShKGKvR/w
YmnDbdxhRIkTuDLk5EcoE/R54fLQSO5NXbPXkzYpm0DpsIUZ9C3sf/B085NhZoeiqojfYUkUt+Zb
PdZ4Fk7ZFvxSvLEQ+pVdf4rCRl3xckSZHJWl3yLIiPoT4FfqSRJSuopK6jVMCKqgpVoDZYu3Y714
RHcGVbiEKEhOr+dKH/E3dlu/AlHRusQaB/GndTgx7uBhlcLn58E7hVOarGMMtoIiUeGaYlEaa4Sr
BxXwrYH/+YRpZj38SQIU2SqVVGsxW+4ugHWjVN2+0yNOAhy62LQ502aEVrwdTepixmfPXUKXGEEy
Hmt/Oby6l2eLpsGOcexDke4MZUIIrFDv34/KjhHFvCb/+M7gOdq4E/r9SrFT2ESU6bgzY08TbY4L
Ho3yTf7wsPCmfereBAikPRlP9UQxLe4ZLg4MasE/ukKli2a+DwEGu6Gr4rXVmzCnUD1Fyp8uwFum
EeflCtITuztn0fzbonNdtLwoaybZihNcSr3/rHPoSDq36FobB8yappF8Y+TgmKMmpk9A9FSmLQ64
NjoxFNx+RjjBMBGFz6mare1uQYrAWl4JvXsJeF/4UF5X+DLjD5qTwnH5Lrv2YpgQ87CmKmeC6GWd
+1rZ5mEb3CaI63Pt/qwyXPVCNfyYBmXbuUwER23wlwHgYBvRkVq5reVFvxQ4rKtS4E2sifnVqwlY
EIDUlN8OFolwjYz4YGhE8rxEvUFccNfGlPlBNDxOmrvFCJfykYhSLMVUybYyQ1LSz7TW+u1ci96f
oqzaKu5zpBTFykryYNNkBfGZodhatlKe5ogDjh2RwVjT7kORdKApp0OvfjDzj9be5AybvnloU6xa
G/y6iOdvbK9607oBPAuAJNfA9LgbnqnINYAdJdEaF898xWhQW8/wV1cehqmrbhL5KnGivWUq6moA
2WUn5jMgsdqkSBLMV8b4qFb9IsF9xYUYqmr9XjNCi77pJfSGjyCsG6BO5a9kfp31FPhaFn1SnJv7
rf6EheLTQL0kWRdoqePRA5m65DY60bs+sTYx9Q4hM4qA7UD/Q/gGhIn9lozWpRQk7TPvZOrslmvj
2VAZ/fNMTzYDrsNd1Z6CucdAtph22PPauMsW0X76iXM28erHtOjftR5DebWbrmbCyL+fF1xvSSAQ
a3QSfSZP6ALIZE/NMGDDkGti3ZQ9QLDkY+AkrZoKU2DFUA6VYJAVmVq97nace9XPHAL+WAocjWrb
5FZww9uw25DaSdaidp5skftG0fMgUMDQZtkrHveZr3kkvNumi1dtm79QL4rIsWMOLdIYvySqN+0G
I+HFJ5bKaLFplewZmP8NdJq7al8GGwJdHafo7seDG+u/SiX9lcf6Z1sbmAU2kPlV5lBEuHfF2E9b
NydZEGvUsrsZdUTRFL5qREFFDuxvnMoHNakv9RKoKqYlEfvbaB2sF0Z+cESpbDuYK7h3zUYo9iJ3
ru6HKFnFpU20ZCnUrUNxKDVeCjk1QjbwPlgvPDXtcJ1ohyaP7x0KMVZVVl7ytPyTG86hru2PNmbi
Jcxr5Ga5b6rZnkIV4kFBh1/LGKCrd8e7DjezEFS1X1OBvumNBCLPOKS+reBGryvdtFKsQviBoXy6
kI2iYKAQPTY2JqZSeufYu0k0j9i8kYbOzR1RgJ01E8mMiqdCqFsTV++tG9nUD1OzEltcZkr56qll
cjesw8hdGGI/BiOCNp49T3OX+fBnwIXPn6WwX/Ryug32Ws/temuH4jyD5kxtyHMt/pOabZ9LMNZu
2cIZLHUyamZ7SIOAMm17N8aK78Z43b9NcfXuhdmjXfUnYVPTqI7PUZftW2pwUsE1kXTtFiQbaJrh
FAEOpKANMFqTWX5aMQNXGt9ouD+hylvZvm7LkSDuBDMOPjTQALwrQut96sQ73tT5ysmUp9YFZNPF
+lubp58jOD2jFm/oy35TtktdrLGbh/jQm/njhIx8nanlj6oHXh7DYRpSKqo5Hw8mJmK7kjQANX8G
saN23pGABKbWHsK+v+FphIegS3x87JzfrdmCpuANi8c2Vu+FCfIXgPJKMUcsL9UCbFN20rviloLm
WWnzaG1Mz9sJ2zu85S2APmhDh1JYHbz9lGL5ifKICB9N3NiPmGKUF3TDlPA5YNN17sgqILJDVLiz
PtW8O6Xq+Nrzo5j6vcQUYUD6zJ69Rjny5HuguKxa9b3DqQ8vGs70paXvumTcizLYtvt2LLYtp4WH
BDN/codiRW4vZvw/ggJ2qktMlGrf4aemthiLCe+UlrA+eyMln1Jsx5i7d3SD31mGhXJKfVohmhe7
70661117N1vj53CruvDdypk3IiHDumHM3hw09fBJy2FNagaXBxPrz5lrg4wA2PiCYUOjjYxoxMY1
VAqM+53JPOPgMVsu8wvWow3jgFglVsXt0r/YHUHlOXPFCg7PfZaIdlU7EAFVk4IjIw8fSzv7XXWi
WeVdNvq11+MYieiwidTDoHo/HINB5BRBzi7C4Wi0jLKrPnjvO+67ude3NjBvpx3OBtE7yCmpD+LO
VjKyoXUASpTaKZC7LzAIKXQKCaEZxA6bweAkO5xGLE9mHuha7ve64yH4d93VkIy5nz+0OYyoIVXU
rW7AbGib+AcG8F0A254XHCPJm/dLFX1/0gCRMRuz9m7QPSrmBHbT69/NDtL4pMTUvfTvTettwwGk
aBvjUeylnp8RImhIcGQUxvuFqnDzMAirzWRdh0QEelXNiVin+3we3AMmky9ODLyHN3g/VL+0jrHx
NHJ7lvB1kvhkKiUOcyMMxYTLpY5/aDx+fNRJVDXh3zPH9SmMyz+YjEYrU+tJKxlPQetiVFL81CDX
uXODSkLDESyIXfw5i3Mf1kebwWLYFZfBI2mIvwioqzMComfG2s8uSYu1FS5eEbr4nCxmAKk7iIvr
8aqxJz91+8VhkLe5jYFU0sJRrV9SvebuGNd2M6v31pALBuNZujJdxmB2Rt1GGP8ZiGd3R6tcCFmW
gPcmxierHDeabgkGVphmxA5sB7u/KqOoDrGSXo2QATmetIVuFTuDyFRdzyMD2mjYIdI2Wjv3CQg9
2VH4E74V7NSUmr1Iq7kDuGiUPwT9PuIyPQS2IXAG7shWXvIKjBmIe3OVUW27n62w8VuImN6YrJPZ
Oje9R21q/9tS7rBaPsUYsxYEoQE+UnuXVhukjNdkMM2tWtRvQBbu+mKG+FwuiOb32sS4WngaYv0y
eqpMh5EQNVAuQYJVrYaMO8sYzCQl6IW7o2jJwhrSGdeJjbjHnlCFWB9JDwJyGCc82219axrTo67a
pzrhDow4w6mJqQRZyd+WEwx+1kEczjeRZu9iW7zP4o7KmaeMitQVviD1Jtc4T1iJX1BiUDYyM1+3
0Sp10xKCt14UyHxLbdsaesir3h4VbWtjeLTyLOXBLM3tAOB2eUiVKzioSKEmCqh3C10O94+UB5ti
HEEHvg2R8VO3lWkb6AOwZCSkEA2ZnmYZeDtGhJbH1V8qaAcYmGCbGKFfYYzfxRGMpNT4Y9hdsbIF
4X4LahLPTUKIFnhBXb3FrqpDlXP8FJfTleJxlTiW/kHA5TceytVxSMla6yTuJ6yKUl37AbAv9ymV
QUBpaL6altbygU1MjNjXdRL7brozLbi0mhB7RxtcxgFJtQY110JP6V4TrQZH3R2VmKutbMxVm1VP
SVYgR7LvAGP6c8n4eew8XH0JUqzsLNqNOI5D7ZwvNiXslflr0rzPKp8Tn0K2isu0vznF+Oa04yck
0f08TWtb195LEVvQkkcQvYgvAtFY8EnGYk0eRK3MhyF1bn3rIstI8vPg9iRQapVEtveWWB2O9rnx
GHQ/elMF1Q1DFAcxHHdUJ/BFVJwzyzyZms2tG3b4OZHHaFTnvmLWMZTF6EexesVw5EkfcMX0+mIb
RtOPKLAGagGdGwkVDFySAGbz/Op6P1xboUhEX1h8eSfWXZcwwGaACb4u9BO99Ccotticr4amJ98Q
7ZSqOBfZE9g8j2RnsOeaXDdVZGxEojETGzR21eNio+i2sXbv2hBgJ0E/ahfwBvd6ak4KZzPW6quS
ZaRaen0XCJh7IsAMLwODVjv9Ohy6z6im9N4yDowv2iJjgDE6K4tRJbOv8V5ND4ykLajDGS5VsbfW
ysHma/BDyDxlHVCbW9SGtnbd5NfkRK8Recpp6vO1MsAGTDx9OjjTS2nG2SbQd5lJQrpAh4oGNdzY
+MCUZv+aFuESoWbmHyT81zy7WfNCIFfSaERa8atTdgki0slOn4Tg7W3h6r2tRoYcg92RJmxJD0eY
RHuOB0P5VxXgkZFG1aULo62BkcjWm8SxSvWfmYJgN0ogvy+8obr7pCLpiYR4uVWoUVnV3PEbT3GY
G3rcSuPYXopp60EBnibC7dRz1X6QhtDZSmSBNUqEjKxW0qL9ywJiIXH8qwyyk+ooQM2TCmehwCL1
FLf7CMDGiqIlZ9WU+q/RADuVPWm2U+C4pb07mrJ3ZkH8xKOax6h+lSWoU3jdv+DNfDCiHre1Hl1m
kMOQfdN0jRssFIL5vomwcL0K3qbciggOiw9KYij9Hv7gb3kJPCyWY55RGkbn+eA8e5o4Tg0wEjhz
eMkbzf3QmB8F/yyQKLc49fSdslguR9V0yiwV6ntc9Ns4Zp6mMvavqvH5/9F1XsuNMmvbPiKqgG7S
rrIsyXIayzM7lD32kEOT4ej/C2bWO2u9X/07lIAGJWi6nztxj0IDgVQ/d4f2tgrGPceBgrcBxrfh
kVihb4lhahsSsPavCEn9Va982EOf3nBTrrhR235xspbRJsRUa4JxRnQ10olTmnhMU+mifMGAl3sT
ki21XlVBr/mu2+YPZcClyuBMULB9KvjxVnkvHrU0oWQoxVsHbmkEfbch/Wf2U/GCc2jJl2CyD0bK
AF0GhPLROzECwGmPOaxr4t2qWgHRGCdhClYPXhg8ll90vD7IT4+ycgi7x1QyU7Mr9DRxTyyK1N/C
iqCG0SzIg+pfMCBNd3C4HmKnOwMrIPTT0nuZBs2GSeC5n51bR/FsvAe5++609Wutc2Em1ivZF8+m
nW9kQE4hEcC4gBMkO97VFXcLsi4Y4oda6G9tY31oTkddGaZbLciui3WKMTHPf2eKBIqJ7qja+0Th
A04HAA1uNm82vvvz5NXVgvOEUyGW2ufEtCcKd/XPUg075WivKZHEKycU/bovGHjrFmwGn6uFUUyb
Fx5ScamvLJneFX7zkUskFGE7YUoJ/alqn51UnkRm12tTaxlT5dDvdQyqh1jTNnLO5209Y4sUnCj6
uPgZZuEB44q7Kgp3emJ9hm5FnaoCBSRJlSjFaG+O5X1iEyhaqfRYdkSmtnq5hRX+nhg1dFGThG4r
2sYJwHPcwH/zc4yDrS0f4dSGVyfKIQn351wz8HeyjXCF6NHvxZPfIKHw/V9Trr2YRAkNdhG+aMkP
PBNzazLXWqDDxurN+xHvsY1ojJ9O2xxNL3ouepB1FICfjT//2GH6YzS6W5KjqyZtAfergu8c9fdj
0l+KGHqeH7wzhHgnWDVcOUW3s8rxR1vOujydB7mWeTACpwLvcRO2HWPzuVI57EHxwo0YKc3qkUkA
vEk1IfzhWSRSJHV+zlLilArrKXN7CYKufZ+C/qwrLKS9/GLShUvH3TdF4a6zHpO7vNlGffQWpZVc
/1JW+dMS6YdflnAtzeIxw62xcTI6F7sibclqsMc7TXm/9cmPh+WEVtsoT+iMnk2tg5yO8heVxWHs
sSUMyQaNY52iXpt3XI1wzicpNjqYKh5cAVqQvF/r62YaYpISo2Q3Bc4JBeW7LdWPdJquHT5fwGr2
hTvkZie4tWntxssLOJhusDereO30LYRjjbSoeLpHvHSHa+20V5bYWtgb8PwxyKNM167J3dVNencg
0wEXfWjgg9tiss6XKoX3NDgUbxzqKSvBiI6rOL+I9LWVyYYA1YcqbN7CDgh8vgSnkYgpiCX6LrC5
UNBP3E+pv6ci/uY7zT2V26uPUT6zBHRoqTK2pBCdUpk9N6H5PRtsyUQvZFiLnsr1cHmSDQ/GPHpe
qAKBTlGG4nF5YDb2TKj2W9nEP5n9vqACbY7Y5pOpPPkbdC9vVnmuSv87wwP4GCFDFJ9C/VkDyKkM
wlba0Uq2bmYeYBlR1otHwZBBBeRDaufCKbV75pq3IaO2O7XOjrzsfFNYds+cfvB22YQVzSTT5JBX
l7zQAAg4wdZNtJ/Me1cjWggZ+e5hmDR0kxmWlYRkBYMb3HVRz6QR5wSwfW1dxhaxxaO1H+vMuNNS
ECyFEgEkwmGi5oY68gxjP46eOiKPi1bVSAbTYIjsSRtrTOOdpN4vq7+3YUMfc1/Wqb9xkHBgxF+a
PKsawsadrCDLYE5/Gt5cGWHGTYCF7QzjWnnjsXCQpCNy+mFTRzYk/FNHtNqB77ObDAaqrfSp9GFi
z9TmdUqret8xQq96nmFdRQEyap7JF35vm3RWdvH0mbT+KI3O2zv+L4fMzvWYGu/wyHjW1NDdYl0G
5Byn37UWQ9VCMLS3e+PLz11uGkbYme9/iFi2a0pE7gbbAOkJTJz1nO9k0y256i7q5yFbqJ1CBw6f
7/wMPfNnV0PfHumE/dY/4sSMQToVq8Yzb16C6be1K0ftoua3i2YERtjQp3qc7z33Ff88bA9zkiWm
fN2N8XnS7aesvJax7FZx2j/nAehz6rrHqpSUNJ1rYqImd9zParAw8Q/Uw2ilj/EMHXhaRtlwqE5S
D/p1XQnuCI8UeFRld+Rj5BsVqAEMv9kwuO65rcUx7ySBOhazt4MIQonZBMwO3caRwHBKPFET4eDQ
GFTb2CqvVdy9DdkctDjE3d4X2a8+mupLg9NGQHlbt5gpi8DjATsK8AEhtl6ov0Wjc/GCX2YtwGQr
8tBcJpxl5OZ0j/Fz1r/6IsJdyGWOFgYiWCGxXg0NXg5DMaxdL2bu7Fj9Ckx1H0e6cUs8emu8Y5nd
UmIZMvKhjOgkW6ovdifvmWO/2Hp2qzM33WqVjCBaBG94jCBhd809aiZ9DdGDbnAmHTrEDlE5pEjV
ruey57YzEaub/MfmjLZOGsGQVpLsCTLlKPMkwMJ2umu/Tyj5s55Spd8BrmChgsQdxL1vBuZwGrlL
bp6668S2DRRN3YuRYgioCyxfuqKEVkXByio/k1jh/ZL3h3Skzmyklnc05bHJmnY1BgBT9UTxyXGS
95YiH0+bQlvlkB7qtAiPQdzNA2jzu4XEZUW1MsDuZKge9CwDWDGtj2KGnvwfigrL2kg0xq7NuaZm
CU22uguQBrYMRh59m6syLyh2tjq6k+6+Q1+3hqNSbr3cwiV9BPaw58SaVlHxi6a2By/jgsEZIdlX
IS4VDO9WQ5W0j4rM9E1NvNFsyH+iLn8JLLVOW+o2A44aRk9Zk7FUeYw7heMHT4RQSX+t2ki/NL2+
yxhTrkYH5XQ0kVgu9atXSrGXeqt2OEQeJxU7KzvJt6FJYMsU8HAIAlmfeurtiQvBPU6GVzuHZKo3
30DN+P/zCeoPFVk/quO7tKCszrwVn9rYJnql2+HFgIuEyqNz44CfqoqifSkGDVEsfpCpl22nRvAw
7us3LHq2uTWPPwukcVN3tBJ60jQqXnN7EgfHLGAzy2K8k/WMCVXQaYjfgMPnJBXj2pQ8cbQbWxly
WWi9RIBdUwjkRmOaZVuvWVpla8fI/TWWKzlcTlSvZbwmsi3HAGq+Ja/pwFskI7ewSCtrLaWc8xTU
2ZLxrbH5bX2jsQ9xlEBg4rZH5vNa2XxjZfGW6ImoxAQ23RqQjO12N8uzIBYn2Rmrz+EUFI86JRSu
qHzl869sw6TG7ruumO7x3kY57gga6UCdGWU5YD1b2y2LdRx0B8nEnXjhjIjVVuZ7wGKBR8zO6y5F
SHgLWtl33ZbNU2b62y4eb6JHddk53bfaR+sJDaja5wTR0EU31yGaaKT9kqQEUdYJPkphtxvHbe8C
MFQKh56JMUowUja3y0/8m/mJxvih01uN8GkXBUznEruRI0xQJXxakwqdSdhIS8JmzpVs+ditcSOh
+i8vcmzobobcPGJUUkwMKyyuOVkan0Ngvevmr26YPrGeIdwCo3BLPUy1reOM41OH9t8x3+Joado7
PUVBAWSIe02NyIS6h9Z39z0Ys02KTxx22zrUvnuVdLetURG4FiXFBeTP2aaTSzqeBNMB9lrrBiMd
5jmIexmxMq/dY+wj13hiJBse28dY+OOd7etgG0x9ZA4lxwmKYafhBQ8P+bnRUn1XuQ94XDAw1MfX
bjAOU61TFR6qb00HImL3zdoM8no99J7BQDGd+PTBJayb76kNRCZ+mV304DLbZxLMU7HrBqhGTAfa
AQA69DTG7IcK3fg1II9EKwizJtxp09faZ1V030VArlfqX5IWbqVsP3uXgn4ZU4KHXfnSUBQg783D
9ze3KX6Ib53P9DDGvWGLQOddm9VroTOeBofogiyOHzVZ4p5vjVxyU1msCqgoG6NjzufMnvh1mX/p
ov9oOp0Ri90fDPqe/Wy63RfpB9wN0itxPwXvZWZsOtUT3yjmqgpjyi9Wug+xwIVsuEm0+JDpBDpX
vnhQtRffFTXXtlCbgB95NZYe9EBAcEN51jZs+v6+dLcC9uzGHSRpG+37OBZXnrAxo2CxkiXyuarI
4YGUuzGeBbsN8w5C2yDIT+VnjMiKqUL8bOqevw4VpdewsCJeUThJg6K95jbKXO0ntfb+hxYcQF91
rJ3kfVcDs01D/tNxZm8WydSoqiHWdfwrhj7tA2+qr9G8sKi+ZTBp75ZNdqqIMqLyUCY237aeI2j8
4ZBBf4STa9KXEqzuah4u/lU3bkpFP+yXxkvcRjHXgX6rsZfYGKbprANxcG3b2sjJuwVRKFG5UdMu
6qzfVj4TmaxHBxGvqqFQRzXUL51TTnszFtG2q9L7AcoY2DHonKhStefmIdjYbRN8hAewWpA4hnD0
saj0samgOrwVVd3ed6X7lOb8oPmUrrLSqO4brynJ8N65PPTdEk+WBngD17Fr5Y8U+SkzNuHw0bcG
LuIOsHzcGq/ChllY1j9KhZMLii6GQtnWq5xrBiK2KSdZrxm0bn2kgx0QK545c9BG/xVX48a3u4b4
wrukaocdxt8wF/17bwougc1chWnZLjHLcN1rCfUYo78zyB9gkDN80eViHuW4D4aoHlWbUIaxg9d0
BP+UPJcCHKQrbfw1kB8c+8K4jyzRbZo8C3ZaSjKCMtxfjgVHM2teh6bzVxIb5LUz6munHumfxfQp
B/dQCWKy41+OzQU6ZelPNaCt1Z2GsZ9GiFE+BqdelN+qBDJFw8Vl1i/oOE5eBcMn8MOtH1W4eLTm
yvHkz1lxwkAcd5LaM8XaN52zCfM6BX/ZdoF99KD83CFU/GbMMeNBqYG2F/wAjvysU8SW6IgKiq+7
wXcxtYlT8pLBqU2HjCK8QO7sYrx2AvTAkv738AEGCr3K2u+nbWtC3e+qy9gm6R5axnHs/CtxIUhf
qEUkxgBVx+GcwTjestz6qqbhImV7ZZSKbXF4SnxacHVqEILqXSJbru55dAaOcrXjUDKcrTMqJ+Kg
rOZoDOSgZ8OzNk7GpYULZMID3hXRIasY4jae+DIT0a5yu75pRTNR50p4GPC7mSgzFaSnyg1PDVga
Nbd3UzbN2SAsNg7dcac1jbepp2LtyZCrJXpMcWZYB/T1RbXHVukIZ5JHeaKb6PvLH6lNnJg/CBKn
ta/Aat8TmXw0VThx9Zv7XvG/yIjwQvLWd/ZU/wgERcg4nuX0MQiaIOPJLNxgLbEoo8IAYmvxM3dV
t4P4RA97FzfxN/7/J+ejKitvE1AvoExL0b/29JXWM62ygq+hHp5q0/kq0+bmjvUzKIS/NmMNn3yH
4CwPRynlMx2QxszeAUfVSA22JZRsIg/cVZtNiim/Durs+OKEUdqH4ffuWuXwxGY0K2+Q5zNTSzfE
7hy7wcb84W4U497hDsqDYp/Rcfu29iba6BfmZjmVZzXsCx1aG/L3sPrKnfpGzhTV6Ly4KrkzfJ6c
9Om4K3uHTHa4H+cfZuLCTR+2rRtBqdNlSS4DutNyjp/RRgh2vvHpmF8Amu42nLzLACVtkxtYI0C9
jpQOp9cL7wZrMlZxFF7KQiO1UmRnG7Vakqts34yWvoU2ZzG66Ndtbu+NfghwGysVESzqyeTEOKxx
+yfyrmJSGqDoJN0xRHjtqYYefj+W8VdYqNl0qjmKXON7k8opbao4DG+ZhM0ZaGP/akyhd6KysR5q
ssddKzK2g5O/hGX1IFqCILCp5mNEmz6D6+pSLUfvbV3shKmQAi5fR6NOcJVIznjqPUL/xvRvKEGs
BkCMgXAnmFN71Wjlti+vzaQbpzzrdn2uBRuVMCgr60ORG4xbqQlHecS/N+RbN5wuUUYH5Icq3+pl
cxe4BLcHOrELMI4MT6u3XqohV+7e0qHaVl3NEKAJHjSDQX+fF58BgJ6KCaP0Ai3aaKP5bjfqKvXm
kHnpuG0Mxrtpk9jUgwRioRRHFr9/aALxUcpTIOg1yQl0gMN+eXAcCmkhc++8LzJS3il+SeW+gqDs
B2Lg0LScBJPSMGAYMQTmFcHKNez1a9S3sD2MYxmk2c6gPGBn9sNgejOVh+FoqQhSHOG6lpV5q4fo
BYYlw1F8qKymQ6iR2/f5JJ59ET9J+pSd67T7pJr2Xmnc+TzJEYuu2wKAjGjKbRxTjSSxM46qlakG
sYFGyZobMNgp4cXUGVVztNxREe7Hztg5TcOohGKjR2bBqtTSsxyqTz/uPpMarCKeVoZ6SlXbctMg
+fOLNzO0P6PB+mq7Ar9+cyP0tNxjfg9eNmKsoJi12+EHJVkA+zKvKJ5pV1FML6HlvMbOcNBNcVQh
Q1WtMc/Y7yD3kHB0Wh6IVu22q/MvQ2pbpZc8MLCG6Dy5sxRPWL3/qHJsA5MPKSQ5bMmRou6j7VCJ
S5viNvnephonuQ8b45tHDqtS3vewnRnxUXjWeogUEO1IgciGs5WRe1qYFLgz95uOi1vrF1cMjzqY
V92z6qjFNAFi2MKxLwjHCLTzy6cMIcPKm8Zz3nqbaLJIUaIJiMlZ4JMCzOruLLd6Elb2XtVklWm6
g9c+hDS9e/Ek5WXhISuw3Oe+MRiwWRu6XBBoPBKg4cpvCQGdyE2wF7NE9Z7r7UaDpapIDR0i82ob
Dpmh+AbG1Nzb0j/MjzxwgduUJ9ZKhjnadKQ+vrIelajvrWpw12CNTLsJrVtpSjykrV1vczg9vQvz
cWhOZgsaHACnVNpPnByIeqS2uuorHCThpZoOf20PXp6mBvNS50gJnr4xMkqea9O+NdrXTKcEhivS
rEjfawi7a89mUMJAsUetMsOA+ElF2E7owUhxgNGvX/9QrrFrK3luHQc/lJJkyIQ+G0MLp6Cg2TaX
vpTNxSii9kIBYgLW67UD9JF+VWvlcMxqWT7FUkuemFbPr5cNRY3+EZ8iHpu2jxekHwbGurL0ev9n
Nw21odsSa6iuyyboAOAQlvz+9yRxH8T04+6wtaa6fKIOo56giz2XOuYdyyZBvOu98vTD7wZzq5QA
0x2fNtz8PRGFdFT6vakdl3aQrYfHQRFfP591WaAtOYQIKoGt+WTLttqumzUMOwsbl/9sSyN3bWDq
c11a4N01wnaJKWhbSX+VQ/dnwdzu0ZV5f/ev7ZKxAVY6PYDWf9obysbFQp7BSc37v5tTotXuAxhG
y0mX7WkxEj0VWg/MRXalqfyHmEzPF+VDnCrKvrlbVm2vSOYMuGkbDXH74lVBejIVtcQ86FueHI37
SAbCOkV+06xzZ7j0Op3vcuhYefU6gKx3XFbj1Iv3CBvk5veJA78/k1VI0Wx+2yrFdS4xfjdd3sr1
yhuoi7ws79RHRDZOvhtQkKB536rswHRaWy+rEcrTS++Z3zKl8Tl0/SqUUT8v5zE4klJGpc7Liawc
Up/KPX+37G1iaz3C6UVVkxaPy8JKVbVLKm4trLLCcN3aBV4XfVavl90wmotH3jA6VGQw04vPbbJo
CmFdAWr9PU9SjwPzgXxPkcLcNY2IrpTYw13RD+kDEPzMHCjLRyzqnE0RRN1TgqXmpsZV4XmslL32
Ud+8MPaq1kFvp68N1TfuO6u/hRN+dk5qOW/5YOWrVGuLH7IqvwiVRS5Z5Te3i7OfQ5kjG4zFZz5B
ZE/d4lczMKLIwFRAOIp1p5d0HJP+4A+MaFbVmWoVlNwMFxppx9APiCZmuNPReir2IVjIF0DESTST
+kwr59GB4f8R9fF3Nw+rd505AaO32vtugt2ukjgdd1EZEI3iGeqRMHl8NVOHLmgOXF62BUmJpHLS
GPx0Sj0uO4zAcOgk/HK7rC47qojiUBykGsMdTvW7XRkMWxuK2WZZbeYTFI7pbrvBxVHvn/cg67mA
Pg2OZvWqCNdT5eg7TRi4EM9tlvN7YIL7QVnd74+67Mhrv93nNZjW0mQ5/6Dp8Py7ELy/UPDZUKQf
pi4hLhII9EpaUHZolRUTCVqGF24zbdtoQ/yMiUG0rgyr+ZGl2r1plX0ARvw4uX74S2XWOwRv79bb
pksEcoNstndSqiqeOml5IU6O2bs7Jq8d939mgouL7q33uzerwMoltLaoB/iDpmR6zJ3S/j7YZrEO
gn568oyo2Hl2ht1OVnd3sPvdPanN/pVY03ojVKK/wiiMMUwKH5SePOWTad6LMsNoQdg90ARYYJuE
6p4LB6AoKJL7hKnTXuC1cEkSme5bhUtKmgNwZUk/XhJLNHuRwyrIJeB/K43sYrSjucfZJrgYnmnv
uVGcc5IgBCjocLnL7nJIJ/sSaf9BWHH4yGiEIZ3h2D+D9A5fCfuzYR6+qptgfFqaRtakUZX5T9Oh
q//VVCBzftLJ+N53jUXv2ybPsKfiM9ln+97H2xS3ZcoZyzYKnvtOlX247YkL3ZSVDurn94+ZWZOs
HPvT1oym/nFZEC/rrAV2Ertl1ZjbGR1K3ECU1r6kayO4O6aWjatPcDQjNfw+LowpKrumX90Bgn9O
pPlhVEWlH67/Q1N62N6gU2I26B4KUlTgWPaIgdElPApchTeQdobtsq0vXP+R0T0cfRw3wYRot2xz
erHpR+yZlrU+9LN7LMoOy9pyIvRp3iEmPQ86M+dYFpa0fIKbuYf+boPPWQHl2uax/acd+MfGxNru
umwqPTfH0q06FBUR6kOaNhvd7GFXUEBpdlos+e+Igwy3qBHRY2pTQi3LrK8OjwWIAPNGapPJ+vd6
rSoM+Kjj/m65rGKcT6lpXvw9xbKjsILmagOp4zntYgPT11fDH/XDUrjPtZQPwYX5/9kYWLZ+0AxK
/MuBS8NlsexAhwocPB88TSX08cSzj8E8AVVhJe476j/XIFPQWnAN/EHVsAbksYoHs8SowprQ4xQt
gKNw8q/cLLzHKEB44ynq6cv2zPGesfvQn715uKsUshgtbGmfF6eixBXKGkmb9sdcbZftbciMqG/L
GyiOgznRQLxqDHSZWUTOGmGvnWqHq2m1vGxGkkvzocPK3NJOy6YqTti7rP9+uWz9u7/zEK6lmfbr
X9uX1X9ts0zXOGYq2fYuNVRyr8ZTaI5/FrpeP0Yt33WS8MWz0LHejBjxgV4m5Q9Au09Llva75uSv
jWE0R2kLuXeNONx6mcD1Aw/4V1kYwGcoPHLTpT8NDHyZqjS6kXhJqDEdJqwMbVuL8eTisuWPsdjA
Cqf/y4f7Uansaywx9Wxr8y2wah0GaeEyY++1u/52MI0OW1Ed6H6l9yI4+FnO1LpB2uWa2XvpGd/J
J9eeMMwuTrmJzWDkTBAShnansjK9dTog2qilxk5DwvXD9tecINu2t64KyjtDVelORyB2LNoge3XH
8UgxMn83elGgevL9UxZ28ZMvg1/L202myz+ohuLqFFl37wegDMN8wPw5YFCCacVwA3M7kHvsJD9i
LEkvy0LkQ3tRsoVea7lYHGjM0hUEyYswIzmsljZoOeeX0LTRwMnTn9V/TrE0z8rylmVpcfh76lRA
C5Za12xbhTRgGKYjvi3e/bKWJwjQnA7b+2U1rmCxQE899m597wAINseaCgjsMD1aF0qrbmMHrhrn
Un13JnDraEjr9yLNbtA8+p9ENF9axqNfdWcjycoDEuyLaVW4yARWGhP5uRztBehbsgGGjBvIWW6f
oRNv0CnP5nKFo3CYM41yFREtvV9W/+5IUi0jBxmeZUe5+xq9ah0x4gJD6rNrh8rb1SUU336w62Mo
2rtlbVksTay53bKqZnWR7APqZY3zGA26dsxddF0ZKnVm6R0mCibiq000717aVJqvr9OUmmhlWbTh
sfqTKb129/sQ00jXlRlY19+N+Z/uDZIlrMpyHhEMcZJ/3uP38b2fVVxZvEcNpeA0lE2/WzfwsJ+C
JMuf/HnKEekVXJ1/trl122wSSmBQd7CEQ7liPlS6656VGVdntCw35sTWi46sCr8x+6GsHSxlY/jk
Dhfiedlp4Wq/gQdSHvQSnmDTiXKfO/Bd00YE3yK/cLZlhzmCGQ/oqJB3Ep7TIXUbMvtlSmHZeEWg
fe3A1/yvvGNIKqrGesk41xaCbHIeLBFuyjhFQART4Jlq5nbgXA/CEtbzVPkUTh2TGSYiO+bmmLoL
2cSrZa8jQDrHxvHPwPMYjEZRel/WdnXvwFgDQq+iD+Vkd1UeW6+VKB00FQF2IFMW3UqNAsLcwPnf
I8FSa4rqbvgBX+T3kTY91roca/MBbImKu6PSlz5FoYSBZ/QY+z6+UUZTAJGkzr4fbfMU84yADpO1
INpxcaZ/a/Zjpjv3kt9n6ySJeCxS4u8iXXNehtmyCD/elVLS3detP42rbM5gaJ3RuAB1phQucd2a
N+Uw+C/lvPjdrqlkQbaF9ueIZU8zjiQk99InghBxOxj3FkZi+2SLNnwubTwrIozetsvqsqCBdOz2
iZH9rALCeOhvg2UbDQxJOZAKSH/0vVaSTNsFJztPq0sf9tk2ydLm1Yzin8tfbYhfkdWHnzHXKsX0
kaCL+RgXq6KTnI9JHWoKVSzr10nM8EHvf8n89zG5lxor083+HKNseClJmp+QVHknoxm9E5An+FZv
AkioOA92Cc+GijRsduXLrn+/ZBAsNlob7dJBZS0hBRIdH6m6q5pvj8szOepjgAnDytJdlvm84e+i
SSMCgGG9vkwIabftQOJ6HQ3iXORmso2sWLshkr/2XIWfVtQ9yLoXN3QLObB4/X+a+ll7XYauMhwe
Si/60/RfZ5WTTsZ6oRLKiO9mlYtvul+VL0H3XytR9250tvl7j+H9155/H1N6Zb+vKx8SyqQ6ksVr
feAZi+IfQFSX2+VlYmAIEM2L0otxmHSvOr5dpyqZ52vLyxwPWo1M1f/duqzjDF/dTYKStTdqd7kV
nJCMyH0KVHwHKq/dLdsRvlM8XTYa2eDiizy3BvTz8tXSqrWN1josDepl6/JyWSjXAitz2nhV4pzx
p/2yZzSCH61XhaeRfv4h4NY4pAOFOSNT+YOfG/nD8opR6GsDmHr3d/vgB8bBFQD3y6H/2xa26Z+2
Dd69KzwOWmyH3eCyLCyMPrmOMrl1VIZ3SdOi/V5e/m1Tj8Ad/26z7LZ1C7OWjmCZCJph8KJh/n7K
80anPj2/NDUYX8urZVEHPLugJ4Wrv9s60x3V5e96Yk/JLs7wMVsORuKIU9O/zkO5EpCmrm26KxeM
7L/OwcDJWefjoMOvKdFqYdfXedEDRgb5Q6CH+YNKRweNuC823mhm/73j0HQY+P3dWgrhbEBaxWY5
cFlgrZw/1IdqbrlsqHv4YTZDjj06jYykmdsE3HghDEGtllWkTMW+FjgtLaumRDKqodU8L6uRHW14
QJovpWeaD0kmX5bNfYR3ayPJkIvHfLzVBlAvUwjnuOzVLP1Kkub0SFC2fK7z6fepvVS2pz5uS/yU
OAjEY9ziK8R8dP5YRoqbYGFp4r4nV+lm+iST/N9PK+dPyzAs3IEkDbe/n3Y5ZcKnzWoMmhUq/f3i
hJ7xuNg1RQAvejZL/+2OPvup/11VdYgSzYNCs+xddkxDSs++rKd6/j010vywrI2ZOtFVIvFJja0X
M9ZFFhhFD3i7DZuaevZ2qJ0RKlOYrX2MCu4LhkJEJ/kW8EOFfdbS+veBjgjhTit3zvWIHiytjh7g
mwVMLfrHhPyLMwbyp1Yb3Jtu8vajN6A68rwH1SXf6nlz7qGzqRLg9KZN3NvQiHhNIT46L3sbOyYT
Y0xeAwP2dCOJ2Bl6zb1ViMZ2eRUPu+Uo0+wpR7ZxfO9pqfc6xeflLV2t0884vYIAzm/lxzFAbpVr
+2V1TMbvE7mzeFjV5Usd+NvlLb0GbMyYSL5uu9R8lajGksi9NKkA8dB1xMUEWV1IynYuvbLAXmLD
9uGFyudxTCV2Q//sHjQ4DH8PmaZppBPFYt/i0SosVCdh9xyEbfdM0BKlwxRyqB+wiuUNATL9+P63
hdH63/pYpJelPakn9V50CC2X1Wo+4YzizudajumrzFrjKeLtPWHtm3asrkOO3p4BAFT7SuNu1THJ
bIUdfIaPbdgVn2Q4ZfAEgzlrQKK2nRoXoX8ff7Ps+sMTWv6Z+Cb0F1u9CdNS2wZnwjPVSPtSToYi
A8lzfsSa2ixNlQvOZ/a6+zSlZMONesSTxKr6p6n0utXyfjYixbSz1btfQlXU1MBgTEusU42ocltE
tnuDOHBZmjax+b1zdTSIpm3woajoLN+h8Hu1dphH/ec7JMyhfn+HImNMtXyHCtXQtyhXH9B3u52v
ErlL9WQ6QA7INibGHt+W1a5K8o0Z6uY32dR/9k5eIP5rVU9MdQA0ynaoncFJhBa/6uSkb/RRr+4h
w/dHZST1AdtkfES1KN04+Oa9jWN3gwItf7n1qU616atRdBOYkP8/ws5rOW4l27a/0tHPF3HhzYl7
zgPLe0MWjV4QokTCe4+vvwNJtShp99n9IATSoEgVq4DMtdYcM0RQztWj45bHinhm1gBc6LT0a5cU
/gpeVgL+Lu7yPZE5LKOmsz+aDZBnbIb1esY+gNlF0Q2oI7CBduvEPMaKtnB7KdiTNrJnMXHXhegv
bJVaIITO6V4zskVWd1hGeA1XaE6A8YvT2x8v0G00S8dVS5ns9SxL3us6taBTqwg9qniycvgYbEtf
WZRlC5FgGhBTxKjTqtmOBAIU/ZAEFSSwZVx6xkEnvnkwp4No+nFn7kbMJUVL9IsZSkL+iKSPBZk6
DZG+T9d2GR5HvpEsfVxvZgLAjtL1lgP6vw88CiYrhToLAUK3xupmOnZ0Tzrd/+jPY2vWKGr1BdoG
avP2O7RxnmGUv1y8XHfXHuigle3H6X3UkeSoJbn9rnXyDAB081WG2jQH46gcQafigNbEwbIvpOqx
lJWbV0YdSB2MsobUeTJCPFRCxYr2TV50eIBoA9T+wTuzx0CMnXoXZOXdXlNr82JMB12lbtHILkMY
mBNRrDlQgrlD/0etZalH5UYdWVZ8zm+qKljKNVs20Scua32q8IegSVaiKQbkoHwDW29sP6dZVFJZ
VZacEG+al7hwq5PdSrPPCZBlWJqFw7fPl6k0q1jVI6I+cZEYaJqgn0ex7yK54IVEn1KnPWbXQbIR
zTZzzWUa5FRDyHjjOJ7xZLOl23UORQCiWQ2Dv4BUI69F04qyW02664yYyr1Hob6s6sZ4ygcPAZtz
VfpQP5C6AMHvye+UYcmrsMzZ0og+cQiCtNqjuUK2zFx5zLSlO5b5pm7TF2qBkZ47rjpXZDu8dkNq
nHX1tSG2gHAGu4oNGDMkr9NgVmbRVdYDeS6THVqIvo8BN3/RBlXZiRYoRePspK9iuugJDEXesGj9
9XXCOJOpiqilRWm1LULSunrx0FB9vAabC8q1i/EF8Ys9Kx0y0yGpf2W6AQXwXu8/W6770RL3qh7K
xedY+1vr53XiJvdzpriOnFN3r3bkqqcb4M+ZHz9vGpuAO//mOqf3qH70uo3XDdEBZWN0MCL32iRD
uwbHEh0++8XZR1/RkzDrqGxg+md3WnKnvxPtamy/xR6F+fgzHNzEyA7iTByqYoCposYNBmL/GnAV
Oeh/aetWsM5kL9mGHT6UHy/z+QptJQ0LJZzYfdPri4N4LRYF7d0///F//+f/fev/y3vLzlk8eFn6
D9SK5wyeVvXf/zSVf/4j/+jefP/vf1pUNzqmo9uqJsuISA3FZPzb12uQesxW/k8q174b9rnzTQ5V
w/zSuz16hWnr1c7LopZvBnXdtwEBGudis0ZczOlPqhmhFKf04sWdlsz+tIxOpgU1MrMHh9DfNhJr
7VRtWx4wlNeKKeJgJ4U9S0vqfYs7KegcFiqYBMRLL4z0Yzka2schGZWjzq11S26Y9xpakn6kKj9f
SYrX3H3OEwPk3DDQzAKQyXlAUNRI10VqdwcjTfqDONN+nk0zIKekLOOoO/XZmhxcVdnUQZNd8oBS
Wlcffmk5qbwxfGdY/v07bzh/vvOWrpmmbjuGZluqZtu/v/OBMVDH5wXW9xIb14OpJtmxa+T4iLvF
dI56uyK/MfUUC2PAmYyyjR50yHT40R2WDtjAonIPEsnNeaLLBsCbvro4gVWCUKCvd02DclK59VH1
/audN+W3Ii4b3Gf8x4Jy/VNANvxRVh/jqG5uGqKpa0Qtt+i1mzo8KC4SQ9GMFZIqvSYBz5+uMdAe
LLy4KhHvN8YjtRbxbLTSeCdG0yz65fX7/JfXlzR50zUlQktXwfXUdWtgHVV7IPr892+0o/3ljTYV
mc+5pdsKki9d//2NbuzUZsHqpW9ERDp4Mbx/4h32Eoc31QBlgbAPWp54jz+HuwwsapWm2495ftWg
FIYjuvX1sdwT1kEPG/GBS8yhwTRz6mztqX5YnLquPp1a6o9ZuWG+tQXrrsLLnQ3MKm3R2vX4ta7v
hop4+IhBzFJO1GbTJLr9YLjKWYwn7HKImKs5Sk7XPJbgjWdVa49f3Sp66IkxP3AP+OMFY8oPrrKj
UWg462O4paPRn1vL8vdNlx9EC0jgcP7R357xeYbA1+ape9dqkB8pc9Hmrv45hUtrPf24VJX0cj6y
PllnIVUePugQEPZBf5Xd4mHoFQWDt5ZYkl1P/xdPerasxdAY8osM/X9NsZD50TSH4JiiYb3XbEyC
gsxIMEzl6n/3qtPlpQYL4e8/Gqop//bZ0C3NMk2+ZqZqqLKq29oftz9yyrDVyBU/4nmajI+6YuvL
yg8pC/HiedM27k4yNXfnt8XFRyCzEi3RXyeNBf1yGhXtkHQ1ZdO5tu46ncUEFLK7lDoYpCiUxxFx
HquN1hr9tSjM/Ix8Zgb2ZriKLhK87bKV4M+KphjQVefeLBt1L7osq2v3Fd5eoiUOvavkaOxDeUm+
11mEqustWT9aq4wgK5KAXHvK7AmaJhNZMLh7PvVIoyU7GW5BixdrEVpsXVtk5SsdxxNqYi2bXBD7
xNyP2SeKbWRQZytdL3deAyzDSLxkFU5JZOLlPw5UZlJSGyMB+BxAuk0ac7rCmq4Qk9PcfFU012QN
lROUar2m2MmTHUP986wUI6KN+5Btw0+wKOXAOVdMlHr5CFvtLKxhoiH1D+Ls8yD6YOWMbIb3ojtz
KSv/nFpjfLVDEI5IgMINuBK29AiR9ItOaP4kWk19wi3FvqGvSS6y5Z8wG5AwxvL7nczKirKrRnpU
hiZYIUdZVJ1itteCNfx1pH74UvEHwffHuMfm2LgvfFw/kbsUO9GX5M4qq5Nh5WKsvZNcqUHzMbQ7
J1bt/O6zLc4+59jTbNH0IvPoO9FCBVmMn7hEJMun7nnru/nt8/krznS/oUgzw5Pk4ynsOdUv84yM
uDmCwXEFxkc/KTwLoevU6kKbmuIg12RuUj2/ZCQttkNpBNZd3eJxUVI3/8e0sIBpJgOcaa/y6Oq7
qCr9kzjAjoqO9nAWjRGJnDu3df8xa9Rxk45dot+JESuw/blCkhlTaC51+DDtbJ45qCXCK6EdMmaU
DIhWjlXb3ouCm2iJQxI7xRJpWTGpK8KrOOg55XxNjvw7av1DWg7fK7fVboDebNEST/lQGn9p+f9q
VeC2b3hc/zLWuhhWshBK5l5ujltEL/JWnNVdP36cib5o7GAPdDG75SYutpZhgxzMFFdemFaDZuzj
HGVbtErgviCfb9WNXZBDheEAUAwW1KqQBvfYdMmI24XjXdHfB3M99etbarAgdLsyfOnb4C20pfCb
kSp8nHuUVwh0oLEGA2g+JJ9W5CVU2sSQQgvJfjX96h0Clf2cOhlYylxJbhn3/7mL5Gbx9zdUyoV+
v6HamgY2R51uqtxMGZ5uuL+sJyPT9dOuqKwb9GX5TqwYu7whzYt6YSsWk70E4IIwU7wV60wxmgTV
j1FZgWQlRj+vFaOgnDbI9fPLv7v+8wJfrT2iC6U67NICRmRaI/5MLN07hAo16OLMbLBdAsfaYq1e
9ApJ9tChIE8NqpkUNN0tJy03g8zd3fQQfFkzzCVJPel6kD+NdjBu8RiV0QzSdEFjL2yPynvRND2L
ZX9RF4exVrInw8hm1LhSL2SQ9vNq31xrdoVZdauaN7TMV20ok29DjRGfXQfVPdRIY115iNW8OrRu
qCuugWTWa8/w9TWS561cZemLIQFwZP2uHHQNfi2iaWPhZGb7SBj20apU8/vPqcnkECmmIjNUPqba
QEeyLpfmRq1aB52M8zgHKoh+Pmt21OtPd37wvwdVDZODVnf2q5qMV5Mv5Sui2zfL780XiqWaOydx
xyeX9cksN832BmAAfZ2jNvdxiGKyaMr+IkvINCFo6qc0JZjVWaV/JNcjr/pGr/dmp1trVeqdrWOT
jdSkDO+RrpMxS8QxZzDh0zpBFqyaPreO6Owl4g3DeIZS5i2yDNepNMxiKirt+qEiND2jmKF75Mal
IaDolefAAphV5Z1E6cr4zP+k/MYC4ECS3nozOlxemszfeizT1kXHf6cleXcasqG4pHnxiqJOweFF
l5GuK8WWDPsULu8IVtGf9LUFozbplj1lAC++Z6yRovoPXXPCBS5iSz6Ea8I74wUrFcRoVRt90wvk
qYDL34aCIsTGbHKSy7G3VAm/75DVk3vxjGSB/YuHb7D52Dlj8yZF4bJpUAibWaiuB3zfINREzTXJ
XG2pNXK7s8Ih4obo5dQd+zn8OWS9MWK8V6MYl0pO4AIsGMwyCqiJoUvWx0E0kZ5Ro1oaPoaDDCiW
QlBanMpJyKmY9HHqTJdT/ZjuouCXlxGT7aCGmCpn8UaVcHbuO9a47kTtaKArIxixkwdcVBBgS3r6
pvkv3eiP31IezKxqU/miFmO6poDKXuuSp54lICgThal4rbyS0CjXpLb93qhydssTPVo2fPR2hpZ3
B0lJrTkyz36euaXMYzFMqG/o70WVm9DqadMqRfSXzXj/2fXZX43KvWh9FMjFQfXxGv9rn3gR8RP6
Nn5ONJLbZmAbc0vWvIemLapjnaAalUL/QXSZRr2tImU4YbXgP9hOmcwNQIcrMRgadrLVQ4gHoolS
tLjPzJVuyWE1qyjpRstw1OKR+q9aqsFrYJ4A2ueZCh/AmQoIkNbuh2f2JyH5Lqc6FVgS3KuN98u0
ZmipvXOetMga1jkBeVxT2K6ohc0exhh+HEQziQb+fmyM54NpamdXycDRBVvZcNGmiS6UuV802al/
9OHTjJwPIhGyay5glZHv/v55oqq/75J1WzdsghOEHgy+nArhqN+fJwXb9jELU0C8ta8VhEC1Id92
o70yG0O9FNN2fQS96dj1j9Y09tmaxsTMenqs97/N/Ot1YibZWe328yf8vC6IpHLVlel4B9Uuh83V
4NxnOnu5ao1Db5sDxof0iMMQ58NKIoR298dAZcbsAoYyGB9tO5HnlEhT7Gm4B+Sw4ZUvOACl0l2L
ljjoFUwGbhTlTDF8Qn5tbTeoRuyBqmQoyKZlY2zUOCdrCNxtoIWXIA2dk+gSZxIGh/PGG4FP/RxQ
DCptkEVSgelUC2rYVPwsWLCSZ8PeO5IwWrFS496nNmnH+iGCoKi+lmMXPwSK/TYicr2VCvytAf3X
VnEj44h83p+rsVdt8qxzgE17G0urjSs0l/w+ytNVlJjZk5l24d5osMIRTcqVVe5a8HbKPs2fhlEN
ZlipmlneHKU4JdlBym4OTsHka94ZGZhQzLsq/RhXEuoDIldIx5QuWw3j+NVQ0aEPESVdnhHYtyZX
r8JjNWnNybQ3LO+xZjfXJMV4uP51RgxFF+CrQvlMlyvLEQecHTGC5BDCiVnAdUweeZZ9F8UcqvrS
1E11pvDV0teuBd1Z1XMDUUlsnLs4U7ZhGVgADirjWUYA6/dG8k2RqOURM/jt5W0zUFdkmRasxBxp
kJ9ELMHzfHjuiL+QNbCMnZoHwfOgzQLJ7nauWKa4fuPtsUrc97JXgGKmhr2WqonHDMEzGjr13VP0
Yydb0WsJfA1cv+M+2Wh0ZyxKo4ehDZS5y3/mHAdOvUwdqT0YfjKs+1pWtwM21Du3N7J1ZlNNSCFs
vAxLL7jwF2vmrTZQGOwlZrVkDT4etGIY55maaRtPloZnoM8zK++dW+O65aEnmwednH7dBaSr+T3T
phtXXyC4/TlNjgqEf9MdjAQEr1bD2xPTogisc+S882iPnnTeQkUbyxcv7uJFbNqEIkIMlmMlcmde
3KivcLxiTza/BTJ8+RGLkZPpOeq2qsuAX1YtnvB0PCZmZH5L4vgtlbrywSqK/D8tfY3f40zTrcpR
NF1VwL+DeVH0P25VdR8pFnDf4SYbiUO90aOtNdx4UxRwRjsZjsZR8ZIEYX5nSnVzaqGpXXpVeRL9
0RihuYKfmJeg9vI+2oiNiGgGlfFrU4yaWb0rgvzijHa8d5WgW/plj2SHmOasJ9rxoiUjVao5ai/H
3uSGVbxXZv4VmaL9JNkKqf5OSTao0t/rupJ3klyl87wBzuVb6bXSHfW+nPp9YrpI97XhSwsoFCFZ
J5N8ETt6qg0wPQWWMhP7fbH9BzPfHwLUvxsTG9qaegAZDaahhSsrbllZGtSSHzCyKldtjkBpbXV4
RNdui/1VSlAXY85uL9qul3V7rzeaZe3CzvpjQEwxc5NLxMQaRe0isXsSMeYZrlh1KVO9vDRAGYhb
mWcpbKuLj251n4EYneeyKh9sq0ZkK0+bIVmerCGD/nuN5XRA0eK7ZRfX0LWl54QqglkUlsp5tKb6
N8BT28/LKQ/8cTnv3MflpuHp7yWKllEbvBPUpW5tBZi3gq2g1gIw+HNZBqgSqVhcSTi4P/uW+dK4
WGoFBXamDk5YontwUnsdRziSiovSgd2frpbuHnx7/RRka11zk2eHQurdYPoldBOavTTcS2N+ErnE
tHSPVmgUDx5snV2nIIYX/V7qnVylKh404O2pgzgXjeNSr2uW4Kzk99XQ/Xr47EME3y30rNTuxJTP
AdFsbGxccrwh5mlXkTpUk/jiIDZasNyQeVBO7HCsUjFFBj+DPWuyTbBa2Wl8Qdda2DQHv0SBIXst
irAQ8OyQhP0Vbow7y+20ukEpcu8IDzbPsg9NJYGL9FV1q2vt5xninGo5QCpHl0cu1PAgqGqDSwTL
g2gLuHsHXar+1njBvdaOafgO4pHl6pSs6qtoi1ImushTK7MDAARmdBFjCS0xpk1Jp59j2pR0/+t1
TlRifN+lKj6u1HLCHETGlBEl1adKzykDs81yH09VUQYKVZpy2ziv3Ts+kc09BlEblvHeu8WJ72bB
C7EQNOF4aB5jJ9a2skYhQBKq1r1dko+dBFxvsLL59pNAUGCjjWoqXW2FWh34O8G291z76BWsNws1
Hl6ywtsFTlwfKjnSVhaRvDsCn947NffJZI2MgcdLFtXKk9VE+bywm/GkWfmwHjU132guBY6RFIMF
CEkgx36l7LRSCQ7o3eKFjL/EE56kiGr4ncahQTyj+1+HyFLYGQ4+5gU9d5qCKlyvbLWL5UcwZoEe
v1rdF5bMkEwwy8KOEzYL1Iw+73YWpkZd6vdobBgg1PfjTFeG/q42KKCWB8M8t139UuZO/9xSh760
Up1Yo1cOz7Wiz6HYOA9D3MH0sbNgJtd68Nxk2ChofDzWoumMJbXZXncFylujDonusWcP+E5p8Tqp
qeoQswjeEfmU/G+p0TVHnRzVMsqBUuXTis0c4+g6guWiIi9QSQjTJw7w4+awaruTaCH7QDIHztfO
EDbFUW9sU89yVnpecWeQ0XdRztU8UHxl3qHY7b7UXn4J+XR4iJYXyIYy/w546m7QWu+1HhV8B71A
v8nj8WNhgC8HN+pHF+bnU14r47pJUkgUU9NxwHFJcAN3H6P8t7rUM49/v043//LsMzWNADGOzZbi
yKr1RxxdAVViDmYhPVD7BujVxZBsKMb2JHdJtK26cnLi8rMHFz85bmOJ9T3Hm8+r+RJ/zh0Msh8D
YqvCYDrlbmjF/fguzzTzc3oiY0ksXjqWoMt8zJ1e2oDMiPtirc6g/FsxqnKAqnEc72oivm9krrd9
k0Vf6qrVZ9S0p2dKFNR1xr5jDW+W0j17CoMCbfySDOHOY1EuLgL8GxEFNWU8rPyPFHNuJMED8sI7
kZr2cXZ9iHA9FcloMfazBRb7z7HputqprP+QydD+ulFCRqIZPLlMjX+6/EeWi/CNq5t5bz1oqgTT
uhmi/Ck2wPb4Y7TqChDcVCSNOQxXTstGqnb1dPgYSfGsnYnOLq5ABI2DPfMSo8frZDyopDB3eZKa
O3FW/jz7d82uMwASjjU+MzXfpo3eTDY5WWvfo7lm0Wm3zU6RCmsPlQCYk6notyCBxjrtgt6SHHBj
ZnwXFyVSwEUWZGKYET8uwv2cr6VvazcrzlnqxycVVsz3pusWtlrxLSmwvqW+IX0LgBlaKOie4UlT
LK/JxpW6PGORRYF5qBFZr8c8kjeRHPkHYzCypT4in3F8/dHHUm0RQ5faE6LDKG0KwkjJ2D2kCdYL
Mjbeb6CPwlrnA5IR1SUzAxIEUu8C96EfFxEIDz4uYtta/LxoUDL3zSqB2paUXn5cBE6n3E/bpo+f
5KpS9yC7JikSO4hXrQ44DWG7HzyOtfdVMWxl32lRuB3z0GGxS5SxclnLVn3vrUUMsqCG4c4oBucj
BpngmTLtN285/hudHMmQThRQ4u17FbfDF8px+mVJPGVtG6E1dRdamJ09PXoGIeceSQ6Xm6pSn9K6
d4+iSxxE00niJYH3cP9Hv16p6qxJunKRDteoQcUkUqJkQMq9OPs8iL7Ia/N1lO65Q9kt+zb5PoXT
jQGEa+yVqUDcMlu8XezUxIyK0gQxOjSysS+de6/sq42aRNpTNDpLknTmvYxR8aX0u/tY7UmCocxd
K1S2Un+sagup6YNllpfpuiP+PhffWsUe0rUz4CkrmmI0MRFeKcPKyOt3Y9qa4XlOhlYKTbpoSqFy
KBBsXt3suzZY0r7C0eggFri+sgwsuTh8rHlVGzsLovNqOyc4zXIG+vaiA15OpsS/iSUZu0wPLJnv
7/PQT+6NMfy1H470vk+N5H6ab2Ad/qKr+3jQ7ENSy+ktarDqE79RkOQblv72vNNaeW2OBn+AxEei
VtcUhEZ+dpNqCOPT3CFt8k1CfHjWRWpzP/R+vsptLVyKRKEbJRqlyjruILxlT2l4zmVlmJL3Dx/r
9rHItfmo4XPB2tjaJm4j4SVWs70M6+LZqKOzN8U62zDfmuCFXroIlSlCk+BUYHe3AWxSrQLP0a9x
GoOVyqXxe40jQVS9p65svKTZlWAwiL6fJwjW/uj5dYgqkxQ51S9z0qK2XoCNPoqUA9XUU46ImkWR
VEgrUkZqAGNZjLblpi6y4dWGnj2wV3f5c86oi6uPMXjWfUMR8iKGU/7SJCU1yNCQkwylhaNQbh2z
SNrwF6ZMkEqWW1K3D2IGFkJsWIP4VufAuShBCMCAN8W1mYJvYoYFaC032uGQc0+bYydVncrp0Mlm
h9tbosxtxUfcGZkhnZapQX+0wlvSB0dNjYuzePgA+me/Tz5ZfG6nsc8W+qVfWj+vg9rb/oeHjyNb
f33+W6ahkflRSNQpjqX+HqbTDIlSXLkfHkYHF00FA+Ug6b2Z4+jtnMJ4c5cMFZSi6cxrXDZAuhoH
87BypbuO4vhlk7rGFhOVYq4Qm9gVkLjInssPkRVBgORWtULYEi5NF3fuT71sOHrVCQMXUJ455Sny
WO1M7qyPFIM8pnYEWWRqyR6YxzR8iBBMnhUzdbfctyEfppbxMlBJbCVGcsmdSjpGY9tPelPA144E
mirqL37dVq+J33w3IIK9lETWsA1ph6cQtBIWFPE5GrzumMF0RVdkZ8fSsdx1qHTVpmR3Ct1Zotqh
aO97VR73cYCn14iTxVCk6izE72NpOmQVcp513x0olhrv3TpSQqxd3Pp1AKJ3TfQE9azuUQukOOVX
hW97qubWkz7oMJl1M12ZRd5cfDM/xNRivcQJWJwpryTXnT8busw/W2Fx6SQ/3PR9YO7c1DA+Djw+
vfwrCA/WmR6P0CwL2vdO5XlLhiYonGefiuVFrcnlDgVsfSIlxqO0CYYFAkp8fyNXP5XcnSjhKewl
TiQkH2zHByjRRNbVdkFRKM34VfEQHmWT96BrAd1mcbHMZPsJsGX7attBdld0ZbUIxyZcoU9TZtwB
uifHRO5R6n77zTOGVekVnX/XaA9tqjvvRitd2Emva7Lz88FysKGJ1FldKyBZEt9eITl0dhkQrrVp
S/i6ZxhPIqAaY/wbZCQRcGVAz7WBZi4zt2EHntYnNbeJo6VD8NpE3dkm2fpGyomYjeXMwLphcAOJ
bEsV+tZpDf/IhAQeddb62CGMLdVu2C5P1sziUBQAoKRIu7ZTVyRJJRBClGdCwdYJ4VuXP/d2fsZf
Nn9os/JBKZ34RAGTfMsk5THzFOuohnl1GIzy3IV6us+BOLKFewvlJt3LgXcF5ztsPCvBsLwMMn0v
EXt2FiPeYC+dSdQYU7RyKZrSYJ7snO2hqbbdsTHx4/Yw7XvRpXBy72j8neo0B6Vu7A3lIcreTR15
7zucFb72Pcp9b0Xp449+MRgRxCRcM00RbcevvkgWnMbWHW5kRtJTEYc3VifVcUBwOWP5pGxBv7aP
ss2d2pTjZEWQ5DvP3e6S2K126HtrbcS6D0vALAno6f5FDOL50l3a3rK2+Ri9kmNkRqcYw8YJIlCW
oh2oeLWhYIwhv4ErzYksP7KMaRaa5fBYm5qmZoL0cJRmk3pjvgycfJh1dSVlpOK0dPdxSu042yRW
XPgWTr043l5jW5VmPur7zne2aTWciyE0TnZSr9h94vqlfcfmjRVeWL92utGexxpDTyQq5bIMXsaS
72HITmdowuq90++Rk3e3KvKdfeGOoDfhTc77CFeaJuSWHkiNu5a7ILnL+TqfsQrKz+l0ZunKOeGm
vxNdYrCFE7nq0HfPRJPipuQoKeUrZXu7bNK5lpHcbjrkohAlaVqBNxJ5i76GUmo+BM3QXRNgd/HU
yjNsFQOvhWwg9xLYbA6Zlf44iyMNR0Lf/PrZ9Tntc66j5QWpDX76zystbAiGIH4HamJv+6IKN3bj
Ojvil8k60BXv0AVBtfJLLTqSSoSKm2vFabRLC6W8jG6p884OT+Z1lmTJLrXHeuvz9V83QWbvtWzA
1WPA8KMvalhd1H1cwQqC49E7+SGPL+DbqDqwxwTUSRiuW70sN6Hn1CfKzaHUOXH5orrpQcYj+w0g
9qZR0upLWGLQYlpaAhSOjSGFVPK6zZtohl94vFCIom4UbO7XnSFNjwzkHDZ0x68Uwy5UuTTf7Dy5
V1hDzCqCiucOn+YOOP67rpVHn3vhi9fyG3Z+lJ2xMmjW5VAfbb5Kq0i1uxU+icNZtmxiC6avPslG
9aqaSfiemgcZcgmsE988m+SeXywfElvRKtV1hLyxLECE7W1g5fh4oKDwpOoMZ6nBvZRMQAH6G1Zi
/CZDvQCExprEBKi0bGEE7sZRMw7IGZW573TKsw7MhBiITaLSUbhlLysZwUvgGyMgBLnYEqa0rmnV
vSnU4LwCf0jYEVfmJamacKcFIKbspB2OiTNtXwzjNVRy78FBsrrGc7dZmR5LJCUYLs2Qet8cyuQA
mCbDdUiQosQxEJIybZsnwhMkSJgRTAtnu8iSC9QLNGh9tZYtL95YI6AKZUR7zN8yWg1ybZ4cHWlK
0BUeIlYKVAc1gGWWd4hMA8d9MHS9OlvoP6M8RLIC1auYuBx9HR+CsVBXZJDrhSjugiKazc0uKDai
9KsJp+IMKjGPYrRq0GZZhv4gy21KwSNGyzkIa6Ns45mmt92maXAYHW0lfXFi642sS38unFA/Z5r/
PZjuuQbOMHkrYfqrEodFRWlu2qAdVn0bpVdP7RzilU31zXSg3AKZeMOn6K2QA+tWyPoI8yZ6sQcc
QrLJhT6ZDoOCOlMN+aACfFQlOCYgXMbSyhf+5E0vJjqOCYIi1J27z75cAhtZGtxYplcR02KjN8/2
x2t/vFhsKiuPqoa2G5+gdeDFm+UpxcYEAAl9sX5utXjvhM4XK9KcQ6Cxv/ar+1HD0VMd1f1YOTs9
Kd2t5dgou/NIm43Y8lF6UvdrJ65UoPnxcMqnQ7BOhyRdsjkO1jk7hTm13+qTCYlQK/v+nfzciBib
hQq77VKKcUuqnWzREfvmdhl7I94L3Kh1ybj03EfW8iCF87gwlZsZetbajXDQ4CPP91WJn6mZieej
XbHgkvH1GV2qRxLNsJYhbm7zDgNt9NwDXr5F07R3pOTuDfTya9H3eVAq+19TKlslrgaQBuprBQy7
qp7sCmvg1NKDx7bEurlNDO0cOT5bVGohKOdfhdo47nutTanvib11pxYdNj4w4kqNLSARqvuEPNNd
ATphI/owfDDv2hEQDsV/ZzjA1hu5qDk4+9r17KunsUoOVPmrLEkDRcrZuNUlFoIAwLi7D1NoopA6
FoLRM7LH+KWTfZUCAooE4XPYBMD9rWyp7a4ZNXMW9Xa5MDETMPyAhKSXYMSQ9/ia41HLfk2WAPGO
4BF9x70OVnf1TO/gGKYHZyqUCLBEzQruWHYhnpZdWEtDDFRqaT6arJq82itvoGvDA3Z7LPLiurxF
eWYfnUh/4PMDWGGYwZBOz3bjRSerIdgzpOc2tJOPQ8Eubl60JICHaZYYCKmCP9b5N9EwfV9eZFYX
TRCD8Rx5Lj4BSt2vGl8bzx99smGu1Nim9mKaIgbYLegnQ9qLnrwDyCQb+MDUUkOZhGMV+6aJf5zF
Wh4tspa8KwqGakKfMefjlDsRn6tYbpcxT8JDaWA6AcsVVpTiuAdx4GPgbJraOgEXHA9GafIA+P+0
ndly48bSrZ8IEZiHW44SNQ/davcNot22Mc8znv58SMqCzG3v33+cc24QqMysAkWRBCpz5VpZ/AS5
KcoGBT+LQpqhzSPc0bwz19bCmiG21i1OekLDXxG7OtKPDRo2qU0VfkSxUYXXuahofTN941GdJmtr
QBb4FPKqj5MzpVcKW8tKD+ZHF6pQUggPIFh3vaWa3KZBbnqlDidrbKK61yd3Yf/bZBQUWjsaWjyX
xG0ZJc6p8RuexZYzegcbpBmX0/XQOvdUeadD30XtnrQpJYrScTeDkv7iJ2Hy3VJI8kPq137l917b
trEfvIBFifYwVPoPtsqHIkp+sLmiAN/BOap3FreWZSgHiO5A1Voe2YGNuPTRsU/ozilDqj8azXNk
NkG8Ve1UJZ3kPMReDEW5isIfSo3I1eSzBidZOZMPMBMrhepSMZ7kUIUajwWh3R3g5X+31W1Hp8mo
V9djWpvnuEGDWXokFQV7jXcoYWeDwUMzTxBxzhvPn4pXLbSb56FB/GPMilcTmWsvUZWn5UHd7xrt
zQCxekuCwD8PrTKDVHsa4kOmlzEUDf2o7MsihIheTVNqscVPuNaLmzinwZ/vWsSO2RyfLHrJEEdL
56Pl+e5NUitfw5gGsAFZCrOrm1cYTevXAjRSCZXgfRko9atnoOjaI0XHLyxDlzrwUetJzfitfw/P
7nDXl8BP89j+TZvn+C3I4vo6UqHbrbwgQZ+Ico85NNGVeBNzhPs4NEvQK3h9xdqRcVEgfTLVZ+4f
wFgwj06f36YhnQI2G80bR5kBDPaWcWUZDX20vmp/sahzXmUAmNAeL+wvGamEK5D46o68Pl6Yd49l
we1dSRyLFEtYo2OhpXuZq3t9cCy1stuf53aAzrjbk+dbgnnCa5AjABkvXnTvo4NJF+t5CEyLGxbE
AAcJzoeU+uaIUI4EqwHyGDVcw8fz3HFEk4eC9lGCjb7VITl1/bM3tRu0FdCVRUuP16xGyMFWPSUh
+ROSGSJvKqzJEVLwK8vx+oc+mJwD1InlrZvcgD6JXlGu7jV1eFU0p3/N6vFrSI/yXWHm41XVmyD3
jXF4QJ/nGiIO78YxlMg+21rtB1yC5f3Z1NM4dG9SbPYhtEEbjB0zQPPwBDnD8CBr5DWtvuyfo6Ob
j9sMAUke8SIHvpY4vQmCUXvOtPFnTnLqR1mG+gaUh/WQ+VZ8FY3uqW3n7LGzki+dmgRvtpfT6mWi
SRjTa/dWJzDukmufDuIFPABzZJV6J/EWZv2SNUX/GESu8bX70VRZcKWHNBqWAyTmMDygl6pU8HrH
FDkhQ5qnk1fCqoNkjvPnKdyP08mE6ELffgr4dGpmGgzqE+mDwHr2pyH4avPnUZAFxjt6wVeDT9uT
nxYnGSnWYD7EkOzJKJ7z4h7Nrp8yqvmjbw0nQmtohLRrrqvuxh2p0cmqcTvTqAkyZRejYvkw+er7
wVSuHWUIHlYzD/zlKfWDLxK02mFn0PbhRKX4wlEEsQpFON0Ca7CEkI9gr2O7iOj9eTm/Z8No1Zr2
JUmcQzS00y/ubPu7uQXUPGm5eqfqpLvATu/cmD1yONUhdNZhcS+HKkW1T86gxXL5eufcw5363YZM
4p/eIoO6qKehRIJXhwSni3folOCTN6VZihL20JCVIPd6XrVpYKRuIMqKO+jzSbBMcw7ZbfR+oCM/
P6XLQc5Wxxq3Oi7i/kXIuvwMID6BopYLr/NkuMasV/oXIRdLrXP/8VX+49XWV7CGXCzfQJD6/vL/
8UrrMmvIxTJryP/u/fjHZf77lWSavB9aP1WHLoyexbS+jHX4j5f4x5DVcfGW/++XWv+Mi6X+7pVe
hPzd1S5s/w9f6T8u9d9fqRuAGTJ8o9iW06L/Ei1fQzn8l/EnF6UoZqHL9T7rPEZOsDivch6fJ3ya
9rdXEKMs9XnWP7+i9aprjErdeUZA9q+v5//N9dnMsPUezJin8/WK57Uv34fP1v/bv/t8xf94T1p6
IKxqQHHr469dX9WFbR1evtB/nCKOTy99XUI86XLRC5s4/oXtX4T875cCU9/B5gJpnhlPzX03hs6+
BhGPhAdDNKya+9HMG5A7DMFowY1Zuf5OcZsC7WW4HGmZ8niiXNwSOE4BmDjAK9CQtPVJL9rR3Ik7
QHMMEd07ML900Impn730pvJ4Ciz1UkewFX4ok6ISSk3VljID0EuS0zcWCdebYYT1bANDPfVwZG7e
T61xTlCZW6xy0J33iavpPHuJ8NFJULZ1k/5AhU25hkPc2uZZlhypSZGPUrPiGVTmlVnl7b3h2vmz
Qvbl1vLaR/FJVMU3F3rketxpS4SE6XCHbEKSLScJgeqRR6ScR1NWlYC0LMBwmTFgweUi4viXV4fh
9NGxdJ8k6t9c2ZuC2173fw1ygwzc0rI/g8QCB7a068sYEbuQNmbv3b06zI8Q21QIKUZCYBg/T5O5
cpA472MVC2HGQ2HSvItkMwDEOqYKIKdyIEvoxLTO4FoP56DEddFqb6fjpzkgT/8M/2SlWx+huNFQ
Ufhrwpy9pmnfI04OR+Jyljbppu/hMr2w80AU7Xg+5TN0MWFsw9s+CQ7rGhIhh5Lt7aZDVum42uQs
TJ3+ijbI3y/sskjZuDd1OdsncYrJSYdDpk4LLdBggZmkTmgtB6OGP82uvbNdnGKXs/UAvM6+keHc
Rzm9RMsqLsUUv47f58q0BmHVXWTUKBVl2XgAAgC5ZTzr3sZGYv2ReSRJIEZU+NQCoSZtZ4+H2Cva
xyFQ28daK52T07uvYlrt7Ty/QirkstcgVA4ZcOSDbQaIly4zxXa+hqy0GuU6rhNM5+uIQy3nb3AC
NXBz0qYrZ+EUPr3361607tpg7cvN2Xc+l55d6d4N2wm0Q7vzKlStqeGe1NYwUrjgqqw5KRUq8tXG
V9T6L+ctIlfqVsL9tu7Hm1aDSgCCBPhRY+O9dzpROtRk1aWNej0YZTMeLLL5YvoUctl5Lf4gdmnH
/hRqKP4g06URu/Kgjva76DvZuxKQMY3STeraN+ECioAcX/2eFQraIxUtDh8Roa1paPEMKMVdX4B+
kgzw+UGMzhwWt/S/WiRAdih5vmODGgu6QDugcrTk9vimPEdUUW/W7J+jFdmVnbb9RmzlDOMrW4r0
uaUado4DajEgDds2O6spmyckyLND1NbxLrRiiDBACubAQVDtGXyvfiqHqYZDHpu22DqausNtQ472
PBb3xTqjGj/AURpc93Yz3Pb0Pt96w0LEI+PYD40bV0f2BUXE3dlB8gk8wOh0v4ZGG1G41/utqgTl
bl2hy+P3tS5sCHIZN75+f2G21Ug5KjraNB83j0/3lfPdhm6ieUsOQft0h5Eby3+5I51vMoMfqdsA
0BN63q2z9RUqphkU1dB1FOgZ1QnlFQ7px9kE3L7ZrGNx90NynnFhlyE76P4I8v9bM3QupMgm+12U
85BcNyPlbj3kfvM+NIN20wETuRWn2M9ze7pxtsFcz/t1Gll1f9eXlbY1hdoD7R9IaUGn73TTiCJA
wBrU407zizHBU3Fqcwep9DhnYxo11XU8p9V1YqSu+jxY5A5USD23ElMvgYm0KkwL9WtH1e1GH+/F
5IbIEPAwOij+ttHUbOtBlbOZR2e+4janPdDMqj/IGVJ5O31GCma16xbfgky3jmLyVEC1G20srSNK
7gMtfsxfD6T1+EtAfe8ixVsqA4s7MtEE0j6uJrZmueRYIPm+XG19AWEN7xR6y+erfbLnKXKN6NbQ
wapfz2lUHclTw+PeZYhFK0gT6LAZhV02/OrCqretaep/RHTuPTYynPkidnC+1VwmrcJ7O9AoAXSN
GoJrb0gn5cGVAYn9cHZXdkRGEqTDu62gsaoYq/QgM86TZR3o/knqVSFckMtadQGOcicr2mN4JSGX
U5a1aa2NbmSGeCEg36W644w2PNUL/3yD+gf/Ovs3G5XGUkuqH6Edw+thNelDVSfNadRDJJvoc3mV
2HjsL2PVfrYo0wB9UHSIPR2NW5L0DDR6r9AMkzBcGgpU1MrOXuk2EK/jAnQQr8wtOuqQ70QuPuts
TerkKLG5Os3DJhn4CvzUOhRvBQXJ2ZsV5U1UmwCaGu0YA/GA7geuf4hK6OBZzlbHagsXLwgO7YjM
H8KjS5wchtZ5d9C78dtMhW8eBoqo6wS5xMVKcolpEQsWhwSv106XFwX6qrmrgDUZjon4yQQcL7LH
+Bf6oLx2Un8JeAMoFkbmHgC+9ktlaYCsyullKgb685QkpRIeQDqTqw7FT9W/C9JZfdYiPrDLdFk1
b/P6eiTf++9W9dF10kZFcRykYbNra3ARxvZ7OrPBZyGTpfS3kR4Fb7DXXQcV2f7WjefXoiq2Y6sp
X+mfK+516D1RZyWKpkWenW3UWcTrQcvIn8KS4pUl6cobbsUbmeqnJXOkUuVKblv8RkkBYXIfOWVT
d7pnVUna684N7UNGwv6rMkf3ch9eI1KAn9dl5FiHsLHgXDR7BQYzmLOqozwnzwgI3Zjo1F88K9NU
yRP4rKrGjRW/e99t4oma+pNnGrn9bM6P6hR8rtAhQc0IrgWU2mDRMZsT6mbKcP8xpCga3Mlhzp1r
mqPLO1vxwKqNbnHVaG70LAcPgEeZgMWTEdwWOnIA7Y3Rmw2K11M2HrNu6PmRZcLM9//Zgad720aR
dixieoS2U6ueyrZz7iRk0v3h3nbn4zpBh1f4il9QuuplAq3MqFVaVXSOOV93Th7KogjPixha3TyE
E4VPeRUOMPwrr/KtjcTKAdR0ugPbNBzMZflZceFvMpPgRUl3aqz2L0XXDC/owOvbaLDCK7GNIG5v
QUX9BsX48CKmqjChCsrUO2cxDaDTEWayeYpchiWbPsTYvolPwk0Ix7deRstOq/rmacr8X+AOGW48
JHFuJn8EhS6ncuDnXVHamzXgMgoliPepEiNDv2iDaiNjlU/uXrcQoJeJa0xWxBMq5B+zxW3V0/ti
5yVkXGbOqzrUwfEixG5U7qiB9yW0avPkdZ55cnslAjs4q5zKYR2LXyLF7aSQiZ4jZWyvkWeXhFKQ
mBDfhmdEgmQNOVsvac+BYmz/9moSyR413IRQuB3RtBsfHFtJdogyJHsZ9l6IrTfGB4i6UJ2Dg+Jw
4fCHFAbbOL2+tBfjKSwzDYntGhVpWWR0X/SpHO4DPWgBJ2XOwWNn+WSrWb3x63m4lqEcks6FAbKP
b2VUoZ/y1FnjLk/C8KFYRp4ZBE80Zq5TKlg47jqoyf0Jltit17WwDHjZD43272gLx8vMV0SHflWm
LxcezXA4NFEGTqmqIRdrh6faUcMXGgHAVfovcjBiuwVBZPmndLG5DUDVeYY1TrxU67uHPNBPlem9
T9B7IAxIwvAlx0QrWrZ35r48SDzY2/y2L5w/1nhaA4F32c2TBFR9NW2DPpyuZDi3ZQcYzY62MlTc
1HjOy69Zkr5fDR7wivSl7Vwb6GOCuikMkjbuwreoRyBHSnhhd0qTFndii1DhGdnK/zk2rw0a5e7E
4C+TJEqGcjAiOwZHUwS7C8c6hIXZPIQW0kP1V0Nzy7sRlcwnuoopNsHrtrUAPu7aoZkPVOHDFx8N
1ic1cjdwmGf/4ZW5ZudtJDY13OBF5tPcfzlfIkKT/9fFFT6uL851DUDBB+ryzYNnRfQHhHB4JZAP
+xub5p07V2n3dGYEEAlYw8+6jYNTvGCsNxLd2RHqoqExPsqhNWrzrvSbvV6302Nu0+SRxT7kr8tf
mEz9L35j1bfnkUsZrVEQaknk7fjwyqvL/sabkhL7NLdb5qJKE77k0N1fUatG0rVDLrROyvoEXBBu
KQCwz2O4TaOl4L9YCjX2TvaY/yGuc9Ci+JRWbrRf5wSIom+mPnhfRxxq+v9znfXa4//8erp+Vreo
ilX7KrXQcmj0Yw+753XrGzxvpX1v3E4Vy/DolRq3qW3Ep5EW4HxxiGkQ7zlGwiuacvZa69FLskyR
SFlbhso4q0AEAgif2qSa9mIU9/mKEj7ShLSn+QoZLzdCmVd+R8sJnM+mNI3pqpvbvWqikbglqWGe
IgTigG7zm98G3PJuZezJ77v4yeVM7r6s2vbq/bnGH6NrsnzKPV+Q4MHtUhddgRaS1g+bujjsqKYz
p9bP9hzmHfN8mhXzt163ymuZL7NkgsbHZ8cnBVqUZb44hj5zb219UpAlGOnngOoarER1O38wX18M
xSG2abYQQJ5prf2fY2XhNAp+ODaMaLX9UkLivZUzE9DK+SxfbGWqWC9y9i/iXMdFVxzS0dBN9xfc
WDLUgfEqeQRg9oMzS+x12AefeLRSoAUpqgkJFOd3mhOUb/Qab0wzA+M8mgYA5vjFWMwIgyTIvJAS
laFV0XoPR5ICgHku3nSNJDxZIOdOvDzRn9dAktF8jJ3wJaBZ6Y1DwtcW2VjPI6mHVJV6LErnufHt
+vrTEG216x5VR3AajXf2BpCVPcW2ad0K4yVaHk/WZHQ3QoLpLzSXTaREe7WK9N2ZBXOM7eQWrZjz
BJklB9dIz1NlJPNHK4n3DlCaXelWqLPW3XQstMh4Kmm02ncleTLTspDEWWy+Avd5WdjNOUQcEwug
IuTlp1Kffu8CBMdJDRtPap2f1DhU77SuddGaepvoFXtqF9fUtcqdZo9XreF40Zaf0OmUKPof50iT
Zi3Q6WaxlWuuLyYNOgAhwGJKMOw3Yk9bb1FmnZvjean1xYhbXmDspOcXsi5XvGle4lznMTLD0bJj
FBU5N1L6K6D+9G2tunRi1KYZ3K3sFyUczDeRk47S0bLBXJdYHattXXtelpn5niJ4M34lhfZGQ6Xy
2hYTyrKdWV61WZ2iOAJnGcDHn38NGCP30a8D0jJCBTSp9MkYEHkJGaAa2sbOrrLPQ3MZSrB4JXgd
ivdibmEDT2/BWG+F2DtLwAONvvsNfKvmnwKtLeldoKEzrUsYwIXum9yucSfRzYiYVW0MN0X7R1pY
5imE4umGTlL+VZVSQrCjDAU8yovVNSgqkRIS77SEyJkc6oYmqbPncmxHrXGy+58lstv0RS9xspyM
SSJ1tELDtzwFdrEJkj6jDZqDMWuhcjVWJOxn7iPb3oJQ+Y80NTN0/PKS1GeUZTcNiKgtSjLIOiyT
Gjf19lHXRTxb5Y5i3lWlStf6MNEBuJARL0NYo6YHL/S7cOsgJyNeS+3rp7lV0zsa8N7YdRbfumwR
6i4i/63rgCNpfTG9+VVkbaBkz998J3U3RRF4X7uwQUfFome3M+hoomzgnTRnEbheGBvMOPbPQ02o
Hkp458Qrw9Urwf92bpoG0dYZ2JK3S/en0QGPMWrEpKLIc+7she2E8hko9oma4c0QVHuxjUAuZ9Rb
FvcyJesL5AiWFUwauvaeptd7t1bKK+hT3H1C2+4vehJ/bWgxeFL7Sn9AcSHdiB2ZeXOXIfd37S2g
XtqfeTTTvvlz1Z54A5odcK3kF7rbmk0TeP49WMD5uVTaJ7EHelYho2xaJMa4SNS0h84ETtTCs/kW
fTfCePxtmAN/U/Cz9tSX7XwVQfh7pZpZ8Mx2EAy9naOY/l1v4T+RSOjNpic7hhbm/ckavkk6n/Ip
3EFhkdIDlZI1qhcJTDHSapDup8lJ70DjOQ95hUaCEljczT7OgpxUqdiij7PVez6Lx+KuyyHHigL7
KeTp9ZrPonEvB5rYzXsr9tWjnRrFInf02SFDNE+fyjJzryV2jQgNcme2BeYUfb1nyP3yF61O472v
AvsvGhrHYqUst1bvpD/bMd7O5jR+DxAN3M814iBrRLOUSP5rhPBEpYipZlE4fTcDhYaPHKrNI+w2
Gd8iRQ0f/GUH0oSes7NgU0bJtw3JxMrmxFm2IeL3EbwHHWjdeHCGdggb4RCvl7p8aZAom5Sypilk
2dN8mrasTQ14vGnquzZKsp96T8LXqLzyeQKYiAKioh/GuVS+ksE6Rxg0/WyyCeIhO6YlKqc+rBlK
8wyB+Q9Kz9oNzLrtMzyK033gjFdGzsveqsVUHGA/H3YSKwdDTX9AYYe8wDK96qKZnko4+tmUPrK5
3PYz4mwA4sxdOznjt7YhD1cYZEfmpp2+oKC3kxZo6FHZDnehuZMuZ1d3tI1r2xC8QzmPzHavvET+
NO0DVylsOmWgxZVDaKvqSbGWA1jzjF8RTsHWmjotBd2vGb+NVAoWj4QvPe3/dJoHEyQvtMPS91pN
41O0/F5D9mVRw0E3mZ/cps1/n/02R5sxmCBw5TCDu72ZEaxI3cm5EpNhBLy3FyF5bIw36RSamxkW
jt06d42TsyBpjvHHUhdhifugeFqGPheUK3q8azNrh9hw/miVKRtNM0HSUUfjptEjdppqSuN8p87X
lln/OpSZd9B7dd4Kw3wyZs2T2Fqvn7cr9fw/2tRlLh1+tKauMbJWWjfDtoMBfCeFx5Ug+ly2/FTH
DLvcPvjD8EWqlmf3mTv6P8/P5U3TMGgSliW7orMPfdF9caMd5JcbSx/Tu2Hq+3CfKLR6Ql1/OUyW
LmP0NrJb2N2PMvoIbZffMfkx+7DLijISu0R8xIsdXdXm4SNeLimh3ne7goCpXFir5VCUvr1v+npG
GO5Pm5wt/Jl3euFBYysxlgsvIf367/Nad6ApSCKHpAruxiFx9ijufY5ZV2whXjtSjfrN7iv7VFXW
/fn9kCGsV7RF8wasfxFVtnOYmFyROP6Yeh6K58JGxveHH6CBpiG0tG9aftmEXaBsjN8A1PcPAdBi
MKxQ8i9k5U1QZej3wBMqUTLJCXrYFxbvf05qm+TuvVSiRRrq82ZOu1uZTHe1GRTTJintES0NxsFM
nb+fKCWKTVlsnwPput7za7XIb+ARNzlhjcoi+Tew1wbEQ/HvJpW3ayWfjEc5zG3v7JwBMbLVVtNe
RwlRDTZZjhRhhl75boA5/0EOZKvBSNTkvPPRh8FRK7yH0E6M+3r8LgGfzF2vHaCzzbZiW9cgJwfu
qXGc8xrisHPNu9MDHjWXS3Uf1wMFlB7m2URx4a8Onjl+Unrt0VPmdYiz8vgalGbHh8/Tr2BQghJm
oVWD1LB+MvSCPmvHfGhySNaq5bAEiEkC5BA7n00SukwErGydJ/51rXX5v641Fe03L4q1k6uHG8e2
mmc5xFphHgPN7xBf42Fx2xaQIumzZ153ato+933mPfZZuOSo5nQ7BIN59FWiz2MSV9Tic+092qEd
57FgK3MZvV5PZqjL+mKbzNF7HFlfRl2pvUVZ+Ca6tuPA416VGOG1DKV1x5sdVFNhe5Qeniz2EFPS
bmQgQSHM9PQymq8Rgn7nRh+i/WPSg5qqLZrBtp0LWFpr+ObIDJlLB/L7pdallks5JHHvJAwlvvDJ
r+nzW9ZQ6by6HbhM5i2VLWScUZQKAVmA038Msx7dlXS6EZMcSlidjs6c6JA5EnZWT4yJU61uukkU
pzpVoxk71UErevtKthKJ3OLkVA5wOPq7FoGtjWxTxCbbEjlbbeuMC5ssYFL126hu0e1DGkCBDEEL
9ok0jGZR57pWU5QYFjox2l3fCcOKqd5blg5FZh/q2UGhf/JQLwXSOSmzA20GyaFaqqmrdwr0n6MG
goaSXrSlT8nZX8DkZSjekpLj2bui4QVOT5U2PM+9cJyXWrzJzCfZ87jZeXQRlYX1FQn2butrMPq7
vWZ99Tv9uw/r0oM4u1bfQJKnv1YZ2h6THh7FHGaufmcM9OGOemR/HQu1uc7RId+J1woaZR94MXW0
5QK+U71f4Lzk6FxcgGLipwtEbuMeoDIF9UqbS3trhcmWIWkXGWYWgL5J07dp0p+UKXdvO3+Kdo0V
IUtMI8esw3/aWYp5GPTChtSiSL6MSv0kAQAoHcguAuNhnTnTaPRrpbEJ9nzzWzpn1qG1Aj5WFqz1
qJ7CDxPxsesXsMt6EFs+kuWNvfy42r2oHg4VQEnyXBHNN3+dKkNFwJTLXPp0i09zp+c44sNkdUFd
brpFn0IOdtGRqJLTOgaC1S6H1S22aQ6Qkx5IBInjconzOohSbkey0DtDr20U1f48DF3fnPoS6NKH
KQCNdGuMEO3t/jyl5bCfm08xRRuNx6T1fhXtGriS9btaOevcnKVr7EVPSOxVdpQgsciZaAohNaTf
8WyzmgPNSOG0o8j6l0U/rbfa/7JogMhbnzeR62x1OqeWPYVsQCzftY/jmHw/b1EWu5xd7D9oFP7W
2zN42iUCfJl+iOKRbPEyXGOdZbUqjL6fd0DiPe9n+mrYAXByb2Ijq0jp5PVLk9LApyozzShZ5cAj
XDmvk01nOoQ1fyRt6X7R+P0kh6f5t3Nc1ze6ARAy6R3jhfd82IRKq/6mtA+osfu/L3OsSn+f42uK
f4uUaH0zJwWiXcO0nbKCXTEZ7e8tv8+bHhKXh7rpofNQA3ZfYTZ/bxy4H+CLnLZpA5ejM0zFjopK
/AD0eLy23Uk56sjdPbmaV7HzoQ/L8KBbXi4/RcPj2Df6t4tJWlsrsK2axVNbw3vgTrpzbQ7elKE6
wQMk/UG1c0is3Pia1ON9Ornpz8RI6KTk6e0Zfs2aHlMiQkU1vtZDfy/5s7+L+FjjHyNoYkPeiy7g
ndslX+ClQLh4gUF0e5Xq1ldramoawMJXAVQUoWqfRji2zjCHrDSAeqKGcTBG2Ks6+HaPpZH3qBma
+kmQEHEenReV+e1OFp1AS8qigqGgsdM5L9ppyILFiJYALeYxRXUGJHqr/BZtA3YgKFadh/TQN0/C
G6thIncCw8piEvtiqmM1v5UlPtYRU2zBexwrGm8z9P02oEcaryD5CG5nW08eGstttl0Y5j+7ZZ/e
et73CfXrXcpG6xxhtWq/CQHpeCDtDnYT00D1kU+FDqB5KMpUw+Eom0nyp6vRggd702sKWxeZTdGm
2uhwPiw35MDeFeNMem3Ksge0kTX6rOF766p4BFD1n47aVthLLI6AjNp5RtJ7fIoXRxCX5q1uwEN8
N5KqyopGbV7e8zuD4WSHkQL17VhqMID1k/qjTd7iIIaDqA/VbeRNSGyCb7qlgX0NyPtoX6cKeD4l
do9T2x0stXVu7Mm3nB3pkuSQQ6QIykiLzu5I0Z2biL8H+qEkOaS03l2nOk3s8pcBs94boP/fuhGm
j9UON87eTJPw7W/i7cWuR14BsrGBi6yA3iNNar6lS05Sxqob1BvKxtbVck/YeqU2bkw7axG7rIy3
hspL3ZKEJDlwH9ZduRGWzclNoLRS4DuUoWmb/31SpZmA8/LpjiRVAf3tclDgqQReiH5GO/9pWxxx
aNoowgzAnlSUtGA3LjW3uo2RpXwKl0M+WvumLGB3X0ZyAPBvRg0PnYvFQyb+oaNWLCM4HOHjANl3
p/rBzWqKxzq7GXr1FzHJwe684tpV9fY8s4nq8Dqvrd+R6Olu4P5Exqgbk/7GCopuCxG6RY1pKMm3
L0bxSKScncNlbAbZ73mqquBlkvGWLZO2r+Z+2AjWUhvovuG5HI+MJUbO5ABLGrwFye1qhr4XAGfZ
de8T6qakf3ZWHxLdQcpIaT2H32RF553ran8/VYG7ixNjem36kDyq5T3pKliucCxhD7U15Uac86Cq
NFQW1VG8rmtVV5kf+lvxutxq7uzJ+UFn8fRqwQX9ghxAUdd1ty1q5aEa4BaTyMKiO7uaUBSUdfSa
r05jDdNevHrTIctOvytsmLwicBzxY6yXJ1lWIkBCQtinVM8yinKIKNlyVreyGjmrDhL7aoJGyy5u
IxMhaUvr2YbNof7Fp5mVgkcETVQ0qFcDH+RrAxrdO7qy+Wmug/K1ghxjow5V9GvBm+aT8AmQC2p2
ahCPV12QA7hYUqdsp1FHjcIKVjyGmV6ExgY0Q3LHTQm+ltKk2UYxnV3cxto29bO/BIYOIgB+lR3U
vIo24aJDpywlOH8RqUvJAXn92N6LSZx2A4GN6pkDoqhEiMPuIHKS+WJbF9GsDoxu1t2LXW2UAUka
NLPo19du667Kr8rQf/JnxYT6SyitgkyHyEqDI3X2458Z93LIVRZP2HicogWTHOw6B/i0GOFuJlxO
z6FQVyJ111GW8mp/53lvYdFOD2sKYFJM2gL8SLmSxIE4osYc95Ao1zt+YI1HcaR6Q8270N4gyEhP
TlHk/PB5+tHMOu++bNE1yKwIQQV/nrdq7cRv7eAWG2fO/B+VW90PAwn5zTh/L9nw8a4WLR0kffV7
YmZfrSHJv3cK/1r6l6cv7AcyRC/T5qnrCxICpoUwezjOV1PgdKdK9YabiALZ5ZWL0fx8ZWu5shKW
9+VUkGcp0u8U7T9fue+Sr3GZqds4N/uHOcoPkJjBxj2bytEsJuWHMfA597pEf4EOxN1D8e/d0vPf
n6ija0djiNXHBEKzrdNU5Ter6d4W0Dbz/4DaiErnnPxQNEV9C3on2el86R+D1FeO9G/HpyiJm7ux
RT3d8ubi1Ql9CKNDU/sVIY33l6HxMhQ/CH7tDJKAFy9jmr3/eBmR6RZ/eRk1DzZ3Bs/J227k+1wN
yFdQhMheoYItnoyWn5VlZHoqB7B8ORL192LiaavZeY3RHWUo08MZrJIMW2M8T6ev22m2y1QaA+gx
hxTZmc1o1xuh9eIXWvbEVgtgQmu9oCdgvfTBkoRBBOlGbHUQLKjfhesKkuMXEEbZk+2/T0cSjHpi
ZJFNMDv1tmvN90OznCXA322lB126jOyon8mtpAaJ08UDOQ+qPSgGq7BU7kSwwdTILlACmW9hg0VT
T/0p5gbpwZNEiU6NROXzNN2WlfrEc4u/jcoSPsxpMOvbfmFQkYPe9khnoiR1HUH/eL06kEYgWv2I
nsZ6X7T+VVuwczbIn11L8S5N4L6CYcKFDBWctXjhvPaupdKX6XO3RYJgQ4+8vz8DB+YhDDfICLvH
ItJqY0efT3GvLUY0Fdyj6tAEPy0HOROvDovbpl28VQt2phva4jqHJOxhDo1XXVhql9Fkq69CYSu+
ZbT6lkj1I/Kv88Y/VymN2qCRDFiYP1jTPmnhUJJHwPPToBjHqEQnZHlYlFK5HM7RZmvQ5UuFfT14
E+rCU8nT7xDaV7GpGIAUouk7wK5dmXrJ2xTVJa1+2IWbNok8mCyq9Gx3p4VhzPWn74t9jdd083ce
3wZ+w8i9jAtjuxzaRKdbZOgi0m3YVm+wxGVOOwN2kN1inmbhfaBx42rbgU6LpczjeX6wG41MP0l1
xyke53lq3i6iBideaounlN3/k8I/rTNsChdu5Jg7Nw8pcFbLHt9oxqdq4l8qZY1eZ88m5TW0bJ2n
1FSNF1h29gr3GzRTrO5WSdmviVKNnmo8zukhTUSLjg2yLznQ9LC5EW+LVPkEbcVzEITm/2Htypbk
1JXtFxEBiPG15rl6cA/2C2F724h5ECDB19+lpN3V9va5J27EfSFQKiV6qEJS5sq1aA4yD5AWPfEC
c9CUDHEw4JGyYlHwKoOCVc8f67FpQL8DoFLDEv5YgbgfZC3BclJgn102bICmYRT5m8bx3nozHKtp
KJn+Nl57UKePAru1C00aiMC2flfrX0XMBOZ+5TQn/Cpi5iw3Xd6eqHfSmXHqRXYczjpvfuulbxM1
uW9/HPs3Z/qu4a2WneSxTHy1LL3Q+GTE47/uRmW/2eT73R9+RhobCyVatRVlxo5cBSDd0R9a4CAe
xlqNj+7QsWPdj1Al1x/OFnTfDKeXD3b6MEe//GUKLtBpqKRnrmvPR4AIJCbHSXD7ONqdBynllC3I
duv4WxOxBKhY07hbNysnb9VxiFb/0WHp+XOsuKsuYJD4Mix+pUtR5Z9Qv+oD8fjLRHfgdQuX4JTP
1xXpZZKxTgVoU7wAFGi/eyccYPfc+3YzszFObk8o/OrtCb4L7JZmjQuXdszzNY24OXtG8RjLYm8Y
YNlE9VK6aAqVbqCijCOQH9j7bjKbi6lTtQYvwqPZA2KgM71YacWDgKwyZBYa6LZqD+oohLO3UEM2
D0J5cb8SEDcbrSm6QI60Wxh5WH/uaqQjXbvgxyIa6hfokc32doRKEQSJnHWTtc3nGntVy6qqB1ZG
YCsqRiCNtX3Qw1EBFd+GN5BcfYy9/hkiF9UK2nvZozQRbqE7skltG7WN7v5//IwK4YXSBHW5Utxa
hmwC3b5+o7nbaRi7V8fm43E0gVkma5YX1lJJvFFqzqBfse4nkGCHEOExQJC3aUVqbUnoYvLZxbUq
8yErVHaXCPsfMpNXkATmtnSc8VV7maG/ZQXwMJXhPGKviWpmFy8B5OPdR7JVnK8UihzvmQt9ktQF
FawP1PWWPGiAMyLcqQVgH8mmBwwe2FvnOEBgxwlAfNkarN38BXDpdh8Nrb3mOvTlw+527kd7hWPR
F+3/N7uccqjPNtGCK95fslIGm8weqnVV8uIJNIZsB13KcMmjrniSvEXRsh/7CyNEM50iBCW0zhE5
Wwx8PkMhL9SZ1en0kIGELMbWSUJna1XElf3J7mVyL/1O7obMC0yE4bzuUGOxzBfSiqO9w7aWK8Tw
D3UYFeiujoWtusPsDtk+6M1AhAroqQYsLFOtLk5S9S/dylOOfDEN0UFwSuVQM0EzrnvNMGlABlY3
oUpaQ1wBpSzULBQUzGJXPiIzHd4HvXcmM/66YCiKAXKvsxZTBlBBKyAEs6Ne3xq/QKW+22Q5zne3
5RbRkXxcJIiQQAvgwzJMq+1t8Y3UWhf1fnCgPk4KLOicIPMyr9U00EYMOgEZ0skBuzvOkBZU1HWW
rehV95BM0abreXwlU28G0Dvm7T/UR6bboJvt90Gdmpqj1ct/yP//OiihBCA9pRcB4qS+uoZpDKhH
LSRrvo1tfDRS7DYfy6irPpVZ9NPSu67Gb5NFgM3kGXSCbG56vzep9+aMiJU435oyQ8WZlcfNKjT2
kaMrixULpju0YqozHv7aYn5ZLmTuNQ+AhNhLt+D2fWBb4way0u0JRHDDQQqI5YR+IK6IL7OVAcDE
09RASGOsmvZb0PC9sIC3XVSAc4OkAEKhBfsG5R3+6tm+vcyQbpunHAxN++iXb1PKCYClXrpvU6Kk
/BTjs5t0Qr4alT2AmhF3I2rwFtA5kK+lwDPpTmrbX/0qNoEmNgRh6VJ1Bd+QNliEsMrZ80Fx0YA4
eU3Ntm8hFA5FTlIKI82wurD987udpMU8BDCwGGcp9oLnoIRs8AI3ToT1ZwGpjvnmY9f/4mMC8HMY
poRt4p71Kz750T4Jw/HVh5x1L6v6WVhVes7BEL1Q0PV4JbcESo97cARDZ9PxF7U9hLs0s6MtR7Hi
CoXJzjqRNf7XdT71K1bl0P2g9tg5PWhFHGetICoEXVBvWjPT3wLL9E/kjvGeeOsBuuqudPduv5nI
PrnW7M80TIRMrr5TsGNVjfdkJxN1/lf7H/PjM/7h5/l9fvo5Q0J0vM8tbXcToqptYxke1MLfLwOI
bEe7v/ZlBt73RgZIXZTpt5b5UbYGth3xn7YHyYgeMPuwKYXQS+pDFSbFW/rfU90s79PNw1NQ+nqq
gEK4VkNwKld/ikS9DK0g35CNtBN6MJ9eZG4u2GCDFxtLKXNia4/UqDnjxmSQOwtXBP3ZB8v8U9Kw
twU4rd/cZhiZdgu7qj+DNcR7yn65TZ3612y/u9HwKorxf/Pw6WcTDsZQYLp2tQtNetb494lInHug
PSXqh/FBr8xT3oHZgjyFw7qd57EAXIk2DiXav50SUB3yFly35DMarrdoBdB0NnIss49+AtiX3Q9P
MFezey6j6QTaiDvypmlViPcWm5NDplAH5QO14kRGscuhg/ls1khJRH4Un6kJqr9tW3TJowFFusdi
ZKtR17hmObPPQS2qBTWnyWI7kDGbc2+uOIAwqix31EtTcghunKmppxxzcPLRlCXodfI+7s5uHIEW
xQgRrOBLm+Im+iLaAjBxyMGdKJbSx/UETbwk3lDTyrg82iY0i4aGl59i5I0enXwOpZBD24Dy+TZc
iMZchn6/tjoGlcI4De9Vg1I1Ox6L77UcQDvhdwAa9wPYH/7tIYPu2Cos9X94ADmFsLhOefxlDh/n
95VKGPThsWcp7DWQOAipeMzBddK0+0NqbIhIf7bN/SDVB8l+04IF1i0Na+s2DrISNlhNkU5rTj41
kTKZm4SwIUwNl+5sumFq3gcRWoe83k3UItf3gTbKEU48Ril1alfXPs+OkB/0HwEN9h99235GGVd7
BkmsD8nyJlgjvq3W1Nn5RngeEbLqdCeZyjK/VH5ug5UWo7PETdcoqW83NDwwhYWTaPttHq0HQUpj
C3h/ckcmMxiwqQLx85Z+AjUE/ZFDD3hBvTSHjRxcadrDPZlkbaCCSPrZjn4EqGs3B9f2TABAfv1E
YPaB6pfxQJbOLKD6NH2L0mTYUwBOgCB3OzV9PQfwZMK6Cxbae+qkDxmysRB9T/k9fcB41qHs4/fh
oqjrFfds0DeXWbBPsA4Auxvsu7ApPrl2Wn4qsE9iKlPXuGH4jLu2s3RtLnbUCYT0tGMgSljSgPfh
eF8VIHEd/XXgVemFsUcCTdhYhFaA9E5g3wHffdYgqdxKlXwDDe5Xr4e+D4hGwn3Bocbo57n1BQOp
nwaOtRGs3BSgmXJlmKm9dzUE3zKacYe0uKWhF+IeeWF3EdVtvgnAWiAhg/TaZwkD22mODIbOLHZa
ykXbgay1P9h/90fO8GyHLe/3KF1WgLBmQCroyN8fMcDaT+olS5DQuHV8CBa2FAn0JVg1ywTv8GGo
wKUho3uoeEX3noUsC7bH4XaAjO09OAIQ8/dQ+iWD8EQedpRad6r/Oo2umy7zkHuaPvxH5EsvXbqa
HbjVU5IvzUFTuk0LzT79hGawEbztod4dDSh60yc7vJc8yPjF3Z6arW2uOFhhnxKcPLBt+bcbLRWD
CwXtsOj+6tbo2QjI/O6mzzHzbGSnhxq9I24Ppdn6AYzKQyYBnIAw2babsuwIXbD8WFiGsx2BQrhy
WQHGXlnBYx8hdN3YbvXZTvjnhMv6R5NC7y7zFV8wBQh0y6sffdh8Hg1efi6aMoU0TuY/jja+zLXB
8ysEKt6e0ljq41M8J0nXyIO1oD/+0jDzjTUGStPyCMwWccR8MEMbcqaV+ZuNBmkKjiC2ILERBusc
sbdHiMRUBxfZGQjzuM4j2WLx2klneJAWloPQhexwO4EL6+YP6StAGoWJXWprtffz5WXoJoiWVs6d
OyrvwPRm1QN2Y2NlY4o09iSuSLYrd/GHcRaPJyPTnunaOSgRBP9UmXkywXJyu/E9a7aEv25+86nS
cHxOuuYL7ZFpt0wb5XGA2LyIzD3ZZRhcOQuAfcinz30M2YFbeJfCwNru2BA7d7x4Q5UHo3yuYyhV
QCrCWiXIM0JyLp0uLBLmkhzc8DnrGmfJSxSrtyLOl2Iy482UuM7FAOJ2vlihzU+hcNZDESG8RR3k
IiG3tCzxJduQbUD938p0kxjCdL24DhJ0IZ2bqU1VCvz9mspAAFKMB2wax1ew5/qQqHSNQ6+btr1p
QuW/1CCvOboB1Pu41o62islf9gIU/pNvlGDCqn/UIzO+6Jsgq99uLPDjZgKCIK6F7GJp5dZzE3Td
ivfCuUoL2gJZmxQHJAzA6BBN4bq2oYqQWlG5zGuQ78TO1OITiLs+ANobQB60TQtJv1SZ1vo/+5Aj
XdIUbCdce98moztefC3LLsRxi53oyDlUfLqzjelEMmRZao93uo9OmNTX2vi06MPpe9//Ng58KGC5
V86XFrIMCxAf8UfOomAzBsDYSNAYnu00TNZ9I6znyui/FpWKftgJePCwq/sOume2UHqQYf8aBPCt
OqOgJwWzpmE+T0rNgyCrOg9qKwS0ADcxoiE7Jo1rLPNJpkvEnLJjHCmQtFNPF6Xj2y11TZmJAIpb
TAemkEArdVllZaAQPLEgvA4tsOQURmDQMArRPhhOWi+rWvAvYyGvvotar8Ugvw4i6H6gZOonD9zg
2c8ZeJgD5Vwz38yg+yT4AX/Z+pyNzF4LJ/Af7VS8JFG8nXT+iC6yGkNgazjqxqmdM6SLM1cdLMpA
ffB57+YBHw/U6kwozndjOG0JElQp6JQPLSJ6M0JIw4dAyfJ3m/DAQEGi1ORMfup9LKGOaD7y+4/z
gdsrPgdZdwL/BspTTN9Y3SIsg2N+Aks6MDc6SFM6AAVWrgeqMo2O1hcaFEHbaX2zTWl4sYwvDY7d
hyQIa5ySTUPhbxiv5qaShXcdZZGicjcJES4AcVKiL9QBJrtowdySbz94Y7e8asd8ON+cXV8Te2f1
4wc3CLkna+UWLbjAX0AQE55FVbts0SEesA9Z9FLbdnQZBc4tK8DvNx4D+djsgpqraZEmkYG3y1is
gCeCqMHt/aTsvAbB9ZpeTB3ZnbF3LmXeFSupnaknypGBW5gCAMFUzM5/vPxo9sJmFsgWUZau2Q49
TY8Y2yXqMunWJOLDWxcZpZU6QPUBm6GHkAbeBz8+WBVfkaObWCgPYrXP9rYjZ9s8AxvrXQuZNocv
irqA3IRlOXdJNjU7N+nyfcnc8TpBCBIacWnzWUHu0Tdi40cgm51X2f6Xzi/UkgYVXtrsZG6BeSTs
xyvDlPOgwvTO9EZwym6HGJE3D4qAa7sL03FtQ6FvUegKAU9XKtClVs0SQavwzBxpAVejj/bg2uCg
v0LpAQgZ3/xwagJziagb4M0R8lm8DzarRG6hjwZ5Y6RzrsAMq2uRyeZse1CoF3bhQXwHPCpm0o6H
KjTvqeVpE92BtyTf9Z4uT9BDaRLqKI0425g14Hd+1JZvs4R53q3sHpHUxAqiZF06OGiqzAYh4e1R
yC3hpwGCZkezqTHdRWkqLgKkCusgkMmavlGV/lqZSfloyto+UauNwu5cNj14/9BHl7Ax5doD4mKd
VuGbDZWr91FlBPN3EVW15bme2JX86asI8nixjrls1reJZCTuGGSLzzQPgsOg3xj9FEEmUKrUmv/K
ypKfQqb+nTtAvFtEYK0nu/Bcf2m1ln1s41I92SnfdmNgfc6lBSXrsh235JYhhZ5bONi302Af/tO0
k23UC0+ChoumLSJZHhjBAlujZztUDUbrwp26DbGQUTNFbP1Dk+smUZaZbROtb72RRFDCLH/GWBae
BmgKHUSG35KaDke0vPICFCLo3tTVHJG8Bi5RN80U2EOhafqpiZRBcs7qLpub8SjNc1wbP+aZkPG4
pHH5lVqxcN3L0JnP/jRNT10puqsBHTHq4xbjd20eXqhPAbl4144MnAF4Ihg1mntssHYRCFaeEmMy
gCkaN9RXDLb14IEwkMb1bt8+jl2ypL56ipNPXvGzxidvK1Ng3fuoHB5lUWag5cqHo6fJnQAbZrvU
dmpo6YAvanZBNU3DXPeeWmmZ28AAJtaGmoOlqkuZhRdq0aASG/QFAgTDkZo0pR/0936Wfho17Uk+
tNmDoaO2Zc2dLTYYA+RueL1XqN2/kAuSMvwCDYr9bUBXCHOLQgAgKPQkdOmLRMyTxEUz7Bmgywsw
TIRIZdfeIm1CoJlrxzEWtuFyiGyJcOX0U3RX51V0h2rJfJdA3mhhkk9jo8yurPsL9dKFnMdDGcbe
3eyUtXi5tPgMzPNmIZiSTDeLd7dBt2eV+jFWCgrbMCvdFQqugCEJY9M+uvjjvO8FCpkArU3tD6u/
SsZ83fsIgteduU37fNh5qBZ6jLn7D0+n4ntphsgc+NVTAbq0vzlkrf8UjlU9O2DhHXb1iEOXniHH
YenBB4/MIvGgaV9acX32c4O92GIzRUXyUjequagkBk5bm/tS8m0G4PgGySj2chv01sRuPUUka5qq
47wyKjvEdyThFcr7II/04dJHALzxYYTKLzpavbbSHWTe/QsOPAlT4YosoW1jn5NV1TbKS6jhuU4I
WddcrF1hp0+iwFYw6eLunwqxKsN2nJ8CaazaH9PPboegRg58Nk7aPY6H2H4frLpFsZ0eHkHsZh4+
BWb7hJTHsE5z7PZbjYXwND5CtA6WS7+/UMs3waYwdZlYWqMFfIfu7QP51hvHKJdv3AqIKT30fXwY
qHJjhmAwTUBhjVgACuEHXaOSM9Cq4AvyiLx9AK4onAUG3za/9PIT9UfgdlvZLJyONDDXAzsqbpnU
pyZPxoOvyyqaLigvrr6jZuxF+J5Gw8maoLUNFg7wMzaVPJEbeUxGXG27HmSxe4CP+mXgFg0ynqMx
1wZEeVotEsuUd9YQ1BdgXwygWZE69WRd4fNZa3HSXyNYnIX3IAQEh3nufPdFII60OPVtEl4gg7bt
OFb6ZWvHwwZMeu3qttXTAzyZd0cySdD0bcyAASSN8KhIPfUlyus9iHeMH5ZrnSBcOn0WYBZY+qj3
v4I3y9i5vTnsUF4K1KYe5LuoW0zNZj8pXl2nyCkX2Vjyc66rUrME8GgJSaC59W53hVuKVSGLQ8nA
pXgjmQEsFLo+Ru+DXdUsD9SR4+O1rnIHOX47gpJrb47nBgxpL/3PWlr9S2yrGBy5YEULm5C9CPB/
bVJLqg05gbX1bYztNc6L9d2J851syuS+bxh/tAsGYHxugr6qTZPHXFTtCW+cz9Q5cV6fQVF9LpWX
n9iY5Sso40JgUTfDHivggm7pEhkpXmG6Z1QZenwId2qhHm9NxsH9Bkhcfu+MfnPJgR9ddENovvJW
Gauqscs9NTNkLKCOKZ8ySx/BgLNdcDDDvEZpo4CtMIO9z4P0iKpTb4nt0KLPhHieipifTWMMQaAL
GACEZLuVUQXxodJN7Sa0mxk3/Ix4JTTR4hbJMKCwVqCy4QdqvrtZejaAxcCNRqCCqf2Gyg4wbNXV
19BDTF1HzFOzlUBa9cFFhWV1QkWct3r3QEoCJQCplEtPe0QdKOXJA5pE1de4eZuDPAwozoGLCBzJ
eCGZDx2SaeupQQ2IqhrrAaX01kMuwk2LKOWVPIokZUAchGqB6BR4dv3UmxZ424x7cnYYCrPF2AJz
haE0otVzIhzZrp1KTsWy9oyNGtzPNjS19hnomBadZoZxp6g+UhMiNezJ7cVbM1ZjsklQqrxSjfB2
dQnBMDqre/itd6KSyYoO8tRLTTqt35ydTkZHBHXSBWW1OqcDVXBaDpukDQyAlIv+IBwWHE2gtubs
WBaBkkshw0oDyE6ps3ZUyXYEBmie6TbgzzkRKYIq4Srj2PbYOYBuvBiyuzDDiqYm/76JSpiAITgq
O/hyMw2pB0kEp5DLuMv7dOnzQqxSo8s2c7uOJ81ZnrD93LYiLL5NVV5oiqrwsrtR9Tgf6sHA283z
5yixBUmdOuTJsYhldsJu5+0yBSnAPn+2eVWDeb09kp1GdFHIQKNqEtUMu/gabD4NEQSDfdRSssiw
F2RzdQf+/dWyBChqfaMBoTuE0ZFGBdKOJ8Xj5I7uJyUAkxmTaw/KuU9kYca0B31Efye0aWBms0jr
3j+SR4mMxKoVUEJrjdbDjgqlkqIBhxQN5ZCSPaAYK1xQEyWx1uW/PMlnTX+XAOLSIgsf9rmLSump
KY6dviSKod2PvABmaCqOdEfdldMrkBMzBd7G9zExuVM/edZTDT6fP2+p32iHZg0prWTr5HG2It3w
faGrw2p8TlZ2a8pzDwD+2c3zbJWbNjsqr/ohoqw/WbJ/u8Sp05/I5gXg13Od/Eidk/bowdaAONq7
C/UoVNCB0hm8aoVxf0tTTYPPj+bYfBbvleUO0gxkojQVXYwOFJXai1rkSgMn3s0D54zWr7lu0/8+
F9nfn3iby/71RJrZLkt2RC02Xp94GTUZKm8JwRu8N3HcsZ/SDq+VWy+2Ex+b1IuEOM/t9uy4hjwr
W0R7LG2Hzk6B2CHbfBsAoLJPLetANrqUXo16Zn1BmQFISl94hxMEeLuEPz4ZgN8HqfFSd031rWTB
S4APwjdQQc83wJPON791mZHynyGVcdDdpR75X6b4f/eBBBiqvMDfvXZ71z01ynMWRPRQ8JxvWujU
zuwQzIeyS12b7qXDr/xsB5+SyWYvfxsUBXY7s0P8e5BKa/YSMyc5yRLFl31hqDu6dImfQytzebNM
CMTdeYnekGdci76ams2yrK2tleCM6klr/DA075dG1FTRPOVggavDVDoooZ+gY3p3TcStbRaBCJZs
DjKUi7bzS1CDlvV6ABPpPvJF/jwa07ZsbIBatd1kWXizy7h6s/tgbNs3wNc9uxXOkO/2m//v9qpB
/Rplr+bEl85egfISmszjnCxrQFt76sP20y1/lg92sx3cQC1v+TOJFCaisEmwuSXFeif+nMeOOpJp
tvNlFaGijHJukxFlJ87qT7dH93jhbJuGj8vbNG00fJyaOkYrn6emiUxQOd/1nr2cLFQICm9CYDAH
JOWS1563NFpRoA5ARZe5B2+ocY+6lqdC28ivtSMoKAJBsqUZ5rE0wfssEuw+KGjSk75fsD2dZ7qZ
bnM2SbbFeuMfqRM4sIfUzfvTgDL+lSp87Lj1RmbeeWDhq0cHqVltCsAzvavyEVRduknbFbeMkWuT
UXYkmxeA4ACg8Ct1zm56Xg+p8M3NVto/b9MaY/BxWhoUGghmpVJkOEdhG0TTDmC0pk66dO/TRgJH
hbHGrkp1hruvO+zsaD8TxMBBUJP2M9T0gkGiEAmpiVuTelHLhu9LdgpinHoGVBBvIzV9DTsciWLf
HE4gFMcej9q+NtIdXZKohERs1m5paASWdSwbegi1bzNEFQj+2dA+/GGfZ/7wkDEPk4UflHKDEMew
V378aDuD+cWHEGsYucn3ok+HZavS4AIJ4O4EGg+UE45V+NVqzuTgQpV4WfnglG9UXZ9L6IisqMPb
MmhMfYOyc7PyGpmcQx4XFz4Be4DUVvLdsz8NtTV9ZShKX0HHttTb5miLFDFiDwLCnVhzxy+F6YhF
krH4riw950IdOAKgtkJ3GCixmztqA/zLkY06CtUcfIuPoC3SECgl5APZZOcCZTcO40ODyOCGxYa8
Rjm3r1Zr3gu9qU2RSqKW7Ay+McCYD0VgFLTEvm8fEFXZU1HLrdCFmlB3dg8gP587yZ/sdBmRWjq4
ibf7066nBTu0caisbvfB/71+JpsMfkRBztz5x3BU7yJ/bMr5x7vV25AbIJHlcarz7W1aG5j6cxrI
ZWMIdfY8JHQUMPnXIcJyjUKz5EFkIWC/FRQbVBuWS8ux6hdftCjjk23+JQiAApCy/B5mIE8qvf5n
75SrLCt86Ic+IBmU4pSSi2UdsugnUmeAcefZN5X8gxq95snp+3HN8Wo8NWZZHS1kVzdT4GBTCfKB
RVwE3Xdmx0tjyouf4OB+7t3ReQkNheA+Iu8XzzDNPVRRja2PM9l9WgbDUnam9WV0hr30rPyn6U+H
fgybLwBtQqAL7Id+LxZcDtOjaZfpNnKa7ND4Irs6AY9XVjjIL0DSb8c6y3+YI3/t83R8HqQacfq0
ylNo9c4J3+xq7Q9+9eL3CAdqV9ZN+8QP+LFpE3dZx2kPCmxXHJPAmh47YT2Cp8P9Ao1mqDlFTneC
flj9AJq2b2THL4OozNDIcwnauvtWcACpk2BlhCiuAwFmfDGKMjk3Fsdhn7HhW+uuvTQpvwNcA5ks
7WALb9yihpKvUzsr71D8Ut5VEQq8EHCoEa93izsL2mvBoi7wE0/5lUyo4TKQmZYh4wtlVLvY6NKN
1KAP/KuNezvIkwXCxvLA9Lo3d0SoFpii6o5a3Iuqc2Hz821QXmHVH3kCEs/3iUokjFf4MqUbgyAi
2FC/TUw+PrfEogja70T2Nmk+zjrrx2NXLEpXU77NxG/zlXzo8qFdq3g6CmBdeys4QMJm4Xpg8ahy
dpkxCxOkMRAcSDeEcYhLW5xRoPFMnWTyuHW22fDmL4BwR5osdo9GG7hLoqNwqva1ShzrwUbQ7PQX
+9CUH+2p3b26uXjzbwAAWhJ7BT43r2GU2g8qRjXVHMkqo0G88bsiCXLyPXCDEiaBStUK8C90bQfu
ici5wx+mehogybTrUMK96UZmvU548ca9z79hCQN9isiM09i70xUq1QGIMlCQrEcip1s9KT1SVAgM
xV49jyQHN0IRGI1kQFRc+xSi4/6vkfRM0wdEkUa6PDBfBcBH5ICdHmov4nURt84DEOLpBv+M8CSz
BHzDEK/eMcFq5AU4g1p4b0KPmoFeldnZd0gXbcban2LUJPI1OLqs76mDykIgZtNndzLlKrSlfa1k
bGyHaegOXtONJ+TZIT7uV81Dg9c8yvOG8jO2EZ+iDODeBX+Y+haMYbVfa1UR57MwzHL5t59t6tm/
fra4Nj/8bIlhQGRX135R6RZXolgKxrvDXJylmwD0dwcq+xK28YA6ErGvZZbJBSKroJCjcF3Q+s2a
JWAMmI0e0rbrQHFjgTR2iVNr528UxMyWXEX4q5NRVAnW6Ng9TVrFS+lL2Zv+RsQQO/drtWXKLw8G
ICFn6fXqTHd06dMKDGWR561uHU0TfUuEGS2K1lcblsZsH/g1fwhGXdI2guoXyJMTSjzrF/IYHWYj
v8meUP0jl9Bjjw8KrxJ2S+t/iPHPt+Q0wYlSAH6auBupOI79YKMbEdx1/QA1KFG+bjSsWDDRLawO
yMABsKBPnguItJNNr+QWmaA5desaEbgBZ40k6bpLp92GGLV8evjf3BS++dsSUETIWPn9U1sUW5Ry
I6+Hb97Gdvm0LXRT5vUyhW7IS1Y25iGzPciOG5P52XTVjzENgzskmtUVbNqoWNf+zAq9peh9ZK70
tEVfbsl/TP23aSvEjXdTgcp2UGuDYXcTADO2RHYx2dPRlpq1mab7+eCre1GxkXxoIpaZ7NPGRCa6
QXVpQMDVOHGHhWUN7josQ/PkEtoVi8TgbVCecff2RKjTHOMOcZp8srsTikxAL1GAqPoEgc7I3sQ1
isorX8kN9dPF8JOvqVfbW1XaPWpYcEnKeDhXoqlQyp+7YJAJPLUgY1KJNx/m9f2yFgLZX+1NHb0f
K/BfQmkhq5G8hdZ6f+5lBDAh9KVAKgeJRpkBzY/UPW6x8+o2YHzrFgFCk2pBxlb30F0ApMy+avzr
zV5bNqg/5t6erawaQEOFnYGLZfwo6IuGrxA/d5mD7xzd8uCxZnkKhTPEzemCHFUuEdL91e7AL1SC
158sH0ZSe8oSC5rlS5rrNgZCQgjF64td+GztqNzLL6AH6zYmuMAvtRWxs9k/WRruRRcy093EJVt6
6ViuE+xUfJxBouA0xcWSXDKyjWHZQr+HO+vbDG1iPuF0wkHTF/TlwoAq2SHUF7qLM7crwaTgwYjz
XLgmaze1DuC72sv1HSidi3FHPmRy3OrXaJry1iYfalZV4TrLW49n+dXK8iAo2UokjGSZvF1SRCNb
1MujnaugAeFQ/GO25dRD7m7rV5uhMH5SBPJDkDJLEqj8cJCnd0Czn3B2/BjN/CO4SYMDN34yEuMZ
KGh2tg3wA0rGRyjFj+m5GfMS3Eu9cY8iNHvZdNxGjCePF2CMLP9RcbYGSLEE9iOBcI0b8R992nyr
Yq97bUfk7Q2Pmw/Y8ATgnhQm/o9VtseiNYAFp0U1v5+tPSyu+D64Jf4WqRxP863BeuNgtdhTlVmD
SiLdQxdPApk1ghZP4TTYJTaK9kCH8RnAy3uIdbaPwVSHJxQLtkuyGz3IF6uWN9csYtNd6CrsX/QA
Dq4AZIwq9+igvvhTUEFOV5rlU1xN7UKBke9El1EaxcnUl5uNmr3sxdLN7U01ARAuS3EWXlw9hUDB
PoggWpp2y4FrWbVemT+5qqueEHkFvLHuH8gxrvILUFLBlVpt2v6jymacJ4FeHWhVc47voZ6z0gda
vIjknpr55E4rYIGcLTW7oEZ6EAHuDTXHJBI4jbXBiumHgis02SO7wZbUi0y8cWgq0FtQb+ANybnr
sEOlXlPZ7RUhg3vqxNY1WdTuaO4Kw2AT2JazFgUZ7aHD5gChpCKLzvhsRWe6M2T9Cr5subOtyp0W
dhMNCMCPYIK3/oez72qOW0e3/StT+/lyDkAk4taZeeicpZbkIL+wZMtmzpm//i6itXdLssf7nOty
sRqBbDZFgsD3rZBgYZjAmXn6ZDYeXAF2boDNtfirftfdzB6mi9ntWvzfH+r6le8O9e4Mrt/xrp9p
UFXXbFt67/owWbbgEpLNzMfrBsIfYpGxvJ/BKCHeXxtUAEn6Ikv+3MWUr83OdMRr0Xx6/wVxjYwk
VVA5/P1h/OKvEzPfYs7kUnn9VlMpy4JnM8npeWwCrN2mk7juYoqXLuaj2SXPw09w3iy2Fguy2xrW
kAKpoEM6KXaaTT4IoEAsN58PNnup68ynMFpZMDU6DtMTAGx0U63KJgJX4q99zR5ZCLRcr+zjtX4k
4G6PMUYi863XhgHyOp3solPq+JiZN34rl1Ee6PnlG/86MKJUIG5Dw7sz3x03KVbJBQ0Xl0OZnf3m
MVadf3M5VNzQfOkHVnHpoi19YhAhWkNhotnJhjS7yycVty+fflFnuvQOVzEebOxnNulfn651cjrM
9aim4VpXQCV0HnI88ZB303d5q6BN5UNJ3RRdEem7xoaFdhfZN/7Uo4C92savRTs3jQV39F2GeEtS
dOR42alr4BQIEg8iX4CIpk2V3jiMnSCTUjznozhZkuTPvFEnX+FDihrHDauDCmJoM2niblXZfzCA
dAND9yYsOiIBl/prlelh6pNivAHLfEYGLAhiEd5CQI+fwyBUJwxIS1MyG2uEmnPM6ud28CJk+mog
8nJdVHNHulAxUIm3L2M+recL+Vj/9SkK6Uud+dTGXD76/hDPSJaox0urtyZU30dNE52FENEZutfy
UNXj3lTBHCI61wDi37gYy+Ca13tz061tzz7EmG5NL7Opy2oTsaw7mlIfhNG5TLNPmUqhpDEd2VT1
FTQrpGV722tdm7Fy7oQkWpsupiFuEpAuMpB4TJ05pl/ATtSrebS4fqunGraOeihQX4/nsdjeKtoD
r0UdnHCYjc6ey/psdjM/CbiIAjan+auj0wIyvOHlFK4/IcKKsoP61+lalbrlba+Vf7ieWaPcYEYh
kwhOKi6Y6VvJ0p1ZllSvflVhu4CR2pCrMl3MRo/QAKloRS+/yhxUtRqme0nSzK9fS+rU2VgFcOvX
X9qWrbUjTvf5euEQIIXufxNvr2fXp0LfZN6jOdblb6j7fIq6DjeX4pjzHRQ2uolM022VDZMEK0v6
p7CqH+w4iR5CWDbuFCFA6E718LNjVlafRszDAf50qlUNKaOtk+T8QwOhO9OJSJvOa0nKY8CEtbBE
lswaGPDdtz392NVDeuymksz1uAJWBMrJhab3pezLWweiV7UT0XtT1VJIe3mJF+xNXd96+SYJMjK/
7CBs776nK7dpKJQ4AdHDvLoNt+bg0MSNdoiK0Jkpmh00bhZL0v5sqtoRocS4b8u1OTjYJskhZOl3
02hO1wroHilc7+by7TXrgDYL5NIczFFRdyI8P5n+ZqPD8CmLFD2YUo/p4dpVdgs5Efyg0eq9M5Aq
C9NoqjJYZM546fY7U4zGnG1UgGCd6WJOoQMzjoz3psJS8HjRxUg25gQg60F2XtNjKYk1VRd8IgFr
zyNXzW0+ds9up/VnWLsPSzgCDhuvR9FvrAVEt4DRDLU+5GUCBz4wqD9Dp5BDEjep93kbALpmny/V
LRz4mqKAXghiNPOXFTck1DYXnN4Vmx8h9bFv03z2CqjHwgpm4pTdWTjt3HM/mfy1R9KvTdVkDzmS
bJumgsUPorT6YepgUtuYA37l1RcLQc6voQAAMur4j4jFN3U82I9NWA/wA7XTs2RBu3YKu9+5hYwQ
p4gIVAN5/xANcMZNYdD5bdodHqX8R4DdVYJgMG5Rd+WyGLdGTEBJmHjkgWNB2YJGIJ/Ffv8RHhXQ
ckb9tVs3sc9jrZBGREDt0k2Ce2+6gR3xcrRh6nY9WhB+c43QASyPB8h8g95hzZLhOVE+0KXa/gTb
4QKgRJpsqr6OPhYtP6ic+l/B54nnOeDRp0bZ5JjRAak1NgRf/9qzi2FGYfbMpAfYNmNkYYUhEkRe
Gn80n1JPRpdP3S/qftXPI5Rg3MzjV3k2S7JhD2Wwzaus3iXHJoZ7S4xya9Jrl1aFLNlSWAVoJn/l
6Exnc5S4qDamvg/jWToisXvK2zxfS8gPfLKT/KJnJWOHLiPmlFugkGDOG2cXPSvMpVEf1hDQtrX1
cervIE4GlhpgCsIYiNt5Zy8n7Pzclxo62IUf/YdyNw+bmRs07l5HsB0BVCbKTskokHCh3cI0IE+Y
nQJ4CLJFOPYLYKjc/bWbOwh/NXixmvccbM4OQI19k7Ttg9/Z6RIqZf3qUhwhxMZliVOyVfvQdHSE
gGt8MI1m0ykIhoHUdTYlc7Q+oi9H47R7OZrHLG/VNmmNiJdjRzOjmQX7oUPn0PJkShWJq02ok3Ju
imaDIC+EOb3qxAsNwObUo4KA2JxPViKm7hfHuPSYdnh7jF99Cyvg/Zq30J70B57fWxHdG20GF+6k
mwhcq2U/PRTw6AumWHR3U8C0+553457A/HWJwVHt/crz57Uz8kMVZewjgVz6RbauSbMdVCjzhQfU
3GfTzY0LfqDEWzt21oJUL7+aJ6aqYFxRIGZxrgmp97XXOgviRcHXJjlmBdNf2giyq2M9BjuSxOn9
tKNpL6MMHjo24EIsiOQ2inEcWdny2UPAx/fr7iuypd285dq/jRxKYeY6QmWUZSNMlKOXvgKOLA3s
GNMFRfK0hUIvtD84WfTmE8NStUsbB+ECfLq0Tp+Y/yTqHi7uDmhC0waimI23rgDoXYuaIynbYCSq
MY2Avr8a1xrjzLlQSK1PemmXP4ZfD4tKIuhq/pax34ZnOMtNHly3QhPxJYbWLswUuy/22JN5E4Ud
vPS8blPL1toQZDpvOlDC58jLjY9F3x+MhrZOod4ZZN0XUsSwgwT/wurC5CEF9R7UbXzyyhy2oRiS
H6yweam7tppPKSHVsktLKANxDJSgaCQ7c8qujOODLMqnyxlPP0XmEPsyPRK/2cCxIPygk/yQZZZ+
CCH4tMOIMj2F3fBlqo8J3ha27/OdVJBKeVs/IpExy2hVbDD89UdM+PvjKGQHf2ierSM7D2YF6WFC
YFqUH4yzuhD+OusG+JpZ8EFw9BTUmorXOhXFwwbYtvLcTpsKwvrIXqDOFE3DtS6rVLUqXLudG5Sb
wbthDXxWXLpbg2+71lsqHNcE2OFZbGRar85WmpVn5NaqZdpg9PAsat+kkbCWwfTJk8PLJ1P3q1YA
SyGfA6zkOsTds3OQOlhVo8o/lGX6zBBlfA6KaoVAXPeFJm60AH5qODWOg8gezapVGis5t9PRmrlO
Qg+OUUQwgWJTFojIYZ7j7UyV2agpimw+IU0BL9d8hBEtwKurUDVgK0+EOwPiMnUQAID/DZNHBHKy
k56G37SxH204y21CLjAk51YfbTmx8JYoInigt5XHYaZDw2cXT4VjS/GUaz9cUCGSk46Is/fHrFr2
TdqA6w2+ONw8n3mV/Biytn5w/KBeu26WbL1EwCltOpjpMTI4rgeVeEJoP1y4akwXijjDBhKCBqNu
NjpNi6WrhL00xQ7kvTv50oEzsZZJArj4UN+PqQtqfxQkW+Q0QDCEw8MZziAvdYU6Wm64TX25/JVn
hcvwqp0axykVr1KfLABZ7Kx7RNdwFbrAyxeG+x8hdbVBrtfGK0yVZwgplmcfwZhLnSmaBqDb6w2b
WwoCCC1v7Q+ggbc7bueTNrWD8GEJa4hrUUJAEdeVHUPmASHtSD2PJoVxWLV+lFXp3StRx4d2iNy5
UfSWf9Y3GYsPGZvsmRCBX0LLN4YpYT7DY0u/Qm+jAebfjm9VIwdoveAPEYugvSdOCcGhaagd/Je+
rQ9FY2Y3/p1PIV7duEhkYW04fuEEzjx9M3yCXcxLvQFiQCPzUm/6j2noLj1rBMegrqMN7wJ/hSQH
8nrOiHERuXKo24AUEsXxhkZJ/dn08OuAr0OY880w2UrmF+n52iL9+pdlIzyPfBlYMsLRG1tCGs6X
FdzPzCVtytdF04qIf7c1178Iup9a3+177dxOhyocq1mP3rjrBiRdYYVe7HtEAFZpSdl9CkgYbI7T
8Tlzb/K+c7+zsfjBhON8aGKKlaXXuwegwMvLPk2SW8t0AFPJPG9k4OU6tPwMsadpDtRME55u2sR6
ZHNCnq6c6SuvOoeYxDYpYO7DwbzuZFLBoHhoXpjY137wZMDcvE0+cFIR3KddCW2ahK1iAXBxEBX5
EST4dAnYU/GxVPSboTZa8huGrej5ug8JRn9hueKxkfhjGtYaEMbF6lrUVV+sYI/sr2LleQcxgHol
+k8G/Z5lLazpfHc4OdzpDnaDhUxQuPSpii4dWH9PejpDtqAAQgSPRIYZJsLCPD8YG5pkKoqpaFpZ
C26nacVa0f5gWn+1byR9ZC6SFAKqVnrCNAHzShjQ2kXv7IuGYKo51XelhGDAUD8WjZOxH02knDv4
0S6gcOslZ9+bCAxNcIBSt+DfUnCIF5DV4DdWDte/wVLRBy/OyiWcpMYjKF/xTuaRXI95xm5ZmIt5
K6T/2NrpXRJn/AeI/cA36ubZL/7cXfkN4BttZEPIH+8K6CNohGJ0chB16wI90H80j7+pt3kq1yov
L+5DerCTW3C792kKY6SrIVGS+/VaND7EcEcYEl0baM5h+GHdQsEGSlQ5UPsIrswKEXR7U6yH7KVo
qId4O7xuHd4WTWtIQA/7j/tmIzA6RZosIG17EJVKt3qaYAGNCEc2p0j8oymbzdTFzcZ0G0YqOFBM
Po2eQdh0312R+bey6/kdGaOTEUNgacfWgI2GK9NrSMbvYOl5t5jbXnqZantg6NXH6DXNXP86FvQr
Lr3SKperxqnYEhFKAIT7knwKGLTh8Fy759SvoMeNwf8IjgxyUG7rI+jSseMIqDjMESt2V2dVPc9o
2n8ONXtqtYq+20WN3ac8lIgLLJVI9Cw1jFZ7TxAYsnl4pr0K2ijdgDRJS4OjS62n2HL5ZULZRjQ5
ZKH/ZKZpZoHggOU6c1gb7cxkTXPcgyDD50uj5mV0vZrejY9WiVfFpPxl6uu+AbVjquedM792NfWw
6YzxYtDFDIK94xqkmeSTgr14Sh3/a+KCBq2gxXYKY787OSBQA2pQ+19DWAMIAu0NWwXu+u2eEQ3G
2zRhn1LMbI6QYEqPmPWmR6xAwo3orY8OC4I9C4OVZyfFfRyH7a2MFAAtHZxBe8Rc5qVLyMa0Wq2o
D57nfLm0kkE+VyB/7DE5wqpFcguWl4iQmb5mA+G6lehS68aUgkLLxR//+K9///e3/v9637NbwEi9
LP1H2iS3WZDW1b/+kOSPf+SX6u3zv/7g2mGOEBwaFkJDfURKB+3fnu6QBEdv+n/8GnpjcCOy73mV
Vfe1vYABQfIcpq4HbppXIHSr+YbpSVUBTPq7OhpAw20a9YzUOdLn6bfWWlzWsV7nR3swVtaRmWF1
QrQbQM1EfJKjn6wdoysHu1Q+84ciWF9cBqOgflMGj/jkAwhznWaEkQgXyMYkMAiBMpHZeJH7us50
LpJ4QXCP72BPDPTstBFp0h/ZtOnDulxlGPSgyPRna1w2nyGmn2xESzBjF4ksgUdy2ksXs6/pbA4A
NwUy+/2l5/bPl15KLnFnCYEctORvLz3k8TKrq5S8r7tg2CAJ7AE1Rcdlwq3isYyQNJmmE90IHnTh
8PLW9JDgPIGqTQAT+3WvMnWtXeI7r47TkUlmg/UNzIqtnRCV/xgHpb0IWdQdFSwx90UOnYwBuamP
I0SfcXnl89QV+tPAeE9diQunES8eDuYxo+Vw0/gh23FuY8wFpUH9zX2p2fuLwwmivrg6HNAQKaR4
e3E6JyocQOfT+8skXeYCvPyMf0SGIjvDUbY9g6r/wQyHQZVaKzPkmeLUC3Ct9Dzk8Cq2ff2EGHCz
lCJJoZqGgclPK5g1CFF/tpvyqKY5Il6Kd2lIsk/CymEZlHfoOmR8X6lb38rKWwDtV0jYi/tsUtMv
oG0LuYPI3Zs6SIZF6zqH/qNpNTuUQb8Sky4/omZwrS0DDt4eS+YIToXbUaVQ7XdTUB57F5oZrIvK
eeWCRejX9/CuF/fv+nJ6W0l768C5493U3jjM2Y3Qu6nR2M+NrQd2UoegB6a/5EB58L3sdPJQTxtE
CvNShBAAQyEJZDtrQT3cJTpPH+yGliuLjtnStJq9uy6+7J1BvPfmEm/kuU2WNq+jV+Lyba2mUZnW
K9NQ2MT/mzuC6zd3hCDEofgv4JitQENWbHqcXo1UGFnsAVIy3r3AKwr2caQ/dRTyyoZnGBQfqa7s
JzMJ41bbHzzh9ifL15iiWSWsIMPoaCxgLy6xxjz2Yg9rPpY6z/NZPbm9BQABwnunCGEuExV7s5Np
MMX/WHc5mEcid11VDlA2A3PijepGuifcoXvzifcRK2ZpMABthUQR2XAn3F6bf+pzqeBls/6bseft
sD9dTAhASU6ko20I0Wn59mJGfklonBD3TvXVgFRsomcU/IVbO7A0QN8JXbaxTh8zIpZmrmt6lKUP
ll7HOyjcQngWacTcAfe4zTcV8gzTOFtOo+urDUhGx7aBeRs6mGp4fCDoRH2E07wxnZcRhbyrTZIz
1VEwM8EW00AS66UB2ZkAUQLIulu8SedhnkPLxtXxWQLn8vurotVPtxjjighFbUjuEs7eXRXMqLiX
1rG8I7DLPbLJMAPSJhEgbAq6VUYT1ZNhuOjzcyDHePFKejmDoYGRSzZ10M8DMdaBlLyRVnbVABxc
L+tFVYYWtLiTam6ggJmAPAeskL29mBCDobdWTa4+XXtVEug0RWDd2E2hodwNIYoRWN7GFJuprnPA
UPIH9lOd6ZdPoaZL56mfqRsqB1Ntbj2Wk7z3THkjv8cwDF8R2wuh1CWLrWkJCnhsuSVsuEzrq96a
VxUMcrk++I093QLDF9xO+Sq0q3GTCgBVpnqS9RJjBIKKUE3Bih+C/Q7A+MKZtZXu7+2JQJKDiIzU
LVZKU2lq6wY4KMU1wnKwCPO9FKLzHXW3MPfOT00dQGZ+rN29k6jPcdrUd6Yqw6trESOHsTJF00Bj
UKgIffr9PWKLnx4dDb8NTWEuoAXHKnxqfzUODZrgdTew4s736RR1Tj+FVRl8TTuADt1ekltkfgLA
8wAAhr6e/zWHIgby++5jjrTSCr6pUMlQMnh4u6cuW4IFzHDQiRWA4wotFtmFJWJSkKs1RScYl37e
jPetr6Aq4qWrYDLWyzMrO0ImFlDTqYgVRr1x1KRyMxWTEuKjhSP6jSmCaPRySFOEFfIyANRs6TDc
5YYRFLh2tQxGWb+iXoMtjplRWV6IQwhUjduYg+p2oV6LBEIScAKjF+o13OayG5eJV9Tr3OurZdMl
zeUrzPcMIOYA921H6tG2VXOWtvZuohb81x4knkfW2HAKJyQ5AKGgHqhXbF0/p49QFalXGFPdtekW
htA/z5Hr6moHeKcWKwhTL3n9dD0s80ZEgKfdzWHzJvMQis8PVcNH4EZh3TgUrf8AzXUOfA6idaWq
tkOFjABoBWoO9YvgGdOndJaMhfshakd74Vp9fJMCG7ppstbemiOJGhnA65E6knh3Ou9BToZPVuv2
cxumcQhOg5vsTBtTL8p6WFaCNXMqx5c602D69diLEcIux3CCNUysqhvHQwQl5U3yBQLwO+MMWYf1
XvSjfgSIUc5DNfjgT8A+VdUl3fQBAvbUZgxn4CRfnKDaVW76AWSG6IZgODwPWBjB8wIG1yJrH5Dn
8mBn52UPWTJWsAnI27UpyiJutlUL4LgpwoSZ3VYVWYUNy86IsNNFRmJ1ZxdZfEMKtaZDr+5MVR+4
9cK13XHFpjqbFxWcOy7d3S5OT3aebk2wFqZBUDeM5dYEjHyTIZvq6l4BG90SEMIxWXIg3fZopfQc
lAJBvazaMrcsfrR29MTC0QHntXLnWKbz24Kyas3jygIeaIRcA1icqzxosrtfHSeOtn2SF2sELNpl
0cISLw3yu3xiowAGCZfkiYiSWhlMG6s4xSOFOrMRMA4wfeWIUcoJCuTk++Gzk2WLcciGD2EEgoZT
SIpcC1bsmN1yEDQyvEgncUMR5wsQi/pdV9YlMnBd20XHKsyKeUWJPkOf1F8zJw/gOJMNh8hGdB6Q
RHUvbSQKZOY7X8GpWsaJx394jd63NTIyZnfAAfSZe36wBqBpXP1+JGTv35aYNXDCCF4MklKKMeXt
QIgwVFHbvdXCMJ4ixNq5SC8ZygDkpm6139ANpMIQETF1Lbyj/Lp9GGtZwPAGKvlS5fQctinmA12R
fMtwVwJcxj9dewDD7yFR7QYbNUmsGJ2VBiKrWP+0emlEVRoP4kfmEywcYYw796oqucwjGNDH84YP
0anxa/vWNBBkQG5/fxno+3npdBkEwbxh+ielWWG/eh+ovgfO2yHN6QXTrvTEJMUjT+B8DBEvhAGY
PUIv8/rQxx5b8J4V7wcDs0ceA+Rvnn4/h54dMmXh/PenzOm7eY6iDnUc/OUcDB78p5UnmKYURoNB
eLpM6EdXlVBC94IviAnHU1AeajvRutAuWf9Zbd7xJQWU6udqD7qNl2rCmuALrDauvauwVgsRFCk0
mpYmzJkoHXywBbRcsng5+BWEg5HyWKQR9e8sr3j5BCMEvuga0DxSj/LFMH269kthkfc3y3GzfrhG
QgTe6VgGcywsmNScoPz2du6GsQ/KUUSbwQXVS8wZTFnaEVbbChNNBJDUXTd2MNSdCCddE90C9FZ+
vPZwLT4iP2T3s85z4dpog8oQ9D2snHwITMd454AFmvn3giTFrptaTdFsPCSCB9l7B58TeFX9tX/a
iQg8YUq/km7/+3vAnqILb38uHl5HQSWE20qBk/X254JqkQzIZHmbC4eL5fNLRAaxfX20vRSJS2io
lNMmGr0KOuCob4cUnDYIVM8iCRVHr2khzEcUwtaezdYDtJx9rBdA3X1VvrYbTphTXu7m/3oTw6pM
TOtblg9l4Pn1u+K/19+z01Pyvfrvaa+/er3d5994XeH/b7scg28lXvg/6ve93hwX3/5ydoun+ulN
YZliBjqcm+/lcPe9auL6z1jc1PN/2viP7+YoYDJ+/9cfT89JkAK1jhjBt/qPl6YpdscQrMMf7a9o
3/QNL83TtfjXH5+C6hsC70H6i72+P1X1v/6wHPlPB2g5QYUtJlU2gjG8+26atP1Px6GYdmmIznDw
WtAEJcvaR9RQ/RNqUDZWrWjBzcNwGqDOmSb7n1wzhZCWxLLN0TjDP6/ASzTy8qf7dXSSvosCAc0u
kGQnMHfE4ah8vyDDIg1qc8KXe4211Ua5dX/D6zsBocwNZJ2HlZO1/knAlQh0a7ZNYWcyTwElBMmC
rBveHV9dvl8ES+nbqT9GCJwOnhj4jVKILEn67pmJcFFyO0/EngnbWcBGb1rxfGuR9Loh6ZPOgcOG
OxDsrNr8ptNdvPv9979907x8PZe4ulozx7HfrTw0NI4qbSsODwL3EZSF5l707kbWVbqHe0q87CQ0
Tdu8PlSiDf4mYkCnt/l1vDBfjlsF94oQEqE5/u63l37ne01EOSYhnXjK3CFay4HNMIjA67IMbIA1
vP2YzKIMpGVAxJ5lEu+iLEz2YcXrNYNh8MzziT9POqwRf39h6BQNfH9yVCIjirca1cqc/Kt3MOyi
24FYYPjEblVCVrJ4RJIiX4E5OKl7BrCZrnwPcs4ewKIpmMlBsobpRAwLVvserhfDFvmrouud1e/P
y7wz3p0XngboYmOK5Ehnel5frxX7DBbvqgfJyG9dJDUBFYfxWU4Wqat/kCjykL8M18heW8CZQPMV
r00BHEsidngQg3W0qUJug4HarmRcwDJsANfSIi6CAcoLbwjdad1iItGU9wwJ69mgOJlJD6hSrEWf
JZyyzk32KCEUs9ER3wTjUCx86Al+kbX+YEFj8s6K8ls8ZNFR03RBYNh7lmA5xx5sh5vJGdpzfxgd
HBeLzFlQOWwLA5dHS9qfiJ3qw++vFn07LZluMazoHMygHIoFKrffvYFDCuPt2HP5PsgysvLcii+k
gIpZhMuIIAOQ0GNfQIodoMSZk5bfMtcv5v+/J0IpRh6KJx0P1LsHzQsZif1h4JMAebdriH9EqIyB
mwtKgl3fD/ALFvlQ7bnLt3WdbGvH6h9+fzGm3/r2zpHQRnQ4AkAEMQbxLtoZ1Hlpyazh+9b1f1j2
hqsUROVm2HKtbyGrj3RT/nfD28+jLb4T2Onp70DxSnh3t5I25Kq2Yw6zALHpoe69sCr7PvMcrCUT
axVqAiM0EZ7sGuj/aFRHUF0hcEjZx7IUf/Po2D+PNxI0aoTiYHqCP4Tz7mZwXEZbIKbYPps0rqOO
HRg4mk4MH+Iw1ndA0XwTCqGSJFXBPA66djW26RFaqOO2GtMA+LecHvHOQoRyEGLXOdDy1DK+g8qs
2GYDEJpFCa0lp84OSVkNqyjD4E3bZI7HrfmbuaX988gtEU4kNpkGT6htv/sxrk1t15URyId8yPbp
mLs3ZYklgeiRGetDMitc7RxyC47yhYj5Nq5Es3QH+QU0mOKuGsdZlyNwmjdRunJGYDpZV0aLbBI2
aTqG/KFtnWL4+LjE1wtgRpIl0NuA1MPVGcAF5s1qGSHFlVdYCeqq3Pz+Xn27ELw8t5wzzfV0u2Ih
9HaUi2INbZ0ISXgWiWLTA0Iwx1KpA0ihyfZFC8BUny1//5V0uv/fPx8SuUlwZTENsd8/H7DeLbNS
FWwfCN3fJZ433OZBeUvh2D3TotQrnTj+2o8hqGc2jj3n8jlC1v5vXsrv3j140XMODo7SyHXhXH56
UgFKyOKiyK1d7cLOBOKdcCDS8VpJLwInPujXNtysVxB6gu6LZ7GjDTQpDAyAXXTsqlnr2Ft4HvBP
KQVV4PdXSbwdUadzU4hTEkwV8UgDKzY9ZK/ei3k0chscWL0rdDKXFuwRqIAnVdQmsLHw9LBomxBS
iI5zJDB13dMawh8JGJPTe8XrYntpF4rMvJZZ+05MqtN9gHSpx1YUUKHIFXpdZriN01SoTd85y8ls
YwaGgV72NnYMBwGf0cHd97QRB9jXe0cdFhQBElnAG8rRi567Z+KBg+oBjJVWYleXOUwrQphZ9j4B
GHma90GIK4CGLaQ8yyxZYnoULYYxQP4yzJYwktYb7uXkttsEcAX9u2USVW/vNIGpr8I7HA+uJlga
Yvb39hqmTh/yPmF8B0tt+GII+YGM/rjKAghIyjS5Yb3b4aXdkEkisYJdKiwlMwknGczQ/GTmllG3
C0O8R4AMBYvaQe4Q6YVhl0BJdAsTr1lcD/YuqCFrj2nXl4Qn2zEEKNjvQRf0857thlCyHdL3574j
wTqOkCnhCEItaA8hxMhWuxRuYmtQ806FF3qQi4D/mbRUtfO5B0cCyHXMx5FH8Yz2Zb4Lk3QY51wH
+c6UkZJki0orrNBLeNfOc+U4K3cs5wDZ+VsrbtslMDXZHjlVQD6DUu+6fuM23XBKu3Hlgk+1t8EB
mNc2tL0xPcAt1EX7uujZfBycDcaN4CxrZq0LFmrQkD/FedRugeC5yxxxh3HN30zTIoD+vgxBv4Q1
WHXv2wUsvXwCs6zC6qHVKd2bSCgIPSf8tsYYegPwYbZoi9FfIrbebTH/XxehXx2SCs64ufCg+sgg
raeGSh9gMQ8rU408BpyW+h1PG3deACszV32OaU9iQca8ovOwsD8rEk83cBPPWds/VXgJA9LxJUzD
z0xs4pEGS9rU8UK1QX+oeJfNx458ylpQlBoqnkDfiJd5Fdqz0YLlRUbdbF2pGJKhiljQF23ZDi4F
UADgecC3oj0FMKs+Vjpcj33W7tOymkPgTSECMEJ3VbqrAtL5az26cjeMiCKmQXcAKXuDpIW/JYn8
nvZOu6p8XSDiBDM2lgXBitMmXCjYBdy2LYRpSAMtjhj+GVAZhkxQukncoL1TNv7mHcNEvm7uZNRG
B+g7S2imu+myCGOFabz/wCM40PnURbzVw8QjScp1hyTWNnCKGDIK8Y9KVt4dvDV/uMR2lwhWJMvW
j/W6h4n3ohIxJHO9j9BWKKHePyyCJvVPtZsMEKl2nM9djshtmB6LsFNg4/J8jYkqeGmwYVrSuGUL
bxjKhwape13ma5Bc58yphjsn8dcATiG3K5BcSgLg7sFlWUjc1rB4R2y4VhZdQjzZLoAABPlx3OBe
Y4usbDCfofjbMO1EM99OHTxKcbcovCa/3OFlSpaQg8CdqvGJFu4PHZTVPhuzZ+3hHaz1COEgJzth
JLMXuT/qtcfCaC4qMux0I+miqr5aeDQ+uOwxTLs75DRtmItgZgG5Ub6G1HoIDYL2aDXxqiuA+amY
B6hj597WyA1CA9XC8JHQhZbfg9SBgXdSlqvKmjyEozbbJpNKEGizM2DY/RVCzd4ZPrRPnPXVBvA6
pGG9+MmFjhAGDH1qOS9u8QMh/hmWaovo+xPX7gBZouyHxdvuCLUhAiYkNJgI/qogijXBA6xoD30a
7CoaDB+5ew+7dNwVE96nPoix9cFsBeAydzDx5oqVN3DkXowAKO9i2B0javn/qDuP5biVtNs+ETpg
Em4KW4ZWFGU4QUiiBG8SCf/0/yr2f9oMetBx40bcO+GReESxVKzK/Mzea//xV0O7b2z1QzWTfBRQ
l9v5+Ikra7108w43HCdnWpfjt1I/N41k19mPb6WRRaq3i0enb5sgz3IGfp5f32c5MJjVtS5IVmS4
9W4b4owvyWdjAFDPDaly457qGj8tvUX05RNRHXauVt31kiwD2uHUXl2JoFiFHAT9r5aSAsRwHbSG
MQAjytWZ2Pi7ti+ze7Nwal6ZZDpsRZY4vnVetOOtsHcrruRO1iti8TMmqiiTyxuKgmpuVep3CodC
H4w5AYAgBOZbWK5nnHaV3Vf+pp4tP+lAUybOdBMq22PF2w4h+agm2lBswp8795RPbv55NqwFaV37
Oopqu9OMOvsihfid69uO0H6vaaN5JEs3W8/NwN69dVb/y+wjbbcyTqQKU3OEqNsOuKxZTbgigKV2
BEYmv25UaIEh8vE0zvN21y4+OhAkWFItkHgMRJ/IwvEGeZHc1BZYnb1/zu82YkpIQtdhWOf6Q9n7
9duSo5gzqjxBVILXbLPPCu7teZkMOJeSL4cEm6F+uNeO+3EhjfejOWPz6yXmNPGUoSAYAsMrexwt
HZtv82ioF18OZfbBtgmyXjidnuvsBk3ZYqP1bBIZ0d9hAY5HE1Zy25ZjrFfqM8Mx9wpirYe76r9l
rcNG5wDwVk0VmRvrugbdjZK/CGNJhmqLN43DyTpqbghT/T52laPeBJJBhngBnQT882rLOe76dKVn
iPB/7HGPx4MXifmca2oPHZtewsdny1u3tmPXmUQ8dM1nl1XgnaXu9mXUTn6PUzxQQ75f52OgWxy2
J1gVwSiGPCxUZt8Npvbqj4bAFbYAh8lzO93YdUWihrhYjK4WQ02uQwfW2qZp7WXTXevRXGvQ2Bg/
TLn636Tavy3Isk5bK+bU9OV3TVJm57s4wsxonRjvEeJUqWenGis1VgiaC0+s6n2v4NFNbqlf6/5A
goKMMpai+9MChoo8DayMLNxnVjTto6cMoPTTsCXtTFrJMo3P1OEH387PYzCISTOMxbVRQka5MZJW
bSeDu0F1KuhfrD229cNKWE5puPGsQiWsImIUgs553Te6S2uKhK8taYmFLUGAGGqbIFx8wiW0jFUV
T1U18nOcbeqgnu5fML8xpDfeoVm/2OxcruViArc/lhWCVap3tMS+u7v04wt8vX6KmFc7jyAase72
FdoSUWCicAz9ai7Ngz+P79IkqxyrFgWYmY7Frt1vZJuJupofVOaUUYZnMx4X/6GSFoM+tM8whyzw
PxMjLxJKHS5/s0qmrRsjwupvdXLtnXCBbASk9YREKpj7mi/MoLII0G2tsrrfGwYOgZSaHX98x0oW
czo4SFxqG+Spsd5VGZIlJnkiOkwyXYtjKQNuXhNb6MVqJxFO3W6fiwLeSzZjTN24wVPLUcgoRjSK
Y6Ml3IxGvB7+b3fy/hQ9CXHKE29L57wDlKDdFXrcZdUEL1D/WWtZSUvS4nTQlicU6LCsxo3Xv+kn
w2iNcTYed7q1PABHpFER03dT88/TdtV2Xt+tMfwWNpGSvsm7C9cMCogqNbaSu0MwpweMJpb2G0ia
grD1kmOa+C5lOJ+2dtuSDGZSJLvizXGut2HYVlhF6vbQCg37z9YdULDN9qfnzl9tVZ9d3UmckmAK
5Ek5RZydHJhWSE5RLxtv2RgdNtC+4U15Q522G0LKvSXTWm7TufHzLBmxY4/7TDYku1ghxyxcKnWv
md520rukm9GueZ8XJGXBuFlfPP5L0ESW4Cd/s7faScpiO3s3SFtjTzs/6/6H3u4/ZqM6zbvxy44X
gyVXoTcvy77m0eBVgIgGcWrHL9pcmkSL+X5Y2soKR/vdbOwuVPXYxJUhj4CM1YBc3p+9UJTYPuKw
fjAxPm72w74UYOLlNFAY1yylBpILu0rjxyIPNjY9mX1597zoMizdnVxba4ozi1QrbwhrfS95eqqg
GMs6LlxMCJu3RXUFvl+t+Rh1jaT6dSIgWT14b6Gitewf+kpM8bQkrml4PBXTyzwcN0eouZwj3y+z
SBe+wWYadYRYm6d8WppkObaT4SANPpaB3iO3EZ4PNDuTOu1mzSWbgYBa7DomL5KXc465/xgUTkJ0
uaHcssgoDS2m6euxn1DLNkVIWN0UOMejrB80q/6OGf2tLVoAxA6iomnWQqLGHrGsp3MGD37xOdDp
1CJqRC+BpTpHnsB1IsvfdLz4rYopHkXWRcsovnAxPFGLvovDIVe5uEX3ugPurBVMAZB8D/ZqaiqR
WKMtk+6Qn5rO6GLrZtOqvSKhQg8wVJ/b3oI7sHHKufpp0OTv3abFAECYcmx+HbMV0CyjJGSflJWY
6ADcmy96wWkBfwE6vNtfRYUSrLXqF7qKy7EqwJxDN4U80LTLrZ1zzDn581BGlbK6gEvLD5rZbdOs
fvcK+/e6kX57A5Amaq9SlBWfy0zucS3hyKEUi9sWyISDb4XNJ4yrySQI11tkSI//3A71Q+mtnwaK
YM4PZNhC81Fzc1QuI2N61j55Qr6C42m/yEiOrAVZ6nqjEq3ZK5E979bQ9ldrZnDeutCwZLlE0kw2
v44z1M7hgRg2yHuuHzU5bWDMP63uiUwh9qO+Zke1i5fKCW+Z9FFtW33ULvYa9P3PRgMjcjMVn2rz
vV4Iw/J7YEqIN0JXk7Gxd+qux+26Tgb+Exz4DraxnEIwRAxz6ly/D4Q9uJy0W/H1SCepgKnc4Cyr
j3BAqGcMsCS8kX13eyBnO+NfoXSnC5YFqgZ/3QG7WQzjQ+s0dOvuc7fALXUsuw2QTF5s57vNGjyw
Rb897gvpYKYRWJUNTHGBibi6PMe8dAGlVvWDiRQ3Hg3acfCbbixacfHoJjgqfpZv/QawRBCq2JTk
kGk+lbLHVtibLT+wQ9T81Pl2W4X6KGa0Ax/guk8CnHAw1Bb+8r0g2jB37ipUmUlLAmvduF8tqFwb
+O4c2Y/ZtYHrLD9G+1tjTu+aX1OeTGStkBK07XOUK3FVVtmEdDlWilrmrhznIyx0EjO1GVfGWpwA
wHzp9OGPkXM8z7A9qtWnHba9cPJAyHHLsUcuwtp3nrRpHxJMxOHBePrkOsAwTN3/tGKwboj3uWME
ur7kfm9AiduP2PSZEuEoG2PbA0y2anUVG3pzsuDvyNDa/TDzxRsTT/0yZtaSsC7IogIx6cnIPURZ
y6ZDPuq0qNkzKE1A0ROSPMAC9vK37XsGNOAeHLdXXYySQjvy3QT/gBOYOqoMT2zVA39PhXWLXzVb
Vz0Ueftk7QXUp398Xk0ClNGxG5w6fUlHpRO5YfK++PjtxweakkHnaebGHSwy3WcBfmBTy5QujSwe
BsuqiQju2ZPLbD1Pt8+NH5/bp+K96Nri1G9j/rCa2inHy3ZxZZETbMEH+x+/cqxMD+GtQk3LvVdr
db6JxlpIvtsYOjVq9c9FruGWu/3WXeVdPdi8hGqoxQZ7Alma8VA2w1uT9GQJBUpr2lNXLpj7qt0L
CMbxwlnDdmm2+htd8Ra5xrEmKMJx3fAjNPK4bId31VUtXr5qQqm+PHvrye/of2Ck1cmgaYxXEEPW
hW5cd8X9rUP245+0dCqZSfMJGW3fj/aaFMuEc4PlIQdnKyLX0d5tm0BOgbK4zpmP2VwztT2jm8+R
HBR6KvoCm5OBGX/Ow/Kgm/MNvwkCtrR1UlYmaL9l/6yk9WMvFdhQo/ozH2aDkE/yBrrNGAuL6l8W
CE+ZUoeMRBmkj+54VuIAIkpIpjIJe5urAK8PKGDRwdVhImopZ7m7nZTrvlvc3DllbVdZVy1fbQYi
Sj/bNd1gf9z0cLCJr9swT3eeknpwzN2jOiBgYZnoUy6pLSVSa8CFXmqfbIRRAjJsRBONcpC8gGvT
Hu8fQhC2F/euORV3nie10zho1AX7LXRxRnahxmf0S/5ppLQIjtZwXwybyyTLjSXSirq9Krt9VLbN
ZZ0366nCEXmqaxJ89HXaUgzUVDQDb1H8NRe9NKrzhtBd0zzBCX1gaFDoxAgg6Z90RmXB5vYhsnB1
l1UHIIX1a1toecR6w75TXffiSPlog2K668caZbTr3K8DHkrP5CF3ueml3Jtr6sinjlDNuMg849ku
PtWNJ+M1Q5iKivDBu9FI+gEgz8bQzSndCOo0HjBzQn2Xrd97DStt20wk+2xQP9y9GU+9+1q5E8f7
uh33fK+mNvpk3LgHcrIoX3BXNKbor3bR//rQrogGFu1BmBajQG5X097e/MX9cpgIdeRo3DJWCjQ+
rbnE20ZW0mpdKFTrFC+kQ4cinOvWdYlLc1vfEJzr/mQeADa3HGYwK0kfFbQzh6UyspCN4Booe9w/
DZT3H5aBPu+/mn2rh+XW2CfXxWXrye4FL0Xia71MPByu4TQ1WONa5if5QuOz+fnXcch+aJ5ZXpze
+/SRgY7g4hW4qXE1NsiFDjO6y3Bor0C++0+GZZ1ptz0SpAwRfjSfJskPZEk590yK8qcZBEbQdhkH
tZXLtGV+eD/oi048V2Xcw+2AS+cKP0HMeezo9fjkx59ZO3u59166g+pNOOr57/IkmKhJyQ6YgRUl
QLgWVCZdOz0vvpjOXIVN0CN7ktHcC/sOijfqb8faA78VHXaTjU2ANa9MRzrU7t5nY9DGi6gYYxw9
6J0ONa6k/Tmtq/PZzywfFhDALveWscpYNB1W6ePPZwfOo2SvZa76eahon5uMqHK7JodUYfA+jG86
5kU0iZHVkFAoLPJidSLLXBdL8j5sWqjlILMsoBpgRmOcwEaMY9wqeTfyaDnkzDaCQ0hl55WntXLq
sO2L99KCNeXukSm6e9b5IpCl3SWQVqN5fPRpyAJg600LLKT4ZUHljg9N2y9V6YQz1JiTpzTzIggh
Pev5F7IX9svHB95Hnw5R/RKax0nqkatq6oxaDo8Z/bwys//4Vb/dZvioyKE2MDcIqinvr/isjwg6
/cYb1tmpy22elcZjpAmwYL0sjYaw2Lgchiqvy3JbytH3k3Voz70WLZ4R2OuCiDTf9KBfiHa3BuYn
HjLljveGztGs59qW+IVxbq3CDSa/ac5qpAkxd+dlX51fKnftsHI+zlfj8yo3O12M4XmFTRpuHNfE
+m6PJaGbpxLZLDET8WgtVdDPqJ5ywfmlrJXuf64uhaWo8axJxcX8GxP4dnaFumoHDjOHUj1yWvtc
10yjZd7/scdau3L6E7XCg7HQeZ5qLy0HWr7dsdb0xrW4wO18HQ63fC5hK2Fn/D0L6Vz6nUe82VoV
LyQ4B7RkMPLG/N5wujkYsEKFlYbyfujI4mv7zDrRxcLiAe1xcyYOZbZfCrlhWxybewZNdazDsWN5
gshcr/0v1qKZ17XRXnDd3iYgAWG8Tuy7DPe9fMrZk/mPes2Aym/GNwyh+7kqGawbDUfUwou72om3
m0U8b7YMDqXXyYy1IjArPdzXGvGsZAy2mzvJAEYg9up4soyztm4qZcqf5o74NLDSCu1jlrEGtvCY
CZCcSj8mcEgwBkFMjMWAFnsQUUVNou9aExruwWBTs76XhqmnWjPeT2Jsz80Gmn3rs7QYiF2YcjKz
WjzC5vaL0ZxGt8ZIz6EMZb7o5vQ7kJHfdYZEbeMywpW3kc/WTtgWfrhkJz0U2/MByOdEAviTkQ9T
inIGvFHnPZStsM69WWTRDLVc63Gn9/3IGtuo4sEc85hhCNStso2KQ++vizPzb/MKqjrCU7vB+S1F
OyeuXz+TnOPT+FRho/VfHS6GBNcnL3Rxyuzse+sTySsNfw0ZDuTkXx42LJ1uCY9hI4Hajbadvpq/
jGVKbcqIDJDnpc6yxBh+KobhJwf+al/4wMidT7lYmmgys/fR0X7budXES0YEFoXfG3GBIEB8imvR
sEqTLn1QWbgXHeF/wgHxWhjti256eUxm5HdytY+oWrwuIaQCnqZC11Bz7BMuzp5mat1To1u4kKwv
WZ5/90eSygdCocPO8fJo30uE937JqUC3WpQ9d2LGMtXKogkPDUqZrYkxkbKcsMwHojm/TKTyxHgO
P1Xj/OvYJl6Kf7CgtifJ2sks1+GadaR/s93zKoYiJVl8+rdjLBnhl1Ly12OyHrw9OXwcOlrvYARu
6ysNvLOtv/zhNuJgIx2tApDmKNtUI0gyakow0nrKRpgbr9kQZxnwhhlRJMjIwPd2DTjE5ovtjAQ+
UFkFrU3R7A+yDMrWkVHdOBB0xNuuLw7ngWdesDzfPKt97JtgHpk7r9GeCQ4L6/by1v7Y1a4DNZBN
7OzCThlOM/IwrlJkVsrylTN+l+9IxHh7eOpdz5SJ72ZDjl5B0cMMmSC8pUmkHwfNBmNmYZChe2Ai
jlet7Z/9w0t9TYddNq36RQ5kqQ1i357wKFS3QpLh18j1ULIjZarNIm4bkYAZ1ctGC39d+8hCO4ew
Wasvll9Rkzp+TUp3U0UcqzYgQSlIWIHOI+Tx3c2n6bUqC/vRKZbHefHzZzLETr691p+bG1chGLPR
uVsbzoRMG6rUBKWUrDpFfItZ9rpS25lu3idze0ZoifdFpp1vv3ae98Np+uHk7e5J1pP7OPQE9DCn
J052rBK9obEgQibyDUXqxrEQMQrWgoi/JWi66fORa9m1wB19hzWe+grNtuVn6TELH+E0hdLQqoqR
k0UfbNIdtYPJa5Fsa+Wwzt87rH3S4/U3G69Ntm6xgsHZ1cNFWwRGz6P8PYOpjmiau1s8+YNNBgHJ
h5aM9YH43QPMFEM8dbI07weSLazpg6V/MfMDfHtpBWZXq9NAlsdce5KF+/bUUXBdCsJahPC/9rdl
B563N2vrv7braBArtRJlaBS/wCX1MbEfS+i1LSuj41DpVLng0mA5s5o1nvR80NPObbeICnA6lYOW
GEvcFHWZdD7xp14uwrYbiMtl1BRmZa+zCmZLtPCNPtuAvXt3/iUkgvopM+7t3vHuIA6eatQk59HD
NAD2JmyK3kpNo1ljy+aGZofkRaoAjzUD1z51fDkxZV4DyQP+wqqDy7TG2UjRxfxkHz2FrAefPc5i
7CMNplZcBaGuRvSHHblqlbM/tA1cHZK2+fEwvSztgQ3XJp5zo00diya0JWCGSTwKfk63WVD87FlL
tSWkGec+SAjijNO5hIk72voly+Fc5+D3Y4SpoZLtPV5Asob2+oJWJ48XDf4FxHzWkuzDjaI1Az/n
0s2K3U2s0vyeLfzkCsQRjbkN6Azqs87JScQoS1EGuhDYmvOx8GrH8Sg2TNMGNTQTwUhV6pRJjRRT
fAVc5+wzq00WX4ZZBpNOKdKzuQl1dKkxCVjMC9xl56pxrDOWOCMx9XEOsY+ULNud4Qqs6Vq707lb
xm8QArp0ue0GcfR5IUkjf/ZyJ159tX5udq2fZu+4iGanQ5d5Hk1qT2Uum7uxFjfyhnADtyzys6bV
2ksmU+JaorF02RhimH10XJwX3W94LWG+DeKOHDMnQqIigk5D/+nY5mnok46f0qPWUapaI5c36plQ
FONJAxbK9mxl2Lr6OCnwLyslwQUNvEKLibJQlVWgaxP6CgOtmaS9xk96snpvBkdCQ6XRFuUmK3EN
nVLIbJwGAWhZUrY0nzkIfnOscZYzMH5CRPVZR5UW9KX50KxCS7yJCq6CQp4a0oidb+Z2cw1Tq9wJ
9uvaVn2ny/a4XX09yUb7j/Q6I648JINGCWW1zdmAlLdrQ6Gk9tcLF+jD0kypoC19tBWIPc1Qd+Y4
Qhx0ciS083C3OOP9IrMpsXq4kQuAd3kY9J+H4TI5gLM5oSUPyEddII5BLnVzVXB57UaULfLVJdoy
9LTmddDnISnI8GVQoa6HKkys+x23/WIfDzPPHHqa6SJcvvWgljE4fO+Ish1ffVfOZ3Qx4DxgX/nS
pMPVjJCBxMjq4YaLG+spcEXZ8sJGdnVTzd+oUHeAmMEFG20fE72xP622TtGZKS/2ZnmHagGulTie
tBuRzaILC01zQNjgTl3oK9E+jIOxp8vuDMFoumRWVCRab5aXXerlSxU6Sjcf3V7DmJzpKgFI/7IW
C4mDsyTlQzB23zc2OXAU7cRrl085UsGX1jev9cjzBpk7u2S6Hw7bHCtt+Vry9AFzAcs8HDBMc/+6
bv6rfVQ/jbk4URfOXL3Vv374+Nzy7//j43Nao0tuBMKVPb3WYjGwjFZTfylzs79Urk1S1McvPz75
8UG6XhUq5awhuWlj2iPRzKQaL5VZjReN/L6GG4Pf//OTrqaPF8nd1VBp88uPP6kyXmfFxJK9dV36
75XTIsjqEfTz7avb7rhmPddkrfc8ho/vXHw8nI9f6m3XnvEecIF0w+WfH+SyN82/fNLdqUNLp/ql
VYW8SP55l8PWP43rTsYPIW2pZqr04//98w/oMnNoWwcvVKxk/v5ojfxQTfDxwD8+FLd/rDsvdwsh
xJT1znQh5J0Pt6d95e0POXk/ueRYXVirvsjago5y+51fo91zHEaht999fGr1rD4BSPci2qrlBM3r
IK/r/lwyYZ0Ywh8kzWCchjXImlW2+Q/nsN8/vry+/ZAG4Y2p0X1WwmJ6slEcaz6Shw+d4n9l4fk/
cef8m+nnP3mB/h+08JjEzSE3/M8WHqJrut+qnzCp/90TdDP+/O9X/WXh8f8mgMUjUMR4g5XvXy08
7t9My2MR7SGltg3b4Xv9ZeHx/4biyLJdYZNib9ouiuS/LDwWFh7fsn3D0j37Jn38byw8fJt/U+pC
t7mpYk0XqxmPT8dN8O/6SasggW8SnX7tdK0HpI/AcBmRdYuFlxQoAsz8zjBZv8HoHxV7U7fxLKrZ
uXA/y8ps8z+uYa32u144vfYqMkd6X5COTeoPeoem/4EaetHel8rLRnyfvLcP61AHrvClrOHm4OJh
m7qhCUIu7TTqZbTdHZ6NrdSXEkVJjVtkKOCCyknWp4K9SZ/4XrNkv+wCNDdXj5mbV4TWzWOteRZr
wlUr3GTpNeLdhD5vxd3s+xKdc1eWRqB7xT48ghGhx4A1bJupOS/ZHvAvyctIn5vuTfc85uVIfmon
Ghvb6UPfAbIEdigXpZ422mT8NgmPVxyD2r6FG4uJIWDiMDkhLpJZ3fLUlXO3N3O9FI9zJzDhxuvU
+Erx3Wh6FPsA+EVBW4FCNH64xVjnZ+n0hBnqqtFdrC51Dce8oBQlh0J8Eiv7r4plDJrF3jUm1i8m
9ezYZ/VPU62zxfjPb4p7wLdc3FTJmTmesAg1bdoeBcNblMd+9p2FgCoTrrWDLQNrTyukNaWHWzer
iha/tfUAd9PuP81H4a4sMjxpvfAH/QGzyla85limfunHRq2taqlqbtNxKJPpxggKd9ua3hzsYFls
+Wv20Prkp5tmZn3uDLsICQTs8lhW7kG13+kkd/JtzUstTPHcOQ3zR0OXOKoHo+9qStPMfZ3dIYN1
uAzT9uzPZgM8kfqwikxzx1ozQi9v82C26prwP2USwSewJg9Px6bsklN/Z0M/SjXcIu/BzgQI76AE
FXNxqD0oNTzjfiM174/trhZ5nv6x1sAKptqHI9D77UZdONI4B0sJlINEdKaOUWs6eo5sYDi8Ieqc
xZ3C2VcrQ01cKl5aeau0SbdomC9z07f5Qz7Mu3mqSmI+E7TLSn8YBjJTsHubKIJre5X3zaTy/B46
/OZ+6WzNN0+7xEd1yThRrBuW3ZmPOi510BLw2OZarQ/obrbY3GUVO+ZSXvB/at8G0e4vC+7ZT8aI
0wDZiI2CQaxPurvnd7wDqnCYbJLrB70ljnFqyvdGmPVnbVRrunYmqk1zLX/KxcnTTTPta6t7w6lX
Iot9jxIbpdQUuxpP8+E5/RAcejfGRTNZVzESPFDmkha866xHjQTRyC9x3DTMnlKSJvtr60r3DsE4
q/cM2HKOv4gKASX1aOcru4o8i8bJ3sO2Qq6Rz7d8uCy3vxAjjvqr8Ev7QR3Wb9GuCDpUMz5AEBLP
PRkEz2RtmmGHXfp5gDvL86EKJt6Levb6fP65NMZwngHjvxQ1vOOgJmkJj8rGH2ykk6ptNb61WDRP
lqzqs7PzVmnmok7QRPfMK9n+s/TtshPU5PpEXuYe4/qBedhnpRfI3qg+NZyQj4g4urcOgVQsZ2iA
jjO66Tyy4Hdtd0rKrvTiY9/GExMqdRLz0D37FqdL6U7jvcVLMV00dRDdXNtPi8i0HyYlHn9VP3xZ
ymF68uZqTsZO2/GKVMsjutLmzKym4WxwQELYpXjS7Yk4EbugFq09rYuKqtL/tHrVvYwMYB+MjUyd
wDG4neAateZZqEP7qg+Hup8WF/UlOzRYU7g5hyfoDu6zv2Rtsu9bHplWCy3P8pe4XW6hK72JxkBb
LAphfWFTXfE2R5uzfTocOScOtqDQWbOdZngf9lPGqik0m9VP69azkFzZ9JWkrzJtm10EhvbR/ZoN
s+IVonPc6nPxsvSj88DGSD30kiY/4+dzMsvBPmdYDM7mMGkJGjAtGQrLukhY6ydEtHbkUYHdY5pr
uK32LvXY7/C1vouXz3Z/jXREMUDBEq1UtSctqzvKJWtIkQujnSh9GQJQGB+8EcQehJviNVPNfl/M
3h6bJp47eWwbEwaG0j6BQ5ebjTSsUDeHjmDT0vBWSudCuPcNIQZfPDWTJ+JV9nUqNkI56kVPobVu
z1mrjw88B+5NxVlR3q59n/q6joBkMJwTHncU9chR031k0tybx5DobVVG3SjIBc6N7izNficxLZuY
FA6IV5p9vrBbpN9uWN9OnJsxhBUr0vvFOB3Okt3PRr4k+40uyYXgpWjoskQwgUnlMPRhJnAXAo8x
35t8HR/siuZmcJF6dF4PFFAvynCoKxFpoEZCz1u3s1aXAlj/zLSoYtBjuTM/8X1fzgWt7qmDJJRY
lmXcabhUz4Q4+1+p8J3XevTMRy3DfsCF6aarXzVJO03iAla/jnh7c4hOexY3wNtCaHJ7IjE+/2Gl
lV+Nkim7dmjjJ49QSUgFM53qiv3QQNQV5e1hRfXh4azYHUw8rV9d5uPWGi3z+kg/OTCLbpcHJmRj
it6yRsDkZOFBnEhaCeYmXcngqNUPWI5aUYErsUp4PLm1hGAYq8uiBnU/+A1qW4NhF9mzkKVYfUVg
4Hk5zICUg6OBaZ/3TnO7cPVYuv4Wtc7Sx5AFjzMk9yx2DgO85cT80PXRTm5AKZj9dXtS4W+LNqZ9
xAygJ0dZCVy6W9EHVPqcFoz3uEDW/rpz34GY11mOQLSI1rbKo2Yj16yuDnLKVpxDcbWgNBtGvbkr
93n+pGmVFtrt0Z0Oo3fO015OqA83fuySQU5OIx4rWB8n11d2bPvZFpfoCNOjdsA+geZQP/pxkFGl
LyLt+s0CFrrNK4pqORTPi9MM58bzigz+lxq/wu2BH7Mew4NoqrVBpYM5nf50Xc1E1QrF9VaKiRDv
Mm/mpDAcD52psa3HHT535EM0L870eRPYWhLqyxEF6jis91zqQBosmGT91RE7phHiuecyqZC5SROy
0bLbGY13Pmu7fje7nvgJT0igFI/+r3RB/x/1NxhYdRqL/9zfIPEvO8gu/9re/O8X/dXeuHQjDv3N
rY8x6S3+whMYf7N1oAR8GlT47WL5Z29j3v4Xn4dsQlUEmuUfvY3l/M1npkbV7zvmx9/4X/U2nvHv
llkgIdiDLd/WQQJgF3Y/iHL/YrBDtIDehxDyi5hfVe/7Z5Z3N6HeUYWk3rDyW1phRk6Jf0C6o4hH
3VGxBweFO6Z8d7bhzyEn7WQXoww1ojPinE3DWvpPu1raCxgjP50nhsZQ+XYqsDssg4SBlsgfm/w6
GBU1TLh5xq/cWt2XTZK4q20Ix20iErHZM31rUUHSk2VP9ryH/kYZ1spmShAQVME47iumJrSebF4Z
fn/DqSLPLLCJ3DDvtobEm25sUmOtvvq7/z9cnddy61qSRL8IESA8XmFpRVIkRUkvCBkeAIT35utn
4dyeuDMd0a17JFEksLFNVVZmluQkyIA4isrE0VWlckMx/RJqqDYrROW+UKowQ57pmzEhUxHljY59
szfiStdKT1zbp/B9wDcfRiZsgbw+SVm+xPTmXtfxwQwoQunDQvuEHAWEPGyHtJP2rdjIpzY3ghdO
Y2sO+sJWsST3Q2yFEna5+1JUIb2DcwDJXPRlKjBWp8rxJlqEQfqTiCCoXv5+aRcHzWqhR4o118Bo
pNLgTd2KSCyjTS7UR5gKT4RqBv7nNgqHV8VE7azyeQ39Bnx1NezKugYmn5Ya4kzgqqnUPMoQHp9J
c6Kx63qXXrnc4LxaJ8r0AAna4GIEpbURPN2ADKRBG1RGmgylGJwpOgIDhG86tDoBt5mitateoJHk
U2GPFGQLsZe5pRUljBnqJ4rulmVzzcgHEmHMd0o+wJupOegiLTcteSgCuPBHY7WVFjO9WWw6NyvS
2FVUbf0sKI1X7WzwBNFuqM/sDi59NOjq4RRhucPp7F0MVruEc+/MSQuXWSHF7SmAnzQcVCGKGZ+B
GpExyYItdSkMfFOPXfojisxIgCnSstHWtDJ1cKhqDng/WC2CSgfJitOOsWTpXYvz/6il/3zh1tQp
gi8dp1DWGitt6sIpQ9JnKf8IgsYpxiCzVXRclmBAfhuCcp1VsDGMWJBdOSIgzaUOF+S+VS0dz3RH
lXBYBPMek6Q60G/olZDLxgi6PRpJYiFfiA9JIoOGyStXoo5F+5PhCnNwqXNkBB4JPFPQ8e8EUqqW
04W31JrXqSknJzLBqyEoyVC2ehDTh2ZEhzxYfStRQS4WrJ4WfSn6I5Sik0B9mSrHODkz8SaQNEUg
HOUhTo8v4aCZ2zyLz9Cnn9gFaRVRyerHyMCWBUIjOtkEB+gzJANm7ehCNznkChmcSpru7sbGLpRi
hRckNvll9izsmGqGO7edDB2m9pJJUznsgKCzNDKQkhcebf3oDpTZg9lvB8q18yz9wJ24AkwLninm
/HUt4vheGncK0A2PEzZlpBgb4xnNFqXHOy0ic0vBOBCYHm4YZUUK0ZUzFrFpFwnhNjQfK5x03Qen
2I6SW00DpJrMC0ZKvgo1HmhPxwjvEqechltf5KjcarpECA23qNEuyJBQbBAsQzwcvml+84bT9IpT
uF2rFU4DgUJJUhOgfRPsNi+hUL/I2RkN3jYqReY2zTSGRMPaGT62jRlaHX3QDGX0HhqFSzRGv7mQ
JdAqLOVE0/kjtefBTprqfaJvg5saPfYBc1J4sYKLWYCyEAZRrpDIP101j+aTiNCxIousNFg9kMKy
qigswhvHoLFaLHfjLqnq56aTo+90VFoGL/mu02oTlmOPoGX4g2c60E9S/LRpScEMO3B23nHbsWs6
MsiJ1VdUyuc49zuM1u08e+I3DKHnGaESCoNLFqZ/+l7mr5RJdeIV9v8znsT5PPvCUJ1S8xqRjViR
Ot9NBZp5mQYOAfe6Yr5NTfeilc0thpOQj/EJylprhxoGohp8YAB+dCOB0X1mwRRvy6cKS0aabLlP
4UNrOkcVVbNYh3g5ItdS4F7gD75tZzLpEPlQTbPKRzSEpzTCvQ7Y5EVrVRbyKO+emXGgVLGhxocR
8ST7z0iF8phisCCVNFjSkerBLZfvUpB+pnh72Ho4/ZaoAnEs/ZjwefSqXn4PsSbHiSq+j+LqJYo6
1V+9lyKcm6oOJadRJvxkYrGlzo7cXNWae1w8d0EXoBsMUT5UIh155GamdUr/hzbUFSANjqTBWcX+
1RIkwY6kP8WMxKIdTGNdts/iiJJAJ32ft6sBwlNhvEuphqCQ9g8Wa930RmqylhkNR9F8Magw2JoU
90eBDtl9Wf/OhoIH0SJeahclZkt9QEp6m/YgX3EcH/pV9kSTN6IBKLUb2MhFGjhZUeM8EAfuDOxh
X2RdgEYfHkMVDGOcEZmxc9OSnkK7MK/pekTSDBnaS2EazELL71gfZZJBnJ24yPhPjIWl0hmjFcXK
rZLo5JogOczMHrpp1te2+Q4T6HXCa+0Aykp0MRXbSYgvbD3E2SEtn6rEGTg34GnscnO+TXohETxg
VDlpR9oafKlC/6aJJM+y8iCpeHpSmqD/BbrKBjuWpo9qkAWnTCYEUNJqkxJ+W428+iSMKMhW7npM
54uq5lTLKx01vy59ZLh3vnB5pSUChKF2l4gykj1OTuMmXlGopIdhYg3ddFNYGM5Q2W2Y/bJU540Q
kf6YCugAj3jKIOQjLPXNesjXY1OgOxZ2qrmwl3u6L8rpxqymzupiVAWBJr4jynsVk9iuw1L5qcih
K1lD05rTsSVTFSsmigobNdp1+opKoKbvAcpotlXbq+g4zTjutKEYcG6wdT1XDxgOEIExeuzMJaeA
eR2x8dDGKqqyb8mkzaAqH8Q6/5Za9TNsMJALdlK8gkkguarClO2Ma5Cs20i99emkuZ35hOaj+zl2
20x0LyH+mJPsoNf59jnUXzOim6YawRqV11UVHiSj+JUqbUPDqC0+LVtjIo9Wy/tqAh7RmGJiJQBH
C2tmo1fiZOD3qLv8mTh9h+b4O+/+tBG2FEUDvAk+vDRLK37GYDslP3JHS4XEoIdIqL83eXBoQvVX
02GHjIH+iGm4N/TCocWA3CqeIzixih+pAQ9JFhmxiISzLtX1oAqhPRk5fvZUMcnYP+O83OWy1jkE
CIewpBGSkZiokunyausmbXbl2W4I/ZiwttR/z2bqzdp81uvwO+zbm/YUtpRRY0us5G3+q8jhCdcQ
3PeazKui+DjSfoR7ggiGfnjG9sheNcKmYAcvBNUSBNr4ZO9CmZzmudvDknUFYw1h31lVyOQA9cgg
d2qTXvSnWljkx7cWY1PorGwtYyZeu6neVAbN3WiiabfjHRtItJrmM1gbowH7T5fWNDZXuGQVs/LW
hPT2pC+pOeQ20lWeKpmAVRYIk2ecI1Z5PiwKtXtaC6a/dCWsTOVnTHq/VaRPM2kPz1D41iPjVV3B
5MxXGsqWjOx0Vp1UVjZ9SVO1pjDg2F2kRBgsWVOvtO0oafqJBWvfIPZ7rnzg2dijmg6HJN/UCRud
EgMVxBgtaTLnYLbQQCEGo5tsQp8pA1EH0in6NiqT8CYqKJBDzRJZ/qkaHf2KRqTbNMWot0YoVP/5
zd/v4YwhLu1S+Z9X//2Tv7+QGHvaxi1v8e+Xv7/591tdirxgRX3yv37+fz7+74v/Xth/vYYixw5o
PveTLm9X7t/XccJCQf37T/Z9qq7/flSlrtaGDNkT89itWnSXQk+gCSy39PcLcsn//Ovfn2kFFad/
v+1qOcLnA5ZIMIHcGF+gNXzG31cp//+l//xM2YrEqaTJRr6F+1Rsu+XLnHVwcmP4yWogQnL/+8O/
r/n7Ra0poY9andmNdi0ihDb/9ff/fkvblcnuWj2yK/xhU+vf34DXYNrJCBU4CG5HVc0WVitRMmgy
ikB+pvdjYg8g8HaCfy8Ss+Y8ygkV4Cgui22UjVTO//6zE0Ik2jh7d341RHvh0CgvnFazSg+YHe32
DPdJs7bWCmDKWtBJ7PFjOMsX5J3Hwq5of7gjckEXesv8HBr9fb4TkUpwhH+oSrk5u4Uzb+Prqnpa
SnYx9prgP7WtThZkQw58PI8mRqbWfMcou9TP6dU4yeNs/chPW0IbAMuQeNhOnRXqtxJzEq97sH7J
VTr0/oWdfdI/Nt4VmiXo6/gLjo8I7xT+E+rWbVtgOeK3P7lqY6CUTTZQZdF/wm4SZiviaHHk7+YQ
FDbVOl++s5VYGFunndXYuIG/ldcE1jUJMmia08aWlDrCpcI6gCPtkAIie6uromyjlQ9Q5SiuZvQv
WWif0qNxmtktKgt6WOeJ1DBDktnomG2L17D1itfFcyClHbKl7nMY7TONyyTpHaL+KCIhnTCuPvB1
pVswyptHb3BydZ7B2/TjhrxH2+Ko46ciaqA1DRpJWWla2gJ2JVv20dYgwVzLEjwiwrpOtLCjwQT+
GvR8GV+f4k34OjWF1wbOvFYbW96ll+yTDTo9xdZqXdjpJb9U58gWLBWHGKqiTrjWLdrMxpZuZV+m
966bxwmcMbSDSbCEYAtY2+F7sW3RSiBWoG0UsoJegXoZY0nkPL+gRK1rd3pXjqX7Q2JKzemAy8j0
nhu28Ikf2T6ULPV8x2b7CKtk36KW2tLFldxFdkgPrTSwT0iC6rXhnBK758eWUi5fi6cj2Mop+DU2
sGUd1KIfwdXYqKHla6f4oG203/yb/w7MtfpOS9rv+Laq/OBX6Lz2rlAwfFrBCYqyNVuEXwyAvDaR
dX5G+G1vV5mlOQ/xlN9xYDpxKhaDpW0Ed7QKklEn/gw+fsybcTJOYo87hp3hxLAJaH1YOIlkSeoJ
EAn2uu5BSk0tHy2gjpOhW9yqR/LZCrYnJo7sfBYvx/D1XbUgbEMZ3ekrawUlyFp0GOpaG+0itorA
QotuSA7GtnZqzf7qdaJOcgv26stDfn2N+41gP1Aa198lJKbCeR6h9/LpK7u7XZ8O/imrHaQgUloW
3nmM/PSjlh0qmRxloDnNYJsuPiVEF4/wnB8nt92XRxqgzuvkBt+9pzObX/nzLh4ZqeIAyr0TYm9T
3FrApM/V7PzvTwE0vHCbGRD0wVJeu4IVgGk03hkMb7idZ6e68b7PY+VXKAUs5rINBRPV5ODgFvTW
7MlQJPNN8cFZwHrs+YfJ9nN47kevdnpPUq34pTvUx/bSymwh09E4jNgWx28Q6jZQ6LyHsqnXGPWk
phO3DtLNvzPlkdi+aafkqIsGpL7/oBNaC7ZxBfPh/M5bCx+mzM5so3UmxUkOwkvgKIKFihbUblnO
iwhg0+8Emjxtl8FsHpsVvx5u2O8jJsqPJa2lwo0OxrENEWBs1R8hs0Y72cznEjMpRH+sZNgKm/gl
OoUWiKRdHEYr/AQkwebpHrvIP7zkM3aT7eLFtSXPKc4ETIxc4Ze0XsjOGFhY+jcOeEgXDjNeAjuv
0Dy6/GQvn0V5ks7dnxxN03SsBa+z52qtRbYGQ9Rk1ArTrr6al/h1QrbO6nWG+hOd7oA49o1IFyir
6t3YB5+cnVW5slnIpeaPM44mtql89b9q4+TtoWo9Beas9Tk74mwbf2Lx+JStb/zRkRxSDUL96CW3
wBnv+GkYdM8ResqPOa1zLJAoOHVHzDiwVi6d7IGZCEWIlS1/Dw+8/ShxdYPLFkaR3qpoauYUPqPi
hluV2XSL3rvz4Pf6kdGZd5WNvzKMwW/D0WeL3EjKsRnyUtJ4TMmoDU97pf8oDrR5vzX28z3BZEX1
Z4tsPNuyCkO7oKQ771kjsSvmr/K68bsbfQDzrWLsW8kVXp/gNSsvWmriKMDtzEcAPPLoh8fTIbxa
ToyL/M1hyRGIyc0udUI2hyHcFJ81+7DKt4xB5YfnmIPeG78nIlW6/2Kfz/FXjPby7IFqiq9sC+9l
jaRH/KVgRdFIO0Rev1aWuVc2aGzeMr8PlsceE+I9pVeAy/T62XAKfoXn9DKzol65RPFRX7jh5aYP
bD1jsImRqVbW5knrvU3jYW8wv7Tr3vrn/+GwweHHWu1C12tuo0jd2ZodcNYXR09t+s2diltxC/E/
QYMxWIxEnltYZ02JO2o+jI8OffNjVo4qwa7/9LiChH7ELX4fblPYeCshSUdKICDK5zFkD04GtpE7
nIuVYHOeD7jEH5nnHG/BtrJwmXDDNdPq+Wv80RpPxXADN7OdxxRqWCuVzwHlcZJyg6OVnVffdKxT
GJXVt/TItjrbeWr+6DRrkqhjIeegYfulNb1ZPcbbjcJB5HkIsdRmy9etVvkOlr9PO0CWp788Q7cV
Qys4z5v4oXb0YmhKt9BfSh1hiPgWXU04ncyBl+RK4v3d3sUbC/UROQK7+lbeVZ9Pp7LZPNkzKiuS
bPUbscCMONbywl33pW3LDcvgPfwKPoWdvKl2oSc4AACGjWWDhSqiOdF5F1Q+PUlf4Y66HbXgxqZu
+3djcticsCPz6shO307IzS0AOspctdm/8HCam7HyGUJ7cpeHKHNkoBlyrss0RVYOamSVO/hZMVQE
2Wq8UaUOv0m/ckI09rqQsWl8AxrXyjZO5U5gLyRpEFaAFYRDc/GJVzMBD1/FbD1lJxQ0O1pjOQLC
3NTRgn3f2hL2gtla7y66gdzvEgH9xkgpRHET8mi150al3WPsrV4TW7cfvqHZwnrniL5qEXteTNOa
6PWWua1prTx0rY3s0fSk+6yPERamp3Ktu37ggWY5gYfDhM0sf5WdmL4o7nAej8FwDKtvWq9nP5Vw
rdPQHn9lsklodAdhV+Yi8gFbiBtEL6dVhzSvylzh7TkXL9Ayf7gr4yt8NtaYjr6wbvWv1GBydBs6
PGDGFsxXWh+64gamFccVMBVcXSBONdjnqqW4ieAL+Y90rSe7pdJMmlihQNAksO8Dao/+E8k0fvLM
FLad1Tr18uPTmZW1/M3exnlCIE0DGIutjeXf8eSyc46Jh+kRrlS3hON3BBjbEKiy8I7sPJE1RNvu
UdnVbbbYQ8uSjcMhBCWgLns2j1eq4OprpeHrxM63xfE57N2fGVtayjHWoh1OaJLs9w1OhIi0bthU
EFknLrQ2tFH5Gb+hxq4vUKZLT3koDwGXMlt7DCgSCCM+yiPrXL8nbrvBaKrfgJhQtp64ntkCXbGy
1xWt3TG5aF1A4rrdApUkNQi0NQJBh442sVfYdJSO2cVY8cj1be3SoR4j2B52KrUIkKDCfeYbidUq
jdtROQKpzOmhjj3hNXi+hKNNseJTfw8UPENext5j+PpfPFT+GQ/2Powwu8RdVBR4uJGrbxjt9CiQ
eOya56a8ELoAP4rDplIsyn9lb8vLs3RZ/l3ytigoPNYzvhYUnjh7r8qwVsM9vY7wSjlMWxHavFvO
uNyexl1hP3GgMaFabLN0F4kPQdk/YzfLnc9YtLG2EwmLJBdJHnQji3N6fsfCs3upT9MNOwZq4WLx
ihapSvyOvtudI97gH2HJ33EFGkHaRtbQtl8m4S0YP4zYxpGHzSV9WtlnK1pEhPcWhJkQPKKvii29
zscxtky0dR59PwkwJj/sjgSoeAH7BXNePQI06uhUNzMaUv/poAmuDsEyekyl4pZehORKUWeLaMIY
Nup3w0kwnFJvKqgfMH8sqXNIzFbrvlzX2VmLtmNJI8wr/U3RXpGh4Z9I0Q3aBLsZ3jhtDsDxXZuL
bJO2al6Km8vqSDjD+diWWDnaw8PAG8VpgGRhaUwYQ/mV4iUdkFRxxS+HHcmjh22FIgRWH0NzpEgb
9v5TZ2+zccyTa7rWbhMs57NdFToZzPruD3nCwD57AQtRAguoEasPanSyCs0I8NvJ6RhX4imI3sud
hD1U/lFxGwhCoX9cpt/aPOZUw0yfcgz+XOoPLS3o162vVx4K3fK5nybo/U7GOaI6VHqmc1h5abQH
jqYfdDnsE7pIB41opdNrloROR0IiVLYm9jYxIv97pueWYuaNBzB/Ew3GlqBtk4RzuUpONPRAbpai
8xcol+wi9kHly9BPtehV4pYjeyXZpfI9fCpgW9+lYBOOxA9OJUm1H9KiGnGnbi2eVFej+LVXQs5y
glhkOiDfE8paS+wckOAByQFeDuzUqa/Ea1jmqXBTvTbzInONgCG/1ys3i34DwSJ2t+k89ISMPl65
aPac1LDkchuChXAUETCx183peUSqfOV44Hyy2iPrxtiirK28I/o84tcKPNwj7mgv2Rr8yqa53Ev4
lXy1+89yU1if5a+8Hu8/M5nYhynY7W+psINbSFvJ92M2punAQ7jrxDRM0TdgAVqqn8hl1/EhOz/p
bQPGDjJLevclXGDFjBd6fZlfstMfR819/hB26TZ8HUffX0vsMBxcUKqbsam/+zt7ae5U54U2u2IS
j7Xf9KRGVJOoIhOl8jU/Zodkyw1Z7QWXUcADvx685eAFdf+GisZ2Q6aXbPNjXq6H1/G3Q1JaA7Tj
b0VLSM1Cq0FQFFVu1nyiExNKN4DGLIF7GO6IdIWZiYfajfrh8h0SR2UTG/uEeu4pcqrhsBwkNGSr
EAoTjZJV3djGinPns+ASrq+iGyx71j6/sHhZkalHrRy8gD19ZA+yJMKnYR3Z+KyOm9U+ei6zbHrE
bvkLhzbCW8nVAyfbYs5MImtXf8Tb6sxy51MykoZT63TJb4Lc+hGfs7O+K3zdJbzTDn+vJ+yPzx/R
nfemx7FXICrblOU6PQbdMX9+zPq2kTxuanEThZ3l4OpSACEQFi8F0+4mE1CZ9+c7ObmORs9S19ID
gEn4xqko+8H5qTtLLpEOGyTu2uyZwKrjianVHslUV3fCSxynPmTRwSNJ9o601f6Zdb8+gpUklgHy
hOQPRSIRLYMTU5CyVz8AR3GD6NMFrKainwYkLpFFalEoVISt+FP7aEqPVYMeQxKs5EDQpJrXh957
oSvdxsEjae9Rs+WO8VH4GHrhtbIhzRATV06OtXaMsz8ry7zz4S1uLcxojuNqoYU8W1fsnSh0xavg
FeKCHszqvj2FKIJeh5c08iS6+kUW0awiY+2+Fj80sA/thBCzeTCBNoHPPUh2E9tsWZ1Nv7feSb7q
fS1Z5VWNfOEnQCQv2xnEhd4NPfPUU8RR7ADkBb4c5gHevfpR/WE/XKNdcK9vAwcmSSf2A7RoMqzo
bNNs7FLr90J0VoX9NW5R3AMnWpnnQEDsCSGc3E4Th8O+qq3kK/jTXwpzXzC9yjUwVxJfBvj9uAIw
I7RrbDp6C2q/L/v34YvzjI/5xP2TWKj9uJd/EKGjqWWzCl1F+FM2FFXt5DO9XGF+hXtsOg0iRI3j
euGUw6p0+Mu8WMO4AGZsiWOXpkaPqbEijI+gwjmL2P8h73zzldh8l7lkmNRFnQ4MU/qQPvBy7kFm
XsKXadh0kjchtqKiO++hikg4iHkcz/mFWCD7lCb/qlMNY6Zi+bAkdARhyz5txaDP3gJ2PJ61n3qp
0xzousFPRWknMIfgSlLQaA7iDNbsPveQ4JjcmX4rA3dQTgVYzX2RauuwYayRONRodtmb0R7H+pWn
fhApAHc7zMDBHcyaSCD9LjgIKjC4Z1haJa/WUa69g9Dl2lbU90GOzOib/4HILJ29lv9gP7rLZOwz
y5upn8dmpy1xqBafektGvLi+4uZkRL8pnUmEHZ/Rgfj7wZ/8yKz/ARsxFX9cN/3G0N06cNjQ9uT4
Cz5iabhreYidZCfA82/dvOq0fcQCj+xKtoIPcDpC+BzMg4iXbAnAEt1wYG8YaLxGqxst51R0wPf2
zn8WxG2t3s3XCt9pEOcAZu1HJ6xJvF6Y9y3BCr4VNtnbvWf7mUuXMIxd40imYeRf4oAgfbSNnBtw
xpT23w4fA3xN1sZijtjVCX9jr14/veciYHfM4Y03+ya5RNUNhac7huTrALrSTn3iBuiSfN6FF46h
wmFTxf8XzRt2DHyyFK4zUBtfwqEtcereG9fLgHxyRc3ARkohDCuhJYvmRIQdFoNh4Aa57IDZge32
Qq5eXjKyGu35Mn4zWv2dWIttLVq2q2iZfWx6xKXBR3eLfkhdiIvBctkgY49tSV/DmCax2D3oTBd8
xMqFEBNT0piaUEP98ZvdbXzPVn7Pa/AmmncDRadDOZEoA2qwtF6I2jEKCQ/TBBqzXnFK3zEmGb9X
FLExGQGaoTVL4m9I7a0xhivii7TEu4sDK+0MpULHCOMqUqZMXCE+IpQUaEnoxxUu3W6IsR41nMNw
U1x8tSqLuNpjkcnf7QUu2R7AowKtIQA1PojuU3BhNJpIpY0Fg8FreCBG0HgGbyG5IqwOl2BkJa9X
z2MHa8rKrOZPanpEVBhgAbkr22Fw1QAMhrAEZgROFD2o0mNQ7wjYYVqF2+fmXbiAibJl+EmE7ASP
z+UBKX4/PELgnD8Kh2I1+VQkCjR0+Nc9fUYUYkpCipRsSZKCj2k4yPf8CIH4yJMZ1uLzHhBnkX8b
IDSJA9wliN+IKT/iTyQ9bA1cTXYbv3knthWVhF20OOGH7pjCnrpqJLW2UdAmaS9/K9JOYoP7pMHY
C2pfZmDyFjxJElysipOjrvq8GQIpdi2JkSG3uMjr/pK9UUlWpz3Ov28Rk5DXl+G+ZFJ/J6FtXsYd
CxmwGibYi3FggoM0GRw++DrVksuAsHfRGRawh0R9SUfgbgxIPnDJo6Tki8mbWt+zyafURjGU/DW5
8lqAHfr3KIkrqR7PnafR4+AwuCOQEGl1BRfrFBHx4chYegMuJ864Lnh15wwMU+3zVma+CQFH1TvV
GWOTm9hJ/Wlhx0zBAsPFW7D2UfvMTY8eaCV9XNhhZNqb3AW2fq5ZCGDF+1O4htQ9itMyeeIl82DL
JrWG/AJFglkJYx7xhYOZPE0qsQ7kiiLBETgJmCoXAhMltGXAimLN1XOtvDP/kFfMZ/B0ni6eiWW1
jA3328o3PpCdjPEo2VLGK7/NkLmrTi65oIn8m5SruImjrayuWC3ZSr+msF6wvKPfcvxlULvhgz/n
c5Z0xWGgW9Lz3JJxUobOudwXHgwY6k2JI8hrLmlFvZ4SGL+eodcs9Ry9R2NiM+KMlyKsGaOn6Bg0
ZCW/Qtnl6AaUBsAe8uKSpwhE+cns5D218cy5FwjrQnznrlPAxip5A/bnGy4fZL1dwhGVX0ng1uyU
nHyk1KuSA3e5TVKUYpklPDPulWwwSJbIkYfKOc+oSlw0gAaWi6x4Kt5QW0qPp972NnfF3KoJmQOH
q+caeUTsCkylQGWHOwvNJXUoUX6amc0d/UQe/IS+WIvCHwXY/mCEa8yiuX5wEqDKznCXSWu42uqd
ucK3QK6Surz3P5/MJ5h4yy6NRcA4NMXizpiTpCclAkYm6oD343KviPhIZHnXsdww/Hw8B39OG6Et
w8rfUxlfHmho80fcO3oMHiO3w6RH0oJjULHmN7yExzHQF4PS8HLb3K002lxa2mC2vwwB1xirFvc/
lw5vx53zR1wvk2B5SCW0TSeH2WYtD5Ac1BJwxRstccLlDSUy9TvOHqIkgBbbwJvkMHzywf2FKgF+
WTi1xDa3w//w3OUNNWAe9YXHAy6M0gRg76KrR1aFqmxY8pm8a9VNR1VARfhHEVh04L/xEHmzZWHE
2F37leqggG/rq75TyH8MjwfLAuEzeCGPnTvkNvG7K51e86tzKK0F9obZnbNzBU1yqR9AAyX6RWHI
UkaLv85Kew48mmMQFa6uWroDPBESwIQLc54PD2A9C1A53Uk/4WeYik6hn7ifgalEPIiwes9j4LXm
vAAoeIhBy2N4GLWF+grivriFO6S23W14qLUPb5RR5ip4HY9hZWx5DHQJJuKu9UMEY1K+8QeRuB/M
PfU65gePEpV9kPnVyueTqLlHNBeJt0+BpU4RENH9svp00j6uisue9xQ2WBZJabfdjknWnrpXCqRh
bS9rkb7dV5oBg3qU+C1VhC2wdHxKbAZgthfmjhx9ibnP1bGO1cglchw7Gq24IsL/bGXr+eZ1Nh22
E7M79+3HE5oYHSUwI8mUA5Q2UfIMzWqkQ8vbzx4KqEKkBYVvyi6MsWTlhqonqneeMZfZB1fWnt5c
+JbbXRhcJVrQNXF5sFrrvVULSGuYt5S5loENd+hL2B9InmA4zuXm7/BbmQuCk2PjQvZZ3fAD+2eE
2UvxtIBTyfgkuUMuTNeHIXeNt3ED1407m9BigQaLDuOjYtKf2flSdbLrk/IGhsdoNHSvT9aoXJiF
cAp0yZEElwFDCxZlHo+OgaJqLUcokbwUwicDyw7E97XqLolUji2Vzajz90m+ZUxx3mMp/7MgG6ss
LQ9M7pf747kyLQPqdsqCTw7pzvyuzgH3ROLEZIy3DCxpHpfE/S+EIB1yETYebgCYj4XukpvCj4yV
bZ3dZmRAEB+YBD1Qpt3zPEcb9FwNfFRT+N9TmoRimbuj6es1kJrV0Z57MCvbZ/e0KwSHElyg11h7
ZzGau+gHlmr2usxXweadewOTdA+5IdkDk4wElxxYIWsrhmti2sq4F8fArRD3wfH8u+wMxdP6ZaQR
k7KTgfJlZ85MQgu5gQrnlMyxfBOrPpZDOIQsA46zIhUp01bfInIH9nLoXVQYYU85WLXQo6KXz1D6
qys4G0wOvDVXOKSschCis54GPstgWT+KjS2jQCcO6HenxZWiwx3e4VFX1a6uSCocfLpYksNL8MaI
itIBZtcT5F5yWAEFewj+M81aU9E/4Kr5vcxr+cyzBGjFbLym7FnFGAmBFBKypR4rq2s8CJcguexA
OTApdK7MXMZtmowt+7Akmez+pPjVC/2qQRVNfGypkfdrVfEzrI5D9HdOoWyZhtzFohDrXYFAnQVK
40KSkk/S3eq5MaOXNoQA7oUii8dt0fuFeLIgyNoZz00xfAk/MFbYxpRHtRXM9Wi8Yi7SMKaEN+a7
Xp/LxoGDuMwkmnaLNs48KkHKwRSchuGZd3L4QmUvrHZ9tJtyvE/e+/a6VL2AEiI3iokR7LTesldJ
QE7oQKEm44Qk2soXMIJJmcYvqzUTk0fBlIXxDySVx/70wgpUwfoIsnSLJZKHNw4jA527sBTxBmPH
r9jal5gj2jRn4ZvvjWjDW4XRVeMWyg1PjZM8Fzntt0KCAbedTctd8Eq6qSzfag7yRHSwebSLIFtj
yW2ul0iadS/A/fwAEeHj9cZh5fHOVJw4t+l0zxtIzEaK/tOygSxndgqStmEngaA8o4XMPaZNp55Z
lpDTg+atYqNvvLLfSrzV7Lax27Q/THhqIIF8Zum2MZsdTrBu9HwduSHIDqwKjG3mytFEf9XSEBN6
X88DgwPT0T50Ted49LYi0Dle8cKZpzPQOqjfKfMaIIfhFvJzQMTFxvJ3M2Kx/g91Z7LburJl2y/i
RbAmgcQDnmrJkmt7e7tDuNhmXTMiSH59Durgnps3Gw94jWxkR7B8vI9liYyItdacYzb3xW+uGW4p
Xhkr0ayWD5sf4mJmMWLl4COKxV4URz40Vp4S0Yq3Zn/kx1gu+w8EISxQ7HeGe+THJXE+K4/zcrEG
kcIBrDbvWMZkeukCdMaczTexWHNs4JfxW9n7aJbxdHFCdmvuFjFSo94zwXFD2vbLkIGPlX9Vxhhz
0IwTK8lmhyUnGzF8Oq8GWjL3cznv8b/iCJLvWUKKGXd8gEA4wx8PcWmF2H4t5JF7hn5aYX88oglg
JMNJjL/e/2KRv6c3SrFOvbps3yhPaH+iLCrW7iIzGHpUf0eUFjST2ZzBXVHyGVD4BsMMdsEYlshJ
HRBdoWDxcJcgrBg6wsluh5E3c3ludBXTIuWS4lVARAYvPfcn2bUWKmEStkZP384QtXAKDf5pIdqR
A6Q25ZLMNS0ZXY3nPKRLdJcpa/sUtiYysiXTq8KSjmHtPVvSvsol9ysnACwSLaArnTDoNjC1pF5X
bY2O2LBI+IqQ5SguV9oCn0ZiiVjjwGS8GNI46zxTn6Yuv2uWLDJzSSXrtfNCEFixJj3Tx1ixAFsG
OBsqeW4XkkuxMF2CBQ7jz+53B+5FL9wXaILpIQEFI/1txrkmjoMKDHOYgQoNi23um0/jwpHxrsiZ
5SFaKDMRuJnrt7ocAk0Iiub6vy4XOs1I54ZQDnkihwVyTQ/DRi80mwCsTbrwbfK/H+C1IZK8Ph8W
Jo5c6DjEL3k4HkDqxHnyzwe737suXJ1+IeyIBbXz9w8AqfrCvCsXTj9DoOUB5ya4nn89v36lei6/
he8zXUFEV+jP9cviigIyFipQBR7IWDhBxkIMGhd2UOUvGKEUvf9mWNhC11cbLLyh7ooeun55/eZf
/3D51yg7gRL965sNMCPVUYMNC98IOBZItuVFXB+y5ZPJry/n+uX1my7ApHAhJ40LQykuoSnJBbPU
LG/s9UEvT//b967/4fo9C2CTnXnp3vb1GUy/Ce4ibpG6tAAgMwq5JDZYAdrXTlj9ijASH7YU9oIY
lqJQrru2PFTm4VlmAUy3wq/3vdG8aDozM2IxN1ja2xmdgWr8ASzSUflFn7GbF5wI2lMdhcNWL0Rn
e0bTltFCy3yFgEBV8V1lIJSxsfqbzWKkS3p6nsDaOZL3OJsIo5tawXs3yWBlTPq+GdiQFdZkWcFJ
tb2JkqjAxb+4CQOYgeDC5kM4Bp9lvxBeSm58oEUECBop5bpIS72LgzaDQdEwCKFJ4nTew2SZ962Y
6r3tIHxtNfiwkePJhOZw73aQW0MMWpQE9Ocge9hJkW1Thy0NLuBjj66yoWsV5EV0aUpJmtsRqLbN
EK5rN9FIWApkB2Zerjr0haYP1TjbEHPfthx5p+Np11dw9olBQrDnn3MydKjI2+9RGmzQMccgj25b
3DBMz4ycaT2bEN5DH9R0n2zMjKrQYCozF02/a5fIOwUwTSv6o8QY7hqNIqQ0qTCItnqtxXBET596
mgFtRv1c+356NEk00zVdZqJWaSTmEWMi+a5q3rSu1Q6d11c7pHaolnQeEXqcpMaNKnG0je/4AyXS
TIXi316R2vLWTpFBYZnEax/s876os8+QDpBr5niwbYPNq+DwmFQMYK7pRtBLKJAoGdJZo2nDFD/X
EsZjaz1ZS9WFFeIY0EJE6oWD1kd5FN6NoeaugSG4FwlwcMkrhqqHKNAIznIgK0Wwd/kyOVVjPHOw
R+zZJPlvLPHdXrifYRa6BEWwwZUuRtMGCLnpURmiY5ZHwyKwKVHjphVVdRPaCqOE6JCzuSSjmMvx
3qyjbayr4oIdTNdanftO2ZfKah5mLVFIMejFgjLfmL771lo2UgJl7BuZ1txAJGMRNmfF8YMGDG97
4S9YyGp2t6G2g5tyrEAA18NRNu4qjxro5UZ38X1XH/IW5k3smjutW7Qq3Lzr1vAfpJmy76VTuini
IF0uIuqc1Ice2fjfVTPr1azxtmWO890aHOfi0t4NHucRqDQVNEUfMUPZV0dJEFTim+5Ro6TN5qlE
qUQIipnJ33lqMAWah3yXmey/k/Ptx74+6A5jH7aPW1vl1snO51NcEzympujDtaEOG7m+9MQh7qfn
sgWT5JjhuWvaM36a4QbfCgHd5o899RhoGhpnbAHMGhAkDe6N65oZsDRlcbtuh9JsT2J+HGA503Pu
rFOFOAKb3zFQ5J8oa6JIajICoAqvP+GQkmsRAYkqgUqUtbePzIKdoOtfdFe9a2+Jc4SLOdsFbBvi
xUYZiq1rFNbZT6bPICdhxUqTbZBgeQMyoVuz34+cv53wYNjmQacNluYl36YK0Xp0BA8Rx8Z8YCAi
bY4we2uq4kW0iAzEb3HAtq5/NCTnLdciytqK/VPZKDYWP5o2uUxgKMQ9hDljPmq7mh6cJDlkjXvD
JVJ+QjK/BKC4raEeX8ySOk5ic/M0kzXIwLcy6X47/XhwgsG4mVNkGsZikGzGOd6RfvMyEWF5tIV9
BpPN1t2g/o6TELqj/cfV1Dc4rjQ9AU5Fpjndjsx3dZxRCKXufOc69q8O1Cudjzk9dqnNmbCmEdVN
AzUhJiyvydGbdWo81iZZGnXCFNkg4c4kYNHGpiNaqOD4X08TsYb7NAqTNZyk6jRzkAGzcJZpYz/I
NnuOSJDdsRjnRyt78eJakAzZnIlZtG8s5lkeyYnPw6QY6iDF6juDTHP/fZzCb5JLwEfq9GdKyhUS
9eSl3sRYTo918G4AqD2HTX0hBafYZ5iOcQ+Ij2KRSIiIeVbQdGfRNOk5N5NX+ErUeUwypsK8mMbM
shkovTNAYG7NsnnlKl03rdFcvHKgPFeac3PoEgpDIuN6iN0nx+i2xex6Wyylf7IxOme9ZSOnLYv1
3HDsrHU6nAuq3QLUz6p1FrBkbno3MlLPAxj3Y4xDh8HD0iLBOxx3WXpJIXw7fvnT+yb+APMrwqSO
CVST4WWn+db1rF8D+UnbxHHHvVaNtyt9dWzdia3WsbydqymP/M7ZlaJ4NRWk6LifHgw/Zihmq3lb
BuUmBHaJ8TEcziQhcbZlaZGOsnZaWPJsNeW91vNvcsXuurKnR5CP9mEW6uykTbwf0gSYqqefHLqG
d5m/5s0j4sIq01U5xP7G90i2InUCiYth44y2oqM1qoLSAsz/4GJI6r0FzEbO+DP2nzvS4M6GIuOJ
yMqtP4PTdTjQt03bsqOinTczOiiZUX1DY98Wmbvl/O58RALvMxf7Y+WYtMr94JhyQj+Qr5yuvESe
jSl8NLEhx1UXMjIJKgTcxC322aFR/UvomSztBl1F06PYmuPgKyVjFa+nRCrj0afqrPjoCVqaeeW7
x0Fvp3CXjxSHpkJqQtoYTLmB3lzQcs8IU+4dn/CCOSPac9OMefWDcX8leS8+mvmt7UhYiVMisCrF
3+/heJkBqlym5C5wS7QN8vfkjIhZJ6oB62aaM9Jzu/HcGUTcJMl37HoczONueE2MR2KY6SKEfbuL
MvWdTmR0QqslUTglEQHwxSWO1Vfc+9HeONpuc2gbRrfWMNIGmOtjC7uGmJPyJulK58HN+y9zUIR+
cNxoA5rgXTC/pRFCDMi+cTNN3Mbvft9v4fmQRmoqxs0EXbTGnIN8ukx2Cv2uYYQaZPZOm+SbaZ8i
hzJ8qF0K3jyxSe2sE6yS/u8uDY/akr/ZcB69wMrBD0GUgJDEfbptoiUaMSxIip6JIq2WHpOon0Y4
WccMHRxpTvyRFgZflwb9EkWOMc3G/+y12649u6k13/mpbC+ACWjrTxxY6BAEgLq25tjc2ebgnXOI
p+6IESdPMpykGYQawsk+AzKqzvBgUAdl+d7zXFquowvhQYv6oP0NcFhqJJfgDQO26mT+sr38bpba
u5hF94ptnX0yQL2ZYUi3rIUiP9Hcm6rwPiei9QZQBKomC/7uBFk3EpqsWvOBjtlQkP2RDm0JJqC6
VE6f0QEnWU57oF+LuD9lSrWvPbLFXcN8HbrDI+Av2hdOw0dG4AyVIFP61qxoDUMTxrxXPw2ZpBwm
OmiDo+uYSss6Anu8J5QmPcisX86JFZ0zv1fPlKbNvseGjRyYp2VQDFsi5t6nELlb4nQ3GpMxTUvz
vXPaO8LOQhRQ87Bebh7S5LcUj7y5rucsmlyOpEa5q7xx2jlD5+LH5hhhsDIVQNc1WZMcLp13ohH7
LXFof8oOPOEoNFkamhTJtIUQxE3aWDHLGNGQecS4ttDSPEaqDMhUIwfTY5msNE4LG9TkNuqfbVEE
l1bR2a2t+gCXGBsCgk9wgObNGM23QoCosoBDHKin4QYtpwKk63lM4KQzI2dEEEZBfTLzLn+AYZ3t
E8lwPV9skWAQU/Tzk30WUb43S+XRNUujdeiOR09jPwp8WQC11dmpKBQh1HlOTyoCEm3ONseTfUD6
NNbvKX4NXIXelPRlhG7mW/wGPRG0F4f6jefPpJKEtFNaXbHnWSK6nfx88QswPonc4kUI+iKeY5r3
DSFZdKrp+TnwqLZjH+CUt2FBOH5MGgulTROBYSKM/gYf45928tMTccUpnZP+XXrNcTbIYiqHQu/m
2jxFANBWod9Xp442WhXzx4ogvhvID4OmzPosZgpDd8kLCQQysglthpEJl/jq/s0w0omtV4WcWbLu
2E3I0akiaDmlqP6HmSg7/C/9cGsQgHYJRHZnOdp4pty12Tu/5g5KNckeyiMewQ2YNUrjsa6IKK4o
FHzJVFNEbN/FwBS98m8phmDC2186Tzx0zSkBa05ZMXaY0W8NbyoaX2k7uJRPAauc2x9qv2sxUITN
OZK2ZiBRHBfO78kHG7py2uTUM+k3OhHt83bh2JPXEmBp3htzWa0G7S5VqFCU5TbCyZiZoeToXBUo
Q00b94mpy6NfDva9o9VR0R5RMRma5IcibQ/b9pbrk+UUnOYmcwVrZzBw3CboysJZcBOY6duYsq2K
hLuRq4UbmiMs9qGx2i3w0R7Za2+yjE4e0aRN7AT8QPe7trW9haP2LrTbMVRMuUWBxLvJ/Aa97CXJ
GBXOirF8ABwT+T+j/mgiZs2o2vckBdBtjzFDSrTmfYP8PwF2aiaJouwq89sRgKHha7UX4eQz95hX
waeOkV8DFUeqYZDfN9iEVXbJQzFPrzOJaOsxpAEs6/K26vsXErYPRhHHT4X7q1fqa8yI4QPIQ1Q0
bQ7o8SkBJvRuCY8+9WOJOwQFiVmP6BWCEwnMl6Q7A49972aQDKUd3sA3IzHI9eA3Z+qxD0v1kAv9
x9bYSAIXV4hKQ3fV+3n+5KbFm6dfm7p2v2fnqUrzh3Ls2qOsZsZAUOAZOjMJ6kParblzGdmQwKAP
P6oN1WEImeXBrVHs9MTIQlDK6SyiaITf8mHMTBZMT2/VhPfMQMO3NfNfLFhqJ7MIpWTF+g5n9iut
i+/Gj1u6uu19Z0byXKGlVOyq/hx8h72Aj76gQdJhfv2QgTneCmlsw5I3CW5FvW/tCB3AtitS697s
CCnKS2oaPezAjVtraZKJq2L7aMU2B/7kMpe1opfgM7po5sMIXWM9ThO2Awk4IvWOZDfRc1mMibqj
iTENDQ1x2W4SDRw1sZo7PL6MLlru3aR13qow/GOXRr3LZP9ZeXziVho1+2n27uzCpCOdkS9pcCry
qe2aACuNA01XyqrFoo9gfHQggYT4tvjUuX2cZNOTRbT2cpdWgSKUweb2XBn5FN0qUK8pY8phKH/c
iAgt6eFB7RAws9IQfPthlMiJwGFPxJ0yR04ZxpE8xZSm+6xMXFBRsJv6tj52DjlROOfpf6vkl+z7
t1HN813h3oclTuNcGsUe5keFdhGokkFmG5/5THSc5HPsH4acgItE93L1P4Jwu6RfXd3XP8N//BuU
+v/8x/9WkLUZuub/i/P2f7v8oyLz/d84b9d/80/MW/gPz3EdYAgc3SwzADr9N+nN+YdnwmvzLBBr
LkRq52/SGzg3VxDdE5ghoJwrqvqfFGvb/ocwTX464NvgbK3g/4f0ZpkWf09TF1NcVwtz2zVN/nfC
Fq5PFrgLMItX0fwX0lubthZQXekcXZCEa3uJ/IrL/gbO2Gvh0E6TFjQT7Tlf9rzzWWlhdR895lD+
2IqtVHgwYm96IvDtdw9KeePNAeKsGhOVacQvsLgvNUUt2QILeddOvVMCBTKIL1LAUASDrchqCpl6
SP9XzC1H8gx2cBJ7mzgPTkPM3BXm22WTBNmIcI0eX2FO7s6ybMx+IByb3PxkjhFloj+Tla3WScns
aQBpQZuQTa2t/Z9c2d5Tn4LOwYEJSDrhdooORY/LuwL3xcB2QpI+CpcAOXzEJqoAT3hi60/JvVOF
1rEQ2y4v348deFMQxt5N0AakbLQaZ8/s3BLWPt9naWZu8n4WG+LkOEmdqR3mlfCRidd1Hh7q4jSl
wKnh+KT3M2fxVBPIVVvZeOfC5jFRs3HGBYspEC1YjgdGsoxQZMga76f/J/LtYt929Vs4WQCwNc08
6B3TPJMjXleU+5C9V7emwgZT00EPI4tSqKdlhdjcyuy9n02vADGfSqJBNqRz/gpnKMhQm0ltKplB
e/bQkTv9ExXj3dBF90VGF5IQF3IqVWKsUgpyVEvkLsrUufHw7bmtCO/8kBHR3Dfga6wGV7v5K6pz
mlyVYL6YR7soRjnqYWggqHZXtizFTgjStdbuxV1GVi1j4pCNsibFt0k4roxFFmFSGeO9yaFnJSqE
0MGUTChTwufGpRppyc3YQ/XcxF6THWbNQF/kjyAojn7fYCyV+PnKEM+e4fvkPwpUOUiAj1PY31px
ewqz3EE5lBRLcfIOLiZsm/gFd7NfISOIq6+MClEm4yPy0wrGzEFW9Nkz0hWTAMl54XGILR16AiR3
ahmjKWjMw+AFb6Jz5a7o4K4PoflttOlL2G+jsMFpFzCUKiDN2qb/QSrrbyeYAIhJPl1AZh++wqIU
a8a0UUDRnhrQGsrYIhZoyhmTRtGNQJPboBezcqTz/oCNY2yd36JJ/8xWV26smqarTfyWNoAJ0QWG
ZEjTc+EncXTj5cYfyoqJmIvujSwe2Z6nt8y2DlbpETk0QBxC0zr0cfjoM5q0SfyCxPrYj+4XADtU
n1V8yKr+O0oSTVjVlPCGWg+9Dp4g7Nnb1zoLml3Fq17JAOGAKPD+Se+eyRmGI4g0Ybox/HZhwmQ3
ytEw2LO63kTJV26yTTlOwPrBEJjW8ruTcURV5Euv69AjmazDop/Xm86N+FA5WGkkzh6nOaKMvb2S
6WsiM2jiDmA8bujEKl4b4fyuaawl3XATE6IeNkgbxZa+9oW/qdb5xUyDx4w7bgiCpbq+jTo/wwrE
jkoLFDW5gnxRgI+3csybgXFUQJ0JkKZTwMm1lRnHklYSrAF9kuQwtDjll6U0nImyvG/9AW1dkT7H
BvDB2NKXOFyy9ipG3WUb4rlQuWSopH8MJkcro2h/u5JIaiIabaPLTgExYH2RJLdO1x2j3y2xY5w0
Eo8YSbm2h1Qe0nGCZDK4PxHJT1A3xugmfgwaUBQ5KUFPjoXL1/8uqizYlVnmbFNadrE70O2MnWRL
9iLyUaHAUlLSV4SzgON6ywO7OrEHcJk7ATMU1blLHu1vXU2P47gIb6HSHhvcZdB47Uu2YLLLFvSu
zQVqq/ESW4O7npoQa8WM64IgSiB3MwpiT5l0ex2ENmU6vuuJ0lC4wHUM/9NhFu9234Dc4zWxHYSG
NxV0lqLEwGuB8cEHGc4LOyO7A82Cpy7HA+PFPXyxKDMOAYorsxfhMavA1HCrMKCn1utGA0AGjASP
1Qe8NdFPxTchCcgH6HnVcXBvpYy/5kKITZhbAfAYSpoGuqXhIcaROn6kOc2cKjfULoustXBx8BmX
SUxIkOEXM/tHzNGYUFrKBte91xd7eirrqR7PZKFdkiAmB0wkSBkKtNujjS5kQCpuho7DBY1E3Eyo
XQudxChqy9fIreiio12A44QwJdKceJUHsQWc06ZO+Q2EMe6s0jI+RrMAuFTVbLFimU9C/FNj8ztN
/eAc6uF2JAWA8nl8M2QhjqN8M4ZqkQqIegOZcJ2Ial43CfREZlcIQLDaxIQPsRiwKFc2QcCW3rsR
yUC9x4oXrupuRMYwdSFew3GAweS+goZ/bT3D37YKoRvZ4GCVXbQzGZEzu3RCvZHLW4Il7L0mSw81
uoEzNc4/mlS/ZHU3v87BoXfCYCNttPQ06GnjHiBFy4MV8P4MFWgSzBHBJJFmje1dpeYCuvIptvt2
41T+haQMdkQvPUWBTfODByYcTDF0uhnN8FV5yUsaBruYHl3qhSjvbfQijTrTgOalStL6+hnWlWVT
ajL1RCTDrqpQkXgKNyA7kGKu+0pwW41lGz1TM/ODxNH6a5WXBNAt05rpKa+sO2/gNRosJKscaicR
oIj8Daj0Hj1nYgqnh6n03glSnbkm8T6kZngDsR+4ZJivOjGto44bucZKaDYywXXhwZ0uh3PvqvVA
e66ponSj0/Zjgj6UWTdV5OMyaJyf0G648qddnST9S9IiY4qRYADmh+aFWJ1uj9hI2s/WrIqLedNX
9MfJh7Yv0YwPIJXMmTg1BTVvaCpDYALRn3D4VWZIqDoXBRIIQnot9joaC5KCcvhzBrFO7p2cuPBy
s32nW4XFjPAzU8Nb81nMNlnXzKsBvW0u83RvccERTwuoO3Q+O27ETSHkm6JJTUu92XuygEL35ovh
faoB/4oouK85vZEVPfU7PTrxjZuH72aGbLy1fE5AOn/ODNLc/GXXlnHUojQR4SnjDfQjR23JwoLE
VvZvs2GLPd2Di2+O1HHxM02QBA78H6vFQJRN7r5W/THSxYeTlwy/yWAnZS5mlu6zWPUpXXRfMJ51
wgfkbiiQC06CqTP9mlK4oH4/4KObIYChU8E4JMaRgw6RGPFgHTMGOatI0kOOEpx2VmJiIWjHIxmv
KX5CmBtOHWEFok6tidxbzyFrF6dAuegSR5tPPZ9IoTbtAH9UaW8IoJTnhqjtzeCa5aZLckS3UXgg
kiWkj9CAXkL3WuSJBoHY0fELbtmXxq1P5BHq3CW3T3GBFlX0i2mAN8tnNSoUe70mG9nfRgmlL6m4
NWpq681lsofoD0Zm0COaXs5cOUGdEzEm0FJRTEDJ640MxSO9DbeQhzLwzo3tk7TisQVOokWylHCy
6PBqmiYknwxSMaEwOT4mGPJRAluRCa89TLykVjwy3D8MUfeYpHZMnquJZ6LHDcaH0PVMi037Vy+h
L5gZqd5ZFcEVsLHdm/SsDdX6qP9pcIC737shyjaPDxO3LVOWyV7yHRxBXsFbwdllrzLQcNbYqYs/
++/EJ3wiOWo3XRV/prPcWirqmcME5KLnWFoyJIiTjJkoUnKsCc7+gWWLKqLqYSHbLMqT9r0tbbbl
2OZw3OSoGTkjSntt3+ofbTcfU+LtoLUSMg15Ki0YjiXSfiMg7iDzwdk4hK81pDazuAU7jojBqQU7
M1irvssaJE4Y2iwTx5GSBN7rZH7023HcFCXuY9sn9grfRK4afFoNflN3cOgVol6i6lg0FELRUfXz
x75meScE+InRpLvJBjrv4cARvLSyj1SIu4rDyrIbxliR1mkRIjD0ILtVR/878OOtK6TJDKniPukY
Y2hx9AqMY+X3nIRQr1Tjr7wgoN0XimeGky4NsK6uul1a91+cld456VXjMkaqHQlHmh5ZLnDATbLf
Dkt6nRWbDEhiJCleTQfLcJm2MutQMP93XNaEMALKpGzZ+Ol0jic8qab0LjLCHqJ19DV7GvYve470
K3tbZSUWhR6sTYDwOiLu297lJMTtAJ6jlk4AiBGzfuegwHdnhlWdC6ssr42bnBvw2NkgGCVioDgb
fgWMN1e5yt5LQOR+xnTUnkleKlviPVy3Uhjd9A3jlfBBTtnFSEJ5HMlrX8WB/i2kTtd2NxNsb/8U
dvGkWpZSz7wESUGJGCpoKXXIEELcxT3SEJ8wwKg/05KijOnsALiBd1RTd47SCFozOjsChF5jH7F1
KzVs7YJmEnsofVDUKurGs+4YfbMVCqQKcKfRyiMtmBjDxq7xZdd7MXCUrXqFTT8vwbRwIe+ciKwY
xEkIID4zDdeZXgCy9XrputqcSSh28J75CS5aEZ8cGKnJZpgSWO04e3vCmTFVcIlZZmKi7ewRp8c5
eYItTlSa2FSrtMHZTn+CwL9Neh95RRISc9dg+5xCrHbWL2jtw1PoG4+iqin7cTqTQ48j88Wv+OQI
60TLtPShCf6x2kenoZoPZzWz8Ece8sxpZYnmwyRvGQlRjicCaRU1NlmNjkShXefPCHfOYRoy5ZDO
sxEmeLa6aTclmHrEc8bksh8BLrSyq3eJmdwImeb4qmcUP0H7Ok12gdoZTFicup9G7740GdrH3noL
3WVwlNF7X45RNvyMxKy2Wi9WhAYBVUskjSoWIkHcbWQPSiRxnZ2dmxAA699Dj3ezTgV0Lv2u06S+
qVkKQJISe5RYT8G4CFed5tlB/SGsJYAJ4lYn7kUf+Bs1D+x5OUMveu1hTEZPnX1VcfIrC2Di0+fB
wDJh13k3R/MnNLp3RJWnYBA7p5vJ5KTzsgKsv7VKG+SPKc90nqe14XIPJ5opMa9xJQlrZlTMjsLA
8Bj391X+roepOFu6x2+is1tf6G9Z/Vg6DBn9I8IBbIT1KEemqwnpRK+FcNSpEIxofJODv4zLQCHE
mYJnceuTavMQMR9O/HERR9oIYU3QeDK4iHTcUr0Z29JYLPpB8FhEHSgw/NnlQFVJngDl6ST1YZLe
pi6G8+AsRABJj6pPKsDz4tnSrX8M7PlX6e9qI4+IQmJxqYmezcvBOgyceLzMJKZLG+yjMdOcLmhu
o+VcEkfUTXZRXUzXcPZDMBHhPorXRoUvnc2d5g2vXhvMO9uzvnTN0ALVbDM57VkHnBxkPyQXj66W
a8WXsimflWCJSkO6Fkpyb5YEIgPzxJtKW2adFcwQ5gpUVzld6FBzYAIazuUkrMdqTt9yS/SPBMdi
0av0B3413WeoxW37jQHK+jKEw1M6J8+zDaPI6lnAUmexSsT1qZd81n99eX2eld+5DOqjkQ7ZgYn2
luEQ287yYHrB3uOe21+fXSWzTFmHfeBE95ZAtU6Y0DFKqvBkFbOxi6S4U6nwuUlQ2pcOQ0sEpngm
g3TmauJLTS7OQO9tn5gpK1kuyX6imAw6hylkjAYj8Xr1kOAKm1r9U9moYogvIQzCSu5733qVPcr/
BnwxYk6ODgpHx8CK/KWNey9x5acmKKUtkOip3q1uSGNH9S29jhYHAm87jQJeGSMOsKy8n3H35flM
MY2ZhoUrWdFMl+C0uUL0QnCraeVkeFEpJiFDXuNJ+AloD6Hv7ci/MG/nDDnlEpNvcxSDpAlkppR0
4mD3w/QYGQAaun6rRDE8Gm77xVJUrWKIM05QnnJdvHtaQ2cwNOxdse7y+Nbybzow1Qjh8v2cShSK
5L3A1l2XTVBukxCqjxDvqcnSXkoEO1kR9Gg+rUcm4Cjj/eY328ONKYYTkRa4WzKw6AFRFFFTcaIz
ckLUGxM6QBHc5gP8j8Z6a8LykXCinm6Q+pJjyLCwvknJMcCZgpYja+Np1Stsw3bBssIQCGnABhtJ
Ku5l2F3MCcOkT04e/dmINFATq3zbk5ck7INbVE+MnTiSPSjXyPfERS9Zf+qttJO1b0f4flFH4yeW
xyJF9UhAa0c89F+6X9Qk0T4u8hvaCbeObQGEMdqdq5zmpEN7QLWW4J/1FZGkfz/8pW5efuT6PTeJ
AL0xS8TmhUpbj6XaWoHx1ZSFdfLm+A4tXby/Pova8qUvg89U0TVpe8wrc8Hg63pzeAvh1RGBxSKD
nbeQHpGvuX0aTgRuNKcqhLNUIGu0x/bNLgSvbw7B/3KGbE6KESFkdo+VanlZxjgjBJup/WbfnGmE
8L3hKsz2dRLsiUHaxyp/r535ocs48gdu0JyuDzBuambsfz9HMYaK3kuO15d4fZiqBUL71/1sHRza
6ceaymiwMVDC7emsEfllmGdo+UcP6FnUXeLeynD4LPcf1WZ7HIJf15uRnKkNM+3ugMyp5hWyZJhx
/M//+/K77TylQRoHpbxp+SWFUcF6WP5i10eVzMXC+3B9XiVht/Ot6dG15SfUdZSltE/IY4n2rlwS
F1toMI4k5GScHY5T1GOCObuNly2O9cnBVarTfNgbteJFLq/0uopcn9YdKrtgqZu65SVeX3pnF28t
uxVbjOxPoSWJm1DOgXnLcKiieotWYdwmEv11ZMmHgWxcuG0IEMBXL0zgcWLBJW+i2rVV+Mikojqp
yTkkTa32nMFYE8owbA7EGNOWAhM8laOxt72+A5iZiRuRRs6N2aELVmOCs3sxLogYicTQ+aQlzBOq
iMSFanz9PXOMhMUtZpii5FScfMPvTy6AlNroLZzPjifWNBen5rCcMK7rb55Ywyms+tthun6EDS3/
NuQ0utgCoiV4918GgesVJ1LjZxZjuZ2qZInrRaYSBaI4/DcjgOVNLJgNKXFXqb1sAvBKV+l9yD8m
vx1F71VJX6d2hIGw8lYZIQ+ngDwV8nObaRHZNO6fMpYWqC73NqBTsBOTVKfrg+13xHMN3PK+z8jT
Ru9KQrENKSgLO/pGUR/T72a1GYAb94u1qkLiIbG35WOWgq6hkjQHqp7rzXh9aJbr+fpVkhrdYYiH
zV9OlX+ZWK5Olnm5NL6kJ9llrw6UePGiSO9FVNlwvH4O1kKc/usToZsTWMaXoVxKQS/9/E/2zmQ5
cl27ov/iOV+wBznwJJV9o1SqL00YUjXsO5AgSH69F3Xtd58j7IHnnmSoSiqVxCSBg3P2XrvV4XTm
qAesxO0hisR4yWNzfhltTzDKL68TQagXc3lp02Sr0E5vEaW/mh5HujGY/vNzljR2XuYHBzHW3hlR
K2IDw9wEDQemko7E2Q/odBWpv/v+ArJsOgAFaE2Wz1mlPpNV/kcjmrxzWmPnEqWDIWkAxKfjAWxO
KYedw4O2kqh/7wcXVgEJqPuObqg1yJoFirCaS+vRg/CQ+250vvxWdYPbaXiit0AHV1Ik2csPbUpm
XI2Boaqk0LgkI8dSY+CPhjt/hZNie3TUuRfuibyBfT6XFxXCpmHph9Y6/amVlZx9u6OHRMNtNSdT
fkhltg9i39xm5ECstJ5wQXGLWxeWTPsySCXWdsBAwc2LcwJUe69aXJz2UGx7jlgYtI0fLXJKgv7o
ctblKYgIzGPOHrUIDL2bGRIuYY3lR0OCztozi3fVztimG2xLlkbPKEuIX0DwyJGC8dBSY5vnNGiw
qPnp2fLs5qTChIs5Nfi4rS7jeJLEzDUnODCm7YCe/eeLGPG9McO3iDo824Pwt0kQ3mjcop0dphZ7
NYzxWs09NUiMCT1lqwv6eu1Ntn0MOsOmFOIjN4OGatn+3jSL8uTgn/rrRQQ0OUOP4kyJ3yO6pXXi
wdMJsSXVU2wfLdexjt8ftcsfvz/6+xMYR2zYJTiDcyamQNP4EjOB6mw3XglK6L++wfd3+f5i10pf
O/rrYM/Aow2ujT6yzsCafH8YCsvYT2gYyFjVR9Tp33/794vUtfjrH1XSpzXplfmdNTiUaKM44ugw
V8G87CT0yY9keQXH0bTzrS7NvUT6XVARTh03p26BhA6y/6K5Qh7BYIEC0TukO8mpmXhiwsbBbXDk
fWF5jB3jaLJxHhpWVT2xbJaGW9CU12AO4lyfLAypbrYQ70qKSQuKjGuzrvUGsTYeqwCMOuunl5g8
3iSk9MVvuiuIePt3p8Yf5oAhV3X3nOaccfMgfNN5EGG8I3SYp4p2q7qvIgg+zeLGFVgnHN0wepMb
u0NjufQwMQIUH5a+ZEhuvZxO2uDLxZlb/BzNtt04XLJCdj9Dwcw76Dfh6Dxn4bs70RhPPRfruju9
sGWTFBRi4J40na5aPomAwVfgw1+TPefsElcP1hISHZ4Ts5jvaGZ4MG3BMtTlW9Fl28ix6Tw6ik3W
OcZegj6oa7gKHu22KnsIuuQYFcA72zx5HsqPtBywgptXZzIAhJjltbYNCAVlBDhoedjrjekWG9bB
5mAR5rRC2nXoZ7SsGShXKarmPljyICS28CgajoFd9KelLbtU/Y7T/BFGw/BL7Ilae3Am11vbgq10
Lvovdga9DcCUG+OROf7DWCPlzhYTDTO2sHjuGZxyY/HE4IDT1bMUpNRGKbgVxCzAmjTj/3DETBoj
bnKi7DrzzQa6i9VIXkfdp7uuqekYA5GSG7NzT4JFEZ2TZ5PqNTfTfZkD9Cueuz6Fhu3Y4ITx4tYk
K0sOuHd2i2vNnM1LG0FZsmhTpu2mJiBrDKALlOlnwyRAlAlawPa+qJnmGA+G3Rwj5iR+WNzaaN0r
YHd9VN37RGFZKQCqMfw1iOq+jeB8JUP6iXBjM6qNahyMAektCgIIsAjuwhref2M5J9JwScSDaEQ4
j0b5g45UBcPOouWHhwmlXQNmwj7TCISEH5gXHQ07pSk/HXCaeXmmfe7a433xBxHiPu14Vz35c2xm
rBXFOtfxqbPjV+lbTxZsU4EX0rnPiXZa0f97GjXNNQbIh3YMs9Nk+OPa8x0gFINjnXjaIVz980U5
5INPAWtpmWQfzUxY1iQo2XJ3TsB+lW+2F9WrzC8WS36SMFlPVuWyBDBzAGWklbkLugxPxD4MqN6w
OMijSZL20ZfEYVOc8eeuE/M6ram6tQ3WNh8VrjA6jEq7LWc4Vl4d586PhNpjVSyuUo5z+Mk5Z9Kr
4M3s6ZYe5fJiJ5q2VDMhZ7M7uUljca8Qc6WOje0yruXRIiCDoVCFmWwpC79fhBC3rpwlBnhax6t0
KeamwGmw0Y5f/mxiki05xIjlxDFA9QsiMe2SJlrkBCDo3Yj6+/uT4xUJcrGYQZqjtbyM3xVaaUL9
LWk135VthvQkBWOQ8axUiT1hm4DEJyqe4dyS49HwTd54BnTQwL27oULDyxIc3g2Jp/FAz2kKqsGs
mOj6GoI6L4SSc0U/nKXe7mfjKaj4TbAfsuV9f5EsGRgQoIcyLuNSLwZUDmsYUr8/HLMmOowS4V8R
bbogfrN1z69TppJq0Vt+43GxcCouDRwOVBlGIRx1GmOKPVsRbWwsFarTTS27Rs155u8/I1TG9Rv3
oK6XKJW///ts+UEY7DHpZm0xuQHKHBmovzhiw8Vy+v133x99vxh2DRhPltRHISA9R4n9iIclKuYf
jtsB69fVK2aK9MReYNGCo8mE3JYhXQ1ZolLq3exSWsLDMizEhOorU5FnyUssHDSgKR64brEaf7+Q
fXr0Y2PcoZc0j98vXiI2QWRk+/77N+xmLPEFJQ+dAPzdfUzcvYGPY4v356UwWBY30JE14RS1XDfS
ZJ1W4CK/MwQ5e3HcSP1403WsqHyI0bX4Ng/34dP/i/WqPu2n56n5/e//9vmrTKs1UmKZ/uz/VXjn
4MRDvfa/p7K+pjImNPzzf/hH/ynXE94/0FbxfWwPrYNNCuo/5XqB8w8SVl3hhn+p9RwCYKta9sm/
/5sT/sNFO2eZJoMo37bM8F+DWfluTmAKXwS2bfv+/0muFy7/y7/K9Vymj8IRzJscfgyTLNj/LtcL
Br+uqf4QHc3tjQDZlkq7yjbizGgDiGwMKiUkGUi07a6YxalnQOgO1s4n8ou7zon645RpddTWhO5W
3NcDU0d7hGS3HPjrRuZ7DJCo0MSAs8946SSDhcF4mS3FnEDB3QoTMsEKQmZMyj7sHpE1Pgoes1gx
zjK7J99+mYOO1m+F9E2QhmHhXRfJff6HaOk3rMXvkWhMrC5ItqcYWUj3kL5KD0GN1KiAB2Ml7OYj
6+KvEd/LscTiFzf+Y2r756Dr6E35uP6Nw0QanFy7zAa2cbdADYQYpr0ImGnltjhqEyoheZtMOCr/
+r0qdDVVHy2DNVGUPnVlMuJRc4PD7CLE9QXK4bihwxMi9TCq6g+2eI/0D5/oy5CYxtAik0W1n9lY
RFD7s0dpvhbhL9Sbz046XLI0fBktrCSkqfd/Pdi8fY9pNBDPtWxC3ztRiSpxIWaYHqd4WTbQ5FSM
CKo3EMMns8GEo5pMlBFQHwwTbvcYHn1XJGsc0u57xth9O2fprp+prfOUn992HH8jue1faL681zCn
cJmd8Jr/GUPRnOEnnAriwPclUv+jTeueyWX6YNN3BbFR1Sd6eciSkyHeVmG8d6Y4vZYmHGE9EKA9
stkmWB1fOeNZr9Ns0Ruw1nZrJpxVS2s/6Shj1krCp5v7RExlNycXNk0VjXM7ca9MtJh5E73FbEyR
8Eb4r04GIrEcPNLO7K6b6qWZ4CeEMTxbP6Eis6gzh3S0rbuWooDppnVA08O/G4pdDcUpmYDUxNaH
ilS9ipaOTNnZr15aJVufsfwxHWV4GP090Y7UvoW5mNXx7GYFFtHwWZNHpOOaLEMDJg4kYW3nemNG
TFCIMM4K+mOMPKbKc3ZVUJ3/KiysigjNJKAOZgY3Q9NaPCPQ0BEdWhbjxhj6iVGWepH8I59wa/oQ
ySmXLpM/WVgcR8qnZs66bW1NX+Noa1SvbIPEn59jf8gJjORR80ZXw8eCPOws/YvvF1mOCqoXXWGM
pvQb4wkNwELc4FDVH/vlxVUk3sI72IdLN34sfqQy/OGa5TmSHu3ZRUPa/8yZNMU9qo1MEv/auYyV
Sjl2q0riR7W94s/fe1HaxWeWl5QLXf8qRPkmSxMVZ7GJVQv1u/UyMhmZEegIMNjS4fp+iYzikE50
Q72lGviuLnIUTJyWxzKqYf1AqM0SNst8CMZ92JA2u1wYo2wvRLi/5FkPS3HEHJN7HUHs/nyMqsw8
RiWIKFIhi1Wdxt2pNrubVD7N9My/5/Tkb/vcu29bz9hRnK+NJnsQLYnynZd0d5o5b7/0HLVTa8Rt
6YaO9wwLMdySatgj21TXJAMe1diuTbMM9tzEWXaD8m8jO6PeC2XIO79zW87JgCgyaoitHMxr2zI+
ZxsHLAaC4q+fM/WeiHbS24FeAWgfl5KDDiMRl8Ym0clnkHQAyfii78pQLgwRlD1386/vqsZeShvE
OSDkH3Pd95wJTLTT/V21oFkcEdw3seDSUscRPMxZBbsOR/Jpby03SmtYBYo4VChKNcdQ0wMXBsdN
o/rUJegSNVkPMS7vlWIpuJNV90UkJfmINTE/nSIuaLDam2ex0hiYOqFC5eIonHyBBWfTI4JwgHFz
svZKY971B2ZgkMbswLnnWIm9SEAFyEDljS70GSmOcxM/y2SswFrCX8DbK1gRgnWmJ+vYuu7OTzre
DC//ZU9YJHwfXhnO7frUd0W6bukpLQ2m741olC4hjDQKp7jS53HMn6o8go/V5Tf0LvJ+tAgDkGG4
Ay8hXydZs2613Y/vP8UJZ2bhpJwU+jdd0ZqyLYLbZg/oUVsY8a62cmuvaEnfVVHMVY/8ZB3DzAHC
aNGha+3f/ZAcS1nLWx6ctQs6Ywj6+dNOalitwHzKElUkFxsGUxs6b1zaVaCm/jSZzXiuyp6AFfIM
ycF1ttVsQ3MKG0b5hYMQ0o+s2IY7BlwkZpwaTHZDrAh9vzwH1CnGKF5XrqG3ZmFEcDuRN8y1L47c
+N0Wv02Gia2OH+Lky41m71S3LtJI5kCbZFQPcp4Dlvw25bYDue/xTBG5HH81URYAOANknlvBAc6M
ONohLSI/Sc9M6gJ4agjewGG8db1rnjnWeVvDr5xz3TPCVTNJGEHgIuOtDZfim2K9i/uOLkn26k8F
dHKnG9fai9SRPb1dl0kRgAZK3nyvrABTQE9q0qjHsa8JeGLCRfgcrGn0SFDhp7UbFd01qpprgn37
oITp7/LeRhCV0EuPLKBFZfGrcthF+pD3tM2Dk05ddQAg8Jxqy9xrKjLWCVWfZiZ+EBBJ6rKquLiY
fK/19ye4hNVGNApQAk8k4seHBEdSNqvhqXIqf1d38aMycD4R3zrd+2FVXWjRr9LUzB4LZS721vA5
xqlkGM5r1OfRR+fZTAmGvLkQqT4MWf40ODNnP5eGyTirNfP4/hiItP+UE3F02jgmc1duyKOPdshs
iWUtC7UbpzbamhJf9ODi8EbeMT5qpzsIYTxkug5vLtMTxkCtPHXAO2COYbhA6ifgutUT7+pMMCOa
oXCvg/4Zm3e5GUqGmMFUfBoqfHRwuF1zBqbKG9pzHIjpXDVnhSuDwy5qRiXGi+jxgCYydMkncq+z
6PQWcaganRgl3EA8+8AXzT51WRPpH2oOiIfpqx1GsJApQHBXNdyy0eA88RYd58Q/U50yI52aeetb
xvuQQq63wqp8KWP3UmTZLs4zlC6YHu/YhcBPyKdkJugqsXVx70bYdqfSqk925z55JgqVtJSkbJtT
cjF8ltbgY6ri+IEiwsSOH4175Sa7LCMFG4JDvWoMoV4GNyU5RGZMurpUvagg91gzOUbPM/ErLk/b
FNTtS2m9z8qSmNt4exC5lAlQS6v2yE4NiA2mx+WivgIztLQinvo0tc59DvMVgab9li5WWOWfwn6G
4CdG1Bh9SnPHZvNVxMFn2XyJ8MUfmw4u4ZCE81bNOfs+yC1om0mza9zUOWvO9/tohJ45wol2vN55
abm/7sLQm2hpx58S69A1zcBAhrLx9llc9yT/ADHTNRbyAtnNbRwk0S/TbcDp8Dwn9rhpOapfcmHE
R6KBpFGcmmwiy7jJBMoG+4OljxFx2r+kY7914glDScIdRxVWbuYRCHdJy/ks2vJnlqG4dYwmWM2Z
8t7zrZfHH3ZeDdeEEnEzYbMGmeb2a4sd8gqK45EkZG/Dgi82C5Zg3XhI4hCJ9TvqZiC9nUALMMfu
MUbSwhiil3umkWBAcxQqdjdZT3XDt8urLgI6DeO8Q8NlIoV6MWF+rcrBTX4hQuPRa4IXOQvChPI7
YxTypcoshAHjyKrezs0Ppkx0Ry0jBn0MnK4S5C5HQ/0lmK8c4wmdkV9X3rbq2hdA5kFjJaiiJF6c
cp1OLPRubfvraAJ5gmq2W7wNgt0DoevYc9DJfPWalDlqCYeum+eBcc9nc+ez2rFMSZvuRjdfUvWb
TjKZU5oRZpuwnfc5BfHgc3dwXcFEQCEqKZIj+TZFliR8JOYopxCfD/h0Dl7JuNLoJ4IYE/8kwxnN
SlkVHPBE8J6U0SktfO82TeALnECeCcNe6NNlscsRDpJol33yXaITgs7gToja+xzC2L46CzwgDZHw
cu7bzNFovfecDds5foxHDFczLJ19XSakOpkmMBeL657F7qbpUQIXxPiucFwz2ZiTklwY4MgF5IOd
V/R/RqdOnvIc0CJYrrdKDnpdOhSHJqRIl8cfsLdzCaykxwvkcht74QriTPQwFNFNJYu2QRl/qsbJ
EHEADaoPSMPDDQYcuacXNW+50Qa8pgYc2Vi7+4BpahN1xsU2pnO2cK5Z7K8ii8iACxJya2ru/CQt
23XHFU1N37hQfV2ZqnIyskGZy6A7sEnAmVR1eqg87wsnqQU81hcrM2zI0GVWuksH1H2GKokjLPxb
qvpnnFv5nvKXTu/QhJyC4Ya3DQA1m4ZVg7CjlHHIxI7vLFoHQ6iAzmybch26VXZluaHeaKzuUWZj
g8If8EiZ9SEmAahQyGmiY+UAJBRxyaCOCgMtOkjLMlD30Q9aEHoFJkPuS5oYCNoI/KhK1zn0k7hh
Qu/3SNxQJQ5ptRI+aTfuwCDORifmgRRjZ7I3naphUibifXKSXSlF8VJF5tVwB+7FpDwnc6t4f/Ld
EtqdhLxrmOH53TzUm7UmD8TLGXwLwGrHqq1PRjzwqCMEOuoyP4fM/U8qn7nIEejMLFc3AwhYjbQw
rUzw3E3/e1ZuexrsnJ++8j9ljHxXu4vgs+rNozFDsteBDg8WdIE4Ay4iO1/dcqwOFm3TuwK+FVWf
Y2Ozdgu4SjhgMSQneybVkBYzBjsRLmFU/8QimKC22ql8gO0SbDBSA832A8RQc/Czp4V78iYDTUFl
k5qAILJvc30W5KS5FbQGMYc3IHDqMqAsNMpF85A8+UGcXujcPphGPB+bgbxaWYerAGkeIw0DF3Y5
nMuMQi9xxblO/PCaeDTfq2Ebli0M0d51T4b4Zdb9dLLzmIywrOW9LIBC1U9adc6RUfB0iux4sRDH
h9Io0kNARJjd2rT2Y8PHJ0yGlBsoBHUEgI1z89ED3Cgz66GSIvkBZ4ouTrsdE/u+gyHAdZLVPbSm
7M4xJTRDL5cwz9lxRWT5rJjluO8nQl6KWN0gZnD36szcw98iFcDvkHAJScC5EqsK0v5QBz0hdQ7h
JhYFYtA9T+FEVEqPdc1nTr02MUZvbBPZe4X0FPJ7se+WzIPeyz7YqkG9W9VEKxYOXxKrQ0IMW8Yp
8GC5/kucVGqXTzWEBrtCrWcyYvXprN7hbadyaQtSIkMHqWiHDTvMk1dfFpQ1uGnWNtd7yxawar5w
Ao23cQb7OQ/DL1hxzwl6UEIJvL2jW28zpaBlzfC3V4z2rrTKn56fYxif+y3gLf9CYxaNqI8gvJW+
/eq4SNbC8MUOq0/sEOSPhzPFq9XE20DRUvHbS1+haVy4YydlVdggO9V8Jlb3xJV4d7sSR2Z6ohRM
btW8x6i4jNSYayf9fWtXE0EIM9merXLWU+uWj6UTHMI6ng6GyHDHq1eL3sfGckO2g6S+MvbvT4ah
CTYEBLiZsbHdaoP8DGyqsQe+lReUXcyc2kY8JRnRTcWwNXRC/Ytu4+QNII+lvSg88viaph2k6GFK
tyit7/xFHexyRSewaYCd5Q9fIEhMcjfeJEyJYpHNj5WRPo0DpeckAamp96nLBo7vaqslsHv+LiPb
EleoUTVb09gW0P62cc5AMe4xTPV9Crohr/cJ/BI09hauR5Q0d9WM6Iq3CUqvT8NvsD5bYACbBwwg
b4OmdY6Ugq1Q2XKvZtCthZ7ulQ7cB5Z+76EoEWlbDIigmje3qKsh8ZqCfB8joCLzgN/JJv1hJ8OB
A1XxUU6E5QgMGyptk0sZOpCqRZdTIi7gwTZBfivpxHSj6q6WSf8l4Nda+0n0iwERCCwJ0dmFHHac
jDI7DFlPFuHsPHQGLqo2QGY6OrQ9UDKo/ZzxS/sp89fRmzrKGivZS265tib3UbhgWhp0Npz6LXwJ
lgvZuaXB+uDGSuOhkj27v4PeNkxJUfWtZiMmJQjXsj+LOYRmGF+KijzGiQ1deazK0NV4dMqaoIvo
nAL+PC3uhs5R5TP6d55/n3QB5T6lGs1F29soFNVmCL1nxuVLjBW56JgBksdheWF09IGjsbx5JTco
pz4/brYIL0HoAwdB/2pdYS4LdewypMBjG2GFIbJhmOKL3SF1nHJCXHx4N13tkCyZ85D6UJulZHZd
G9xhdZN+GYOGTNu+Wcq9b9X0Oab2h4zVTkYeMFhZXaV2FD4sVqywXyQuzgtXeYCLrq6IPX6MkbvP
R3rdZXqb2Qepc5boEiQ83ow9ycm/EDuzd75Ij4jMAAyzrZ0VSAa6z7Hf/XFTn5l0DSJvYQ4VVDyL
/pz0M3QXtrdTWp1oWzPd507E80Nkcpq8xHqClti+JIUb49IzXqoCc03VKoKxEbwjlEl45NQPB0fK
evAuIqVoqnGp0QMAyj2E6M7HrHzTNoV13NRvHr0Rg3rD03Dzp+GsKhxD1si/aur5h50+JAmVQlO8
c09+uIvDfaiceNv43Y8+cfFcWYDAo+xnPiILzQ0TrQWiafb4O80GYLsWEh0yC2cbo7udWY/eROOU
HsXKx2KKqVfQMeKyugntFeNRWG3Dj+KIE82313jCMYm8oKFDAJBflvbOxeyJ8SF7cevuYBd4HGho
c8isSS1wuZAQksaN6tCF1/Qsa+xhawRaPxT9wVXu+sCXBueu1/yyfTn/KcBc5oAt0YBRsI8IqVBQ
MZdERAQSSu1FV0giNTHvBOMX4gPaxrQP8oaldpqQn5QGDCtr04FzXIseUjhkII6W7W8/jT5mH2cR
Tkbep+JeZYQxxaN7omawmT6KsN1bLnRCtwR4D7NIxeC7vAk/fWmJhzqnSzPIhTLc632gPazPdfcB
HPiGL5mcrJnTuxV2C8SLI2C+d8Njq3GA17RZOEwDvc/qJW3sJJvmZywo5BjjbmU7IDkXp1DPXyiG
FioquVlmpk6eTr/AC3YHfDf4tp2HzJysg9UGZFel2dpVrFGBcM4+n3J8K8ZFXTsEJ3S/o9bT11mS
dWnFP7XtDu9UKoDFRHWBn7nTkX4V1Nx3rhFjAwbsuKodLq1EckXAlWo/8gictjJEfu2ZgK/QjWPP
53fDOxSveo+ON/RY7uzBGdZ2Iw/jXJM+lGGs0XHg3JmufY+hKD/Dud4ajnoNWuvoDwfRqvLDdJjE
l8YfI7PVUc3cccXSXfAwZ2oDE4WJJp6Faoy2cyUXlcGSZTcQ4BSO465tuodQCJo2dnHuHbDpdjEM
uJSpzAqoxczRnfbZo6QdLUyCQ8VptubfuAMMqbwbyPtOOH1WbvvGkUz+yPyGc+sIgDHyZmftGeiA
x6jlytHygiI2qr2RzwQxlf0lcLxzWDU3qjtknQ/GHIVr29DtzhJ0YTqzJI0rDCbMFO2hAxFbjUN1
XzXToz/2TAbsltSHgmTMzr35euFAlPCFUbKUIRDzuCB7PdGBsbENOuxtbTw49b3VsfDaGO2Uqq+z
Lh5nE71opnOCOu5LSSa8ZzvuOvGD5NRBsojb2D90w/wR2eaXshtAsiOHJM4xXyw3Vh/BMMSSv3K6
r1hbBVHRF5yBy6Y+TFsRezX2Kd1siq6NN21EPGjoJ2LXcf/hWCjOlVlUh4r6AAlHuHX1WzJFvH1d
TLLrnB0cDcmgryS3ezWsbBn9idL5z5S77s0zGeeE2XjLFSdJND4Xe+lauRCOVyJlDTDnigReaTyL
9mNEuY4RMH5PPBLD4EmM7XizpoCsGdv+BA7nncrUwJnSHfqxBk1mWj2GYOZ3Uevch3bzxR1RWkxc
oqa5uAbiicC08ksVUlEwWCK+ee5fNJ7A1aTm/uzgK9B9uNb4xgDmtjPZrvI1C/tHv8VoFrQM5cpF
keShThc+MdBYLYFcmK9T7dMCmFsLq+1kbwc5+WfR9Ivt5QUYHcEdUU0kn1kTvJDaJ8fMdux11c4x
QsDBpX4vzI86GUD90Q/YT22ltu1kWPt5BrZGAybaA3gCol0Q/23n4s1py2dBzxmURDe+aZ0RdMmI
M0p3c2l/6Jq4t2ZOXqyhTVaZZeR7KQShwakdf1iSiB+U0FcYJHvGkiveiGA9yWRfpe8DZeUlIzB4
MujBzn6Bu4KmWUQbYS4hsGGLvAuxXJWRg0rUYUqosc5klv1osEZyPiSlKYrYj5oKOaB/nJLWYqY7
oqUZ6SW4/E+Nmvy7Zlz4Ja7a1v4v3ZT0zhs0iHVu1LRIKf3b8qparhguRfRGzO8mykJmSXtVQ1tE
4HpnDqASyqgxmN6ox942PyZ+uG00oFZzhf5V+ok8GqU53fxe3IZuwYqMsEalxybmq2UYouV9YUGN
n05mglB8smtaVahNYGhtZX7wGb3u3So40FIH0aztXczsjTxpohk8UuOabCiPllZvoSQQyLVfu24x
qozieZjrF7tXT34mNmnT7ePc38clGLV4MPOHZjDyh4yy8OiZ4VPcDOYpcOnLJf5w77Gs1o5vXJl9
+c2llH1NRDibrAlyRyQGXTKbozR6hOq9MliYwDu7eRc8jGX7QKnd4g91DoERW/cYBpfwRPaqMn3N
PewVJV0ToBnmA88wBTB67pmNhmyAhuoCqY7jj8uBnsAwT2KQhfK91ia9cg/pX6WveubUzcY6Nbhp
ivaG8oy60G3f1c8USdO+mv0PrLfprjJLgJSqeJqW+ChsJGgRRgy/C7Jb0YYMaloUls8Ye97kGq1A
O4WcfhYaXZmZWMgm+yatFI8v9vxwyJlSlMMuMHh7QIBF4XPujuoSMmIopTK3OkKeJwtcFDlx0UjW
adeHQO8EY/+sXRcN45E2cV9iSBRsaqwZOVkuQIFrczrPBhPRNkN8SyW3ZghZEEPEUofNiENHmMvL
tC1Z1m89KBTM4Mm8M8f2Moe2XFsTcfWEIDKmwwS/YECT/itrLAvOfLWtR/Djs8UKjc9S3+vwawCC
TL7O9OzX3CixozWWXjLzcvt3MVHG5jPjycTwX73sj8qc33qW50YAnBwLIlGCuCIOpaGpF6B2Br46
rlptiRucalwaiDhmOrRh+0p/rTz2Tv8qGovMHM+7ppxKmbWUzpUoiI2jo1+5ICvXrTzj0BrCWQOa
/lTIpzet92hZrKOdjl6COXgc4REwWDftcxOMB9vXhLpYA71PWf+cVcbRYc7j/SACtJh2T3o9WNSI
crcLzWSTqvFzsHwYsk25bsTnKBT99uIztEhLCNqQKPa5vBO1CWZdOeSBpnOzEti8kZOmHoap7H4o
k7vQJilIDtfAjG5cwa0fRQ9eYre7Ie/3g8K9qud+FcXE5XD/ghWY+gf4Z0yuvGCiqG7uFEwPxmEa
BLxzP0212IlA/TbyNxg/dIBxFErfuZ9zWKZqBvEgENWRyEPv991q77pIcLhEqhmMqbEOC0z0g/dQ
BX3yPs5Sb3ys1yuY6wyqOdUTkWESF+KN2z5t7rNx/mXUeNjMSf/iF/JWpqOMXSIfa7N6DG/zHOsX
Bl6olgO4y7137zFCnHKM/4HLgdaLose8FAHNznqzjPZWSdbS9MnbHbcPVAl5ZVoLbLRPHq0U9mRr
YF13RiJMPHHsE5Qw8F7g24XFQaXdG7LTDXMODErwZTYzNQmT1nDXDzSwk6o9MlwjkTWad6UPZjMo
Bmh6Iubgj/o2K1ld6wIGKu7HDT0g0g38gO6Y1HsD8tM02e11qJN3Rn7+Jk0/wFsZyGzEtYi8W2vZ
Z8N0HhW8H+r34uLFyBgsm16QKuPncPyJNyfFR2mjy4iKO6vgBAjHul87IWFBjcXzVrEdGdOd6p3m
PU8m77Rom6hdcQmrTg+beiAl1JjkVnFH7KRpoktvFQ4Ioa3dCO+Vigw/n4D8iJ+QHJIEczlNk2DN
aS8/R8n03gX9pa50cWpLdRxjtKRF7x/j1NpnFscudxyRoBT47/y+26pUouqz3HtVhswNmD/dLSDI
u6QCQZpweErwo8iC4UrkH8YIXVJOjAcsKnbNMVxhFfxcPpvq8eJKcW2N8MTBa0NrbxVbrxk/OSbP
VePTkdA++diIcxJ9G/vu1fwP9s6kuW1lzbZ/paLmOAEkEt2gXsRj31OiZEv2BCHJEvq+x69/C/Cp
Kx/fLt60oiY0G5CCSQCZ+X17r01rc/SVx6xuu1Oci0d1h6ObkRy3HvBYQDWkQcK/XYaVeXOCpH90
Y1x6PukBiJ/CTVH45EMkpM96GQYLr6U+0AI1UGqNPLaQHbSG/AybrcMKgnbJmnt5wYql+XAFp0JT
zHspWFxjoMAIZQaruDHsDU7+h15jkuQ54BakSgSypprxNq6McqlFobPOJZKmCkM0YCTi1ppKlWut
Cwj8aKrxLvKaM+gQEhUD8nuEeDCQfRAKwbCWuVhP/MqnXyS0/USBT1DNC6Qa0GAUMD/ZFUeqw5AC
88eLx5NwSVXlN4G4ivjco4Kt46AFNkR6j6QYU9l9tm8xxFL7XkWY7XXdIYFTIfNG19JdFUecZ+VO
sSNrFTik1Hrf3Kh/atyYQOpQEmRm187SLA+xjwnZ7I5eagNFdSBlWD6eJs5aWLU1kqBJnhuG7rVO
jRe14mcwAmUxTouGoaCYXQKZbXG3DGpr7st1FJUNMvKTX6oJoeUlgJ8ItxzglXUkoxJavHdtsEks
bTd+l8CzN1Ltf/g55zVLNT1snW3ssUbG69ncE62ZI5LaZWJw16EW74BXYj4vG4DVKXlRMfhfhcQB
y1RRHYGfSVvrpkpjGzDjWvlNELJ13q6AEgbL0aiviBmDvXADJt+g7urymurUxTjzH4Q+lW7goup1
fWyI+6pimgpt73OeiFwCGyJOJMzYM0soESqe8SF0iUgziy/NmA4rlYQDRt6QQm91Vqvhi5MYX0JB
uXAI6y2CglVrUTSKceDAQX1xMuHv2lc8cs8D3YdFIJHvdIF2i5OQ6JaBuogTmK++HWurICiydZMV
H4iJemVq3qa9vooNpuwFqxErwxjaM8iGZ2GvC5uwptqr1F3jjJhWzXVKe5mZVjoaL+BV8QgzSBxC
Ol5rn/wUyl/keKQ+y0vOJ0gH6XNEgEiehj9SPA1l51lH8ltWqcMksGe4qqiDrlkT7zOmi1+H4lyV
Q/sd+waWpUhFZrlnLuZwH8RBb2RnaHsnSU2eCvND6mT3eiOqEzgqmMb8B6SXwe7ydBafTo9R2LJs
MAccTky7yoU+5NlLqQRwNwinNbh64f92CKL5CO1QHtW3lPXpSm3IxzJyhJtmAkUhQILARQAtVyTG
jecb5Ql8LlMZ7SPo4Q/R+HyE2UD5wLSeG9lskZVrd5rSaHdU56CEeBSGddrCtPYwhNOS21JfB/zT
xUhgWuNZDVpwKAtV9Vhy+ymDVGd8S7Sgu8bivncu5M6KJ8YJ/t8hbpNAJ7bYGBtqKrZYexZqqijI
urWsi0WskqSb8bvmEbVYyHGslhwuZOjOwJCH+te6/e7SMjxi+Yi3Q9/ccxRBVJgTzNxTDBWZ1cJU
rJ1IPvld0I7m2i6B5BWs7xZRGTxZ+VJT6uRL2SfXmjrxJgU4nDLMrH3aeUvPrNcB6A9+guIBZdTd
4A7FEuQls9P4Npj2uS3Sb7VlE4uIxSMyBIqVqE/XJnQdRZi0o/AFYfuPMWHrZH/nCK4S1yJPsnyr
wpju9LBkGn4wKsPgwuBTSR2V+7aPmELmIAlGHw5Epm+MOiFM2sTpJLJpZSCreJviFODw7teVW1iM
qau4oMvDVIgQTHc8jwlyTVw/wHG1ggNb5bo3GLvBSoiVxlmNJNGguNxwTW0RHC4xCb22DPiH0Qa4
qRBiiQNgYOmTPkVcF6ltu1fUKBD5VH/YUTWoymQX+0W6m1OzIpN6BkYxJvbhXsvQvjj1Va04J/QR
J/ZQGLTW3GSD8uo18dtiCxWCRFHQLxvJ162XlJsEC/XlaAGozn3TR0AcWheHCZQ9klQcoadaDXZO
gcXnFBwceU7BJWSWQxpsa3IlMJQzaJJ3F4THhpV0r34r/ZHu3Nijpb0ZzdAeS6us90qs7cqsZX6f
jJB+dX5jHQ+W59hyFyOMGSjghi0INXwGKwOEWmuGxsWvW0SM1NEYUlnAEbrVc9gtYozsa1Dka1pA
rMZqZi4jfbOhD294OVl34dYR1QsG0j/1wHE85ItxitipAjqgvmSygnHRJdq+QDsxaf5SvNmBJPRF
DbV3kmyitadPUuXQxbBMnaoYzG6v5LWxT0r/gr6NOKlI4OQo1fIxdkS8iTEnggfieJkbai0CQq93
o4Na9KuodfF/o1zZxHHh7w0HEKMkmgxlVLYEvg5Xzf8qgwdLI+m8yd2b3sTFZpZ4pgWBHC7mZsPG
rdVLQU1+ElsyElzliITMsaODifN8S727P3CGnSk9U1yp80eSdHDUDLW289UK+UR3tfBqbslK6Mgo
rzv1UBoDZXTX28+745oWNUkerqLwoSvxo9PDkavEGurFT/X3OMnXg7a+UewuNkpO7J0iStxOrQsj
uyU2aKlT00OMMEL+UIzmvnHzgdgsJjaEfRQFMY6qM52aCb+qSaTBEosXJXFnStFLSXSyleIqEQRs
MjV4y20iFDpODlMxwPn5kPoc+M1rBzdY1RaboUUyrpk7GDEUJquJk8+BWCXJrWEcxrg0iUqzyQMC
e+wlUxPA/7ZPNGgL2mS023DtucO3SYlBm8Z6HNUG1EWCmnOplZ7cWka2a/yEHNlR+a5RgaC9kt7X
mkvWb5Naa07bMzr0kLao+D5bWegXqYe46DICRWgQ+1m1kh5zGDAUgMtkxMTLsFemuEVqTqKxLGmJ
Ye6eb/AVHjjh+i3W1uHQRcGzmSJ51dSLWUfHbqCu3Xj4cwIN+31Krw7NicdTawSP19L2v4zWi257
LaoOJMMx/BEd/zQXLpikmvjwlBaaWwxUPHJcuP8xQW1oljFf5YVcF0icmGZGTCTdqF4jHySP2UC2
jffrqy40fYutewn5h6wp6u4HwI/2ARMHJmZLWdi6pi2pSU1aWn8wX2MhJgkjhG9/4JCoPYiqos5f
WOI+2b3WTwiUMwMg/mW1GQ5ZTJffzkK5KerihnS6w39l3RyWAwYrkqSrtwlIGbIUqWoOQ3yk8gzY
gjIjoqul9lD12dfRlxj9MuXZrHqY54GL3jh+mZXDkOuQOU9a54Ei6laGzj0LByZPw4sRTeaAeoS0
IZsrEAPvMKqbtPEuqLVTRJl1sQyZC3veGCDMS/sljWZ5IAXLdfjdkJ1uVIMzoWGIpr2lkfBDKTM3
sAdDVXiYzyptSkjshF+tc9U/KkBgdD57PR+Ws+p5vhlBrZuxe/V6bBC1cm8V+EyoiKu4RYpkI+zh
a6w57YZJx1NnScLTyRbYDAA7OANR4EGRAWaTaIfGRXc3qCcu2wiTp70tM9QrxXSkqK5KSsjg+Ss1
pDbem900OgzffE2vDuTB8REGlpcZZTA77jq3uBojy5Uic59TXTm7ZhjsdK5JZpvcyBZKNtDWMbvF
vsL/r/XenbRjnCthkwwInFGNJpvWpKgWCmVXF9PRHcpDNIUVkpQGysP35E4MLPZNmj+djCmYee62
GCXKSz0hx5alksL3rroNSb5uvXJ2s4GwbPofFMgZ9zGlYpT/00sG2apZKKKjk6lQrA48Eq7b6SIn
oodGI9NLWcRVdGk0AuiqoUcYFni3NqKh6rSxh/wD+HaP6jivON1khvbKilij/mKHuvtJ/f6PtEnu
siCtq//6z8ne9Bd3kaPqho31Rqcqp+F7mdxHv8DAPadrWJj3JQr18H00JBHoxmRYNGkmDVCtFmHL
8YvBX4L4yIHvTUkfg/niUMbb/ut94U1/tzM44G1DSN1iKSKMaWd/2RnwwoNpqBVB9iryacuQgA6H
BMlRpJ5FXjywIln5bjkuFNRXlIL8koYHsJGKXDt0y8BKs+wh4tQ6WUGUniYlNKXmG9l50cWkUpYS
sRLKwaf6RCwP0JZ0ZQlfuUqmk6EVURYPAv1Qx0m9wlhAlLy0EFHWdDqJqSN11Q6HAwE5JE5GyTbQ
ZHSrayERxl1I/Qk+6Ny/qq1qk8ad++hykRox5DSc8PRj1SR18bE38gs0cywBpD8QAHKv5AFX9641
9nFE18DImNvDaWOyGzNserK0yffRNhyOyjcyFgy92GdTFaUrlIvoaRYmfh8gflKDpxHD62py5yId
waHie3uYFe2+kfXeVXPzCg7mWZRdcoIkByVIZ2EzuOlNyUv7QBkCW0HZapfUnnJ8y4DLpEHGTatP
I+Zo61dSVcIFcUYnJ1S8rxRRYo+eOatufWMb4aWzLKowFV0JJLf6No5dBG2govfANEa62rGzFVxK
1xR+6i3iBw14l/ocG2MCXsm+SYhO54xi9KrOpVgXQd5yTIfVFnnWVIsuXyM39Y49al88EmTuaCJW
TlQOfzBUaIdoYDejkCJiB/vpKF0d4EvXn2AG1sAX6v6MUhBnpjSualdkr70PT9i+Z5RIXxAaBAuD
3Dq6lsaLg+hxZYv8a+D20UmhS4mqTXLcu9HJl+RqU6lcZokQj0LB5xSP4TdsJzsrJ+UBVRuE5VbC
JnOychnk8YeeC7FVEw4m/CgD+umo/OpY9Xct1jpqn5TCuiFWz9Isk710k7tmehSaLZ7T+YWUA+qs
izre2HmmQuUo4oLjBUK+XdDtV/sGQ55niX41v3N+D5cCKkYwY35uqIKmWZntMOxck6oE8rPoIOuc
KT5etsVYQs5gcMMji4xu7xtOf6v6EnqQhsytB1zg2V8lPIRDSiPaty1Y3d5k4h7ih2zIijPkbpWo
5BCqak4tdWQmhQokSsFHtOlD1R3RDiV3amJ5u9zUl7Tkh5PjdM6CsBgkYTW4Nq0oN0Ip3wvFx/ls
VYwAU7Abbq+UZL5S3phvoqp2r3HBod80LrpfX8iNl7nYofhir3UH2c0B93BWSwIHk5p0U4Ni4Q39
OU542wn3riRcuXFx7bUwNrQ8zK+R8VF4bffFRkljaDVWXYDr0Fsd4wgPaBPDQLlEdq0xHKLwtcyQ
WuBgvdrYy3e2aOXJ9ZqHSvHyMwxn+phaPzmDu02dl9gWGyjfY1YSfmBxIXPlSCuXQo6CpgIrEZE/
PSbomHmxn+qX0FS7g06gSxxlzTHUy7nGVLNGTCpyWn25rPuuO1oOolKa0+UGwWiwtczxlRJvuUTs
F28JgN3ZMTGahkdZ5l9fnDXr767NlmECZ7e51KvYYn8bKKJSE65ZQSpGUbBk6lsupZaGB1Uk4QnD
ussCJXovOY5xzJCjKewgQ//eRyvHUANgK8pVg8awTlNMJPRaPqgm/ptdFJMT9pdgC4lH1SBeQ+Li
lbYufh/L7NKkyIcGatdrob6uvBJ0v00DD62XOKpxxRGfJOG7y6UchGyxrGPB7NTQlbs27Faaeh+n
lN59yofLdrTrbVv2EKgRqwUZgA50SRqFbvpV1AzzRcWEnlJnJv7NKKhhHf7tf2Gruu1ASpWqo8Nn
5PVfBsFcQUpPVAaxwFpanKVn3GHAW0Cbg6wKfPtckaiTtSePayA1rGIb9Kmko4kgj6tPh749/yJL
UpWc/oV2Eqq5rFDQ6yZ4wv71ISH1f7CnUqi2IzRLd/7u+8aGqLiZW6KEh2UGbAOIU5WrJmzvbgUS
AodM1b31Xnlf1Hb5XJtvUJrqk2VW5EanGDtsNzmasKzADZMwmyXOE4mexyQlSNFGxL0uI4Z6oywc
JthCLHo3YcGS5gb8ATxkBg3QRZ5YhJR1pVg5CQwz1hRPrtm/t+MVSmZ/n+ceGuhY7rzAMXHLIvVX
a8o7kYUwgso+MV8wXFU6efNXM2XceO/Z3c+Drvprys1vD//PI+KOLPmXuTj/89Jz8MP/chCtXuqX
/3ifnfyXlwQn//+NX15fkr/Y8fHQ85b/Ds+Rf9gUWlRKRdgwNfuX8Bzb/kNaGmUhzRamxu0vbnzj
D5VTn3AcVZemaTlcu6qsmY366h8s8HTMMyZ5hyoT3f8fN772W3SO5GNsfdoNmFGCs/S3i2Co4R6t
dMn6IUHBJeweifXoHBXiSXbMPQi7o87G4oUaBTraPraorbeUH375zv48uP4yaf9Hu2FNaUDsDehC
EoH+cokYtamwPKJoKvIMTVws7GPtNq9Wpf7AUYBnmBTcoMqVNZkRYINU1FiYhPTdv9mNv5uuc7XF
8axLoTs0q43p+vDLlcqWWlg5LYlfakkoqRsDGRo0RezB3+qtte+67Dky3TszcJ5jxMMLnwCrXEvE
YkxTBZFq2166AH/Bv9ktVi2/X5gMrkemhuKIQCXWEtP398uO9VFlFJoFWBZCAMoDtclYahdXLSPk
N7GY9PQ9vQKI+sqhHAVBx0OvrfpQoM8qKkivLcyFNaMhOYuNd2jzzDlpfVyeLAuinWufKoGw23CI
l82EPA1/u4lzq4T51UWrfLCHddplxLw7fn8di2A4BAra7yLJiXQsJ5ipkp09EjKwJanvSmET+nFv
eLfC8MAT990Wn3yKqbpT9jTAPxzX7pdSr9Ql4KF1VVc7q4jPhENXaI8wXrclBlQ1qX609B+Nkexc
/tvpWQ3HBzsr3Y0yvLkeUSxVmG36GoT+wW0pZlDuyehdtkcPH65NJaAljgC14aZQiosV/nCG6E6G
nX+MIybwDoS/hV7EwzEV3aNLcxGZWGOuK+eoKskyFCI9gTYmycUJm4Vh7WzT7k7wNsM9pHjmoCzP
o8GWG2HR9ov3tq/tKP7Uyyj5GAq6YpTxqE76zns9/SCpz7Q9eEoMcyDDuiFe1GvJF5yqRVD5wVDK
g2OTsRnU9rZrNdbqQ/CeJsrklzTXiVN8kPFzlzneXYHWNZQsZPu2uA8fkPK+dvjCllWblhOpe1Vy
OblGqFVHoismpyoaTWNYGlRKl1bJaJvILWHJ+BSmkrlCdoVeQptyy51FoMCCVLEHDVIIulz04Q29
Lq+lZJTjSTIS5peC6FSFMJm10nvxIe+LV2TSG9e608DUM5tWNjkyHtZs7pPTE5eVa8xBMDze1319
saL4XZMIeetEDymaj8RI61BnVKyEq9T6puWU5ghjcJDtXUP11WtzNKLGyiL9UMWzxgnQq1s96t57
OkpGTuu7qhxtmyYAksIcjwWiCRoTaX+m3ljRUm30O3Ipx1Vc+hwVA61ZNNzIBMy3wdNIfglxq2dD
90HyB1gKDVlR3Cjol0168BTCk60We/gMA7B/ocyNc+qWJyp47iooKuRrdPx3TqwfMhYgCBslNVGD
G6lY1EPnu2oIseTzJql9Y0Vtmuru9AI43tchiImApuTJt+lfTa8yNqWX14icear1Sog78+P5pm7S
L9pUGf/cZL4XTRvP7/h8YX7u8+F8rzT6cRsqxq6ZkKKpaAGjEVzx5Lm+ieyZ55oJMTXfk2K01nKI
n4SfauO6VgrYUwG66ePnhlpHuT4rgYrOL883maP51CenzTlknGj6SstlqiB+md/488mft/NWgRNh
0ux0VgbTm2gxpIf53nwzmo2NkWB+6y97MqgqEAO413UFtk8WuPnnzT/3zfZojC9+/p35Wdwz7Pz8
8da8Y/PdYt5dLiEQrghrojulog523hsdZ2GlcHiiVMOZAxsdsbXcekY9LEuvOFJmszdt6N5VLjW+
TnXXAxD1si+7g49zJ5DVj6S5tu6A19wUmOvNQ4pwgCrk+FXqzQfLICIVsgTQImEzbu6T9Ts0yU4f
Wd5xXqh7hQs7yYuefYlZxrqqd5OKSY80IF26tcJbCCsqNPWrG6kOgsz6Xni2s23T5nsck9zd0PZm
iork1olTmKG5udVsefHTwT2l6Xf8Iec+R41Uh1MJWMHzQOgXAAHUialZ7lKd3DlXlASJGGG89FXt
wUkB/GdtflF618cxHe9x4IyPAm6/q1RvlTWsR3D56xIeHgKjLOLyXOAdmjzzLk773CdhI9CR4BN6
bSAYHMhnG3BhD2NMAQtKdx0g/e6IaK18R11ncdKAVkMTT0TP2goSweWXGfGUpsv5+61orqbfZKuA
UKpNjWTMM09mYGLmMdOpgzDR7Opp0ELx0pgSjZaNZKhqUK4usl7FzIl2iMJkMKzo0H4ZWPcu9FSU
eFht9CP5sep9486Cyt2hTlgJaRiboPlB6eldjuNrq5ZfDGivN6W1ip1QnJ1D6YuIiiC/pjGcCR0T
JirDMDvKD+Z7zsJFLJrVZDu1PvVZQl5eqglsapWNhvE0yNYmeOyFWhKBF4GUofFBB4YLgIE5pcYj
3tLyQCJMSJXJmqFoAbi6zaqK78hKosIAvmuR5/5HkIFAKrQjS44fGnTXzeBhIiyuRe8/B4TEwj0M
/UnhfkgsCEddoD+ZzUvaIvulqgmELS76HcyEB63Ry20L31/XIEWkmvkqEtwJPe0AtMfFmjYe/hgn
rpHdIDjqzzGasKXMxsuoIHIcccIYgk5vR49rqYJic1SOAAFiu7L0vQb+hXLXiWi2LVMMIn0wknNg
X03hkwzrMd+UOHd2IttoQhyLpu3X3uDTcqwj5S5jNrNv+/fRmjwVeNGIvUILUHffg4zsPOnREvNI
xw2SN07xfWvggI2sBJiCQTg3keNWClYS25GflY+mAU/qZsspzL6+JW6DSqsUL2Wb73Q/Tdb4yNFs
2v6zHlCnVyEjEkpFIF1+DccYlWObHXUMGFRjaQUV5IBD2jwBN7pTfYtzb8SXpN+GpH0mhwxHs933
R98NNwqKpqUw75j57SPDI12H5bISgLg2vf5WajLZmAVFepA0HzQlObbEkUY64ctWQrpVDoEjUb/3
BbnFvpO/yRRjTGcR5JQ0RCOQjo3MKnjoHEGeXNvqq2Y7RVHp+bUPK8kIRZGz6bHvetB4+r2a1AeR
2He2VdxVJp0klCg0ByOsSt1ZldZXSsk0DBKOQ+VQ2MSdjN1w1wceX/Rg37tQ5g2tBeZAYk4eUOkp
PewltuLcLNfm6uL7YPURVPSWwSBc4iozMrHLrfYpVFtjOZVlqRcRIuPT7scHWk+ylkIPTqaZHGiY
AB0Kdn4/nMya1ChDUU8kQCOnaptjOd4E/ACoybgVPDf/nutggxqJRq32ILRK/RHkix0ALgxc/wzv
9nEIzXe7V1+GHoGR+0UhrC6S5cVgSuuH2YPnJOXCDYcTmJEfaZc8ZTndTzXYOUTtEAJiJsCtdM+J
L1Ycy8l71SeXuADxFaQDq6nplfm5ny9rsclcyiSMO8sfCwYZevTied7KzZNynTe408iXri4Kkxii
qDhsamHTJHY1ZRNGSXoZU3DJAjkP9vXhIoikr4WSrGMKqYsIfxp5kehBghJNfyZGb2VBeCHxCdYx
oiy0YOqHtWuzYjjpXmGt/SC9ldLdJ3llnfVaWOdOY6aXjdT+LIhp1HwFIY4MadTc+7OmPAaWxf9w
2hOETGSjVy6oCpOcqwjJ+NrRo0VXji3ieTAUavDhgZe44qvnpsfeI9v2pfPJFRYRzCMjG3Japb17
bizo1C2/98i/WYbCStTJmUyAd+F0PqSB/ruSI4WiMMcSycUt39v7RM3uqgBOdZqinzCiVSHG5mIn
JHiqcF4VxbxGlt4fxtq7dkLXGfRq/aIRFWK5cXx+VUPc1UT+7dXM3IusbQ6dUZ5lp1UXr1fvsb6o
eyupklNOiplvKxXvtSqC1/gRc0pvGy8mEkEVWQY7WBvWdtG6y9xo90OJTSsJsoXSm0fc4s6eBl1z
ifD3XyA1dakbXTC/YN4aitcg8w66dOujg0vm4PTjzW1whxKxJOGxAFFPog/fZB+daKujxFrbCUdW
RA7cpTPIgwTZz6TReCKRPVsYyME0QTO8tr7ZBr9KXCJoZ8XRXkSp7lt0W4xLw4Fe0TWONHcPmZby
oZG6K9giBmO/si60YVgheiyOzuDv8ap1F5C+HTaV7r2zK7lJVA50cwQfh1cJpEcHB8msmblImk70
E936YuvBq+OB5SPjIjph3F0lUPj3rhh/2Fl/ZzivSDE5LCDtz5qL6UYB6gSLZrpbNRrwnPkl3Wsg
lRes6MB15pO2Y74HUAIjwOfj+UmZl5gQ57v+/DoL+V8p9L8/WdFmj/QR1VyTdUQY8m2bEwJsvhcI
KGf/9OG8STm9Y773+d75bZ8P53ufH2WTCb7qY0Rl8yfPH8D121Bq3BsKBFFloorO9z5v/ulzdiob
Jo3/4H0FF/7AzKIVdfr85xbzZiTdk5X1+dFJAdB2fvjzsz7/VIBk9c8t8XEkbiv3ZCLXqhX+3P6X
1z0JkWc9f0pkm2QsfX7+/HlN03xHhYnIEpyxusymvxkVSOPX892YUDuyXL7EqEQWAmqyr6QxE089
nghM2zrztGunVA4eyqFaCpZ4+9CrAIxF+OhQxZPz28Tgmbzkzg+9+6C3vEU5clQ3MYwBk6Q8QsmT
89BY9CJBDQD3c+OznVQ4/fyqWswPW0+Lz4FCE1Hx0cR3eQdJq6KPquJtHcHELshcFmsZdwZqZ5Mk
07TU9rQX9JOFvRPV3oNFj8uXJO6CzTuFE4Em90t/qeqMYZoPCKur2r1dqtcQmnbNtIjArIHdW2Bb
gEjs7Kx6zE5De/jCQnw8takynuZ7dimYJGQOI+30gjbdpLoNqc4N91UR/LmZN2rjCQVnuYm0yTGG
siRnT0bjG7rHFMIjNvRxYE1QRcgWct1dAQXT1mpNZAUsDvJBXO9UTzcatYsq9Ix9WBRQiTtprkAb
KYBKWKmgJir0o/BAqVDZ1gi1wd0/MLyMZIhyNe1Phpc8FmQScF1mi9JTulOk4CEZUCesqxibomLl
Ccv0mApDH3y1EDqdkfzEzN1oXQEZefNJxiO/h76EUxU7YIzHZFSNo9LWO7dgZTjGE+PdCZOt2Qcv
btFP6dPBM2n3wdYj6PikEhwKMIp7843eIdygdTMuBZmCi9AINtR+FKj6p3aMBDFm06YI8dINlRlQ
/TZNswJ65tHQtR0GQWtFH+PNYTl/soyyPKRevVamR810pLC+oE4pTXgnf3vOtyitoHSt2g71HLPe
EH/3aT6w5nt2Cw0zNJADNZoYmDjWJ9za5g4hnz4FourbKAzpgkuRr9DrR4Z2Qu6on+bXzS7XT3a9
K6fQaV/wXwm6bu2p2Yg+lhXlkEFZIBIG1QFxpz0nyUmoiXKa78Uewq9AD0AyJfk5SE4W9oRd0BhK
AcFJSddo6Z5Qmx9KgrLXouhgsUVtRJJCHJ10q/5W6ltH9howJZ71UJii/0+o8GR2eLL+tuW8+Xxj
2UeAQ4/UoyOIfnAf9TZxVshlaFlM37ufSEz503dYTwf9fKM1QbZEyQTPsspZCBrhcfS7P2+UwAOS
Nj/+eVdRQuSdqAXwABNeMW0IkCc8ZlgE/rLh/NL8afPr80NLRZCoRzoe7Ok9ny98/tX5uc+HTl1A
BGqY8n4+9/lHc52m1tA86SFpC4vSD6Jfdj33TJYA5Ev9sn+ff/Fz94p5z+OWyplLL4CASv5PHQec
I0N1+7nd55/93JXf9nbe5LfdmDeet0Ni/BY3xblEkbn1ZKwy7nqsCvLoIWqsk92RbYS9D78qWOO7
jILzTs/15yyWyiUsRUp4H+VJZunBMkICeHZ8YhXAsFzczME/2r+ppUIOGykf8BAMBNtGTGwEQrYJ
zXjnGaO5Y1bvDzXQnfCpstRtTM1iLcroTTDPXdum43CRYqUrMyycOmenhKu0yFUcSKwt/e8gIgJC
s+nQQzTqun48yECo26TOOYKFtpWN/c2FS0vaGdgS1jVbqhssR3WykHk4gUdGbLIV00HDwZqpaHfe
CAUCG+F3fJn2U+u/5LW/ycteu1pkp5ekESlle5+2XGdBgjTLgcXTEt0jtog0+uYTYcyqaOxO6EDw
RDT6WyOrt6iJJaBRhHHIuFEV9OGllu23igTZBFTcRkFS5UfVMdSeWKcZx3iI1yO/0Zrrubt2M42S
KtG+xwJ3s9L4zoNrqGKZhQiiFXqJmd9jsBq8I/N++tdmvhlBieDwlq9GPglj1W6fcgreRBYBSBz8
BP1gGW0dFe5u3lXXvuSpNKPrqlPv0WSFSbcxCT+p1NeuqL7XqqEhcGZhMUodacDzGBreQ1JFW3qq
5oaD5NwBe8E1Fd61BZhOq+yvSuteALQQiqLl8hDvxl5GLMGURVOb5b3q1PRFMQ02RHbuYDN2RwNB
fBdcldqstqHqHjJHmifSa8YV/KMJ5dnkl/p76JqgLckjeqyd4FBTvtxnbSgXTUrOFsUvY+ODNkcX
kaEUalguZYnEwViNG0D4xk0LIQaXNTlDmXnulE47uypgwzzRD/glMF64vn0sgu4dAvOw5QaGwhBj
B6y7Zk3tDJGoQ56ZmwhlUbkNxm3DU/ZMSDKyaRWgwt2wViERL0M4LRtftgWJLKjhSYW5NHbX7E2g
V7gJUUgbTS4mGOKH9O3oCn0VnQpHFJU2nSJft40Hr9k4cEY2PtEn6ybuXln1LcLexJSK+mxfJDY6
VLP+2Zb736bvv6GwC01z6MD9cwo7bW4/8F7SXynsf77pv/u+4g+pCRJppGMawJB0Onbde1X/138q
jvqHxITkGFPzlbmjiV7iTwq7tP9gWqEKx0TQho5RYy/+7PtK7Q+T2Qm0XKlNbVIayXO3/vfu/efj
vzRcpz/yqygDwu3U59TpctqqlKr+mygDsm9fF3GlHRVXe6jLIiNeuzUOmY7FC/8vQmKSGcCsAV+q
KcCKYLyWBVRoZ9Qu86NGy2y4ps79EJfyHuzac5GNHSARHhk9GSOK5qNgzb03aC/vqajuM0WRJzw0
OoM6UMKIgPCD6Og3cB1icWcSNkAAPCTqBpuWgd1DL9Li1vfttzyOzKNltreqrLyrKFP9ixuOOotr
tTqQ3dLvsy658l3fVbXS3yAlBhtaN2iDUReRtNIAGqzDfseCo7pKUZsXSvWJ8Lx7tKrtahiwdASg
pxbxCO3YrItd0nO2gRkE5dlr6QMOH/DKLp6eWZxS+/i4gdzLexYsARQy8w5RqfJACPmLzgIcnqUs
jzg42Onizcy87sFKsLKOIXalkPl+Vojhu4coFBAiJB0rNNqFTMxyI0V/rFFwgiauzPVAPewhofLp
FbZzshsqB7EfJfv/R9mZ7catZFn0iwgwyOAQrznPSg2e9ELYls15HoLk1/ei6qHryo1rNAoQfFW2
xMwkI06cs/faqEtmFL8kqHW27d38Ce+pCJhEMcCOLjBPH1Cmw0peEqg7Y7iV/birZFj8mgT7ea9b
9ezjFemB/e2HIfVWLWo3QnYIqdXLDgAVFpNG3A502Nxn18QkyMyD6FBXFA8FACn6p6zI3QQMLGYR
bsdTEdmMhp3Bx1wQBbeE4FcjbO6x9buYhbFwZJaYHbjpa17dEemle3dnPhZwGY9ENKfX3Bue5sD0
nhymuJNrdTdZE8iN1YC4Iu04kOzEfnCS5Bp1xmuGm3Dbdao+gz5ntFR/DvMOr+swz6yb1ZMGvr52
PEijE6b880iK49oa2egHwuOQuomtn1jpWk6muLcMp9caUd/eoy2DtvqhF1TQ/7VA/F8Sh0U78F9a
LgsRCGIzlgT0DQ6Ekw8PHNMGDT50bs5Y0YztQBo01OvhYkMDIQguvrZmj3vFjp+ZJ4ljEbffCGdp
MdQkGHfDPPiLqMAivuuPK5KmgOdL7gMVFCvBP0UFRkyOFNjI8KxAf6PWpZ0FBtRYwB14PHJ5NAeM
um0NV8zv3ddcmMZjUDlnRLWUFHbzpUxqdx3UzN4yusWknBLemAfhq5b64nLGymWuv3l8boyxkvBF
/axAwm6koabzgC90LRymK1KktO8SH9Nn61ASEDcyIFBskfxfXZKCyBefOJHxD6lnhg3I6Ybud6uP
duWQO8Dmuuqcfn7wMLYNjM2qafKO9QC/ASCzyKR7jgabdqDosnXShCNNy2NnB/kPUuQYPQWGB7gq
ujawIl/CvrtMIBXOXoAl1kfZi8dV2Ecp3CvAhvDKkJtiqFo0m8zpYF4Uz9ZkvGoVTk9+w27dmJ+x
LslLiejftQx5n5tgHwVY4ZxE+zulBsZsiwl6HZVpgXSf8Z6A4D1WVnKIOpIpwoQSkWSHozC8/DDo
3/BLuj1ngU+icXm4Y9GuoZkQ66yiG5wnHmMPShrY1YubYFu28295jvIz1oVDswJWQ5eL74rgCZJl
ZsjUff/Fc0esdV2aHhONpzrHcm90S3JqRScg6qKNkQMymOb8LNvCoCGPPLRJbcpdxkRoRWDGwiqN
prLZ+iTREu5K3VyjTn6ncwYLv6zq6/6QeMRsieHNU7okkBJgbMdImNaEJM/Zo1EIWZPzFiEOTUau
Rdsy7vI37eCg3XC4Qfqu+QawwdwTLYQPIkSPIKO+3nSEBa0dJpU0mfmhyfKMNI5xoAfDPw8mynVE
DwPA4G5YqNTvpMxaKrh2iG45TiarTFWKmTHqDBkBtLRAXfCaHmYveOYQr/APEYnRCveWzbW/yfpR
3LJ3JjM9x0W3daDbGa8TJeOdFTTxXlifh3py1h1Px9qcAo/SFx5h0yV4HFV3jkzzUOJbgE3uPUZu
ku4STafcz3LIWIHyLxihHxqhyDzwP9UO9wC91QT3T/DdURMtDUWPBszDHgu6y5jr2YD2jW3LQ1FZ
JehAVfrkEJTkku6H9RZpC2DXDVhHsE9LOBfwky3WHoLFCDvxPWaNBjtA0BrTdYLYW8ixOBLx2a/G
ynm2RwFHu99VUCiOrW39xGpege3hdZJx/oKg7HPpINc07GLfGEQTQCWhb0VkEP4j0dbjPZN4MKe0
uFVJY2wCy1TboIg/Q0sEfedWPA6RlYLNnEZ8kTORB9NgA/2sdmUn1DZqmfcaAGD3KLUgXVcFVoUA
Zk8Bcrtll6o5Rz6HTdYcoEgY6zJ7pCZpt4VgcKhiQFAT/pOt35afwmH6Iase9bcd3pNGmauuZniN
jvRpJGhnD37+VUGO5V5j5ann5jUy/XI7RCB6sRp9Hgr1qaUvshLVnO/HwpAbWCdMvxvnbCYG/sOy
OCTZbO2d4MXr6T+hSHfEHY2aogQaAdn2MFJHu/M3Cv9t4hLcqxEQl4tXbqnn97qSP6s4kzf7Zz5b
JTVDvulrvZOO+K1j5ntJG6w55b7FLRZvtTyMBWCRiNk8gmXs84OO931Mn3FZ46pU8jBIigxGq5dq
HID6d/EhG2vcAsKpT1I3ryUYpgMCJ7fihNeY3WuVA1dofOZsc12AYB6sfTolBrpoJPTvqGdLTqfJ
4sRRaQxIgS52DkTZwPZ2vdl6q3l0bp0uvN37E5nbnKsXBjXETvDhFFRN6zWHAV5AOZcEMDfBGsc1
zJgJQlPdYRlj43DJVe9+5Zbf3kh72QmvB3FmEXXeCP+uzFDdfX+C5Bpqeo16iRGx+8tEAB3Xtgpm
Tm5u7b7GE40hP7DTJ3cyzrKa2nMWUsKW+Bg7gFBriKBQz4wBzbyroE3Y7qGgGYnzwbvU5aauY2vj
JUgMC1yThIhypmwhWIArMkhF8ZNj7s/muUi1s6Oj/Ftrnr+oSxk1+7F5Bmv4y2U1hukI/EuCiMJM
HXo7RHSg/4mRRF7iFHhNUGDbffiWKnyPdRrjYSzLbyTmJKfG7h9LL+2AF+JfaTLHOsc95Ag8suLC
6eGYydE5chZfibaDLh12FbBG91YWt9SMaQibxdIkObUMy7BwLPEUEoGXa4PUn/tpJ12bmSjWs7sX
qusUmxRkeBcuoDWIsKQrUVkPSNWgKrQWuC0T6m/dS2c127iHi3wqwQNWN4zT9ZX2t1y3of7ed9La
1HQRIQ12aFNCOZ1jv7u4rGk7Gp0JoXAp2IBh0rs26FpSbSI2CIkhrLaxORoGD6M0aufoNfBpjIRR
QxGMA4YV/WiUsQehn//SKR4VuTgF2GqKDYNP+ZyBV6BlYB5qZ4DoRN7zkIfwJRt0A+bAWi7C8Zj0
VvDIYN0xUY4h1P6SV729ngaMfN1oPpgLlHpOLLWdHf97hvmF0z4jauBoJIy0JN0WIUan5rUK6FeU
ywIbL0ttT8LH1p0dE9RYGx9FP3218zm6WH4w7GSFzwn8G3s6ARQM8Nnim2haRxE2K/9XutBNU8sQ
mInxFiqqJnCAirqleSOlfO37nrhVtnjhcpJDkca/xtDs7oPrHG1GYUzsXdp1Yf2prYS7jyXQPDkG
HQQDgJHvivJYW/Ft1uPnVENoYSkyY1rEuaNuXW1gu8IObKe/Y0alhygiw5d7VTJKehwjHGUtypNx
Fj9DUDZO6td7m3GNwUPGQ7jhQkdStXhzpyTZZV5hPLF1SXfCb9WYd5Nl9yAxL27y0ZhpgGYezuz8
m5eRA1HH7uOM0/4JyDM74NjLbZnjNs8wIcSLWyc2LdA9EHlvdtaTqYjYaeWHOGqAR3xqPbK9Gg3o
pOzuObPLFX72eBeVdXF+/9IX5luZJIsBJ+IA1oTTOaI1nw75OekJp574CWtrxkcGHmBtjKR3rCJe
yWGsR2fftcUiGHVKxAbLAbKJPYjBGTy6xY+1tO+qGDZfPZOQgX+YO4x202pqbEy5ERxqQpli2O0W
qKmge0BvWOwqTevUq0hdsSr01Tk62MOcZ7+CwFVrSGOavwqL0w0jeoNMgFYjxCsV99W397syD8Pp
PujokprOg1p8glEdgkIbnWqHo+1HxAlpnXRNuSshmu+0ovKu4JvuKq/+YnG6W+OEbFdU12DHYpCS
Q+HK71wZl9dVeoNKgtAtFwNgMkAJG7Mp2s22PnnL0t/5bUF0UgWi3QIDojQRZgumaNQB+5ZdnsvC
njckrnZkp5fLnT4flJH/IG2kvdGw7XHF3xr/OJkpYbMppXk7uE+2ESdbH7R9aKifY2+ZJwwev2Rc
/uCIK8nXrj1m2JwbBiBQSQXRA+VAttEQ2HYqstNXPeOtnhyffDTTY5PjUeb77r7pJqBYQS+YfRlA
/BwwcqF1tIdBXIbe+iEmqpxQKizzlrXtq5lArAIgVBErMNMxCc5DJH2Cy6itHB+wT+m6aCEGCxpE
hLJFMliUWuV7+HnBxXn1WdluuhBPNo0IQ/hQPjD17czSP2ZOWX52SmyHQYEFcm48GwHEK8a3rf1Y
dq5PfG8/78vRusHaILzdOAhD4hEXeb2LG8oP9gr79NMTo3nLBnzFUtUuYCnWdqufj7FJcR244Tea
f81z2lnPnT/t+77OLiFpDRfkse6WA75F9EKY8sEUjILCROxbKX/zqcSnukoF1EiAcGFzlLPQu7In
69yC+nJ0ovyxr5PPQQxM0ho64q/c5SlQLrIuFLS4U+ofAamwF6efmlUrvTPQpOkGcKwALpRphlJl
pGyU9Ea7hFpfybBNz1zY92CcvUcmqfkeCziHRMsxERW5wy6tqa1Dee+gcaH2b6KtU/N423ksP1Pl
PqPjGhgUHseiI1FKpxcfwi9/8WESdrQjx366mzRyUEwgh4hpM0XQ1Nfcm5z/gXjlTcX0RKWbXI1n
p5bOFUBv+59qrrACb83o+JoFngnhjJMDVHxg39Tu29y0MaZNLQknqbHWiS/O71/meNtImT4EkTC3
TWLNiAyJbIMSd3ALDrWJpd9SiydJDxSMFrXV6ETG03ucj27aYd8ubbcYiAr1hcqoFWjeqAYhGAUP
os8F8FESLop+gskaVPFzvKTPv/+pFjlOujg7Kdm5G0wTmBEIhLlQofkHiAFw0Qn+oT9ZPEAH5ITG
QkAWQTnBDoRY7o39d9KJ0zvPSnofTehrdr8wrwBjeqFVPZAjEFwCq2PgMIiRWtSIMiSzNO4Ln82u
8QF2CXMOTsSgqbW2utanRE9+zi76aNI18icaoAJ1Sy+2VofBDnVFXOfeThbBt/d0GahmPFmFyxQQ
B+WpdzhGIJ/EE9BYxotOiy9UugB70ikAN4tJmFtyTSpXsK0Xspcg9BZLcUCw1Vzn55TeQ2iP6RM+
SxIWGOXBwkDBVShx9iMrf9BL08sY7Rt2Ajii2MEBy4XxSzgWDuHgXIsRm9ELq/SM/yF8IzQr9p7N
2vOeoxrPMrJl9wjIrVk3Xmft2caTx3JK17FlD2ezzDipNKyNpPfS1q1fSziLbGbA8Sp3AGCLZPXe
+8Ez9g2CI5kxwZrBvosrjplB6h/fX3RipyQYqQIwvXUlDkUsHl+KNyGOnIYfNbXwvaqyefXehKws
l6kirQzyp6w3nLDxijo5O9TB8DAjQjYLfef0tQrntD2JhEkwzPSJetmDyyJDyuDWvEY1aAvEBLDg
02tjuE/QfPS6dgSjNsPcCUZHl/radb+SOSovsWZZ8lB90dyz2HibPNk3lF4bJ469c+lgY53UsXdU
eB0YzdElRPljJSjDfAKBxn5kju0TI16FvCQRj0j8Sz6plgwG8tnHA5Tr7tA28831UHdEzIKu+dwH
a2nV8c1o5xZMha2vIGmhjLZ+vQG6n0tMbwgmh+Ap72lGQu5tDhkLOrutOe6jWeCgUEh4dZaRBckx
KRuEgQ/GBhyl8nM2dgFt1wlRVtZ55/cvsoQQOWv97AyWdx40cXYY7PvDewHiG0CFwKtCxxrFyRYd
v5xgydIC/NtCG97Ubsl6QVIIgRZoqvSvShVPIwImXRj2mhX1e2i3iJXpjW8tdqid6rArAKdsaXqg
jyM+wXDo/ZjJ6HF3D/FO2k59CJJb36btZwW2vanMay+0+lTkV8uNgE0zzrrlhRBXx4h3Jq7yA1sG
08KJFbReqKtzl4HKHfzHnrnVRi3UA/JvVo4f22fCBR6ayCnPKEi/2hW8EV/pqwt0bR2MxKc4koGq
U74Eebp7P0iWbc65sc+/dj4NnbblcGvkeHUl6vkw5eW3oE5WpVt+j9v5Fy4lqMztF2OcVzN2tyPQ
zGsQmkBm0J/gdx5nUqXdeT+XhrueGP4ewJbFYYtQxefYao/DsYLIeCmN4bErovjqhMXXKCZkLvPU
d2c54uXZOltK6bFAQRrEOROFZNtg30BCMp+Kc+toegoJZ3VZkwHSgMhx8hCWj6Sd3TOq2bHQtLuM
ZRxAWxeeZexka88B3sk5zsKsnnEChEzYUyl/AsIBSdgFJ1ja5kvogGJoqwJ9OpZ2uFG8AZRu0yYw
IB27svqCaqXY+9bMUSjDYyTchrrZ/jzlFGFTnt0GuqAXBTxThaF1mTPGC9MUE1iUtfZ1Kvyd6EGT
GaqQHCo45DepQ89EtNXFkISIsVc+RBMQB6THvI/2kUpwvLdo3yujqfbQ17pN7k6/teXCcGNlansf
LfUCjx1Cg9G7qZ1TDuhL+jnqJUT5m0izEC6RKZQE/qpvQJ8ZDtHjjT+46yGgUVnF9ourOc6MlVds
EiOK1mHvEQroI9G0oj3HBE0ASU6njri0A6xpeutIXUwAui3IGOgmdDGpdOLT1hZmeNSD/dVPzfnW
SPfpPTJpNsPPTuQ4fLSQW2yD7l5XduFBtnBhEySmS7OoMvPmMMY1iWNOTSh3QZsLCiWZK2nise+6
tJd8OsN4p0R9MbLQeO4Z7rjlpP7TTOmD+itjj6dqTIftPGTDIWcAneQNMAj8A6f8s4s85RjyLq3s
htJKuuWb3cQnMKLDDohvtykMwzs5dUdOXFQdFPr1LV1Q8xCFQUKJJe5TrSKkwiCBqGb2GalxuO9p
27iS/g79936bQ9PeICUqtob7mmpidNqSdUdbXvE46HoXYhOm8pKY+JMB6AQEtfdWUCJksdVIvFfl
d6Be+lV1hGGwcswFg6gkuNrTUDya6IDxzwDwSmvFMVNU35BIS1qZhd4WmYg3wxBSTFkvXSXUMZQk
wY09nLJAz6CxcwCytLNiuqDvnXs8ouwDdX2zu/ipdTloqxlkS8cxVzGiX79n7g7KvzXpzNkhqFhA
G22c+5JwnveORG+zhnsJ1ZafzHplEVt60My/wvBLErcIQvD/r3w50vGeIb6anooPg7SDk0Jw5LN8
0eNyo+ciBK1p14RUhAHpF+6ScNROC65IkyzkiKo6e8sXIgSumRkC6liKFryjj17ZGjuVeeHZ4tbp
3oErftDlu1C0Cdft1+ekirdLTwBck3JTZFXx9j0dTy0ReYVrfCbIGp1yAzdfKG3eSozdiDXqQ9eJ
x1QQF9Lav314IofCG17tsPHpZmAsjWpv3urOQlHYglykTXoPtCxOY1rVWDFdELwVsKTEfTWNsN6X
ZZXQPRiDxxbzIPv/j7Lu1HPKysW8pPY2kiqB8DYia+jaZC/uXK+NDuLxnBRL+0hZ+4q5KXo/LrTx
BvsLSUE/U+I0VlRF4mQlbriR8ML3Y9rrrRpxmPoLrasTLfu4m2+Jiqk3yYg/fDbzU235+bFbSI3d
2DP/DRixplXpfKIEArCMVksPQ7CdMzO4Jn1Df8aKT/xkUBnKn19aJDx5ohgbKG84aMfz712SvzbY
UyLftF5q+db6oLyBRZv3OalRwsXZDjEJPKXSLtdS0wWz5+4TdKIAnQrRHKDg7bOwyk8mvBUU6DMT
zT4gmGScvyLFb7e289UugVritqsY1+bOVmi8Kzkwuosa8n3OMPBkkpxMSuEOo/TGBVf7NDOlvSC/
u4eL0jjLzPGLrgkISGeOg3TdLv4w7uCalV+LynoKwWww1AaUM2s2Fj4iYx9XcXsf5OLLdy48HQIN
ptFv0EenO+wk9XGOScGCProOyUt5GkNFKtRgkpGdgnpORjJQkyT6anQTqbhDTSxJlqWQQ2wDraaH
m24JllMdFaZbxP6OFIjqW9Vn/lkFM8iC5f9lz2QuSoJfIouLayAIhj1crquZ8wQeHO3b00Ofc0hL
MBXXznQHij0cQ8Al1wH7ReJO+s5zGO951NeMxcy19J2esO7vtQHpntwWeQx8miacifAK02G9Smei
T62o5UmBaZHat8kXp3ybojBh1gYqPwmkZo2oo3PYR1DAknw8j3DzSlzDjxzfaMIyApybqd+6+Yyy
3+2I7cGEAcTR4GkkcHozNvllmkTKyAZLXryEijd10z5oom0vpvhtEfDzPtZOEyp8lfYvmMqaZ19/
MV3r7vYxo02Wkc0U+z+HDKZmE8/+Kmrs7nl0a3WmmXM3pvkNGl33hPiHBr7aOLLWq27GizmI5PfI
QrVpavt7YZkvboivC0p+utuMEqvJpAzYjiFYpG60H1BS7bosMvdxEj4kTv8srQENM1suWPCGlIma
fpPxFoSEiSFbShkJc5QgEgWoUHvtONvyXrY7YUCSIkx3bHl80AedOd+QMUMwtVvKdOcXOXwhfWgC
7IWEUiMBSLiSIX8TpgiZPZASCXpczHonCn/cCExDnUFpzvDdBwhNinhOVuCCfsvpiSO+5UASZ9Ur
UCeLR4bSRZLiUTlq5er6AgUouKKoV/i0+VMYGhcMDlgd3LE3N3ZmDwf0HV916H/SIV0Cxw4YidVR
yGifL+9/ev9izLDYBihmeBHCW0iIHzKr6A2Tc0r2ElhHcFT62IKiR6CyfA+EY3RDTN3tO7k4T3GB
r13XJUS39CpzZVOB3d6/gD0IIciZbBLL94J5ErumY0LiSbR3JglAN0r/+RgiHYd0mtz+9/vvfyKk
2aUmaIhH9nYmDneLPdpPTo5bLoYgTmglPjgds8TW3rTUkCnu1cLYJLCUsa5BKwiHPjvYNIQ3pJMM
9FhS86SUfLUmxdMj0nqNC+lA0EJC+VWUG2uum61QFL8mMI+t4ZcotK1AP6e0Ji9DXAF2UU8ulpz1
JOPkgCR3jZ+w2tGLv+e8swSXaQrn7BaDlV/bgfuqOXlBrIo/lWb1u9DxZ1tjmu3TE/1kyGBq4vBc
08rpJnvf2DHt90aexchoJYc25ZfdCTIr42n9VhTfXHf4Lhj+9eBoDiTJWISWJpn3JROwmBsYyg3u
S3wjaPtTm6rNxUQUFeFTyxw1dbyFuF1Dk6RzthKc4jwF58xFp2GAL4mcaF2m5vdiJLcneu3FD495
EScpeSr16G2LGrmjGMJ8q5L0ZlsFUKHBxYvSZwaxUATmqcQS2N0PUpbjg2zAMEv32yyy0+T5OWDg
HEmF7z1m8F3ZirF5zSC8CX4aglVj0lsDWcU4WhnHACcuxSqd6MjpHwNa4uiTA3Jpsv5mHMZsjL7Y
TuWhW6E+SCgaDYiYa6cjdRai26Jh+FZgwTCnomXZrREEMpuLweL7LT/TzJZTYXtIjQmXbfkjGxyN
Jt0uN8MM8MIIXHSDW67D2dgiHQE63Ef1Ix2htMNOWgrpEtaScAECqZS2zY6pFfVw7mUbCy2ixTyP
Q479NpOOQJ03r6zBeVbk1sdz/DbCf/KW56Ih+xa8J27nyvs5xzUaSbAI+8jXT1mV3sqcUFN/qOFL
wpQwCSnbuU1wBmnCUxByOJP+tEZ+M23r2nnxGRMpr6PFEwm99iLnl0rf0A8zNW3DpaFnQ9DqqxjP
l3vIQ3va2EGxd4nCWk+6Lbdm35342896qMne6+sz+e2KgE1Y9DqTz5EVL0kcrbklzIQWqClppzVf
ULLuR1KnyGOrfzmeeaBsJ3YG060mqZYVnmZ8tLMKqBxE1xXbfK6frMapd/kMEDVgkGQb3qPyNBMF
Mnrp/2K1G8IKOXP0Jkb73jd0H2VQbOwCf5PpdAiv4l+eFHyQcQ8WirgWb0w2vWrDTRcg+Ay8Zm85
xUNLg8d2R5cpPXkEXWq+MpT8xvuKLdgeST+ACszt3vmU8x0D+t7YMrVmjylpo1T4MrNQU9UbfD4B
kohtT6YJseztMQKWwZmzYMrmMISpaNqnZGbOhWa3L7OdnpJ7u+ABWywD64o8vg0dNDYcq9Tpym6b
ZzTRPrYE4iZltx3ikrmhbEl5wkM95wiTyEBvNJY/TuXJqhrZKkKPmMomTrc1yVspwICVma3zGlAx
mrptjLxpm/gLfjp9xAMgSUaBQTwb2M9jxjpTvyibh4JZWUF/C3rjjXFowRF2Jn7LBd2mlfmjy9JV
LAiXhpOUMRA28RRXb1NCQlhe0bSfobeAdfhUKutA6pi9bkDJkrqSPPcCL3Wzy0v5Mw9RGOcT4eHl
95QVDf9DHa4iBDVZ27hkfpiv9UTLhw7Gqh7tz73GC+q95L3oCO/aBTBwDpD/riQdBejuacTJCU20
KDfOUm/C/+6OsUtU1EwRb/o63Q/Va4PkZa27CCb73D5POiadmmhm4rLCkxPzobqIu2WbHjnYfUmS
9IeINFY9FuOimbYq1tEeKtXLNJ5rO/iGTw+QAuOonT9KGPe/vcinuSx9Tr5x+rUk4JGkAetnBR+y
56lLlLUEx44U6uX8mqv8lze0pHOX52Dwj2HVfMshlG5me2DUMF/KxqZ1Glk0Ixooe3lHnp8x3EWb
Rxzjg/hq8lnkQdJt8LMiGklK0vzcN9QBr2E56KPb+b+HWf0KHDbcOjN2uvHNv6C4FqXrB7mc59n8
TyhPAQ37CCaqy9z2k6wKTj2pf7j+v1Qu5BI0oxAIdGjvLezYtCUsydofbNMMPkNqXFMO+pveozMv
U7dFLOlG+5Dq6C9avg/oOMuXnuc46HpdRL6eVB+wnqSbRF7ELOGUtL59bJb2l6vibudFBOAkMf38
TF2V3aOeJ8B5PfiRt5vjdb4k+aFJ79bkE3FEyUlj71GiWtPTXy7wA0/p/QJdj8vDJMVSaH6Q9g1R
6fatCoMTgUvQXMqGaqKIdukcG/uaC19HrR5hMTBxJFoNfZO7tqE33P79Mv7QGPM2eSYqdQ+xsa8+
EvaE7EEJIj08oaZhSDETLxS7mzJ3XkuXohMbFltihJikzLK/yBsXYNQ/1Za+CXdLoXM2F+rWB7Vl
HSqvQh3snnDDiVvLuDCJY3/raEX66fKKQ/hzKGRK/y8oK2v57D/8ZuGwfnLnmiCkfPOfqkoBa5n8
iNxhBBXXD8i+sCaQxRO04tCFxCdr8kNFO74Us/+79GaCjOV9eq/28OrTMYx/5yN8emKm6L8R/rAk
Xp+zpBmujlN+z12KeLQOf5On2h/QV9wxC3nL9D3LltwyH+WpcP0lqe+dPNl9Q3/FmE96EY6UDB0w
yMrhbos1k4LmgEBPzkQgYeQlzVAxQg9qgvhQJSaa7PAwZeZuYG5s+nY6pFbzWHUVKRsmBo8G/Z5n
G3vmxojI57dc43DXbcLAgdHECiB6f6msCK2c55LG2iaoJxJrz2j6SuEtXv6/d6fvQFBDq+d5FkPG
Dx9UWcja5J12Tz1941XLA7wy7XpbD/3X1qYSjBsawMJLvjRuau7+/Xf/ubrxuz3hKM4kjoUk+J83
SRZYOMA5PZ6ESWjHPLY7RJr9tvKI/Fnapv/+2/5crjB6K4gd4M0Uy9aH3+Z2tlWjlnRPsWX80mX1
CY03QTh091OR/x6r4Ne//76P3MrlZnKUtOHJIS3GsvDhrU1rgsKruHROaRAQK2cka0rivWjx35T9
0uxYRgRxSds/NJ6qqsH3Y9nstqVPE3AZedWNJ492WD29i0bzipS/wuZUBXHJKB25S1mw8PQ7D2FL
EpRBJ/cvr+DPBdR3HZYv3jBJoO3HpauI4fXozJWnKDE8bI2075O2uQtwGqfRU+NBCOOrzSDMVVwu
giqSInNgFNUiR9TkwxHCsscWRF6uxNc74zHyjeqzFVfhywxvxKnnv2A2/1xssVgpRru87ez3H99z
rPmxOVeOdaLVQIMfkxSzHeIsUAAewaSLTbEYHWiFh7l5/vd36yNze/m8uZM916YB7Un3437o0bzl
d+fW6d0/VhfYXoWPcgeG21nYTPODZpiuovOrlUxA/UM7Y5IwEgKMxm/4y90ulrvrwwq8sEZhpppA
EsGM/fPhGsyYpB9oeqeM0DFOWKiH5kXzc+f+i/Zz9YlTOQ8c9aHhGeVfnmzvz0cbArnnIKgD28gs
/MO9v8y6fLOIzFNlmt/oCVYoR+zpq+Pvczt7mmNG0LaT0wINlhGOmQA7yUKGJJH76sUWBjhD/GiE
d5j70nkY7BOd+3UsGlhGM2qGEGTvLmZw+TBKcZ+JPdpXgTyFqhfndKiHk+PABLYGc985hUt0GCO3
Ck3tLYwJM6DPssIwAq6bJDQ0t67aYptUm4TU9sHuDn2tijNDiWVpINkQbAAr2EFWqGbFFEbkkFpI
v8ibWr3T0idRvCbQqKzZb3eJYlCoRXCAfgdykgATLxwvYWK5ez2SxhxWxkXYw/Q6avtgEFihjTx9
ahawFkXtBY/0zFxMMexsOVElPWBh6Q/+pfCy5y5M731LBMAQFeIvt8v/sWEDG+LICu+I9G7xvpj9
F1uxiDk9TkbgnEj/8c9z6uxRGvxIotZ/HDryLkNkGOmEZgBY5mpqnW5VJMVLPwbOkShchss0WcMa
XbHVZ3slYJX4aBkZllTNsa+dT85MyisOBesvF+78+cQr02OVpTyGCui/34n/deFhBvY5oAY8vctE
HTQmszH97sPQ+ZHnzatvTKcsc7xrSoAX1qeMmXTR3zvcw3wYbKdIaHLqL9as2LwEhKvQfbZRD+L8
ZNhpH9OwpK+YfA6ZVm0Hpnx7GRAR01XMGlrGWkJ9tRONvF4YuTzbGZN8F5n6SYzV/b2yIoZSXfI7
OF8WRjVa28yK6SEzWz7L3H6EKlRB5PvZBIieQWLETApZMg81HbyGTI6d8erbFaaUPLYBLjAtg/BD
O0RHD3kwEleHG+xQdui8HEt/+8uS9qddR5ns0awiwuYhtj48xmbdRjORa84p80H7jdGt9bp6i5wN
f5HK7FXY5RONOEaCaSlLckk8aCURoohUVeEeT+1frmep2P+xqLkAQHlssBCxtsmP10NiBYPLZppP
fLz66LVIKjxs/aXZ3GJJJ6F7BDlWrr0K3eNoVrtoRqleeAzeYpJSLj3Eo79Uun+u+lwSribbhFjG
bvlxpfNnC002zcOTFcVkUmp3RY+egSHzhjQStGcs5HXEtU1X+v0TOazk4poDicLAl9d/eXv+qPeX
a0FrLEx7KV4/Bi3kuHMq+HvTyQkFvkDcCce2AyXNGBDzNR9aYFlIX5l7bjrXIPW059oMXT2EKT7w
qYZTH0UB/6aX/8PemS3HjaRZ+l3mHmXYlzGbmwggdpJBBkVJvIFRKQn74tgcjqefD6Hs6SrldKfV
fVuZ0UiqkgySgONfzvkOLBFOzgKJ4nmZl/e/eaF/fTq5FBRrU4K5iQbh99astNJsdlsP2E1ngozv
sCNViX5BHRvQpxX+gQGs5Ijp46c4Dg5asBcNtzbJiOlFy16shYxj6Tmf0qTrjt2UjZuu86tLqQB9
72aEvi+tmKstx93jEAztjROiOrOxxHBESrY5cgw3RU/2FDAoaO4Bvvjhh74g/yQUBKyqPlTorNo6
CNMaQbiT2wwXV2F1Ksi7mnwHZSG+bAulvt17hLEJgh87QmeiwRT9psUsdHZSRtso03b26Hv7sS9X
FZlXHxgWWMiD3GC3NHUWjgTMPnFP10wl5YnZaIy8kdDFBhrRebZYC9/ftIMadpNqoLCsDUjDQg/1
qzVcFtySuENq92lRSBCmqBo985NBGDXTkORTZbZfy54WN8nKSLMH44iD8yfRS8tpshZ/y+zlIUmd
YeuOY/B0P0RzhoZn3Z9uoE2/gtLAG6FFEqXVJTO0l94cMOLAqKgIiXlI2s8s/HM8B0Fwcjt1uHfS
Wdz9nGsU7HkA2rXlSbCtFyKOjTLjGVfFh94GLvPfX1R/vfgdg04fv3HgWCsy/l8LnqzGIYOaqz9l
hUW3RorVWkO3MgKUZe00wQJBqn//7ncIsXNtz2ZJ4Vm/15tDopsDQVmkLBXFsNMa+6Ecp+CcQ+45
EoWZkQFl7SEjMKVBlVVh5vmlV3BGbPv//c9v/tbg2JTppDnyJMQM5uh/uadqrB+G6Eh0EUgHhefX
F24iHsEOA1tkv3vsGxDl0/iBqAIVrn6NxeNKdBoveMsLbZd2hM7XvnzIsvobhQiDY5NUdYSOs1ZR
OwWs8pf02WL9FzYos7ekIIA+6aMGAuLfnfS+8ZcfhzMetq7Fz2Ja9Ki/Yajtkk2ljWgbfqggCkVL
jdMCHuJU9Tlz7fvHWBaN0/29oi63fauyo/Ti5ZQPOKFB//Guf48iK/2q3ClLe5vnYjnd32RU8Ujc
ZwrPzgnvn3K0huEho4tNAhH5ZM4FC4VhOFgI4ViCgDopCgwUT6M6dmJhmZK71gkcqAZ6pp3/37s6
yhTCI9h6jI11ylOQ0Y7b/4SuqZ2yZpl5vvfjtqt6Mt+ruQG5QmJgJEurOhCIdci1lr02WONTiVw7
9lt+7NmHf7e+C6enZSFxqtc39/eCPqOh1Gt9xTpUOcUqfOHaGTDLdPltiG3c0rFIDvSi5WF27b3p
68hs5vQmCMYyOcVQzInXaqgQGgOnZGW17L30U1olzt4T2NnYJaAX19xsY3bp692Z+ct+hV4Qyx3A
D2fGDzQq1jJtaYurln0YA/QuqxKPi51SgJM7s7OwaW30viHDPi7I9URLYrLceMmNyXitgasAZ3Uj
Au1YFZQsWA1ld+cATxDkBz5Ule8D/gE3Q1zxrrWN3b08U7KFZE2adpsU/q60h/QwYBS7v0p24A81
u3eSlLtsq3uEnQ2FSYRCwdVA+8JmHokQ2TracNGsZrzkiJ9oLlok9ybkzm5g1jTU0zWOhf6aJ3qw
T9AOd3YQ3/D8bwvBPaRrAgpQBpY9TAEvo/azHwj+Lp9EjmC2KVBgudJ1j3e7Do8tDSIqqyuwKYgp
hhp7u8Iuj1vrwDUI4rpOEa9aWr1PoYQCnKedDpyk2fX9H3hnD4QRGa/SLiyQkImGB5SRvCIB4YLK
ZVU7ORCZ19QOfBT7AZHrHueWsckG+qdA9OweY/cVwZgZ5ahr9k2FH7KADDRAImH/k7wxI3rCasUY
yrBJHUmNo1mRs0Czj0Z9MaMh7k4KFC6rj6IWxpe6ct7suvri9wnC0jHFV4or/miOQMWmFZGTGFj5
kubo6lj8iYCswm4yPyOcpXauSzuSnZ0d+jSSfNN87OYrL3MzuNjjf00odaLAfZ/8bYFKHSPZy92Y
qlZZ7iyCVxN9F0uYNUWD0u9Sz+NTYywjhGUS0HyJvGoqs88oYYHd+FxGd3cxEUDD1SZWd6tlbvZH
l37oyeLug94o9zJF36d0cI91njbYWmnXcRlwvS7m84Iy5lWiEd8UWQnzd/2wFOMDRh6D01Z30Y0w
XfBGiaglteZr1lH1W1Pe76rMzw+9WOlbEF6sCd9zXmJenDH8RTYUGlzYsfWCXoBvv3Q3ZZZeqDt6
lGsFZi/XLzc5T17ipVh5Nkdbue0NMgNs0Q4AeUC0JJkFbFjrctUfYb0NB+58HcspAoLyQOxsgGgo
WR+9KkFsqyOB7NILw5L0aOecQr3ODVGTdr7rrKIPB2AI4cQC68ElAFX6HvWT9Hnge2yog8ZCoYez
4AzQvvjRFkhF0fa1Fz3LVmUKhpMSYeUlqJ/pVAboaKQhM4AMtsLLCZZqbG9bak1y9KeeKtNNxCt1
7ZagKPuZignLStA/1MNoPAaWluOJeMG4U0FJHTlj+h4+8jQEDFTsWZ75+dOTS/ZPpvvzNXdqdUVB
lXIFLJtJesT42alPqlhvPLXcTIJ2dpsgxjwBpMWWYlJ0TUK7ECgDNpcl2ah/adqZmVwtXwsziHlS
woEc2gSQvO/fCnBMM/jIqoc8N1R0PXSSIjGxbSLmtfcDJospnhBCXYPZ6F8Zyxs7XSjY7WldnuYy
OVfzSRWZh7Vk+CgVgYFZZSXbpC1GgPVTfG4a/6XXZ8BrwUc6JscAn8ypCBDBKcTvAIewtbolyCWn
m6pPVfFp7K3tjNvqTAr0fADsc2LLmJ8hQ/vbLnBiPCAtukZvzfJuOVJeNJL9Wg39h9EET82ge7u5
07t9XOTPds2ob2i58Zu2tkNNx5M2ojA/ZlWtHxNVfeKRv6ZsFYhrc51BX9CPGJLQt22piYlwTOcp
LFkG75PR3cxJI+/b1LxFRWT7/RlMPt3yGOw10XI3685jkFs/i8QNlZWyjzXZ0sTO7EQZqqk6Yd+N
cLY5q4pyWcQkxdjvsVDmBhqCuRt8h7q5LJ5Q3fNnyFs9JHWXaD9U0a2n7ZMSowBuseWRlSSDNn0J
iEOugl2KbTnCFVPt40XglQiM4tzpD+aoW4+0LWjV4NM8yc4i0BNZK9ok04p8ZvZEFnRh45n+BQHd
GDVOk+6Qbul7fq+HiTCwXSOK+UiiG57z9UuzFM62xkprQbrjc3PMN8kpFHkcoT5n0E2YyUrIHYFM
cyo5lnMTHJWV19fXRTX1XpL/s106F8MJOYK7NB590iJ0I+I3mUeOR6BBqvrVMpJdhkyiylvm/EMP
3tzi0c5G76sLb6N3RIlfqyH5b5bTDZXa9q79bYqMNUvqfFSei6owL9NjoA2RiDWbkGxbEWbWXWkp
v5sZ/MGJhG1DD4F38rSr5+/IOXAfVv2z5xn9Rm8M52CPHljc5NFkxv1k9uqrsts4LJPyYvaA2c2u
0rcLAO0wwZ64HRNp7CnRojGDf9Zjnth4jC6ZxdF1pKDUyBGHttlPKV2ze6wKYYSNsG/3tcw4WAVZ
pJ3L667fLR0FxzC5YPPE2V7F1nOCbgdUH7mf3dEsSH0fYlB1nAA2wjw5Hyy+C+Eu8uzWzT5LUuPi
TO558cvvYsiDxxhZkMWAZz8s3VXMVsGPEattEy/jKTPiMF3OtQraR/RlSIrtVjuyeQbyondBVPDr
yIA0MAqCIKDylybw0wcH+4ShDP8iOjf0F3ISulh+3J3lA9GzvqjSqFv6i/CheDsBBBkImQCyWYYM
LcmS4wTcVxiEaCBtjeaMGVHDIDpin4+mFa4ZWXlp6FfGc8t0JB//0J2dQIxgd3FwzNCUbNK4JQZA
x3BvA6DbuC3Wd7laGHGI4hPuyEmU6TekxfOhHawritY6VDm88tgd4xNNHjp5rNFbQ/jdJcaeuc9M
5yOLLevBWfrVqJQfTb38Es/S3rEPBZtZYV7w8Ppkej0Q1uzegrLdFnaukSkvBJo9OtCilbfa6vUz
OachS1S1HZRdMyzuDwa2X5PS/IXZ3mulTP1cLuhVZFwQ9l46rLenKVKelT4iJ9nJBXszgBLvYowD
xhM5ZSfmj0aEKaM8MRasaJidq6tlbxzj3UkyPHpaeBhbyFuPlp9ygAzEdy5O8MToxM0QUGZsBBFY
0nWLnnTyrmyf3ec74CQpvPl6r0MRTe/KwEoBnvoWxziSbk2QSaVx54dat+ioCxM0hSMX52KHtj2M
R0QefZhY/vSsBfKoz4n+MIyknAaJA2XIcYt9nXpEf9jdXqtIe44XhHcwCxCq9Nk3byqW4yxHHKtB
9dIZBQ+0Srvpid3ucwtMrGfniE8ciRk8i4/BLNqXmpBZy9Dc9cmZHOKW7zVPxefJ6m+imt9cQ8Yv
TIvQQ7WF+TRhsmY8BGBG5T1ivsKvDn1B14K3CWvetJyzXl+ezBHwQFdJ7V1Z5RNOpJF84J8xsQwd
2qoP+mEt7KB6Zh3bUbEwBR0K49gVNfWNzbVRrqYqHGB9i/Nocnt5sfCHHlzhf4MOYOIcO4uBLdkS
q+pUNKSw205gYdyA7vRLBNwDJ0A8yjoVc9HGFaQawvH5JBwzSoO2fkaNTV4yCXCsAsZn36q8D8kN
FizYgsayr08J4siX1kVzw2lyzBIiVuZ5zDGox+szg1ZrrtJTbn9xhUY9WPdIktu+NcIBydqpb0V2
TCt1TcTS7Gx7ib+4KWobggBlk0/XZLK55/LeevQWnsod0m+VpeY1tuynwJnxgEirvCi81EFWBq++
hccRed/DKGzmF6p7dvq2f54mFJFTu9jbtX+4X7cSTfhWdjBc+hHl7+hZ88ssO+MxH63gjadPEDkK
PTxGn51qARJM6GPDDqB5GEh1XDT6PDrsNzuQ9lkDI77VdLPe85f5PHe1w46O0zbO9W0boA6tuyp5
XpEy8B/pE4vZBtBkzbdqAFogi+nglhi7GRv6txLQ5OIAQDGCmwS/8osrwm1NNg8x6Zv7umA0sT1x
tWFeJPvXIq0XQYbdRnlddBsGZ2iu6hm4OYhIv7NB1EwT/Hx0Ys1IPVAKC8BFWSz7oJTQDcqGyCY4
F/AhTARIbf2TUUYQsVUxt31XkaxNruqRaCk4orNj7XJEeg9WY+0Q8xTnimXTcfAGiPLgtWeWLL7T
XflyiH9zhYS5KNr9ECDVIChD23dKDfsm1m81O4CzYiB9H28tffpHTXLWNsD5SupAnF+wWHM0m+4r
K/hXWavHTsPVZVPBKSITcTwC/9f6lIFeh9fT2Gul3m+HlWXU585bluHBET1pUPHqasKq3z+1Yur3
dRLgszKIROWRt8df7e9Mhl9hNvYf5jBaIMmmhW0Cyp3NBHwfg7fSPunIlxOHzsBVelj65iPLsvlr
SaZQrnZVWbqUtnPkxhJ5e9LW9Ft1/yiHoTgZQ3yqhrI5+6L4lgxC25cJyWO1zRassdiH3RFJA/rZ
CNlWCqI62GaMoB5h4uxqp++erZxCMs67byoNFKU2uiw/m4BGVng/TfYubjaXIYCU4Twlg3WqMoeB
WeMQr974GbTfcxsvycMsUrnDBBBsOlYlSMDBnLgsWQl6BQiDimrL3AK72SyPcK5duOvzY4Lg8jCb
5k+vU85DpfsX5eOL6G08KULl8pAiywx1zXq3URxHLh0FTdO0bCd+fweve5M+R4Np8VgfpXy5g6Co
jXRu/GBjQGa7YyaQmhuPsco2k0i7B80ZXwWqxW0/dFXU+m5Mw56N0Z2vzQg5lgCipTOffHqIUwsC
jKCAOkLxW0DVcruzl5tPBpj5F/pzLs/VIFtlj5NfnfwisEn9xWo6ErYBKCu5Mr8PpzwQJMwkejh4
yCqVlopLB24f9L14MtpRfR53aMo3rZ50Tz1CdBvXmjct/aM3OudkSvnLg4fYxU7zLjv+j3froSMX
ghzHmgQBouaNBPWlwFWxIT/1TYzW64QNGZsRUHPH3np5DCYMBtGWk/9bpaV40EpTPEi+5zGQzhvw
7ndqlY2w/XKPrZYyl6HGvuxqDDRl/iCI7rh3mV2tfg1Ky9a1jrVn7HqD1evi8OzS16klYdqPwkwp
eMfyFls/DGBc2MMFIb+Lc9BFY3724w8oit+SGc+M7ck4Ss0Sf6RB2z+bFqloGrrNuB+SHc62Q4I7
plisPrIn2DFpkD7gHPxujxRyHoOBjWsIYgEGHEEIpnGrma+FxUjMMEb3+7J163dSSZKHhjy0pfKN
16B0N33ifrUmZ3oys/LY6V55zkX1knQ0XrZlw32J52epbMipnlZEQ+H62z5r/WM2mOceqHLUS8v5
mIzMiTTlHAnftZ7oRS9c8o3bz0dWZ2aoZXiM7xVcw+lqZGwvMlTH/EgBgjYgjN5Eljx+wf2iez9T
g3kUrkyM3iOyAKm4V3sUq6lH/9pIjp2gt770XOubNFHD0VqmGWcVLOxAVxHHRLbLBnk2FSvQyRCP
v0CQq4AM+NMc5rFuYXBgKjHnJK17DpP3WHFtToBokfVjZyG2Ra/yW+Cu9soe4SBq370vbC1E/9Zu
LS0eqJxjF8NM/oBrTJL5sdSgd7AILcv8w3OB8y16HjARnNPVK7ge6P33Ns9IhVq/KnfuN20PlwfH
T/AozVGeXGlKcM7pRD4KaySoArCTZmT7iQkcWZoMa++iSRbFxclleLkpHIAuTjLvbQ80ekxb59dt
v7clZXdQ0k7xCHIn9Lw1xvLNMBWRmTT1aRqKD4C+GTHOldh0rsWzi7rpmDbDsxwC62j1Ho8Upd+H
pkzy1s/pnboYFcG5llNPu0ROX6XdDTs5lPW2KAAPK8/rosCXNHrzalEZJEKblIiL+xN/HCBJNM20
6+i2hIUvjGsSGypQu7ms5Be3N4+ZjevZ04kB3+nO3BJ3wcpMARwCurIFbjpfkXh6RC+xKdW7aB5N
6xhzyI6+258XXX9e/MJ4lB2AkLHTcGxLyb1DI+qvzU45xN86CTXB70auZgFkw3dALuuBzE826K/t
4rv7cl0m6njzaKMkcvpG7NmfWMcWe9CGUGn0TwvGKiMW7/wb5hdzjIYsMy69FI+mnN0jWXsH9Lb9
NTg1T4SwOy7TopbpFK6WY17ofdgbrR+abn9rCQF+KbvcPsJUZ5SoVdfu0ZWO/ewUyaXzmz90n2jv
drLF3kecwKDCH3dMfI1XwaPqWLP1aLrmWjqw3CRgZhnzQMBgfkTSrF4yImtcMg9X/Ub2kL+UwnfO
YLWNkOPj6rkKXIAUCSkNHNFLqtwLleiknpghh1YHwyOHdvqMZpUlnXDVxnFlz91YqCcLlxvGYfI7
8EFaz5rPYWubvX+Igcxs2xFHI72ywypivXIFVBisvuMe+CmALqdOWIT3ZHnzyMWHLdOomk2PIISR
55pmMq4OMverVN+Jg4dcR779Y27O5aPeVR9xUL+PDkMTVb72lWl+MqcFtyn6R7Ae7dl0pu/0/GmI
aYowL9S/TzytQtslHbIHVLKzcG1vGGvDVEjsl85xooWD89ZwGKnUPzkUTbt0tr+15Dm+oTf44htt
BOa3++Ew70yKT37tW5dx1NMHmwPZQFN2MUfWBz7jloNTLz9k1qRYG0o2V9Zkv8XxVzqi14qJ0UuT
FFaYpcXTMJY6m4xM7ZaUNG7Ky+JAQX+RNeN0LY/VrWvJ1wgGRe5fJcZNHEsH5B0zqZTAoWc8Xm8m
JdCD1V40M9P3Rg0Y96SIIGMbJN4KZ+xDUXTiq79aEWLZzk9CNPqzNOov+Onaq2r6n/UIjcyUpHcX
UvM+L8pcCXWL9tgovB+FXAjLpPU69GOQU0ARqZPM1xEKUrP3yji0PDLmWkZsWwgknFXuCipwBlFc
OtTTpzhbGAAq87RgkcHPg0z2iJKTQVcAZj0165vM589xo82wssv+EhvybK2jEfJvJqptmrmqIUMa
HR3RSRxloTbPTHVH9akYE/u6Irrjjc1LE0JS7ZYDS+hRTLcUy+bBnXRujvVD1cbjTQ+Oa0zgU9mk
+8ZrjE9JKiPP1KuvHduVfQmmYtc1xvDJE9WRwj+cXNzumyjGq8z1CKEGVKT2YbTqqwR68pYG2MCJ
E46mKnTKobhUCzKyoHKO3gB9ii7ed4dzk45rflqAH7kuNutKmjAJBb6O3NL9C//78eM6baYN/nf+
x/M6Qmu5h1t1dh7Nq/9Kpsp3psEmyRpyIy0M/pBcWBuFAxVEFmZbG4tOFHAKQwdQB/DG3UX6T5m8
oWNvYRV3IarZvR1G0WP0+PURZ9nmg6zMbbyZozkyd85JHLNrdp3e/C/WT7A3VL2tC1iQcc4Wjygf
5i9iiEaH1UdUVDv/28y66qAfy7O6yqv52n/tEK3jM8ET5cF+IvEXVGWIE0wbdqPcM8vHvYoSBAeJ
/piqimDTNn1Nx3bXA0TDLcWicmz99gAIcdrH+Whjxe+CbW4p7eiTwYTtrnn0x/SrbKqZG9WN2Ftb
3woKgQ3lrAYatPAOSd1cymKSH00LDGCcCbhVSO6uo9TflqTe9bDuP/NOjjKpASdfZeVnJslbp0OC
UDipwFtu25+tyWVillNu5vXZwvBR8yJun7vI3eCxUbvrIEMcmadrAbgqvl29Z9yUopVu6KxZRPc3
wibHSID7/PWhl+bMEVtcP/kaUuStAUCx6LvT/cP7e0XPpTFWFUm/XXti83XR0kvF5HYnzLk5Ba3b
sC/nvd8+7NiOHBZnCnPfqk+kPUDySBPBW4N92W4u/Zf7vywxmRSZ0zEhNqr6FOfk4LAg3N3/MW6m
+iSmpDmtr0BKk+yy9cvdP9/WHkM4PDi1NKrT/U1C9AQ3N2/+83P398DarMc+z+wS17Kxfs++5nkd
L7FYtveX7mQtfSU73W1itNhwxvYU90mzV0PZ9We9Ncd9A95tcZw/v3p/Dz1dv/dvn8sFACejKzvy
e8tPSy3SXeeZGJn6NBtCHmgQodZUUjqfmoSqEs5MvuzRMZocPWsygcOi2iTm6p/e3D+XeF3JSK85
kwfcnO5v2McyOyXzlLezS+hbqiGRsHRO/ckhjpU6qDkV6zeSrPd/aQf/h+z/N2R/wphQev/XYP/w
R/khPzr07j/uIe/H7//nf/36b/7k+nsks9uBZRkIi3ULhwfi4j+5/vyThwjTwdCC8tg1cVj8ifW3
gn/4Fp8g4dzGgmitSrr/iHMnBN42EHrw9fCqEBTw72D9be936UiA5NmAAsKiJiBJwP1NtggUJc2N
JRCHqQAwTjTjaTEmsfNZo0knjU9Z5fRRYtOrWzzlsvakTW4kM3TixiTnsBIe9sdeoPsyqmSbr910
DvmzMXAGqgKGkZMTbLLTPbyQcF0TcKcpLrhm2rRYEEOJXuTck0NdFull7BttpyXvPqP2cHAGd9u7
7ggVNElodgY9NATrZ6Tc+95zSbJT1THDy5jhqjkXkO5SLJ7O4oOyVs2PoqmWvd3Tm/j8iEQNBtFU
918AoT42LT8Wqr9uLN/tlRET2+N+nsWA3p3GMki9N0VjFhVw6X2r0yLOpiLqTN2LQFcQTBPrlJIO
UR6Oc2vy8syYYO0SUYZNMZsOF/hCvdj71svIyDEc2Fp+sPGr+eijUoZUMojV23clT+DdjUvjRnhH
Q1d1iWHInCos51tdvY5NPJN6BVJhSDsywX2eh3busV4X7O+WRP+66P2GThGfo+ncODLbaLaL4hYn
3teMQqJ8sDq3PcoByUBnGz+W2pPb3GuRlpkGoN5gi2G7D81KIZ/ts/exibJEQ+5QdEyqKsjMKhuG
yJVRhS5wV1WVvoGrwDX0s5AEGMJTR8iXD7c2QTXqGvztd2i83shJKEMsKugMluScuuB//OQ7fpIU
QCvDEiM1nxE20F2M/TZYpVISgsQmo1ffPaWFCUsFc62eFD+VnbMePS2TTryQQSDbSChMZbuvcVzj
wexdwbxSneGsLDuG2t+NxnE2jlBeWLhuC0GdeDe+kUsm8ibzhoehEZQvpvlck5CuLO8ST+ODQTHP
ALq+TRmagSzWWQSzSZpX1VdZ1NNGJf2x8JNnE9Vko6qLo3/r2uraiuI0c7jTdMcFwDz+KIVK3gM3
PqrWfVxb74a9i2U9F6p4RxEJQrtpboDyI6Z95VtB8iMNTzWgnrbSNCSMGQGRpx1GXU1bhGXbNn5K
RkEUJkk+Xr5CvPnJp5E9kAMTjTTiTVsZxq6aCATTBKF9o47CSAEPSLR27WaYLTUtznICgCvu8U07
zQdIzpB94WWOzGa2gSbnIymcYVI16daY4XNbNbMFT3Q14y91BD/x6hqsA+CtsRLTq5+5/xIMKXg0
aMVEdj/FtnYakpiNGwurB+Xfxq6XTy60DdaQe29pby7cjxctLncBW7Xa6NI3C1zuLLOfhhnGVVUf
icg7xD44DZ/K/Qlr1SFXN6UYMZWzMeDN9F/H9MFDBBKVGAGbmcnEQOwAPVrbbPsKlH1cEKC5oh5Y
MNe8foGHFkt0X3DUFMhej+23jjy+qwMjNh1OiCXIX2VHDPl01d4v2qahyA5j47NiYbBL9OmlyjwN
vzbjGw8qxqhMfzOcelpLgwVXGLtNSzaB7CPpimehyhnIzIzyCxUtWGqVRKlVd1Gdtfa+apIaRwSn
01S++CKwD1Wmb3XCCXdxwdzGG4cFG7z+hIkv2MVIkMXIrCZLb00qlqhM61s/QPDNh+pnmccGa1aq
SZUaf3jZSasW4yRvQFMQsxDcSndjIJ0KjKsnjJLqWZKm9Gxa+XnA0I6fg2DBtiLKL9b/yLMpCyFq
vi10QlmC/Qg5l7d1xtg9u3btnfN5IlzCVRHj1ASm1ExdNTfjuTWXaid5Aeh6SS4Zze5MD8doTlu+
T8UcpjEdhprfcjIbOBvygiLF31sJGkE1Zs/e3M94H4jDbWKf5wbz5zN6quTY4jv2qjecf+PZNObx
rOMOIM+77jdkiMLBbTJIa6WxLWLmWvc+z2FUaRDvfCx95vtQtvejL2cOHc5RFWSw61ibbuuYzGuW
pD9Nj8kpA3LtTK2snbOyd/bJZF612nHORFmzcIXHAbYBSiTsBvrKnG+nuR5IZbk8DrlRH2B9Pliz
wuxhVKSULFUoE7JWUsa0F6+2Pgfjku8tDD9ngNEkQQfuQ0MsJDg5lUcp4r0wG2z316uALKetA3vt
LJafqZd7p/sH1cDWnQvt16us02I+FyMFOlymammJXlQCmc+vdwEkHxkyO0GD3N+1XuGAMe2EiqcM
19x1tvk8W1TcJREHaWGdXA9Y2P292jSsE4oqxnK5oxPSNf2scL/vID0L8BhfppLPxm65R7mFyM8E
1akr8Ea1XUQqWB7Kgc46ser6aJQJuQHevJfa8iBmZpv3sup/CtC/KUBN3fap2f7rCvTho1PlR/39
nyvQP/+jfy5B8VW7Lkrnew36nyVo8A+bCtDC5Kkjhf7XEhRnL0JtnypzLVApg/+jBPX+4fs4tCld
vZWc9O+VoH8RLwcAiHwdKzEjiAD30Wpk+SdXUk3MPSuUYjm0yyjDcWKIN9o9+BXuPEXkAMDjIixK
dumc6c52giR9KguPZ4VA16Xc70FaXWximjeMgv7G1mn8Zuvkl6PDFPD11XNr+UgH//XFDWVAeNDi
qoPWjwRH2TajKYMAtkE+qQGqk111b8rG6MTUwCDYm7mF1f+69P+Y//f/P3tr/Sv8s5VnfRGoSPBZ
287KDzB/q9EHp9cnsm/ng4Ikstcn6jWa/XLDTMkBTvbaok6Bj0LsgfvjG2Zy0psnixz6zzrbQtpg
pqIBw0VyqM18sLe6jyOk1cv3cqD8bVnB9rxmLfXLvzHZmCAO/vLSDZeAAfx7vsnP8bvRcxwVm0vl
DQfH8sI4GD9PXompxLIOhMZWWxLpiG+vsjPjCT1MdOTlOrF37vI10/kpsWpdJRqs7f13vRQT+lUA
taYL0ZLvdygctimWrD5Nhv46m3gL7rzpKf7KL8k65NVw9mq+zZBmz0MAN72lU97MotgnaPXYOptq
awo/O2SU0ZtlPW7tDdxWM9It2GGqyckYYW8OzPPFtC1zG4Pd3LmIUpBsSJQ02sDqrQwtndoctYFf
Fw9z1kWxXkkc/JAcDJzuvW/m207FZBHhMrLH9gb46qrNMGPutIcSzMMGcS6ljeNvPTydRccPX8ZE
rs6wtLwW0fHsiNADPEd1g6NuIbncCVjWQENjFbL+Jtf/d8eE082vTAChDC5YPXONKJGi7ZiB2Mix
jCI5t54VGWQss1Fy/cgqvyS1lx1S8PrbMrZh9JrJTzTr+VFWE0WP76R7Mx7fE2l/aXBwbcR6gQM9
4cLKaixRgTXBUGrfGTjzuytQMLd/lDraCSv3kctpkHxSbNeo0DapDd5YmELyhIcCulDiula77FZZ
xZgIDKDEdwTwjeyG0RCEPTDX7VW4acDenz7Izwl+ChbCooM23/bvRh8ig3yyWQsK0av9wPJ03Yky
2zPYCQyM7fvW/OF6GoUb9Sf+UCoCVva/7lJt0n9qFCYs9a6C24GADViC4OJ8T37u3fzdqeGIIXHW
guK906etRfDENq6C19FCwidSNDWeDfGfiaVK9IPiiwD2T85ycndZn8PLsPLPs1O83/+FrVW1naTc
zY6NXYi/eTCSWLRQbfcFcvGCrd2UTvCX0eltatl/svVehrTTb1oCRodO8f8Sdh7LkSPblv2VtjeH
GbQY9CS0IhmUScYElmQmoeGQDvH1vRx5X1d1Xet3B5WVSYYOh4tz9l57J0t5yGyYXz4yrA6t5s6r
uKzrOf72qugypvmrCY7e1cBixT0MQtdH0CCaZJf5JFWYJh1aKP6DhgrJY/JoiK9eEQ1xHxoM1hKm
wmC4xCXZkQVtQz9aaTkizDGYlmkWLe8gwqYLhnt6todR4gBlpKaNw4UpkytQoGwzS/t7cAFqNaiT
0uFlILpgrRlgeyK+OqCK67kt9waANiREbUbyGmb/EZle7B3LYQB2SKwd4mp95VvVta2xgXoeWThO
eCcTHmHy7XJjkw5A2CADQ3rRNphtiFdRIddZI/INjfgPogmGtYlEB5MleOskQMQwcvto208zDDLP
qXZhDaco0KYHOedvqWM4J3OwPk2DBkSN833Hmei1QTLJzPE76psKui7t9HQY3srJadcVouF1DKDL
0gVSnNBTXDlGbxKUoBST4rUrhnyd5NyxKKdDo3WgntuAr9Svcz4vPjmhO6Q9F7QDdVIl1t0gLpQ3
Ws7CDCW+Zi9GCLdMftgmSYoOzYdIe4NO9wX+nCvQ9tEtgBgjtMnr8p0T9G+9wczmp5Bbl++m6hkf
Ishv06zDQvD3wkr3dWtShO+5SJA04SmMWCZixX8yKuMO3c9nU7BEZLRNCF0A5jtVENtGLuf0QXoD
CaUdy6+dcWkv3whJSPTVaaDNo/bbGeOnZmSOmEqmdptXPeYkcyUHWlgILCLeXRmSjkJGALMbjx5D
RCo4jsQl35Ew029RLcPUZRx3Cvgi0Ml5zWYUr4Qt/rIxDcxDdjMs1G3LE7FL4YoeT06PAnnxPuZ6
8gYI+sFKWV6WYcLaYG6jIXqazVYZ7Lg0JOlxRvAzHeKTqKP3ZYjMA7MZ2NfvVvjrAvwinMho5xvq
7J48xQOv0KvKW5A3BBYb2bdJcMOmalk8+nREM21ikJZG/oA+ReD7cLZtlEGXUzsFsKi8XtKfggfC
O0heoZLOkWYTqLVCwxvcGeZXZOkEFCeA69XYJ3SOicDOBe+BD9TXKWPMXU8Txv7R5sbIqhAel4FJ
piEjjYqJFqLKxG2wnWDb78TcfnZJWK0Cs9nAKXleRpEVMK3Y0fzTogeIF3TrhawSusnXufgtgYDl
a3uGlmkalNJrJHTon0Gx4YBFejVsmpSZTHPFzcyh44xRtmuk+1Hy1QUmk0qhpmjRzJuicA3OC+Wp
rDkELr+riuqURfUXak0MDintSSNpQ5qzW0DSfLGIm/SAz1Tr1ANxdiJp443QZ53FGDVunz0UVnmr
WFZXADdWqQxfJHKxFWkY1UpUlmRtYErWYZowyXO9U3KAo4k0jDbPsEnrdGNo8wMI5Ip8OUQrIbeR
FZE4fLYhxb6112cQGBz+2ZnRRbD0uTEsBWxEa31s9XUSeJtlxTZsJrs+iH/j/N9huRg2uUho5RTW
zg6dV8m733Bovi37AG1k3GOzvg18JxR9CBMh62wisAD6G44ca/zR1SwqqaoGTG32nVX9R2V7pDxj
chekDAq5Tg1mlznNvsvxxRSiphIY3rSRwTV55LL0wB7FKFSAE8uguyfTKFz1FRMZB1S69CpHKOUz
4DOjuvlTIgJZ3gi1ogw0Ky4TVqFZZyNdN/6XWI9JgHFRzZzzwGeamObeY7ZBzcmH+2cLYqC+JxGJ
ADnmsaplWHT06yh/BQhgHior3LumtYtjLnN0DM+ym98C9zRyQWeRfW9l5TaBBb6y8aiuvRFut6QS
DaZ507YgspqGgdSH1F9psEC/uGuse47svziUSK5OLpWeJusedd65soEq9vb4I8qp51ZqWjViltis
4tNpRHULIma72uKO5r3bCqh2pMgtn0XbU/6iHsLkY4TpWvOQ0RTsryyHl5COeCo9uV4uWRO3epQ6
9brLuJY1SkRr25t+RT5NctdmIu04ioArQIrbOdrvwCYNM8OrsNBLpOpE+WvoHDkRh/lIUV17E0P+
7fksrbi5h41ItILNxjfnjZ2DjnTTsARPpfneNQePcEXkXNFjGyN7Y6c87We1jx9t/FJd/lJp+UzB
hTdZYhuMaWe2JrMyuQDuJtPFDo34ISj4PLOYCVROSaQszw/CJfprqQCXbfFFSfHJrGc2aQmXOQiM
c5U6PzS2G/if783+Axc1YzQ1qMkLb22P/bTvh7est9xVLb/DnEtnJoV1ZVG44RIEvWZ2Dx0bvVWY
x9++ev5CZljCvJWrD8M2d/HRN/ktTctrpX3mUNkJM8Fnky7rqLh2QNQPlEtXtpvdckDFm1KwDmlN
dyrSmCRHgVCz6O3zlHhrnXAwaNyM1daiVt0KtoiZuC3DL5C22CzNfEn8Vv2zmKMtF+WdpybVZT8n
xuK6bIMS8yOHS0I8CCMsNfyXZQ+yTOJpy+JqpPojEjrulkEL1bPmZkbhVn2Vfd++BrhVKXJyiVil
/1IVCTiL9pZWnGrMvfTG+zF+tZBDRzPbDHLeVF0L+kfYZl/L3tdzER+HGmu4pZ0LyR68smto3RVw
XT/Jv/WKV6U23HmbfQQcb1aGZAvpEnue9Ml3YmQ32EnMl27xWIcooAleEfbJmJqrP4fQZCfWP5+T
NiGc1Qp3n8JiZrdZTf9zlkEmIWCc9Yjdht+sRs/4COGywwyQh7h1bhkW1y2Ouuc8yB7LlM+aUJmb
10LIdZu1RXndbmlfDBRsk4BwBZwgfeeekZDcltVx1ji4mm5/XwwECrEF50ChWqXO1SZYMWnZ1QA5
+8UGhQQsRnNehC9mxFtW730k1CqI5FWqfUNQEMIYkWGMC/mbXSLHENY9x6bNMPGGqDtym0xQrmdy
6RF4ko88qs1/lDg/zfJ3nzBJwFk6YwO8ZvtKy34vY99T4JAkJA9kuUWegDr3wvWCsS/79hkUzp1X
qvWFfL64TN7VfsGxg5fc59AtE8aM5RIapD4bf5jvEtTUK2eUn6K7ZahO1svXjDs86yf8iWk07xon
vsKlP2h2fhnIJVJEiRuRtfRlzHSfWJBUWuLLdlX7paOynxKDyTr9VkekDTUVJrRnqPuEGKhziVqH
EREc9ImXpRBxRVZc5YCsx3icdArUfkr1fDL732w1bzaF1l0rrV3h5N+dBdVW4rCe8EjsyGpAJY3a
FUo+qAByslHTg+zpLpWOkquqMrrTfBG28He1O2sHTas/rMR57XT/ZxwE1NcRhblcX8JAOQJB91fp
eHKfMnJ3DxlxM+xJXjAzofKLB4nihKBfNsbqlJIItOAhXq5hY2LKH+eAwrpHZTsI1yC4MuR6bCpV
DcBoOa4LZ+zXtpIFqkMnygq3gChRzmwI6fAjRArfPTFdeotAYB90D1aJ8NVVoX+Bp42cv1gkZyRK
ooAzVtvWWuVt7ysEdX0V9NhNsYbXhhYgCrEeyjz4lqGHMnvIcXo42S74RIVHoJnkqumjcDfiy0L2
U15YrC+Rz04MH+bRjMhqgKfJxQ4NGpn5OPHJTD/1hi9JjXPPk8daImDRXdTSftE9czGKk6Parp1X
kd495iLcCKEhBiqxBIP68wSyC0RygZfLU2Yh7RiuZR4LfSvR1u4Czb13ldzhrz8qJeHQUaex+zdn
Aze4gBkwh/xwiNZ2gRNZJLAf7Vq+WuqplxcRmmxWDo267/LDPjRjrlQj2ZpKLZLL5AH1hrvTp16e
JBuxk+cA9Yssr99kswp36ZUQYvlDx1Od5H58+OtHf27iF8CJiXZAw7D8CrU/d9TNhBNwWKMKH//+
MMtN/rrxXw+GJotsBPXH8rPln8vf/vpZsDzyXz/86zb/35/941HxeFKpolLzr7dH25bXKkEcED73
f597eXmtB6YPa0D65xfLb0M9BxU3CaqGGqKT5cEzUEvF3z+U4BfwiPFoiXoC/CdWseUqh7Ne2OnW
aCzCNRulmLHkELYEjSKXWf4dee4jYqZ6FyqdDSRJcz/k477uEOfpQLIxb+ATHodT2Eek9LbhCHE4
h2vo2aKkZNC5yFF8SEbqh8sfdZ3HGytK4VJFRAlQBYs4xWXztm1H7xTl5HEtf2M69U5Y7dbm2BkH
x2ivHbSxnZgiE3wNXYuYgswpnOQjMHO501xOmG1Tf2XMW1XIgeMYyQBWC2rZwiu2LtF22FVwgAx6
uue65Q3qHEUKDWZF6JYHEchDGFszaQYZ0Vp2VaJAt19zzQ1+9RDvJ+vUqCiKKCVdOALGbZgV8Aa3
cLd2mtxJwVH+GDhYznw9zPYgj1cTBAP2IFq1C1A8dPE9iCmKKSQxsUabJ65Vi4s+YQOBm5564kua
ycdKkuthtOW95ueYiBoMkbrYeslrpEenIe/gOod9yoTmkwJlQNeyfG2H7eAuc4cLKb3YJT33qw2z
a2XRFzJ8o193cuZIk1PuzKISHxnd0TmMHkY9eSQG9jpriCQ00cN9M597mCrnIU/owdQ+gRSW/9uc
7C+/9Oy1VuNSlkPxC/MxJpK6+6qLvRwl2rs6t9khVphiuis6jfu2MtgFF1DYcMkiMmLiJVFgU/W2
f6RNgM182MhWcCi10H4M/a/cmORT27akHdghABSgPnXMS3YZEH7uHURo5Edo29a6S+Et55Z4GAsP
HYPBDnCKPBSqCXHslZEdSPjYd25bAiH0QFcL+DwwNJ7GwnUVAt8+6w6QiCkvEiL/aH3HbVquB//Z
QRfFXmB6N2MJdllaFX2CaAVgGqFGYKXrIbKp+RbTvSw0LCrpBByhNnaEq6Zru/N4PiIRa+Qhdivh
HiHoEtKajjJvNq3qMFO9XcHhvxk4Q6nAyM0QPJsJZeiB/bE5SIO67XCpOmwSXeUDvivrQ2Wh+y1c
DplV2P3iFXBeQWewzyxElVkEWtHlNJKExFsNMVlx097WY3zrOpzZuOl4Gem2SLLjHCXdC7RmbIxk
DUtyg0LUzmUmflKP09epjfRT75xjQKiLJbtw3bfVF0fDQ1SZOHTaHk2t/1LWgw4MPMOZmlFDTBue
qk62lFOxSAOdIMDav0ficscAQp7R6DUfITHlujw4LmGdg7B3DnQsfDfGzXfyaNVE9oM+oMdrtY5x
bxQr3AdvbhdfKSO8uqG/7y0mCzeur5hu7wrDU5INscbPx341eWi1YXrRWv2TgyslFTc995r4YQDF
WAdef63akVoWUPjcriQMYOkfy6D+zMmgNgaSpOYJfCYl1HuvA/SZDZKrpRmcTYTCRlqflIY+kU/e
ScM6a7nLYCjv3Xs7TlGtR/RJEKmzGFd7vw2JdwJkg59qVY7aY1tkP42+oiDbRgzbkKIN8bRjJKFs
UK6KXJX8iSHEZ19+aGrvxzR6+YPp+DtVnSvduT3WxDsA1FZ54Fyv5nTJSqoIxTxuQ3LGV+k8NhuE
kNfGqvDI9tZuMuOXrirughS+ztSr2iOiCgJx7rBb9aeZidtKQDRR+OZCzUPckf4RhMh2Ditz1Q+g
q3vi0VtpozfhBcROC5xA1y9lnsZ3Jt7FdNSSY1dk16HLKuZOuLHCjZvzI8Jw51lDaUJoC6EGcXjV
u4BiEySAbTe5b47tvI7l2g85vWCS22p9te7M4W2agis7OUDqrqsyC6dV6e/xKv4M5zunSDFz2Xum
uhcMi2s5U/sT4Q+P5t7ac8wfHfEAce0cOoBAgRSnwhzXltSULY3DKdp0bL71c1XgnaQVFE6HLhEQ
QUCAhJwRC3p9cUIcbyVfbN/dzKZ31UOOOBmLmO+Mj/C7vqAPb5NQ3JNCRdVqWiGTyhXiTKkhMiNZ
1ziqhpq9it1/pfFIbQIP1LorgktfO5+As+iGUWGktE6nBHBMtqVLdj+35h25mS+da9zKwnygt4Vv
qTuGsvgM6BA6akgbUbq7SDhLl05YW60FiRGFrNLFpasEq+WHEaJ88bQrsMcH37bIU8xeJo1pIxDi
joQyW5qfQDM5I+E5KnXjbYjMR88lzgt/rWPhya9cB4OnwbYcken92NbnLI3oA/QHW3Yn9ZkXjTgk
s/muuIr05S9mMjyQalasHI9COz6Ak7A7UBDFo6fnlyZir9axxKZourN6NSv4UBZTpsIUvWlz78ni
zIUGpr/m8wgdcNymTfOm6dYZn/Zjadtv6qtRD5V4w6FmZoMew+R9l/rvNrp8TuxwYRr5Efru11h7
LzghApQm4+i9EiS27sfqg2he/OgzALJXJ4w/HQK9Aj/ahLlDx4s8A4M8aLgzp0orToHRb4wMRJxr
D5gHSZ6EcET4JQ/UHbXxNkIIAkbQrHIUSllMVNUYkfkXPE1PU5RzZtRTe0PF0w4BzhCUS+Rj8AS2
q14xLXX7PK85qp5nrZw3KHt2U87MBoKk9YufWFdPnbj6FHUIByBks75paT9TTNJ+tsxkXUplyfYL
ezMbBqbuCQ0e/IDmrhvNy6Bh6GpSvVoZdfY0OtNvamI/2Kps6qr6apKznzIMiQ3ngG6QgCyMbGsX
57EoDqSHUBfFXjTX4c41CH8OMv8R98TNQ6XJCXs4EDthbcssJRbb8K72hCun5yhJUbS4hB4BKjoq
SZfymhE0iDi3Gj7mLvWJSMEdCE5pMynYvJOEt3qsf1cjaICuDTDOQhsBoFEXmnNG8XJIq5LZoMQT
7mqwEf3xs83qT7dl1S9tBqGe0WJ1KCpXFySEW4Mqtx+TDC+8y9gO37GEI1IayNcc2EthiVI5c6KP
QWOsDTNGKRTr6zEYtoMmIzLfnXmj9x2uaC9uV3wdR81LX62J81FdmPtitDlegGzBlcGRCr/Lmz1Y
3tk1qByn2hMV7kdXsyyVN4NxaKRGa2Z887jejdR4mtgkqcpLtkH/QEGZ42DsrcXUD6DFdLRPmb1n
9vsyjPDNiTQ0Z5X8IN8w2lFfQvs49jdBAzUe+UqTqxDzhz6W8CeI5lpVk7zYQ7F3NFZsmyxGIX5I
kzEypMWPPqBwiinS2ZXJkIDW5l69c2dO5NKFQ/8xxfGu1/FDebi71jPCh3WZaK8RBlaVtfGqyYm0
zfgVx/fGMz2ghjP+fLxu59R09oOrksrMhyykbuLpUUULL9nSLYP6gcInCKirbBx6XSvhxy8AhK5D
4b/a1OSs7NOe2V+z13NJqFhNBWdhzLSP6Vjvh9A+2Gb1IfsHo1s7vvFZo5pT/03oItivr/uByPOG
qERHPut031c+GW1G56zo8VIVq5WIy7Epw9orfUBBxN181m7zX79LUCzabO9xLaHdpO/kk1rOANF5
CpeHV4+GrQnxg7GX8c9Gos77111xgTEbIRZRNwnoXY1ErvN0wgkO6iHIFUM+qYhb/RbHDugchRpf
mxYxLcnrPF/V40b1tDL5v7pxyHP0BP+sQgPTonpVo1W+zVm/TrIXX4CtoDBH7Qz7+s5gQQLXtcFe
s4PBtF3+rn7Hf1VAWBcjx6pQa6rbsEk1oFA1KQUL/ZPoLZi5SPKW/1e0dzlVIMfZwznmfgDNuL+6
SWV4O/V3dTkGPE5aBneNbAHuISU+m/YD89DaoGIHs+lbvbCyI2y44hHSZHisUohDZEl13MNIzxB6
1rIIKOEA3Bj3FYJtdQv1fFVcnWJAJuq1Om2db+civFlJcFBPXjUg59UboHFtQe6hlzzW5UY9nHpd
6mk19XYIe1reO49RI67jtKXuDWrqoaGTbRAKq37dkJeiPh719tRH+N9vFQzFxhzZzVE3q2cOE4h/
ExprYrS3zN+7GoQFFKhVSwcMghqRU9FyG0G/X3c/dY4ttqCawU3b7M/Nk0jf45QFC6J4u+HKN7u1
QR2LCgUWmZ36UcSvhfIOcpOqg0bZc0Ihh9028i/1UDrY4MLg1VB0JyP3cxDlVT2kuk0g7vP5Qd1C
vaZS/I7v//tFRSpVnhccCeeonoqnuCMWjZl63qZEPKinUw/nDv2Bh7GQXnNEeQrmwxCDbuxTAnDE
pWjegYvOqL3L62hSWGyi+dRZdPXKNCXQpCGH3qTTEVnJt8dm2+KqgrSMh1hzq30c6RrL/XRdGvhV
l36z3L5oI8MVtR/mvwJUoRmc9QKbLB1zc8Ce4qY6Y4latF4yFP24A8objnvkCN9V0ELgo5s9Cz3Z
lVm4wi1aH5wGgkKdXuroZ0pBj8XGfOS08FnIsaDh7j0sMgi7ZqDK4p5FkmKZaorY9YstIE6ZcJyg
GkyCg3xbHsv5EJtFDNW/fEaA/4LjFbVOZ3BuGgbKDTl5p/JR/VcEtQnhSRVD2R62iIbMtJ13cmd4
0CPxmDtwQOJvPZRil3hfWtDV68aZfgDok3RqKFED3MuQllpbx0JuYDXeqzWnH1aJ/8wlsCLnwIDW
lUbhbXK65yxiPzQ7FNldk26TNbFm2PCqNP3ojaVznNSC1aTEBEU1VUq3Yu/pR/rLUu4mg4RbisTb
gHrB6qSpfqWhNPgU7AjqhU1pJtZh0mD9BQ2ibGqsDG+KwrjWrl2fAbfLxV2Us7F1VctMxz2LxSn7
AmoFYDTi9GgOvP7yt/ABijVW/oF+YqtrHTsmmvtHqCcHInCnPZbNbK2Tj95VP8rKKC/AElFAE67U
WPZuNiilEjQN6qrXMQlT06aZdgtBKWDNK/2ValKIKEwOMBh9GiVsWtk7Q5agdlDGFLoBWMWwOK39
HHZ0YsHypET3rKZh2hOuV8KdlritcvtYNfq5CShGEIRkASummekQDbKU8PNjIXiZi/JKIBVb6dWA
/g+o/dhSKQ2pZRuqDY2ntNrm4hkLPPxFpbXxvXjcwFjZNkTLb+0x7HcFJ5kJmtgeFGJG3CVUH0Cg
FBXVkK80D9PhgGPEIVxxcvDba3yrPTbyIWPfqPn+AUPzcOexW6Kt4jzo3ikQ2tscjl+JPxvbJEh3
y1PXI/oLFyT0djTLeC3tqDzq7K+dsl4jZ0BEMhKe84ujoDpXeugYuViRuanwn7K8S+dk2LSRfy4S
xsWgu2/56DfraqBw2uekLwXsW+bkISS7fp9M3BOL9Noh9A/AR/xiKWXGwBydkiE5akRgqSDJ0qlf
ipJSczx4ZN9N4Ylgl3wzyCNGUCKTfjih8Fc11Q13bOZdacTw1MYvdpyC7OnJ3KNpOHfkEIej+a4b
NCfiIb9wDnRIpZ+zXT+UVysWX/S74xXKm2Ab29WJrGRF4r8Ybvrt53dBwNaoBmK9njSqzupaCHvG
tlaMAKqHfl25zAEGSBgTEhC89O4CPwl1t7kdY9RbRemsXCXp+9NOVQ3FRSVVCF4PmzzFzLm5g3Vn
sN/3ciQi3cD2qCN9GwnZsUhZhoJYX2Wqe2y7A60uyUYvh3xF1LJqFy1NgyanL8f245axYQJ8SMdA
/Uu3xdWZnacCBSHNHho3XMB9BTi7t96clANcCU2BlmMmxUW69ZblYKenLj2foc92JDxfZtHDpxW7
LLyOutJU+5LId3RxpcWuTD3JQCe6xIaQV+LW5s5zFqMDUiovlg52jzTL5o5YuoQLuHAZZrmf78JC
/636Z4swZ5bMwzzp2bHQTVArvoumkD4tZzQ7zrDsXjh7UEVS59wxov5mSf9cp9nNNIqrVTEWyiD+
0KB7rlqa2mafeoSpkvBgjtu4I6jTCVnwuznoLzhG70dSbuOo/YhVGciBWI233IFqoDQyiFBejJka
Uck7bEZYkX1sEQgaRyzZEcLKIEp+IRCzaKpiTYgokWmRy4XQo4lwm+Ew9HmxsuucWADN31WOebEz
cnZpfVM6ZIC4kjeRqC+JxD22EUWzFbVot76wnqs2IOsFfnMi+hEPAkoPkTr5MXDtB0s4t9QlEa1v
P/WUHrI1swcoCeNLJF9BYHO+IKQZ3+jSZgQ2d4pDs0FUJ4cNmp6OSBosx9JXOi3VZuobTg927+88
elIFzbkmat8yeB2pwyfXePS0ve67TP2XP+Kpof1ZVt/a8JiIY2n35wyix3Zp+eWJezebxklXss5W
KT2zGA4ROXfruJIIatoG0UhU3lTHzlVN9pHmDWzc5Fs1BV2/emvN4TkzAoo1nDcAnDprCsF4myr3
kXHzVDbaSteIf116Zz0qkUoE780wvw8jE5BI6X2CKGUSNqoIKGz6H4jVSzbU37IJEAIbrkHcGNJq
jyCKJSjgb5LvxuRCQwPbgVVDQzH1S1OUzq/vpxB0YA/D0ecLbikj2rjr0xmjkrrUsRJWeKHpuit5
lN4x8Y0s7EqrVCeMBkWh0JSS0YvYFoWBd1z+5YSjGu75jc+kPsWRuzfjDquSxQkH622a95zfJO1I
sBNoH3qoVsHwNEd8bn9T5l//vMP/VfYElydl1/7v/3L+XU7+521bkEx578E/wOvIuERRYRo+cEw7
5Ewc42zcwRLWDxpLMwHG0P2+xTQC5jCwstW+ASPGUJoLkXJBcJJDFcB2RaC/m5TMJ0YJAA4n/WYT
8rNu1QZsDj79WkJa8ne9w6e3rKIU2NYZggIMHdbRjItnOGdcCEiQVYCY2jbFapxmSoo8Wnwff7T2
SuBQAu5agRGFNmx+gDXxkTyIW+FCtEZaefT1Ojlk8bn6XSfzA0HA9n/40Kx/xJYso4U3alouIVE0
d//xofmen3lSA2+48HvmKnyZ6VF6aku09HLH5rkj5XK9iCkXeQRdl6OwKceppYUDy8UTgcscpL3K
UruPanO3iGMWWdM8M3lAIREc4/Jz1mFblC5DKNbjR8qkH3/UbLb1KoEg7maOSErcEA3JYc6aR4j2
LKrxscExFlOUVlfg/zxmvH8fM5bDpIELw0fJ+G8WBByAoHUBTB10vTV3Sb7RQhxTZMYSgKZF9Ldk
gnKbuUI3U0UoSs6LSE+z+CqTQonAlZo8nMIHp5ovVu1tmfwOs8tUV8hjWyGxXDYMYz09jigNhFpU
Iru4TT6fTBkEL6TT8YQG5ZYeH5zeauewGOgRBZC+1MbVSWMkcxwr8krHnaQccZ44QYlBSZWOKDzy
EdNreSC9YdEhpYOtqATV0fVhsrhqbSMCNtg7iX0E1u4TOSXBZua0gSzKRwlH8H3QoP7MbnqI9iiC
vYE0YcYAih+A1ZV2VcWGPKvRk/ONm2mAMU9QALOPNUqs/5BkgK9XDbn/dwLzLBPTioUxw3K9f8ax
Ob2Gg3EamkNKYOdGslndd346bkwbzU453LuzC4q181hK6/7kurUJyjv+Zk2ugLZgEYxeJ6Wpq5TO
qqzLcxwUd74TuSSHcSeM/T8ak8N/Sf/qz6TUGqBD+lUr4dhqhvlTH+ZfXoJXWu93Q5u8kF7+7WdM
HHAtKXywoBJru6jKsgYcbiu8u9Tub3NRVdupDvk+3I9a6TjtkNqQJuNkG09kqHraa9jF86qo+uEh
8MZtN3dn8Jz6Ttm1/abEI2cMztlB7pplcPgb2iQxD32RsJrDQDb8pDSO4WBukgIvJ7W6gzXmcArZ
IJBO2+qoydHObqqBcmOuF1umNswb4qY0+F7tUuxkwlPKsEXOZnUo0B3rl5rxm5w9ktqkuU3+nQcR
TGPmJsdmaViUVMvvTTZymLYfdRl9l0UOyMZCE9P+WjaUEdAZV6OD2ZQ9ICt1ZSjhVuNBcAybizoX
R1XyDrPkGAiSkOPipo6mnKKt9aRqQ3HevQ+B8x7q1Qa+DZJeGWIdCZo9ZchLTdIiZRv2CDO202gW
H0oYxI5/bWsx2zQn+7bl+FgXxdnUY5dDIhr6xGIXPge/pjJ6i5r8sChVu/iniPpPzVSPFXOGCGDG
lVginKIYOW5qW5kxUuaYjh3hCVst4ySKLR/qjfeSaSh4lapL7ThBIkKzVGdLROUXH2qxH4Fng+Bi
sQfu1bmjJDsB1BjUQZrxhwQNKRkUL15MqUMJ6OyYtlOmmMElL9dsi3lH7wntvV299AZ6/rqVaHF4
Aexkt0R46ru2tx79ULyHahbyZp5c7+q3pDbflws8bmDvOuX4GKcSBQCgbfod5rVKx/AkGs74LYWH
iI5e4jc//Gi4OkSRcSSABOMM6d7hTO5rDVs56ASIuDkWGZ7+NNbiiRTB66R8Ex2t5I7jcQBPnWNi
TlyzHb7Ascvw+BrrxgLZtRy7O43CiTQoBcxs7wHN0nHUuGM6HiF4XvroJ5V+TVuGbRyfDaNh9aBn
BH3+XLko/NPOSs4NH7I9V4gkyvJ9KOZt7Sv030Djms74a58J49wjT3M0AQMwS66pORynySeB2QTU
DjMeAuoswx2GNEoWffYkSsl6ogeQT+b46nC2PBLJmG8qHOpH3x8uwzR/OtlkPmczteRMgmvBCzZj
Yum8Vz+umY4aCNJeR8UpQe+pxwQKeFVHeaukIEtkyK6MW3M9mJbcckIn8QBjRU8omdtpDu3/viC8
ZFRVUjjes03jDrKyPCHSLA9e62wXYVCHrQcHdao4EaMiRqAqO1kAuXbYaE/zTIBro+ygI75Qk6r5
PpYaQhYso4Uyj864SGNlJ8UCc9V6o+LhqnldzNl+tmcdQdd7pcyonF6j3eC03yokauMoyyoJn9YJ
SZp18jwMrcvfaBsaGVAYzYTDpsyvyNcOlY4dNnatF1cZZIPubVCG2XJGijIsLtrlrx3NIGWwJS19
RK+INdjEfYvkYTyAccQorKy5zfy9/KNVP1n+hqOOJqiy9GbK3Ms6js3X8u9mxOsHW1mAQ2UG9nEF
J8oePCqjsIVjGAiOQ2sKE3HUirue8w/e/Pk+8jAa58pynCjzcaJsyLkyJAtlTaaM6JxhGlwR0Tn7
5VUur8JSpmao0N9C2ZzhnzWIH7A+D8oEHXIMXQsAifsCh7SprNIunmlXQbLyxUatDNU6zupS17tD
pczWBs3DraUM2AuDwy/eapzZlrJoZ8qsXalNSKgM3L6ycmM2e7SVuXvA5e0pu3fGvpNGy/gWpDpZ
xtMGqugvS1nEU2UWt5VtHHjsV404fVcoSznBMP0KhQz2Y/zmmTKee8qCDk3bPQ8mtvRUGdSZi0Fc
+G+Zsq4HeNhrjpyzLFx4uou9naSF6dHppvuy5XKJ8cGbGkcLKiboBzVc8uNzVGKZ95PTzAvolZW+
UKZ6RE5yT7AFjGOYtXoBUB1j2dyeHM1rqWRYKznTRFmnk3EtUTidENinx1SEaI9xLlAjNLLuxLEw
w2Ry8pmplRjT2yyPESHlBVtnjWvTA9ObJ/F9gkKczQolUA5jyapka1a2xmlRAGctThQhOpRZWrlu
2oiyuhcfFguX6DoqwJn8jiAzKF3dZZm1SuXNQF79ixTrV7uYX5fdRSEnsaFPth9M2nlR177LCLWj
T7sPJXd+U8D0bCajSld+BkdQaCfjnSrPdpFG5+NIkheGqskRu6HJPqcoOi/y7NIkU9VjI027DiCm
iWltcLV79FG75VUugmlVIpr/D3vnsR05kp3hJ0IfmIBbKr2hSbpikRscVrEI7z2eXl8Ep4c1LbWk
2WuTRAJIIJkAIq75TYClH54dTnUyIoytRA3IhHh96X3aX+2jipOameljDPN9lAC3ygIfw5Ge7Iwp
yqDgvUbT7k5OnwpDDvkFVH/D2M9/kVCluF8Cqr95m76OEhqsAzsnTG8elzp/lXhYiT53LBDoEJto
JU6bFkpADAkyKJdSVc1HNN2Z9QmlHY5UjUBzyuyqhftOpQMqTkofrqrxsclOCXXFVd9zng7oM842
hVQIJbVijSLJLGGlr14Vtn+IyNzdeOdm1AjydNwb/fi4dPEg5d0wr7ei6yYby53e7hRnSwGElSlq
I1VABnD2W7eGWQaQ8sOqQjAlLXXO3CK/rafFW8VOfjIQiDkluLzzzJsHNEluGt1/DO2FXqV5IbuF
G+KMjzbI3TyLP5Y641mlBdVrj+lE3cxx4A408+vggVDp9HprzvWldsWhmB2IJvZBJdCuRBv3rXsL
WuJ2zFtrNyB5turc5pipaprkA/rasQmai3KZycMZSoRDdbU8tX61WTLrIZMFTXRjYCYk1GP02j+P
UU/QYl3ZJrgpMv2hhfnC33ikVolNW4BnzbRO9Drd1QFVNHM6WYGV0pCBRRUGv4YIiU91R2AjQy2S
MBKNs+qGIBo1OMlUw7a82roor7l+t0f79DvUtGNIfwVecYrSTDLCJOJLt8e8B64iJqKnIiQuciAM
WP2yrLM8f201bddm2rM6QYioj8JxWwUaX4ndPkrSjmB8YLStn2XsqeoHgSASqe1wI+Pztm4eUlrX
kGSIfXOKNklCWh9pJYLvWrX2Rvc+m62bWuuuYxcUdNCAdG4b/1EPY0C19G8dn5/O1yuIM8mNjfMj
AHnqkr39ONoZQqbTs26AhzZdHpBu5PKENq4gzcyOyFkX6Aq57xS3wPOPkgSWl/IKOb9wqyi3eLD5
V52kosaSioQ+LV9N0KdTKaLGIXw3uvaG8F1DvRfOOdXqJ90KPiptScFNplI1DSFV1I+J0pbLWPBd
8VTCACVyuzUmQrcZ/VZGH6gumNzEWvgDxUjovESpTNhbZ3Zfl7F+PZSz/6LnOfIwkAXkc9sZ0Z3j
5ZiGVL9S3AwMWQDJqfzC69WP6dy8D1ROLfkdJ+Lfyu2TTeIvHV/RBzkkVdLzpQxOS1Mdc8sELobR
IonGYdR4dPxA2BtNGzcRnrZrxLcFjq6gda0p+VAVEQ+kQ6gFLbIyebQRNN3Vai2aV8GAfFPqvXmT
f0MNCpMALGSGfqsPSNeDteIXkGy/MnwtMNfZLn06UNQ7459Dg0LWtNqQC432/as/pW9eGP0qIqem
Gl3BpMboMHCDYjcZOykjuAckznDYwpvAWmOyRoJqa1+VPQmO5Ny1GpDGoXZ3krQi83GZktgz6TUx
GSdJo3UNfmYuZ1IFya9PrDdcKCAMSoaHyo+qiFk7jJB6LLts5Q7+oyJOKQaGIW+qGm30wgSaBJ1a
FeBU3dqUUTPWAUgKjLBvEFQAV4qu4kjgl8s6sxiLdG3xoKYUIg/9ZECzR/hJNQAUPwfVGm4E0F+G
OwCllVmHML113O5G/dg4NnEvkf1gYFLqgenwsZ3o9nmJoKMB9uQYtwZgLMejixNnp3iOCqaWp144
XAz7nIjwaAjTXiMpnO0SxyEfA/gPSVe7GRbnvquKYI0QGz2ebqDqbf2c5SibkoOOXROstAbgOfka
fDKn4iEqDmLaVRGQVj123K2wNmbHVVSMWD2emYkKfwuddspwuTcKEv18JNtTX0EkjLhjUL8g9wM/
nYdbm8RtOxXMroxISU6yWOPrxA/FGNcSHKSjwGRmvuCGAgAD1kW/+MXRqnR3Vc4QiSBrnBRBdAxx
xetJjboNVE+tuFUNTpXkmgO8PQSveg2FT5/qe5OXL1an7cJyuWlHHlTFukVmKl/b9dTvrB+9Pz36
WjttOgFBTalXJ/oIb9F5L6FB7LrcvaoKALSzSyG/mpEnLoMfooyoPegmTN/goGQ65l6br03xLQtt
nD3GAWKJrPjYIZ4Ubov1IrXpk+vDPZgYQpt5/ChT1FiRl+ahKxMc7i5JDErII2oqJcVQcZYV8yRa
6iMj2qMv6hfVcptn5jqvm18W37hK9OVuyBe8ETwijtbH3cAIi03tJy+qbAVTlHk16n+4wXI7gdse
S/exq6dvIiu2buo8omN83ZT2HmGqbI1Wbg5qDM6W1HUIQq3c5pLlJdvNTg1Zli+v8klNR69h1BBs
jcqUkk9cAjivVzAO/M+ZL6maS9vTPaabuZNsTPV0pda8E3V79goT6FL6hKsAw2RSH/0eDB1K3yi/
Q5jpGJ7VI5fLjoxqashGUT/8cB387UrAu5gAfssEuXvHzWUll9jW34ue51LTot3gMHL6OWoHsnLs
uWBddR/Yh5ySvTT8oSUlUGV+5c+WtIGwHZAoR3Ki+kW7CjT7QXV61TUEakGvPqHo3NDMb6R/tUtv
onUfaTQxs8gYqdQZmXoPuhz46+M04bsom/Garv0axPC9C8Y7ymE0HFLUt6JD7PB4VBQw1N2gNVJO
Wj4XqoaAGydVcNj6sj65n3X3XsbMgDbTjepcqAZWZ78FXveguEQ+1OaVBqjRRk11M3nhTCFx+RZN
GpCGINoVxMPUHvmugqLhCvfrNa1GDp9SgqrxyeCpD2AP8ONQSETGQJYzpuUqlDdk1ZM7y1i6t9BT
IAc9ak1x8T3J7WXgNTIG35aYCVE9EA+gvQmEMFKSM54H5BMqN45QxGNWiY4i0jWSL4g2hKx9yUjL
IPRUv3ISieeRuNObKPgoipfx5C4O1pupTl+y1ZjF0lVItGME/XkW4Yfs9cUR+JSlvqmGZK+OZcuu
7lLRSU2a+pHE/6PQoERPmnvyuPJrRSzO5TjOqE/Zbp/hd6RqQBOoE1VvnvClnVp6ErLrAv7MWetE
e3RwK/zX4496RMVMtjCBmtHz8rgseXOB3vy9JbnFYuUJ6gONC2oZIOrN6zSLvqtnqDYMnCqmBsKK
W24xjtx6HQwTqVEjKXHOVHL7e+FFEWk9ScCXbF5Xe88oUsBi8vdwSwgz5JPpDdkrhSN9IQ9WI0VP
Q9uYp21KoDQlpvwxvqkWx5IjSlA5D3P01P+y5xIHNsHcE7g38HJeC1JqXOu58i1N3rrIPiy3eI3z
8RL7M3TLELsmkhvh7moL7LHiT2oek6pZMXPmbXE1SzGB3E2LXYU2PnyAUpA3yJt1jontO1mdkmEL
PbJ4M7fdTrEKZTwXSykEK4f+KjmKCjZiWzmWnQkl45qmNvAp2JrawXLLtQMrCJW5gLJxwl0rHyza
Pid7EncIMVYAP+ZxJyA7j5VAGbD8UIABIPb0TItuM6LJtnltECAGUZ5f4qUnQAmdV7gwB/mTMdJ9
132s2iiTxpJbK1pUFV2iY9n8lqNeUvVb0P4I8NehtRqn7F3WIMeeGFIxuJk/voVo6aDkwH3t4dFh
63B9ZJxeUfrt4YkugX0cHS9eq38hGjDH8QvsXErEbe3oQXUwCnlvTl7wqHQtUmjWzJGgf7vwgMXi
a4pU+Tq1zVd/Jl3KeK7iknq6Fy73Exazqxr1IrZL+wVawyZ81bDVHMDAcFoEbHNSiHoVGvX9nDk1
GS/JX89l8Sv4sb29GjSIxNwWKliBCXUpCgyhvehD/qLybJHVkJFJRkdr0hKRNelcmBu6Z9XKttOr
ggryYhfZTpX5dRJTY4NN0HufxdcyclpSQjRi212WxLCKC+4d2irfdITfrQCOaG6M48pcnuseAq5L
ocORgYRtCgP9juWsxoxW8tKTBEBTCn9yBY/lHDTTjrL4lq9Lokcz/ZMWT2Qz9S6ps0ct10BhqXEo
k5bTgkOJ2KZQKsh2w3wjlS8oE9HekQyHvOl+6TQ8NGRM1ubAQJJ/AB2luBu4x97wqaeQgQlJuLW7
YQOWLIEDki6gMYafTpLgK5q/qjExTWJO1yc71Q9xdFj/mUtLiRBMhZl65AHlt396JRSIHstWEUUY
GhXBiZ7meqw1ZyNr4EqywIttbAW9GyVVYEhSfDRT5S1tyFI5MaR6fiLLhcBBmXeVZznOO0t4JWMv
4dIPrcLlZhrRlWzjBhSf+zTXbQWM+0kVE1QdQ2uxGugH80GJYzTZDNo2bUF7wgcaUoZRD9unXWO5
pygr77Bsx5iUycYxvXDXPi6CqTtNYWblXg9d42MWCCClGtTT2rYfIjrgKzw4D1PHPVAUTOy6Pxi7
Mj30UuYld8trrcfkiTblmzf+Uiz1oE6Bl+AkvqDLv/VIUpFBvYpg6uL7xFSwwOvyRxM/JoABHRkR
ZfhqnQ08RGVAGTJiHLKCmukaNz2EriOjp49WbGT3XXepPmIvtprG6lvHkCwrK3lJPcaoDjWZkesD
+gM8/KES6G5pHyyr/4YgsFjjP4cTRxbvlRJaQLtEswh4e2szjVNEeg74diTBcJ30F5Z5xznTCQEx
DRKuhPrKQj3ospc5zt/MiCGC7tywHhedsQ7IlukCzkABv4/rragAco2Zc0azdQZSJ+5yifjIxuGm
bsyFfk18IzwwWM0CDi6X4KkqJHi3eSopzm4HppZwdsQqW6i+1VRJNzoepgpy0TkemacdXjkEKWu8
/MApLb9cAluwObBeCrcoUOgiTtKX/Htew8bAG4BukMvxpgSbKKMA2JU6WwUeihywdHNIetoGDEoi
y75jrKVQDK0xvCVdi2Q5X9ltXi2ThqwNJHctZ3LZE1PKO7FDA6S2OagmtA9N6FtVQOFS10Qlz0pc
JU7ra60cHuS8WYNBp3Dfn1GogkYuU/iE7pBr8JjjP/yz7J/VEKrGsyJ5jR2SAqsCSymeMz/eBzH1
AWeY6tXUNNcuvdcdaf6rFtlbbCDvovrX4PVvVU1f3Uu4ZplJyIbHXbqeXAiYVnrVCglOYqBRUiEE
49UKNT/qr68yu8OV6+DFCFIC1LEKLJ/0cF8vV+YQSXmAlnoN+OWdqPyzpgX73MBKS4py5BojXC5L
03AIVo0EfYSB9+h3RGCBRQTmMZzL6peLKIDCdIxLdBq9+DuIQ4p700qVOStaPYjue3t/cOODEoZS
SK8RneWQeUABB2TzL3UA0Xph+gvIE5FRgJOCqNNfSlgII3baS6W1YQZ+7hPxK2mzJylgJKdNHTc7
cMHNu1e214AoEUUlegPtt5/b6nmRplqo7qBRTFUi7qlySszQ0IG2bOnsRvLhQ8/9EYom/k0MvYZL
x44CDRBL/4IW4G0A3G8LKYOhNgTz3gUPMn2aJsL7EkEmWpIU8wZXKlgRHeYS4teL/NpJfRPva+2X
Kg6bjqQTY0JrIvVChwQgq811N1qQ8EXjgbGW4jpDCE6G/hykon43AH5bq5uUxuiwtgdnnbcGBjaJ
c99HoGflr8/NDa6HBmTeVVeUCa8kVgn2wkHFfip3K7WbOA+2i0dPM3NidJsB26dlA/ARYLaFQBMQ
3XiPovW+S5xnw2RIBm36I5KQ2sjA5Kc1aZESh1iNd++R057ioXruDK/e0N5Z+053A9YMILyUEpNZ
2iQlkeD7iZWIXyRSesgzpAM0ip+yvF62jy1mKp9A1k4qjak2at+b77Yoik1vv+NwA6NQyknIzEZW
R/GR/Cha9BisyYWWSMqWsdmV9FkJBRFAQ5LBu517/ToqF6ACFvmZsOsTap0Mo4X7Jh+IJAeaZsKr
kVG0AsClLZGWu8Qv9W3SkFDk8h+NZATQ9bfawWnyYhtMHiohRnun9LvShek69nbg5nEJm020+2i3
bh2g4W1pRdx6gbYrZojTJi2rddVD3DSdR1kdX0r3vdCaN6loJXNGGh9PcFoOdVZfpKZIGdtXC0UP
isjEjJOge+o/IFv6HRYhPExGcoY7xpUL9iOPSvswk1/f164mXdO3dQqHuJVqdCiJYCJsAdNtzxQx
31SVxZgYOaIWzwS9eSqp80M8xXcqjK2N/AnnJa34ysO9J8E8ZRlYNFAAwZBqWVnxLdNVV11BKGXi
qZ7cRarryRxM1Z6oUZxwjYdMmv+0ZP1U/spetVznlXdyK9p1i/MzH2toMkB0UbiepeaRK/Dxne7k
5bFsJ91FtDcZ7mkGONyHXA18yAt6NjV+Iz3XVNT3UPiY0Gnjyc0mIdoES2NVy8hK/swqIpbldJVf
Ty4PvVIrknvPqMOBFidkVhlgh7wCzOP0rNz35AwO5yjtUN7rpwSQBNLk/axJ3iaVbUvb2jn5MFnD
K7zkF7tl4MWck4AbnRp+iUWG2p4s36N1eetM8NUkynPpQVw3tXevZpIBlA9yRzqhPP39pCIS4RZ9
cRAszJf8JIIQzTaGqP46LfoXOdaoud8OlhsL4NEWnKiYd1KKrQeOszLD+CNABwMD3fhsVGgbxkX1
vSsfZst+VApSMuh1rOU1K/wzDDwpP4gF2BKGz92N3kYvlWa9V3dil4oS79+KCyqjCjXZaB5sUCyS
gER6gQxVZfXCvGkRS1iJYTgmxXiEJnULRP9bO/rTCnb9YzHe468Lv1FzHmvTtGgkJgxd6auKb7VC
aOs8WMWt/VQ29fhZjTMMigG2DbPRDK1PFOT/Kxr/L4rGhi9Qif17QeP/aOKlLN5+1zP+/Mg/5IwN
3cdSA6ICE4LQpSruP+WMDUP84RnC0W3QaNLNAt+MPy013D903dMdT/eECwjTR1T5Tz1j4w/AXJ7u
u0BRoZV7/46jhgGi7F/BYcyINurIvueZOl9IKPTrb+hWLDHadpLCDh4WS/RSuuWkXqYpXU4QnZaT
uUzlGp952S/704cn0OFlKh8e9cL881x0DpgH/EEReBujAXTVPJzUkh1RYQCTrMxlELQsPpfUW2Ah
CJ/IF1fJqaiVWp32e9+MjvqUJBR958eoHMJlrZx49MIIIRiZhF8RJjvKd+frxWhbAgj1HhMBFgeR
PwtzofAmbXEaKetCf8cDyRdqvNoISJFIayYsX9Rj1ItZK1diqRRD418aFMtF5AN/4jmLvwj0FUgl
ct2A/vM/NieoZtJ6w1QWnbYe5pWZ1PrnL+bNWX1IRbhNPGcA/CV/xc/NI3CJFvUXfTfmRXWyZ3Rt
Ogdbk6+3GZImjMhalJwQikjppmNJm1KcVovhuPDMq0X1ovlGR+mtFhRhCwAZALsiiGL8518vhiP/
fRScXHAP8pe3lyoDXVS5lPFQzImkiY87JJW+9dqYzBekHxUxtVrt8LUXvl7f0MvQkAbuux3Il3vY
9s0JSh2S2HLJ+OdS3FuNTnr3L5v1eAqMrcUgvtMm4zHw+vaE/R0/ktpRvTcH+UP+tunr6L8ds7Dk
Tzt3DJnZnBubv5y9+tz8z6+kjvF5JrX49T3VB/NqX82o0aRainZ95hmfS5rozJNlk5KDgWBRbVYv
9QI2QcBO+lqllnJ5ALVk0wY7FGXyucfX+q8P2FASTmW1pw8HHrVAQozcp+H1c1mt/npx5b3yuV2t
/G/f/3YotRjXY7JLbevx6yNq6fM4fz3Eb+f9L4uJ/27lY3n86xl+O1LmIDlgDCYeMOqf+R/O9H87
89eX/u3//u3YX9vVknr5bfNvi2pT7CTlSmTWzrXTcm16PP5ft7da+tt1n8/FXzfHNIwPf1mplTxM
6tGh0AeD5i9nqNCnITkGeAY1qJnA+jOkfX3ma++/HFZtcBZcuyv7qOSwCKvLk1oyCoaSr7d/WVeK
IKFYIBW0/sui2lVtUkvqRR1IHfLrra0NjIDqfa4OpxZBbHDk//nsakf1ok5Dk5kYeKTMKL+PmdbO
8F0tDkk06FBOF2OvY9RnSdMxR9qPzQvtIEmtqE9qpXrxMlNQQVGb1F5qbRePNkUK8J7oCCElKjot
Gc5qEzazzvKgFiVxpbz97TCmE+qrCZEfpOhC0oDPY2mwwJNz08TBLo0J8eYMKgQNHwQuph8A6rBF
B6soKbdFlJvrqel/pFTAMefBeHvI3mestzGtwbZTa0FyVAXdGMDvVUYZJpugdpBg9fnJcsOfWPMO
u4J5hx64gUIn0i3b377l578xCy9azXETbZUEmFLkGuQ4r97+7br2n7Jmn7vIT6jP/u3bT+2xvxz6
/3AYy7N78gzvUyHMV5OtOtPnojqfOsynjJo6wd9+k1yPP/XHfv82LcY3lTnfIwPFTKbblAX9fMqh
IrHUyf/sa91f9/na/LXP17qqdgACfb3/7w5rDs2fZ/06xL93GnXYr7N8HUat85P0JacKe5p94oVJ
Tl2mnE3Vklqn3jKDX9D4nHdf64eoBYmidvlcVJsSNa+qz/zliOptrmZItflzT/WhRZ5WLX1u/3r/
ecxIaKjmg3dYjA4uOGUS26zss6G/0rXEkQauE1zHQWKXARj047Rv9RHvCyJSvGvbDfKoOgpDFlrb
Ag8segg/UgwVNh5WOGvmZwy9IhiRoZ3SNaOD0/p+Ca7G2PuSi0WR+tUSwDCq+JS2r47mHY20yo+Y
PZnUjc0Ixdv7ubDmFZzyCDRl/TNB8H0zEGFsY+vGc8Llgvfjvq0m75TSeQDpWD/iQy72Udl+x4j+
Z5LTWJyN3t+Wi30TjhhuJdQ+Q/u59Qt/78e+v7VHTIjSaC8oiNF5p06Y4cTldPO2raOfaVAGhMTO
wUJ/am0HI1RTuOyIlmyHKRt3IAoOVVpfJLcpLVDtJeMg7XecK1KECCNaqpaofrzNKMRQd0qLc0xE
vvEQr8tM/TlH2+Amj6srfYZQTeyONor7gOFscoQu70f4sCLz5GOLpk1bIXUWhjG+dyA6QtHK0tXb
UJT5Bv39iCupGzuBLvRVDL2uzOI3t1usrTG+6O0D6nuXmkJvWB/KHCJE5cpxDsOFpYFKhIAI0SQU
7Y3tBVRzgsSmIjSt3TvhZMjs9Ny9Ji6jVlciD+eVAA4npKm6kDyWKslqjqw703rPBt865UE0PGWw
GT3kf+/zzrkq4vrFBte36cEp9fNdmIdYgVbnpJo+cBUrTloN8MWukKqwx6rbGV0brLJoBhhaRMhJ
zWxN5+a6mNPT2DGo1rpV7ETbrvPeh3+ZA7Jya/9nYkCaMAHMX80WmGenDtE6xoI6cs2XIboLmgYv
Etw6wbwAAK2qbm8E+l6ENjSltZMVxP42ZnY9TfS1s4zHafReishMboe+Wu76796DPvXD3o2Bsdqt
9kuLDkFdVDsYz99Kfyn3skGd0dgAdWVRMerWEM9Du6Jq40skHm1STDroz1eQXgQQWgnOA24ukK0u
MvS8Eown4iSOqJ007iaqB9g5kPeDIMSMNq/xdupewrT/qIp52lh112OCcYsoWw4jE4q4jbwaUvAo
TNxUFkK4HnJQs4/M+VS9aw5aoaOf7TJYOTQ7aWB2vXHy2+qjqMUFEy5jV1XcDlhGhTDVl5iWTnqp
EwBldmMCD2gBWqObhRpHXvkgCuOYYh9TtJOR2Qgnl7VrmkHDYtxXCwgQAVhqKwLMUZPxpVumO6fD
Uq2NAcn0Zn9Sn5grzOgifb4uyvZSBGH14tnZITaWc+e6u5zngzYj9mcC54wkueuJ9ldVm3lnwCjj
JvDQvNahSPqmONXgk85mkgRr/p9wK0Lj52Q32TYYBT2OcK7QRnakqz3uCJmvbyrPWk9T1t9VPFV0
RDB0oAgerW0jzi9zzJUQFjyYfPYggw3M4Y0eUskMaJ1bIfhtWzya/VRf1Un30FiRd1iWU77EyG/M
TYX9SYlomVTtAmvSXuveKY8iew9V/zKNpH9DKuZtWdpPkdYXu2aZD8OYlsdJLKuhR9S4C5t2W3nd
bkmGN9GAcpxG5JdbHnwYIzAAkf/NO7PZ0n7f93Y47cyULhE36pMGbnZld5a4ChB4xXvx1SIYQVa3
YDytwJV40IWchgPEQwOxAn2JVtQ7w0PVc6yPdrOsenvYzDZDgt3gWRv12XOJojuQunJV8c02lmiv
Ie+LFT2GGtgKTLxF4uF1Y/redYi22Ml4qLi4AP2iXzBNfhVldB3jW+4k00NQ1JcWl/i91/nQDcAQ
VoaGEYhmaSvQF4/Au7kpAohTqJxE+86yHgbLQOYq9o8F7jlbhsL5gigCduexth/w4l5FUZaCEgNQ
WJUiWjtutesCs99JY84w67Z1Pd1Qn/ye+4mxFmkZAxXMV1JFaYPo+X3tVt94+hBNbXpKs75ebDLe
dT4i1qMgH00RhQtxmEzMej/Bv5FWAyAE8vAp5jFFgfDNKOHfj91UI7njlrSLlocpAFLrDjTH5i46
DuCDMctzrtLQeDSQSOTww5Vu4/AQFPvKjA4gLXrqghn42SZ/wJEBJ4EGtIxWwDakP7l3/M5+QIB7
GJCh72+dGuLIyAPGk2bta4lcw9tpXc/o/7S5fzZnLJht1/O2oXM3LJOxgZUNYTJo6fzWmons4MXr
OynJhWWDy703pj2QzDY9pt1zQxSFPgb9doa7rgPujuLYeh4otne+v8OtgPvDqdINdgXNvmuSeEsk
fWz0hGb83F5SL0bLQSR3aQj3pJA+ovMszogfBRsevE0f4ro11t6Ip3dyja5quXT+uh96iPuu2M9D
8A1xehRBJv/bbOrLVmQwONFlX3dz8Nb09nkwaZWMaU59K3V+IcilbdwJyXGelOIQkAmswsp8KCZk
B9IAq6TMPZtOhBZDHQAYm3xjh88hHBGD7pXmmC+11+NV2uThCpRMTSNT9w74LqFcXpQvVNTyI9SP
q7J34p1mO08TfkuOkT8VyyRWnVccspAr7LZY30FXvao9gfQtaO2ix+qotxZUh6zoJkUoZTvQr0Lk
GUkfQImgs8aQJmNy29zrnTndeGg2uAmcj5Jnw02DccdA0m264W3o420YiGkTO8HFclHHJMEDBZHq
pzpFqaGhXgHhC2P0nl5Wm8TfgjzJTkuCAWUvfsAH3EUGunK6F8k7Q0LR9Ga3zM5NCZt6LzCwhw9z
FchfujKGmxIzbCwWGPlwYjGqbtwWHsqolhe/VwYGFJim2qsW3hBQfjTv6UojxqD5GoCNat8nxaNH
gQiMc3hyQp+2hjFeF9hAIkpt9ltwujd9pDtYaeKsO+vlQ0vkUNdOg4Bxd/GtGn+iAXMgpAVubcf8
Zjb6uQz24LBQl7GgNLgJurR03GgT4nVqXLETl826m2wjg9gWUkofflQjp9ITb1fggYksJMSqIYDG
Ykb3YsoG7lHc5JPoPZ2+OWN6ms3pQ5oWrWtXowEfGse2wOHREgDcE5H3W2jrzXqCBM8AooPbW5k0
oYFkuNIf+yZAkHEdeXRya3egsVkA9esLDUGEtAiONSG03pRXVbUUW0cX7QGrjcz1SgBm1rGPsh6h
/yuXM8JYaZJ1bGQIGNaWfqzdabeUwjowxgEG9YNrp0juPTH87N2YG8CA4IEdRhdl4Dx7rSHy6c81
hrjUeZ0z9LAim+Ojb+F8hsOsPRrnzl8K4nk0/JJpVZmpRn+5svakD2tT4B1SW7fwkxg6syLdOxO4
wX74iSIpg0m05heHCBUCIsxPSDRF+7Kt9nMIPY2f5X4S0smqqK6hfd6bY95vLL14sPv+PWwHZICg
rFRu9D1LfEQGpsi80kS91WOzP0T5tF3qiaE5SqIz4J6blDL0tECqEsb3JgbXymDo4BtcXTEPEm5h
ohx5WHT1pe+jzsF9K7BNFlYr9jVSdgbcbwoIY4nj2+vQza+aPexCS3YkrfI+9z2Q7h2krsIOD322
zBvdbCrGvMWlp5ksYOvN28RpLpgJdbvI0o596ibXVTLc2PF742EgPJrOM+pNa3RdQC1YW/QNKSon
v+bFKhFWhqKFUlG0RV2QexTfYc0VVExohxGiaasRaOg6wsJ6U48GDx+mqFoMsGG6g5BQ0noyb7SK
Y5QdJrlhAHAw0RzIYUmw7QykwooxqfDiTc9x14d7t1m2wESvsY7WAZxmzxGMs33RwJnoyX9M6hVP
XXkWpqCvXnOD+UZvb7KRcsfUIcCZRm94NkABwZ+7CMYPJLCuXOBBR7SXP5zwiXJ8CgV8Bok1oUIT
AelJ0SslsJys7Wi4C+IRbX+NZJxh+odQBGetDZE+G5atj2Hw3tOuc3/84QPlA2UElMC2xMmY2us2
xY0DoNQxpCp8oEb/ZpftvALkCRxOPzpRsOxdv/9VedW8yYJtpMc/BxOqRS0cijZ+jALe2B9hTL83
eeDv6mk6e7O9oi0dbwyHSaFy/Z8Onidl0tOw9K9tt92LBkSJn3USKXPnNem30gwOo4E+YTtg1UOS
DBFufmyCmqvaPxnhxMGCAUCRnt4Meotx3ITEa0fprkm2mVl+K4X5FpXjFdR6XISGbD3jJ1Kl8XJD
75+2IuSSw2AKcw/b5hxrxl3TpdpFTzALruBKXergLDToAkAcWAXL6dhMWXr9uc5wwRaCL8qPX58K
zSAC+TphLiyPpDYMi/XWLTDPaoBxeM88tPVDm4nxMhrjHg6VuSJRjaAAp8BWgcrxRcInrRoAJgRE
sUndu9th6PCUi89wylcxJYKbwZjCu06+zFlw14wYEObl2YU4fVEvlCMX2IoLkWjp/mMdXr41dM2I
R/6f6/rFS1amiM197QGE8OzgFtG04BbJcr9y6wsPBYD+rmt2AOrMi7QvulCarQ7ejA2Ceos9sXVJ
Gje+HftPg6PP3dT61hHPMeHvSe3qaVC9s2qCAjW2JQKDfx4SVIl5bEMbJK/c5bcNEipF+PK1BsWF
fIXNe3FUJ1AbgggPEr+zNiSnsM3kYdXGGKuJs+3MD2qVnVfxjQv5Ywyj5I5aIYIL6KoZRnw31tMH
5OYAHqd1rc9JdjXRjb+oF9zX+3XZodj5tS6bh2If0G1fp7qWoNFI2eXK0vpTaqc2sHte1M597NDO
wSR8jgB6gcSMuKhZiNiYXXn7z/cN9L0d5nUgM9T2CK0jIqPpkrTeLfICy3ZY6pFnpxcX/C+0Wzs+
h/KNRXrz+UJq9dIn0XKaBaRRiQoF8o5SOzztP/eb0sE/ZAvCyupArl465xCLmrzK+5uqnDefd9RS
oSQ/Rd3Kz/L2tiT6uhOaF96ZSflQBeF0VrupFwfpZIyziuqg3qp9DQ9csV0jOq4+pdaZwOqRq0dj
vJ+mta+H/iUrLP8SojR8Ajz4GkJ2u6j1ppsPt86IgE/i6fwfcregn4+Va0bXag+ywIseo+4dL9x/
JTb1B3wmnUtdle6lKiJMAyJvwVRrcS9qg9El7VGXPqnqrdoAel7cAHFZW0naaQT+Ubdrc7Rih3gm
chvsq699Iwnz8NPW3WdmnUCeTcLNgtfaXVXY3mYSc7q1IGqhktIh0Gv5VN9aJNTvevkiuraDdYb4
bzSBU1C98f9HEfxvKALLsVFl+XsYweFtfIvjf0ERfH7kTxiBDVZAdwwbBAFyTF8YAkf/wxSOQPHX
E7arW+jx/ANDYJp/YInsmr6tu0KA3UWp6B8YAsP7w0eKwQOPADiWLca/BSL4T/bOY0lyY0nXrzI2
exyDFmM2i5tal67q5gbWitBa4+nvF5HNzmIdDmmzn01YRECkQgIe7r8whOnxTWAGAibJfEIQW7fR
3ienLzAG7zAEqu2lc2wF+pNaxsoundJuB3INmmqunZMoUd7SfOYhNuRHre0IdWfSmrpXTwcQ4N62
1+ZXqvYaT+V8WJsR2hUqFpmHFgpTi9fbUUUyhHK9Vm97r/GXmHWQfWzbPTBdOOvwVR8HV8lPRtI8
R6W7Udto51AlOUwJAg8So4uQxrL1FHCaut+uOy3AupWnL6IdzW7SRvs3ou9wgRQ1QZhXwrZxB2MX
tSr6i/ngwILxyRn0zXxP1Z8khV20qyIEn4cL6kMVkCPBiE5HU5B0atvE7plIaj039gu4VsCKzVMF
lca0ffzGlNY6Bom1HrtgN8fGvJNSMLmDJaRRHDUzTjdcGPUSsdZg7VNigFMJLik0B2h3/fCtqQGm
TqW5rSEybDOWJttBsb+2CIS6uVlfhsB50M26vOtbllnphMFelWQPCIGm6PA7FqJyZF0KqBqPQxmz
MnDat8b1f69K7DaAW2abEdsWcKdwMaLOXlbU0tEFaXZgLqe1imvIbkSoMe6H7mKZwTkbfRBMTrXS
Uts8ACn7vSiGhMeq8kmJ1Pum0OfHzBrJjyVN8JRH9aZ17BFNfbM8E9lqEFCQ1Ixz9feBz3iMQvVb
3Hr2pXbwcPHHGFadilADUjXP1eiQP2sReuTGWd1nQRL9g3iXQNx8vJBt23X4c6gAYzRXqFu9u5Cz
2TRjmLP2U44EeaL63c4yOmsdjum09q3e31ssYde8bpil8W+qla+sEr8XYvH4YIV6cwczGXXvQnNW
9lBsh6TXHpwcdeBm7o37iujcC561gnzuPLkBcL7+ged9v50x16EM2G3A4YES77RLSiFjL3DVntJm
VGDGZTBUztYFHY4guxOtDAV9rN4j5I9zWDNNcymyZhtOJPnttIuWuE5/c8rki9PPzRvKh1tvdl77
tLMew1Lj8Tz8pmc5EM+GS9UD5d012J1AlntsTLddGh2PV6Iy/blOCxLMAEGpZ2Te07ub3P2/S8zp
6p+1qbh1wK8QNyEQTWCZLfODZXnp2uSYYYg/OWB+VuEE+rENp/XQh8bZAMHo+dZbHoTBHeFNUvbH
eFLux7L/rVXxOkiikhB1QlG57OpvVpfXCyft852BsuJpiljkJ/o5Is0ASghfFKwXoaFVQQSzcsIN
CIXSQ0wydVn7HfoNsUEhrWAN3biHaPwaoPNySMueBLLi7hDdvMdbFK5L5ISrGYWRGrW6gXj+RS9R
y+FbErRwY+uSlTqkRLdGUI33FENeA3MkWq/y6GCXuIQQOYPNjmYE9Jzy88AaADHFHLWyWdnikNuU
MxUcZIUgsUAs6t0Sd/HGvbcHU4jVZDt1Nr7ndncCe4NBDGD2yaBClfXAC6s8Ll6nYDiZvrGyMtVZ
t6bSrgwDt0l3LDdhXJJjiFXqYkHhHadJiKBTsonCwoCaH5oUVTQ08uxLqmL8pU2WtzJaaxui/pMh
G6L1hb2pS2zXkNr85Fjdt2KOTklo+KfSfMmaInqyzJ7UH86jaRMHiDYlFNLCxxZj3uUMFmSpDLG3
Vjs0BDOv28aYIzdtXp9ydCJXcQrBOWyiRRLPFmpF2oudz3edOVRQi5NxNY2VvoDnN1DVcpNdFDUQ
VUOcl/p5Oqoz1SU9gnJZlhVg4MS8IAHjwNA9YhbPkwQtsuXcl9OxgrFEvgiMk12u3CHo9siv4XNH
HrFP1XFD2sY9YAWIdQ8mwIS9pvXkuh127N0Eqik4972Vbfmjf0cuAli/jkRQh+gdGKUEq9im2WVp
rR8idcUiREUrx8DrAzKIPienyqpXmMeXx46biU4O5zwMU76ZNA1/5yDYVM2c3I0TnJzMJIwkZ5z7
JP0ja153ExwZ23PKs2wcANjUu6rDxCeDT5mQoMmsfOFZ7dlM/Wk1DxRH9SjYqF2NeGZp7/gTwNHJ
KWxN2K4oPgIz+aCPu1g1ELKIg+RgNIhPC/CoOZsNpCCHx1MSnEI4sAsd43Esj751dTjs/v42oBl/
vvFagB11z9ZU6r6Em7ruGX++8epBT4mqd5THOK2tBerVSOrmaF55Dup4vTXvZ8+sH5LKJZWD2Grt
dB75rWWoOBHWE1Q61MSbjmPEYn8mre5keY86GaZK0NDHfR+M3+dAtZ6i7OCH3Cy68dSgBJcCbXdz
xd7i9mWtKWu1B6UlgR4apLTd8tMoJG+qeez2g8WVrAQiNYwOFLaOabS2nW14p1JmWusBqtv8HU9F
1MWLomnadaZrClT7/IdNcfsYBmTFQ11D4qH0+yOKM/ay1vNpGaDCFo7Vpqghe5ihz/nHKF7DliB7
soQn83VEm32XqVhr1I25gpObUsRz0Yt39DPVmXyN9US0tAxrOpW8PHUbRRdZc+KhUoiqqj5yVx0k
z8JOzW2rIEGP80i2aQ2hGZEr1rGa1Nc+C3/ry+irzSpiq/cBax47OAo4C4t6ErDWZB0bZ1iiRIrY
slfhmGFapKNRLTnUoOHjkiTSzB9Y6KjrIumK5LXfsgTUWvM85AZpuilTKUJPxGWYSqGLyM/bjuBy
QJzH3ADINiMVG2L/smu8MsGExEaHsEhz5CiG5ASt5XsBVnZbTY+R4uH451jKUjWU5lGP1e6UVvaz
kaO8XWQnDYefosJKpJud4F42u7Hv/kHr0hYX5S3sFRetQfDsqK5t6xb4XkC676MFfLlQj5tr/xFP
Og851gD1LBsO0Iy8wk419deyzrCZnMfH3gJ44E1n09oANS2WRoSpq4rWuJKjG6moKVGwPuJfqRf6
Jkz08ZQNCeSp+RHpsPgwktLYIpn3QBpl+uzmTbsETxw+4mCWLyMPAoIJhyaqGtziXJg/pVWjQevW
GPTk2XiuCu5lBpk9lK3G9KQHEPgye/C3vI2vdiQyuRYC/2Mzr9vGOCP5l/uOexp9G1uVHGcBpTXV
R8vH15i6DRIsANU9ajCzM2u7wZgBNZiBfbKGNWmV9j4GhLMq/NTZOlYDu6VTNn9/uxAI7I9fvCnW
Npqtq/j6Wh/uFuBfm1oLA/Rn7BnXt1gbL1XJ3fOT2c3+fT5681Y1sdIhN0RBjcSAEh7Bv3an0tLQ
8jaV+DErLnloKQiBptNmihJ7hZP2q+qrFIUqqve12XsXpS2x86iF84hmXfKa9X0Upkc0MpK9XwTQ
t7llLPWiwTtOT1kTWH15RBMnedZU6y5N3M91HhaHuYcOmut+frITRJd4nD+1gY8kqJoGG6LkvWLi
Kv7335HmqX/xJTmgxzVddyhff/ySBszq6tkcrEdiRJ6YcaLfRdpDM6vdoQZct+U1P4FCTpZ2P+K0
2M0jy5UY+mCvmXt0uKA3e1a+TZquJfYdh+XkZ4S1GCavSqes8ITwtFWLuzKFmfmsenm3kBbwlNTs
vVtGGHy2kIWr+K3oVHNXNKcwo1rplMWmKUNtP+gkNt2g27R2Bo6mcb5OYWbtuCvOz44HoQza+740
1OMM2vLU99B7Sxe7FRUl85KIcaW72bjS3Hi6pIAEAJ/06lFBgkVRJ1Y4XkFFv83dU4ZUHOlZcrsT
hCIwJZc4iMJPimah/h+99UpXnyh2baYuCc8O9h0U3UPzWdWmEqnZ2T5mTWksCCS4kRyCIILpHGWs
r3Ryn2E/DFt93JgKWtwIGlMBgSQOB9n6hDIEkTxrnTV1d2tRuyFMLhRBdkNmaxii2Nqx2OsaXBdy
QcpOIWi618wBdVOvrnGUT7PzUGMhEcLObQqbomHaPUazusFs3llULX5yZOmcFfxrbIat6FNnNNw2
GgpNRfJVx/Hii4uGSIToKExM391lxIQDofi93xvf+wYZ/AzNyclPcRbAUkXranMrn0AmWgwuN6hT
oVaXqFTuUhLad3Wl1BsXvvAanvgM2ORiWsO+UhX7UHjasnAKDdApjDwF79vYUQ54suzVvA5ejSRD
Bh8VgYeoCg+1HYIbmMAtta72MozePknrZoWhHXxaE/l/iLAAo/q82bSKmx9j18GW8yXTs/iuqljl
6G240S1vXOYNdx402CjRGUckaSji9d1xMCPEo9Phh6N1DtrTkBLKqMZhWs+SZwMYYYTdWeUGwp84
jRZy6AbN1snib+hdQ/EdieL4S7Hs1Rvibw/aWsLXbqb6iWgJOPbQQiCesk04gRtwhBzINAbqmS/X
vebLvo3/Ffwo/mJ9xM3s47/YM5CUhuZhWTJh82FF6uZa1uELUz1aNsHBCPpgVVqdc2jIqFx4KD3O
Nrd+q87NOydRnvTQtxY6hPB1OmCCNPkIwWmxTUQhzCwNqz4aqN/iN3evZPkDMiL5MwZYtt7OD0KQ
eRdRlCTZEOovntuYy8ilUuT2ar4tdLzkYtfaqg3PbXmfNeqWrHbaDPvQn/glAjR43cRH3Kp/VFMD
TTekCgt+5kuf+GTstRjJDBIowCBqd23hTkeR1x23RLjqiuwMVZVCSzfN0IB5UGx/52tYBY4hbGtP
EZIyg7Oplck9KjMOkH6Fc3yXVcB57CrnhYP8zuogPE4RHiEeas9WHnSfnXLex3EyP9ta1a/TQA3X
uG8jMV8+9HlrkZApwhcDz6pdEvG6qTLGz5n/hPUYe6uzch59F1KriWoT0g9ox/jc3YSzfa9l6tn3
VOoCqnGKfepuAwWgOyLFt8amehxOenKyK+L8PjQR45nUmBKW8y0rgvwx6FR7iSNecHQMPHfKYpd7
xnDURDgTxOZE5sZzVqVgNFuETI8tqJ2WHMK28VBww8VQWUd5t0e5FHS9NhPNR0q1SdN+mxPswcHP
/IteFajeqmgyhWrcbt2wxviyVfILfB/yGoPyGvVFv8akU93WEzopjt2xzCDoKAod4WT9WVXD6mgV
PQK8yIIufQwJ1p0drhAChJmWDTZwIXSNfTA1GXWgmkunqtq1W3bJDsFjUshB/Bai24zWBPpsaddQ
fIV4glihxxoWQ8s+tqcHvgfcm5JviMJpT4XdJlurMCDIlnlzh/QnsNI2XrZwZb5p5h1PXP+LQmlv
5bf8IwNtSPegcQwSiv7Rp7p4iZDKLEB5vKSa9ZWEjXauxKitvKOHvkZVpcYhJZn5nOaYJQaQojZ2
9Jo1in7XqI1xj0WvsyxrzEfdRs1RlstcfkIveXSFd1lSsPw2k9/9evhqV679EL/qBsrmYG7nzbhr
Y6N4iJTvUQtop61r9ximlIgCJzcApJB+xxmZ6uCcZluyiBW8+LTA9pR1F4+BV7Dh9ipseVYmgWGv
/BxJ2ZDn79hkkBSRgHmGK4ut5ZjHewTyXnDD7radmquHUn3ujZqQpzCizy7inRU2fnNQnOYAs8K2
aL9ruI0fp0yvN047tQtUBDaBhiejmrcUk4J2bym9vQlMBasbq5xeE5/LjuAoDNv5UzVOXDxJn68y
S8shgNoh6ox5sjPzz+WYOUvTdpydHlun3iyLe2cs5oUCuvW+NOunrkVXIvUqZYPBWXqeuwqyuU96
so9GYjLUKtAwjd/ySLewwrAwWnJh3qJMjpx/ILQKdE1I72C1Nwy9cx9bJTkHuOow6i5hAJRwjDCo
y6nNbDwntbdmjwRnG2mbKGjd511ObPRItLLHI1E7uWb4EvutgrrCLo3beldNQ0wazMqOdjkRBrJ+
QqXU9PHFcJuNVgu0Wqz1j1q5yVSrWKttE65SYKXIjtf4olgkTk34qPsswPK2Mw3/YArIYWahYuzg
3rqAcq1z1xn6VVsNT3AK0rPuTjil9tMhg/m5kGHzZH1pU0SpWLw/zT4wXZhI8TZXJv0CUDL1pm3Z
xd/SGLaEmrrqSa9U2KFYJwwOAICiwDLanrCIHar5gm4ZeuxlRZnfhClaqxroQs34DIUbC/rms6PN
Oq5K07j3NIKEBM76MsEP86LhETmTLF6reAYuend4pIbg8aXhodom6Haq3XChGtqQazJ+B7c5I32r
TW84ON4FNZAgEyEWVByS+hEldzzgXjWvyT+55M5XbWpBrAi7ZmcTu1+flP9XWfqHyhIB6d8WlpZF
WtRfvhfvS0vXY/6oLKk6BFXD9TzLsEnMiJz38KNp//s/kXuEu2oj4U15h0UWS/5fxSVT+5eqGTYA
I4NcOdxRlmB/EFTtf+HJqHvgzy3LQGTE+98Ul3gbHyIgHDPIyHue4+oGVaaPGWI1C0vVV2blmNZC
WS0g5TWgfnSwfvWuc+UIWSeeIriMg+zLvf5t2+gDU6mnCblHcZbb+eRQNoWmVwcdIfdNMHj3bdKZ
JIuH9CHssaLPUygZSROCvsRKfFxmAUJQcjISXErZlBP6oovrTnVO9LGU03KvVBx/2/Xd6W773DbL
HkwK4KDdgJeljJ3/eJkPrzpQuwDD9etd/NX5ru+sURwgbx5YlNs+uda8qTHG4kraUryu0Zb28xqu
6VAfVNNG1Q/NIdJIclY2jt38aZwUVn2QW2YgkhqSmnt5tJxKiZcO2rPs33aUQ9nc9rzuLl723Qv8
1eYPcwHOvZsmsc8CTNzZarm/nUn2DM85OypOymFUQrA0kmpeyq5sYjF5G+qjz2azC35OdoYKAoJV
6vWnvP2KH35UOczl7+8G+iy4GCUZk9LGPMsU/DVx0eGEHiJf5URrvKW4auVFiNdOiIFtqV53lHPy
kOtx8pJGrsiA3KBd5HU6yTm5OdO0Y4V/7FaOUtTJAKS39uLdsbKrD+a93TnDRo5uF78cXk8q3qAR
LkZNuQxmDcw+0jFJll3ZkC/q9136JY/i7jAFIPthd9st/wkaKTQuh6ZDGWlSQLABfWgOTpGGNbh8
uiL6KCjD7LUwy/HsywmqXIM/lWi6ZkS4iV8fmFRHHddFW13MR7/2UBN/q5OL2dY6ZGVfkJVjL4F5
eBsbNeaIqZ1/1kdI2rKRtEDZk3w+LYVQKIcg9t6QQnGB1/HzuAE6FF5u7kZL/Jl8RaV1I5TWvdrZ
SYaWZKoFkkL+rmtEYEYn/h4UKdAzS2FYow2eHTLZdTXIxAB2+r2V3ZMvsTaVpZ7lB8slS112YcwF
iBBl2bAsPD8mZeTo2Z1C1dOJY9L3JkSt9e3tI1zvrIgCYHOKa7cUX0fbc8HKoWxMsUH2kqw6u02I
4ooHz7UFxo9y0WxC41TFd4SOK0yBqXmQ34KkV8qefDUVTdTdKBTttXqEjhaNh3iGSxDmE7C2wYkw
PevG4RBEFV3LaiFkJeQ80kRHrXGuiKZJIyymuGkhe4i3ZGqC8BrGXKEYSkCeEm9K/iamgnuy3+g7
OSV/odtv5aMI2eeHFK4lpPc0ey2bnMhSDgnxqYXEBdGOj2hOg/ZVRg19H4hLznesV28Ungwmy8Gq
oOIKyeEgt8meidyWjtDVjl8cw2mpbiB6HrVGYDhVUx+qUGnWmtF9R7SpRq86dPifJErFhSe6cpzP
8ZPmJuXGIgzGt9rIYc+Lrh+HPLFEz20yarF1cLoRa5M2QGTgxrsNoJFgUsolbXnBJ5hrkOlFI3u3
oTt7JTQbrELFxq4LiPtHex2SbhNyk5gAuEgwb4xgPndC6l9OhUGrbyO72I2J+1aaKff7Xx8WAAFu
mbfxCD1/oY/ISd8+4fVjGmHDVddM1aFsNX2vZieQUdW7TymH8vOWRIQHZE42o1v7W6wbJry9qVjc
KMWOZBOz+viDU0zqHv7FoO9iwWnuKPtTX8OK4d31Kq+OImmoT9pTsiD1xW30+g8Wf2OvU7ZUcbTt
bco0s0sV8s/T0YA4xAaP+FsTYIiwdKwIAQfxkoWLpEql9iw1koJoA3imKR7bchirBapfckw2GVzt
jEHulZcqSa2yUd0MnEZV9Zs0aijG94aHH2lbotrPNW+P/nBAaxN0btYPSNHm40HO+fn0m1jtbvTO
io+ysVMMU9oCUAwS8ObKmK120Wk8HcegqA+y50CbQiIiqcd97Txpw4QeUO7ay0K4QZQ48HA5qFVz
8ETTjyNLA3XM1oGq8fxO9JgLXlzg1zGKFxCgvJC/d6Ct7LLmryZ//lr8kLIBu8Ak6yaXVJPHynVm
PYHOEboVOKVwd1FUONpFDM2jiHji8fXJi1v2bsO2trV1oQKud7Vo4UwzZhKiCQLtzerJsyJeAYdX
3Dpl40TcT29zcljMuQeKX2yR+8jNt6GcM+Ig3OqTfZQjkyd0AgaWU1+7cvbdea5dl0q9jU7bzp56
ZVM31UlSYyXrVW9Ga682D4VuIxsJ1WRlaomx6pVA5D899AOxS1jpJddZKkLJVgRSiMpy1zDF5LUr
t3NTuYOlE+MaAJKYhSKPCUFfriVfWnblpGxKsVn2FFWKdwgy9+0Y7kWQuR8ArETXk8hNclaeCAYI
nzzRZ8S1G0rf1zF5I6Fz8ceZQj+usPS10OclQMHKWmwpZDwju3AqeRiLSZC6SKmIJpHKLbfxX27O
ZNws95QHpTKEvp1THn4bXjd/eLX4dozlxbiYddh//3pD797ldcfrORxBDUV2T1/WCQ99fLm5zzQD
Dz059nWzR5WvRSRAzMmm+9WTQ/w7f+4se7dj5bCbyWqn1J3FXmbg8GCVXdWykbmUO2M9xazsXmdv
57m9FE9EXK6Qe1nKrfLN3V5e9m47vzvj7VzykNvwwyG3DWPEnQJPUio1PHXF31Y286/ehyG5bmhV
AGUWcoMuHmOViDZujWnhZepb03c5pXZCNsYTodltlw9DueF/nCvwNVpFaImjhMsLGTJe+HCu66v8
5faut/xlZVfmz3f864PK9y4/RSNvUrJ7/VRiH7kZYiO3r9tHve1j4Uqx76udVwIPHOAbyG9QNvLL
G5SWn5ycD3I2if1UksCECt71q0IGeVnfn8MgczaNiNIgCgNBkSGfHN+a62SdY0DnVTDZP+5kiCOv
p5QnkWN5+HVSjtUpHdcassSDCxkAPtGwLAdVYSFbewfyemggKuR5qjoCv1bH8F2t2sAIrAQDaRo4
avXysQefdHiCX7FykJnd9dCgVp1GOUUVAbQpwrZOxpJSDoliFZ/fRSVjMZHnXPudB2hpVs2D7IVV
Zl17ZtQ7W5b6eKbz9GlE/OTJqIq6WAnJDe/aKQ0idakcNWBqMMJFxDdGrP3hORNyReL5HYhGTtpK
oyx7vaHu52iPeujVm1QNRgypQqASYztt+861DqNoOrMo9yhQ4koP3iMWqxbZy/qGSgExQy3yqa1o
yKzNh6Y2NFS+ra9mR+m0F0uiWyPnbCKEFcgW2CaUKqnaV8O6aAzloDc4rKQKGXitij9R9YB4JR/H
2JASnYkG/dZ+XxRvqowk5TdhibhKfjGyJxu5IRUaXG3vU/OnfH+4Nnoa7prZ3fjy3ijls3CuJP0g
lbWuXTmr5tEFtp23kZpcoHE81hoRnzeoJ6yeuI+/21kTd+ubQJfsIeNVGvwYYNMgFv5qkFl+P5Qb
5By+LHCVPNCPeV791AOzAabw+4YDxALmbhtkbxRflTeCMUhENC9/X9m7Nb24BuRvLufksNVE0uc2
vvbm7iGcpw7varlaECeUG+TB8rgocC4t2OrNLB65N32w21CRj8xQLvYa8fStpNbIbdcwAkSFoK+3
fLdTakTbKGrXIXUvYJeF3+zGqesPLuDEg6c7LsGRBso4sSM4DyUKXYPjFKveKLuTbLpqAJvfuTtM
rYDSBRoiHLLpMqHsYZq4vqpdeb2BV/3Ew+V2D8s0dVyDVYtgDbrTITUqyr7FcDDEEk0TzW3YzWZI
5ebXZtmT+8i95RAHv/SK9/q/ZO0/JGs1lADfwThWX9ov//GD8ko7Xb5kP/77P/9f+qVJvrxP1V6P
+CNVq3v/8hzdtT3XMci5uYBlr6laYP7/Mk2VXKtu6R5QOrD+P2kADnqB2PippgMu37A0wUP4mam1
2GSp3GYNw7iKE/5vMrUoWP8pUyvej6ZrFqoMmssHdT9KCbpOP2UZWI8fc9P+Xo8TwMHZii59l6Yr
r9bmL1FsLxLYLd+rXBBwQ814qOMm3oO777fYYVPsHcaHIITs13XwOD3LKp6wDG4e0JuGt5PipSea
oGtRtU0zkKnIMjwFVWmeO8u9d0iJUB3rPfh4wKoP150V/gWdOcLzmiVkJy03RtQH57lc+E1anG8N
eOzi7IYtjmkTGDOCtypb3TbLntxH9nrwiicf6ylxEjkNxue1drJuYwb4MzVhpX1KHe1iVXX3Q8On
ERmZ7vNUj/mqHy1AtkGSHhIqLdvAaqMnU+2Bajgo1TtzzmJALepzpvvV2Wz9coeIzMttSs7L5jZX
uSl6M5Z3kPNKZDenoXsgA2f7y7Qqx2MumiaBESWHXGnpDrL6v80DEyU7XpRUpuTesrmOizFhmzxR
5A573OA6cnRif4Bn4qg8H/c5oHkAM02/qMFCPgQD6yKTDMYyQ9T2qPSdVSzCpM+OCSLj/971Iwxn
WShRdl8aTrKuc3eAqwyQTfbmoUiQKWia+Ci2yg0tYIBtbrWQP2KEfuqkrj5HuOyt/L4PCFMC91OZ
gBXxys+eXwbbsdCWkEHHSzhSWB0mgNhQ6rxlXpt42sSd+aqB0nOGsvo86jb+oZRWN3K3IVIfCljU
j05sD+8OhwViIm3OSrN0OoQ78H3HVNGt7q9DPwKPbPtKtch8u9/auUqV0XTvQBb6/EFKdPnHSllV
AObvHK3wUGKh4SF9DDvNPN7muxBXAUcPHuSUbLB88+7MNOlX+H38PEdIpZsk65htmjweTp1oetXq
T3OG9JGCkMniwwa5y22uidCOIM1ToPMTO8fGMMMtQttvcsRjowUZKjZ8HIeUD9AqSFvnmKaZs0C6
wAAv9seeeEjoeOkiCng9Um7h/rgG/YxWJ7fKR9moabutSVhdsrxrH7tSa491Hj1U4F++91pzmbCH
/WKUEYJNpRe8TFDhVlHh6Hc6yjhbe9Syox8PuJJFwQiaACZ7oJbK8BKiVcxCRc+USyiK+0o1aUBD
p+j+2lDSPuWpdng3JTYqboVyeRJ469uGqPei++8ArcKfx4ods7jx13EOMTIWnE9gWi7qEN4zZsZ8
MtGYOr8zIApzfZuL/PnkxYpxzoDmPtZm2iH9pFwP8qM42JNizWED6+bJ6+b8lGAnJAbQy5FCeNdF
yds84QKCXkdt/NwyiD1jFFEoU4f+uJ4AVi7qBqUBdwoo8lbmOe647xEghReQ++HFCsC2cLsluYVg
krm97ge08uf2rFERf9QOUx+2W4kNbep0enRArYETvTaDXm6DZkJLpEq069zscHdM/PpUiKkxyPIT
nuOfbgdhDImPwJ9PyjJO7F0E/V1FupafUaDTEBWYVb07+5hN31+nkq7ZxIODyaLYAyuz/N4D83Xb
9zZvTYDLMkVBjJ3/NJo7yO/NZu+fh1gnkButDCePlYLU+le1tauV0mXJGRFXdrB+PhX+eQcrXhUl
yI938cBfAMI09eNDFjCYoWt4w2m2ZRr6x4dsAbaoaFk1/IAF0O1avvHTaNTaCUgc8A0HYMu2ytoX
BWgh4k4YsK1Rhy+2pfgWOxe1NtBPd0HHD6X1VoEhGQFsLTbKOXJ+GEGMeXiYh8g6a1m8z8w6cfd5
HH9NZytckhXflnPwJdG5QtO+Gh9KCAxyJJuh36d2lz1fB5h8qOEc3bfhoDxbmFItVM/rTnJjmQVi
GVDXezlUK7zsbCBLTuzmd5hbKQdjnsBppGr8NiPuHoRZ/F1To09J0mkvCB0YuOYlDuQJQJ4hyv7l
EKv3EIydbU0IfvCbXjvjLFuubV/NX7Qc2aoQ7NN2SqNuFXd6ctAHLCrCvjcflY7GcbWe+ovjAwKM
xbBPLxneK3Ikd3Opjq3SkpeeGsd8vO6GmQz4k1A3svsC1BzyIrGy9drIeYGxeWfXQf8Vr0CIWroH
g7Cq5yOoKX8FfLX46l8GgIprLWscLEdLwp82sS9/f9HAn/gQmXmO42kWkHzXsin1a8SA75HqmKGO
WdHUwffBIZGc9nXyCKx/fjCCdRLrCGpUPbrjc1vd28D0N5MPg8GIx+xZLbP25Aj3+QFfsaOB6fBS
mVFl4H6iHIlF8cZCTHVFSQWlhl8bZE/Oyf3k8MPc7dgPG/5q59scEaaOroKzTyM9X5eRaZ1LM1H2
GkyrbdKb/X2mVAh6mIr5aXK6J1B15u/1AEOsMYJvXQilARUMwzpJA25LWnHXZOvhnGDNTXYGTRZH
zF67ctZuocvoYXS67i52lPOePrCIi7r0NACx3FU6nqylDzbYi40U9VDD++QW7d2kFf6PSMm3Wl9h
6OnZ2NV5g3pJdeB2QwwUt+kzhm026wvZHVOMFBC9P8j95NTk2zjzZTGPucTJeDRYX8cq8U6twX9t
LrJw3RS9sfZjNXmAK548qGWrMkdUUJtF8mD0SvIA9inbgvNBKEPMyf1MpVJ2OG0j6C8Okw36icqh
i6dPtylz7DOMVYy9wVe+0tEs2bF7PCBNYbwkCJ5kow1UWjSmQf7DT+GO5OK5f9sge3IOLD7KK3+1
Ga6Svhj1UMEF+o8Tyl6rBw2q2o3xZU6H+gSR8oeZjtpldDvr1UkxizaC6BlpouEJ56t1FlvKY6li
Vlt6RrDEdFj7aiO0iBe3/ubMmbUJ+yDdI6ugPvFw+SZ30JP0R2lZzRN46mpvTqaKjYyhvNWduzVh
C371fOrDhu4NdyD5yxNPn3klN6RbGFjbYNazJWJ8lF78OTgnUx6eJxt+wApy6H5o9OBCaBw+VX57
j4qVekZ7JHzSsH3dxQ5pALlRNr1S3+OUqZ7l6LZHZUQcLo76dQ65BzlI/3qONg7MxaBnIM5AMICw
xzjncO3GheYeFMNl9l13vJ+HSdk6nQE01uqUV78P5xXLOGtnkDZ8hbSVE6ryNJBb7XpcKY6rPIVJ
rjyizIP7LHv1+VxdLQf+R/Cz/mfsswmbXSwncStSLc2zWdf++a7lY20fKUma/0h0r78vUIRaDLHf
fC2T8Ngn9RQukgtae3W46IP+FLeO/oJ3jXloY+UUpi7myJExqisfkd2NfLq5/5+w81pyW0m69RMh
ArYA3JJsmibZbLK9bhByG957PP35UNQvSj37zEQoKpBZhi0aoCpz5Vox0M96DNBchfTSXUdNP64n
m3yAoCrz7r/fdefS+z+qVPjzAVQ5liYxUDbQpflJ/kcxsUKVOagH2/juG5RFUckEtVwYd9s4dYrF
1XbDIHisS+RHhqjJEUqZBzmUnh2HqboDp0m9SBAYweOkTgJOc+60ckoTa94SEg4ErKoeXLyZdqus
0keqgkV0kj7ZiMQVmzqkjl12WHMv7C0+0mZADPv/sTmZ4w9//48JJFim6QpLgxKAz+3v//GYpKU7
kcj8QZXnsXSz/HUYYftMHOO9Jri1y3ofRUzDMN8jlTN615UcoQgRPJc5zGheYb4bjhFuw9xwkPfD
9JAiSoy6ejQcRTnblv90nV1k9tpsgmAj1y7d/FyrRzNs77P+SziQ9fTTot6rvCPFQl5e7cauIRCh
J7aoDluDcq33Td4qdzlcfEBnUUE6BWgL1RZKfhGF35NntrvYsbpqMXSxsw9hJb020UAgHfQ7dh8h
4jMVujZrhiK2OD/vESC5C5vGeTe1oF4Peg7SMi8Q1HaKH3JAxf2MrKwCgH9KbKqJqNGsB7f+SCwH
Ojs3/lrXAQQDAzd1i4Kyl4mS9XVGKcqd2ok/TXOEpi4ylKfUph4fKrrgKK9kMzOPw2bgtKgs/9UR
IsDzP0qOxCcaCH6vBqd8Q+VZa9jClf1/fOE1A4y7O0SC6hKnEtBbtRQCiuo4pOoJIYHxAvsoje2a
qyDUA6AomLIjUZq7SBfjdZhf994u8KEyE0Q7XU3dgUpodOcMJMc7x1Xg7uHsfO1yxzuTnvDOo1aA
GfcpQ+mS3I6WKuIsy1hE4UbOkANnqRaeKNZezpB+QYKaVaUj801HriotOUOummqBvrytEozQ6UZW
ScXd/MIh8IDSR1nPKK17MBaxubxezra8kk3vBNZ9LzjxkCHgso2mlVoZ1raN0dv877cdTf/Pj4FQ
n6lROEIEB1Dbp9umHlJTWISW/iMp4JkLkd47wWx4cREUgHHAj0+y6VAdPEWhES1zKLHW0ifHyquq
sWc6LpdS2nnGrWMo+wY0/Pj+yT8OVfxQ9E+f3PH86rofHZp8DJC+w5IjZIMCOLD9xFCur37rsI0O
uUCQ2NdXv3XUQLi3ejPzK/7+j8irrPbjo8+J7ua/vZiiFRsKaZS97JT+0IRVIXCqBJg5eYhpFiyZ
pHbJ1f58KQd4Mmfy+fKPaYGRl9ryPxabF2+QEQNNobirthrsowDCfZRXdgpZXjscrah9Cgf/yfAr
51DmlLY7sKWuraAZu4WeB85B9ggCrwdpjkTk1g1ZSMrlyetT49i/1Lr2BkjRvxBzGx7sHJinrUzq
R5K6SHt3EBzCuJc9F4m+l37CBxEVkk6xTYNQ+9DFZYTX/F0Ql9sVWgUb5jz7X1bVsnJa/fcvri7+
8/HhAkCmnNbSeYZwP/v78RHluYaUp57+IMzDJyw8WGfbVneOcQ9tiFehJT5beaQH6irQ0+SOGHOz
lM4/evpoO8A/eZSuZlQpxDfhwGHTbfbANVhBNsPku9eruojRho08MF1ei94A9y0dAZpQG5oHbeqd
M7wL7PhIjLp25p6lK2uy+t60qKGGqdA563NTTKJapxEUcdInx8WN0y6RT4MLfx7SJ1RVswPZOVVG
iY3WW3t5dWukTwRIwnOLhltsHmfrZQIt5nwpm0/z/ui24n7cUh19P4We+Xn9T9P+bamy5pFIFcS/
DXUbyDkS3qP9pA7KIbczBaE1riBieO1iS9l88g9z581nVOz5KcucN2NEzm/zP43rERNfVr2wVp86
8rz0kAqcV639rF05/LUUPvx2yhUFQcGtS+QwaC1z78W9uScoF+0nd+/XcUV5aINfdjpDHKKwaoTW
ddxtBvHGs0dab3Nz3abJNQNzE3pPxLNVKtOzFgaWpn9tdOsDUsT2ZzwIeN0y86voqKglbFJuPGK1
j4Of3FXCKb84I4xf6LJypmpL+xDUsKRScyI+XEJTMtAhEmRHlUBNnga9j7fU0TbbLApWfVJ6J92b
tgVy6BQM1f6pSJqP1MvLVygcigPVNSNRZsw2DOxdGsOLcR2btvCQtBMSNHNvX+0U+5CGOczAWds/
GkNU7UZVTJuCGs6nPieIj7ir/UN1PyKHio+kRMQSkvrp4pQTJVGR0xJpN+YnejtdChPCdhFVylb6
LLQ7IMFGN3KeIF2kN9o1dGftyvej6SI7PN84uwXUznJEN0BC3xPUg6KWFKhwI+Li41yBc73jDdbQ
LWyPuNeolQQvuFPKRvbe7oy3jphnC9VD4f3N1ctFbjfU2yvdfHI0KlO/lve2VCvPz21/mniONy7k
aPK5frXnnlGDEsTXvOPNdXv8a/+yG5DjbpuDT8vd5vIWJL9ezdT64H9sFj7xbsxnFA5XYv6nOxaZ
xfmW/MeWzaiSuqI0vP5uVv5OB5t7SAoPJqsy+jlUIDfWFrWkh+ul7741hWIDsvXU777iPefcxV+1
wFARd7Tcfe3aNZjmwoRNMoe6IS6DvY1+OYT6ojtOlHM/i1RfQ/HkvMP1nW072xR3gx2479BWfy3g
XXpMqKo/+67/QVj//N+fL3MO9O/TiTULpoE7Z3OkooT2KQimubGjD7qaoe0MjX4VDeLiIQw8xYF4
lNbMUkI1aqKB2RjLbJmK/Ey1YnGUvZQ7VggupCjIuzZCf2UULMEWePthhHNTXhVGf+rUiUDU7Cfj
CbOovJSNNdYrMY3ASnzLIykhvHvEnqt9Ezfqpsub5hSEA49cohDPTlD6y9ZFzruFQmAZ1I7C61JR
dvAFDZFUZS+vpG+ikHfX2t7m5roNk2PhjfXrhXQq1bxWGHYP/hiWL2zCrDVs1RlE8aXy2sDSgRaH
V0P5jGka2psCD8BJWrCSlMPUAKVWjce2nM7sx6Ltf/+YtM9pZL6TLl9Itgcqe1td+xys9KhLGorK
Ur7BGgoHdKZ8MSB1OssGIoKEBE30yJ/pEtYJKcINZ7HPUWTn0Iqyc9X66Sm2YI5SSlQgGxSMH0MH
mkSIEskqf7V6xUPuhwUhv80IibWkEiBOu72GFfKZOmy45HrSr4TVi69RrAB68twWkBbEMIDvWw/B
hDxqJjDoQr8kURosw77rv6IxAQlQbv7jJP0mg2H4q94LFxkT138ao6lZd1rm7dXYbu46akRXpshh
g/2dIppK/lRDi/9MEVXiMpdwHWSKaIRt4Zho5b9OCttGTZYhE+x5glxXcYb2OL8K9M7UJhdj/Ocr
WArSqVYPQqzMm0ualu0R8oiHMFabi3TxoxjvSgRq76SpQXO2JoziI0NSoqgK31T1Ewai/LE3Qvc8
GM5Tz6/qvRL1tG4Hnn6Z14r3MmjhTnKjpyENklPVz8S2s79Lh/DOHKmzztDJXEQoZ66I3MEyPCZr
0fTK8dYEqvhlVs3w4sUdMfanYGYAII79q9E909jDdEblvufX5i5Bn0b65JCxSY19UAfaJobjZlFF
iEvr3yu7M97UphyPKcDvhTQVpUCO3hjFWlSh8VbxgFz0XeY//JpDEYt50fxAbCBIKh8cozSXCf+N
77U4TlBUfwmp2+qF0h26qs2fxMhhX42yL+VojSsrVMx7u2/GF8AP25ScyxeD7MudAl3CLgdA+R4B
Q5Dj00Cz+XVC+idNF/VhJn9kgK23BHLb5f/4BWq6+jl2xa/OhjeSaI7rUBL4eSuOSDPcNW2Vf3Nq
TjQGNG0n2DfEqZyCYdmkarSWvr4tKpKJqr6tHJ4Tt3EQavd7L/EOZW80e4dQyKK1B7BmiMe/dX5/
F3X69DVy03rVq45/MHNvRPY22/mKXj1mluCBRKG9HYT1o3Q1INc2nVVri5tPdlgTdLVq0h09j5ll
5YaLKs21NRRKHI1mcZw96QJK6wPHJPEMjkSavl8AdBYzPdj1UnqFqHVv+ccAeQmh2CqJomEnrWZe
7Tp6ng1bB5zVXiz2HaXTC1PxiidzCNDpjh1ifWOmXvxKNItssuHJiexxHdV5cJANPPzBAS2wkgIZ
mNBuPnnlzL3/X58BKyN0Q8+3UXIoObJx6aiduwqKWiUFCROzopRqtDQTu1y0AtJiaz6JePNRRqCV
U3saEJXZhUJdflJSqGhnS7pqCpvvSUyAuNS96FG3ex77HMsMCvA/yirxt6ZvlOu2EONHEAZ7ne3U
swf5Gmk/A7LaeRgfjLXInDh86DPPuHSVeZF+0DD9XTXa/k6aOiecaEo/LAhUADAtAHjH+8hCaaIb
g+C5mZtOIwHvNk9XT5AaaBIPYMBFZZ3iLC32gdXs9aGt+AhoFJPPJgn66H7SRPVUB756X0XIFsve
YOpAN6hjgQ67hkgBtDAPwFTAow7U5DdZ3F70SXUXHFi9b33ZwKViej+FKN9ISVdvfd1bK3WeNFcG
LYUvojWY1TZb6FXMQUle2rOc87VRyMMv5aWhet6miKphQQy7NFa6ZTr3fTXTnTexuil8YMOOkm5l
bifryDha4Jw2MvGjUha/AwBDHVHsv7GJSJYDcsRHDwrhJwKasBpxkPe9zLqLG2VYmZMDNeVMLRyY
jXvQLGUnLUk+LK8cNYftKxcPDhSHYe4M61gdPfRe5huvE47dttHDD3nftTIPXg3ZIe10GlbUzun7
T/fnkIL7vh2sRUpVJc8olNMDN+/PyNzDol/p4Uvikuht4jT4MHPxwwaY/33Ix/vOST2qU/qzEk/Q
AMQY0Jt4D7JxSpHORBt3qt1ZxrVDUSwPjQntPYQrf3ftUFpXfyjQVEGfSz1440TjpNpBmk6TTC3Y
BuyqFvUW3ZbH67jZde2VNj8P9TpFjuMr9iiXGurkFEKKudKCyISlX+2eZKMRmgf2dRGwlT1RRJGs
ehFXG9nn50F+LLTuRVqtl3VPZRV9s5B9WmpQLa+Lmb9cNm4Z1SsHGMrdzdcKGLR7OOl9KisPN78d
2/MZrvvJKyknXS1nySxNRV5wsLS1dMrBatZFuyrKHmJqi3YAQZL30XC3DQyR0G30yWPbRt+kOwoR
/YjTpl1Ls+OLvoi4mZ1E5jnPbqOspL9x7PyeLDpFLpqTvMdDAG1PDC+jo/kc+0SufckV9KryghtB
Rs3MY5GlgMPAsX71YtLwwHf8M9gnYAtGj8TU0PVrc+zC1eApzV42sS4gjbvZgzIhoNPDPoU0fLNP
ZbcPCe4+hr5mrxU2DC2JDqNXpGSPtquky7pSwh+UHNpDM3wnxzssZzGpUw7mm8xqyzMsTuzXIR3O
cmSoq69R7zovloZat5J4yb0bqJ/W8h2ED2JRPNr9pO17KIPLtbw0h9goF/JyMMNNUbT+TjUd6LFm
gQ0+mdoV3c72RfkCp26zEkkfbjvSPC8w9DVI6sRizba1eslHhzcyqCFpnXvdtOe5P1PkyF4bjpld
LTJzKc065ZZmIkq/kCa8Xtmh7dinSDPjA7MR1rv41KgQqEJKyXVBZ3l97S/gOjuQGbC/RDMVeAgN
+tNU16ize5rHb6PL7xUngK5KWyKOpiWx/VCix3TXu7n+bGaNtqCIdPxaN+q+rQzlS6ybOzIE/rOg
yvRxMsY7Tp9RjdZU/AGRXHrUEW5/ztWwu7Nak0KpzMwgZkzGfW7xhBnTg2w08n3XK2m2mp0ekIX4
1St9igeplmahsDc1PrLqWXSnAu/cy4Y4cLM3odOl6toRpHdSR4He0Wy3Bsfnk2xyNw13sP98vbnk
1aRUyN+FubZV0rRZhaYxfkl19wQQJ35u7LDcS78/+yNVOSnx+DR0lbHvgeysKj/2IP0J8gfCq/mD
vFLtKn9IuvFX7zib0id73QQoTO9V07tZoziij6r1YIihPlYzh5VS1OW3rlKWUyHSj9Fvq3Wtp1QQ
F6X+VBj+V31iBwxcdBu4TfWQj1H1IK90ol9IolEASOSIz0lx6JY9johIbvlWxe0Y361DTkYArpzV
KrKN7JC+6wqWHj7ZbNE2pl4f4JpbgtANT+DryFmXqKBJc6z9/mrCtUb9qlJAUTt4FKpU474p+pL4
iB0/UsGLFKuu8qdzXF6IdmgRPrCjVayFFgnSyHjJHKskQgdrWPW3qVSiX0ONUhzSr54DmdqiTI1n
Vc/Dj84w4WLIQBSbTSLWQ9mY+zxR6z201Qi0OGpxBq5hLKdSEA6G8HbDLzeBr9l8zcJM3RmzJV0h
qienxEZNQrQwVmUWqXDeFrrTIC6pVZzf2Ipq6kIEF63vpk0jbHUNpLn9CNIEOJlonzUKXA6FmqAr
DCvZR2MnKJO14XCkmH56anTz6KZO+6EjvbgeQh3wyDwd/A6sOVl0LpVoIxP3BCice5msl40dZO7V
lB25zPDfxkAdE6BDg6CA0ppPuhmtu6Rr3hJ+n3tEE3zYMYPmLTL6Yt0HinPt5aPUZn0b+yB71QzR
ByN1nk3EAR4z2DbtaFSPuepFQLFyCG/cOjrmgmzubEmXbLLsYxyEcZLcYJPiFhC7uY9qnIWrUodX
zSvr+lVPLZSu0sreSzPRh6/N2FuwedGZeZDSqGV0kZaj3Pn20D6pqQiXUVmujAJJzBohzcOcserm
AtRftnSG/eAtyqpO7m4DZccns7VzA2xY8cd6cti/jf23NZuSjCBVqwH7kMQ6tbofbo0qhJWLwEp8
l7BvXoZmlEJJ+zaKVvyY+Xlh9YcNiGDaqQwT5aN2oXifDAPm+vnb2vXquB+Tgjh03mtrbVTjrTcQ
9R3QJd9bBcnpirvIF99C4ctXimfpD4Pwlz/TkpPFPumid1+bNAwey4GwW1EM1bfGKh/QmPFfLQ/u
QTPjDFaPzvhaEX+QAxQBa1+omcMpHCPtIKa24Pfh198yiOEGsGlfUkWYd1Xk5PdakPQXMUTRdW0n
in74elo8DX5t7MzWhryN7/gHxbVLubYBRzZ0/RMyToppIykJqDqb/6o+MbdBHvYLEn3RAllmpGJn
QLhsJP5bQsXl1a3j07hPphxchkjFOGLwV7el5NWn9W6vobOhB5k3FSiiqfHaysdhW5dj8+FU67xr
4y+1MIDAJnxMEaX9XwjyLDvPHomFGhOIhrK8k8PSvDm4BFGePYGOU2Yo6iJE2mUPP0K1Rxe1Rl/p
/8xu9sWO0rLBmS+lfR349xjpK3KUUvO4QvTuXwYHTRVuKysEVJbnizA2+Bborvbc1tF3ZFmyozlb
1ehYyxg97G2joLaqhDyyoCBpYO6SASXeHmtlCajzbmEoB/GeMhTBNcjkuETeojp8u0aQbhOudqT4
+3oerE6FuuInHUB/AGdM4rcokiKYe72afYoZlf+YRrEEEuAeDGFzLJkbad6aHGa2faP9vHk+jUIj
wlpOTdIDc0OAtsrrSzxj40awRMD5GpRtZlNrFJPNZQxDL9UJz6JyMnBXygdEWs6iNCZ3GeaIeSsa
SsRK7mYfSVndB7EnfoyD/WoIv3/NfGHdmVWt76PUhtE7LNVVnaBo3BcpVX52CkLbo4Y9QzrhJMzu
VzNQqLXoObVs4AP0H2VHo/TNSW3X0oCmGS5Pe6zQsWqb+9qF8wN1zIXhq/FPrYFC003+6cLgZ6g6
5HqUmFMBFZbHgNTUfTX16WZy+oJ6x5CiYR7Q35IhYQST2CM9NoUr3tXajFZuZo2nVgAkNwbzTkOE
IfDcehUoU/MNigKJeA5LByrBtAwfxIzq0yjLGfMpP5sKaoS6menfmkk5BU3svWhNaG4s1WT/GmvV
i+nAgEzd5pfBtl4mNc0vNkRxF9V22CiURrKRpuxQKsjRqcl4kC64qMllkxZrjDdOy6AAtOKHFtdv
CHBR7GLXzdpw/eFeneLpxNFwgHl1yL6b+d6Z4vJH2pWkbCEwOyeeUu740+uNS/r4OWiiEHV6htSj
2BiN1n9QyiFWfml7h8nVnUPP427VdlPzYUGVJ1+XgDhfVPaoF9iTxV2NeNnDIKZfTQ7YaQ/BG+UU
/+d3nSEimBSB8C85Ni1vg29jRlh4UfyhkLeNrXPoqdEmGsrgla0e+rFDkG6vplM7yyTgPyHNSYsy
dNsShLTmwVZsQMVWq+6eYBrmXMVfanF1lL1Usr4TkLYfuJWGrxyDH4rBbh+vC5F2Rio5vsiJ8Hkh
Jt2k5xY1ietzOwV01sdIDcqHtvS1yMEd2kocby7pByTXl0STG+HvOPBFVDJUbbABrvlVa9D64nGc
lLs8mb4DHJ62rVqnp7zkh1LmBqnIUYsWMXwdP9CsX+hjDoSjNOqHlkjylzCzsqWKZNXF8+aDoALU
VnioxbgELzaFljVnourqUgVwukomx1sJbwTZUoK1LlwrusjGbZMdSjHpw9UKa+K0QtmJKYmvAxzF
mjZGhHyyDb+K3+r3ihUPR9l4OiXRC3k5uu/dFK2n2vdeIdgN9n1NUZkZT+5rqI/uWs9sCGhn0+09
5BQazd3J3spIfhSZ6TzIqVbSLVqVcBmBj+JiJNZ1kHAK/VDAK7yQc3IfdewMIY47tUHvxWRrMsGy
dOjzEXHRsbAh2OHutDCi2tE4FYb1QY1yqtJkFyTHqEjM4w35EaRjoa38BF3umo3QSWudDpKT9Cyt
3PKb099+Ve9RuJM+PUl6OdaYZUykSwqa/F5D+qVrQL36QKjqJUcFXB6GyGLpd11LRtnW0/BtmJKr
P1UH/U7kebVzZ//f46W/q/L8ufI5cgjDQxShBUU+X+kp8HI9oVZHiQmWD6MybaEz4cb0e9OJLINx
mPpyL12O7biP8itbefcNGb5dWcBYTHqlf/v/bu9kh95YP4taC9gX/bWfvG0b27jXiD3DjVOLd4Im
iFGnarf1LKQs7NkMwv5EfJSNUBLpR78m1SP9Ruzyxa4mnm2qyJ479vkV5w1fN16UIA0pcjOpLklV
5SPWlS+V11ln5BFgMHUhx5R+4bCR42heENByuzs978R9r7rePV89At2/6zZqzU6WSTw2Wwl0Zb+h
PHpImUpL1n4U0azT2uvDSvpS29LvpqiF0gimW6AZ+mM1VNZTlNgFyp9VueHttZ4Imqv7EqnUhV8o
5pMc8nvCALiRo3IEYNFV0+dBr+8m3Q7P+mzFFffEPI2eI6WfoMqz7zsxEbbLmsF7kPy0lp/Cngnd
Dln/+yxJmn3nC7i/iuY4zuA02ejzwSu27Hevpz5fuqL5gBbMjSCotQT/GJOgIYWnTJ6ymFBpcFdZ
3mr3hjccr6aMH5pxcQwLod9Lq5p0bqiOg3Bv6aG+MnhPsgHg+GYMoqSswIWIM9amOzbv9l01m63H
jsUslC9m3NgQGRfFmt3VCMspnXnoustoaqEemlczwjnubEcWtaSl8mTonf40fR96VVRLZczVhYAF
AWr/3lq7lSt2ZvSagVb5R/WoVXGt5t0PCgRMMvGDMnFzpUcpx+swRquuM8WDqkX1Gdbn6qwF7dWV
ZR3n8XlEMzT2g+yUw2YXMrr31HYUW06AAMooB3YOtsiDaoU+zhPS5Dm6XT7UMGhZ0DN3X0eW2jSt
BsOol3/MlIMs3/8RI/S0HAirXaraOKemOb5PKkd9wkfdWprUC3xJuHk9ott+HaU1xNScBtg5NNSy
YU/Dl3HqgNH+9qHAHOzIkJaUMTYmilQJwuYw+0XIT/EgrMO9N4hgL03ZTPAqk1ZCTrfMC7bC0qkl
ShCs5WUMIkUs5aWc2azJbxbbphblNgk6eJfLgPpb0+7QmOUJa6L8C8sFYIDKqE+N10JwpvF48noB
0K5TvpCa6H7okX7vxdo5TVT1PvVTJFQhHyGFHpLtd7IqOBKrY0PVtdOj0aN9q1eZ8dJRwZBCh/po
ZarxMmDFsyX7eipuZJ86j5z7iirWrn3/OU/2aTMi+Pc800WPtAviYFnHRb00hoyM2ui1OzDX/YbH
QPGUGxDs5zO4B8GPhUlMMBLooqWh+a0HJbQY21R/VKYq3/dxmd9pINi/lOzNisn41vrzRw41GLnc
MH4AdKkj7EyHZiCbrnFiqnp+NFUdGPeh1fAFLW0ehfPakNeeBl8JXwONsInea/lWQ3P0AKQHDi/f
tFAOhSKkTrpfV4PIYWTrgy3M7DMMZh5y65VXt2mBCXcidRDRA9v1xVAa4t23dWhz43jYDGikvw+p
BmmdmX7lMdXc6Voa3wtuz8+8TY+CG9/CDzyIraKpe0b/FqhW3Kpr6Le7ZyWKByLndbaUvWjHUY9I
OALZXg/mf6de9q0RXyzKa5+pkycQrJrT/rZSbYPezueFGb+gPK3aV17cHlLXNZYIyCnLQpq1zYc/
N50jDHi858vrwPkqVqJXjW/SRvpvTTkhrKrPpfZF9cptv/6nmmMOVDb8YMvbwbPsJs+FsH3gpG1x
qIdQ3SOZDtWhMjzElT2cOzsdz0MCE5gFUEC6ZGOhRq8HdXuSFhHs4XztlROCir1Ch/TBbY3K5fad
lMP9bY3QdMa9G1Sv0pVyK3nQih6Q0FwKDFzb3ndzuXAzNzczVfy3ECm/jS8rimUHKHe1WZtz9bC0
ZVPHXgyiulzKBT6v+ocdhf6l1E2HgnQr3WpAalearaivpg4MQzRat/H8RntFSKsEejNY9+WkJTv0
g5SFr4NUCrIwX0P8nL4ENgojSYuOQyCy5CXKSh2B4QpNhV5NXjorDg4iM6rF1QyoUtLd/EVapQKW
1S2rZjm5cbmvIqPcy6tbo4QOKRJpR+SyEM6aR9bQ3e6jpkE8oWi1O6G0z55rpYvUb/qXsI7q+2pw
YuhoMSNhJfC3Q8FYqunwkgdQMXimST3o3GsPinOAmxv6F2H1L33oWEcoJb5ns5UR7niIovFV9jVw
pZ/csEBsj4mx7xmPox/sZV9ihta5tJW17MuLwr54PkwD8ypuxhOvyX7KrsEM4heNu5EfheMyireZ
nZrPclw2touoIiIqX9vuzRVpdmcFRzQcDa3IXrx+RGscnVSw8/nLFDRvau7WD7LPQSsKqYkhPshO
fubpMnWrCKYTZqIMla9MdtRbaaKkjPQ8iqZrM9LI+xfOHuL78Fj83YyIyqq9dpBuBNQLItTm9GtY
pFE/BYXDqvVDvV7JMfANMGaC92mb6NX5lyknyn45O2ojde2hArAgIuPeF6JX79kOEHPikQ2kx0qM
g4FC21Ihmb5qPMPlo5qdPdxloDDlICcEV6xOBBd7fTremmnWntAjM7kH4bdDXhlE1DxC+uOR+DcV
4m616eF6WUhnplHFvrgNIn4e3iG+NG9olH+6AnQbKV9wq70Wr/JBJAfZBD4w6e5arSRbp23Sa1da
ZpdwtGc+jt9j5KWiROnB5s3O7XE4xfbYodHmQx9mRvVrWPJ0H1zLJx6DWenlZYrV6FFaUFGuJqMb
n9i9cNTIYcQvoWqoynzl6STIw0kx5juWeQ7KeJbwSf1V5EZBtGSrk62MLs/Xscl3bpnaZNp9lbzZ
1dYq9xSkznRITd08y3Wcggd4ZjxO83p5FDYP1ugBwOYlpIvyI4SK4+Yf6br6J8QW8gCmeflHSF/n
5JT1dn4L9Y+WrzW3N9k1cY+MJ78++RPVoijzHZv5cFbNjfQrUFAEmmoc5VCz7CFa4526+m7D5Kzf
Y6U/dcbyoOl879siHL94HoQGWq6+D6HdbIfWbdYRtX3S73tiekc9stlaatmuXbOEH6izgoNZRv2y
KUtz08JPdhnttL8E2jZwGvMsPexQ9C1xTmVhT66XLNHqVMkpWfVO8e3uAnOq+ahx/r/2AgiiFCcM
IIyblwvS+GcHsHYl2jF+bYdyN2SpfjbaJKawUFDGwY1CS0PnJfgqnXXotE9VZ5N8YUKGUtk5F81e
9gn2+ydXGd9kn0+49qjrdbZom1C/OJ31irDID93Lu+eo9KFfE+taadxmyXIviuspR3PuEwkkzk6c
N1s5tHMMhOGruuZmQW86ee7h9zr6iBYo60Qx+9U+pHS41vSTMZ+Myvm0VGTGkxb1xlFavtoQC2qG
/k7JOSy5oVc9zONlZz6PV2vr83jit7CFzZ2eMVUP9oiQSxoAWkrQTJmcwUE10ooXRV+YFx5S5gW6
AgueczffNVVgXTJN909jEW5lpxwWaIO5qn3C8bdZVv+UU7p1lnP0wmg3UzxaUFyyohw1aNXF8fTo
KC1PyZ17Z35hcx7x6YWl6UfRIa7CFyE67VRZaPio6O2+QpfyjwuT3M/AeM4VI6HymspjzdGnjyb0
W9AqBuAjHjPrsrKmfZx7BNYUDkE5CMlzaKMk09uO9eoV6dZHyq8sh/SpnpvK76nAUEDIZHmSPqFK
XD/ooXWQlhxhlzXC167Z7OQst0ujQzW635DJsnKWRQgKVHILUsvud1QDFws9DuIHRGj0XWp3JxAR
g7qoZBt6rn/U1A854uqiEDF+kHZJlglknLrXZpf0i4nDSRaVA5pDbXfKjZojSBKXH1NtVKtS1cb7
uja8t756dlK9+H+cnceS47qyrp+IEXSgmcrbUql89YTRlt57Pv39CPVqrdN37zM4g2YQCRCSqiUS
yPzN59Sr3q7vmnYtwrgkB5lAEYlxcgl8RV2WblE85fPB9Brsf6eg2MuYoWkkfNkGtY7/BB0uf/JI
woLuyLuF7JOjCoQeoCmUZ9F3xsWYDyLDWKMXaMvKWI1i6QUxCeNiB/aVjYuOLOk/odJozYdQu+o1
64KFvLwAKs4PPl3yi4Zg8mOyYnGSB8VxSXXJ07wrOc1Nf8T9oq6X90H10P4eTr1XsAL9p4kz4n6g
Mrs3veg7942fA2I95D2n6aR5QcgvOO+eIfzalPNV72tm2VtNN5RfonM3iq+W30YLi6K0ScXzGMQu
fj62dYqMWjuE6CnNsGr/iuQC0r0+OC2xMoba/gyS1NlokRi2KBvanwrFO1SSxLtjePY+6jR/nccU
2fMASYpk8oydSBTjHUObVwh34lEfsuhloroqw3UcRFiMZsNSNn3Dc1dpl5r/60UGAtlLMVWgt0hO
F1rwzQqEviqaxuDXMPoXH31tGsUH+8pPUwVV05lCYF7jnWS40mASjxXOl22YlB9ZbA2LYugtCsxD
+EYl5nb1oOukEe20fUwcbIQpxnySikHBA5zQJilG/9MYg0evB5OncBu9kMYvkdQhjtqNtuKHMSc3
/eCznDZ9JIqPINMsFhpTtArywWPrYmpr8JYn1SPl0bFjPHeajnXcXN2uelJAY2dEZ5Cz8QvPg6Ms
c1foqW8mB2NZWRyH7bXsqfK8NaDej2OBi40cZsCFgQVWZRcTJY/rOIoPOS12hukaCSSgTPOrIB/c
euVnnaBHZVsNWsxztJs8/oU9uc+65o46lQs56VQomA2BDtjX4zfRqdG4QLjxOcLEdldQm8wxu3WC
XQYD6DQJ6ghx27hbtQlMaA1N1zw0HRQGbCuPJFc1jW+ejOXhuUG7PZ9bwkTtmvVwvFesUTlWBQbK
dZ+6L2E5KhcccE6yFRvm9DJrnsxdDn7axxyzrDltAbcGwtopr6jThy1sPk8zVb5defCROu73ohPK
D8+rlxQrwgBt6Hzj9NX4Hd4xKohhL97QjglngFEJNHfo1n04VM+TMoxIaZVITszNDp7uo6sGK6xn
G9LbBmjNDMLCGjNf76HQnQ6VtWPMjfwpHHoafYquvYHIgexTgmI4B2YJZZHOoI4ZEWs/MGGNTzGU
gg2vS1ErNppl0bG/mMrUvBStqt1AYPpQ/srUMUU/gKKazQJ3JcFhWjdsMjb971pVFzvDFGDeBsP6
rHJSrnX9lV/xsE4CyNXcWn/pXoCwp4McKFoOlbGqUeDEbQMFTm2wD/IAfQNApjxlIKc5hgyHcj78
3f+voffrjabtfl8vg/LyW3eFOaRfZvrVackbDUXcfbVVYCE2+uCL+MEp0ZYAqB1cQlcJvup+hnlY
Z7ovVQn/GSSMeiE9rqEP2cQosFX1UUG1eIHNRHKoUuFdkZzqtoEbsGIeGu8qY32bKUu+y8amy/Cj
gMHA9zBBfycrpnLbAnn+wJrpq5OX8SOOg85zlhrbgBsEu1UMvOLJAonMfc9atwNJIlAM7cnT6945
jwUwBjfoVwJLB5K0pffUAJLYqYGe78DdKE9Bz2+oYN30asRYeGlGnVJb86r3qRiQibdEfBZzU3GV
Renk4SuSP/aj6OwnGW6w5dzHRYqrO2uFd57xHqB8o9vJXscVvyCpug+yU4Zks8n7own//XUY+mnn
9rGzNvtW+yQjdsZCWTzrmeaf7aB+iQfHXuRqF80gB15c16INbrnuWp+bYOyqXeVlMdRMmhATlIPi
UQlH4Cp8RTDXf9AC8vqK+Mzy4F3F7/alrjN9A1YsX9f8AV4Mb0bS2lWw7GpFvDgUJx7MInpNelzN
9KYfNkplnFqB6AwSrR1e93oGwDeKj+MMEkVNyt9PiRqDHqBXjouacFmxALzKVj/qqCOkQC6d0r0C
EkZgN2usxwB4AN/beviutSXbiyz94plRsGZtz/JGd9SHtsCLV44oUJVT8uh7Q9ZqWTvU470JVIdd
2Zg2usg21di59sr0YJXhyauwZrIjLQAtFrcHgX3nR286y57H0GtrW91DX2D05vOH+OgS4a1Ziepb
oxortOHJjyD65S8mDYhL3gXrpORrHuoIU9imoTxEIDsPQ8Fjht+/eNF9zV8YZVFczSSIdqmhKGe3
134f1ASDQzQ59vc4AryPiTk0uHb2OgyEYfhUpvzSgnH+5SGvXllq8j0LyehZFWAnOIjxpmvZJ6qD
2h+tiRdW9dR6agrdm73h/G92oW8iXYy/DN/Dx7tXv9R6Xi3V0XdPQkT+QokrvEcgG7+FRhYdkObB
q2BuVoFlbcGsUKWbm3qMPkWQemIDPq16o3Cbr2zNdnbj3GvhmLCwzJLkztzLYggWb8P/hEJy4m0C
84q/QXyVMxUtHIS87l+A6YwvIz7t8hrd0LOdV+TWpR2GrwC62l+eszfVpv5JMThdDLFWvFrQadb1
aGbnVCO5LzBT2eJw6l1V4JLLMRD519ipdnD0ml9pKfY9iZYv+M1UyyyspmuMV/o2VFI8W4oAZ2I1
zpG7aPVXYy7VOlA3f1rtkvVf84tbwI/UitW3JklswARuzjcOhngCFXU7oGPwKFwQwLh+bkTN3xEY
f3dQshdAo1q4L+2mOqJWU5PTGrHzXka4gx3lQXbdm5YeAqpy0C371zVZAqtCK11lx+Mjf6jmQw3m
ZKVVGKqhOZk/kF8Cwia7tdqJ/9UTsqdjxc4Y2Qur5dVlJ9EM+9zhWXw7iNxnddQ3m7JPwKvOHX3p
AczIav0TwSxv38pmFUUOKoQAVuchqphwGYm9juKLFh6piFf5Qp6OvjafTlm9zb3u4daDD2R47Dr8
ODfy9F/jA+cykmC5YjK5CcmOvE+qkZ2pKQIpm5th49c7A+cuLHE6/11tdWNF0mTayV6e1Hgx5m1/
lr0U1VHuUtRnMZbl8zzl0GjKm5wybKdmIZtyyp7q10o2fZY3tyllE62ErTBLeydFsOuGbJUPHQuR
MjVc3GN3iWzRVwP2gH90s/8ac++Qc92uQ3S6dpszFR4Tav1rU6TQo43OeWx923l04HIlVj6d7nFz
GLB0ScBMyBHsb53HZEYlNmRiqVD9c6le8afBmaFfyHHDwTQoynJ/jrd90Drnaj7DNvj3mYyxVfrd
+9e4/9QLKMG5zZcn/tlDzTWejW6aAT4hSkQwZB3XNM2lPDXNiVWHPL0NkGMp5umLwOnq26UyVsnr
5em/LqJcYh8KTTSrMbBTiAIKLkodQN00qfzHKfV9OBsay8oKmE6ZuRQf/3SMse0/QCZfymH3uBuj
Mcv9Arg9qWpnIbsbUz+DKu6P93FKpIeHOhw/BiHsfYPZ6cau1eGgx+5w6ATe4gvZnpxkPIRq7pnr
e79ZZPTLoTJ4G39r66avgwsEBIrq0yJSL5mTTV/93KrWKqac2HCF/bOuNR8y7lXFQozjUOsQ1Vnm
JbrvX1PMlh8zBwU1vuzNqqothWVHYNQ7So84cPgDorNT2VhHUJa30fISFpfuJS5eZIPaH1f1Qtm4
lLjOMiYPRgK2GAgvdxU18BadU8/J05kli2tcZpLkiV1+WZly6PoYaqo/vnpG2lwLVS+vSRG/mUUx
fqAggDrhpsTA7rV5rTy7e629zuAc7+juVWKdf59bBsKTqT9doGk7y8jCBr43Cp39FbJJQJZ+VkZr
n/QwGV7CCoRmoLJ7CiNveGGpiw8uK/CV7FXqPDnXk/tNdialobFEOoJLSNplOFUbzfAvxtiBaDRL
9ywPaUuReyHw8N12ihstbu17vzyzy3anYoF8aDFlaLeNEnqrIiO76kZFdxQduQpMYpX2KNv2HJRn
f8WcREf8iswkCzEDQQ3dBO/jGOGp6Wz/0jr974OwkQseoqnc/NUBYQDVp9JRF/cO8nv+JTWz6Mz3
ZflXXM7pBfnziHLFXrYGS++pqpFInrlBku0zaX2+FyaGDH9oPzIu2KRBRbsTiRizNxh3D93OHNhD
9+lkTM75Z6wM/TW7HvhHzcJXwRymWIHNjHSF8NqdG6dRAROhHSnT9Xm+75x4PqUtzzKUUhdGEp70
AB/02PaMBwStzAdTn3wUdcaV1inFgzV6CBFrYYbduBJlgO7nXpP1Q9+5i3riiwJWmU9XjeH7qPM1
yswuXcsmnsz5CimTcg9uOHo3tOinPkObZGcsnviV2K+M8R4pMD6WmhK+g2V0D1aHnKEc5A9lxe2q
1EE3MD8/62QJHrI+ysFD4J0rytFXx7Kop/GdkOE6FRWytHgpy4t0k72c8uUGfSiyzzK24kcJaWCN
Ul+JwOBJHu9IBzDof0Vy7TOKu/gRsHB9w0v893lur1OLj/scPW50HnTlQ5uNYApINAfHSvVGawmA
HmjYfIDZ2KyyKeE+kRUtdEWljU4phNWTPGtkcJow0Ytn7/LbINkf1jq+M/8aJU/jlIo6wl9Ac/+a
RHbfLorsID61h5wd0TF22xqDC/eFBK9yDMxBVGd5GvaZD8OK4MgPkpsGpAbQfnYHxg6iI9+D0CMb
EnnKMSQ7ssizh8H90ThetJrTiMVCFh1l+fE/FyVlF4CA3+VJxQg22HjgrIQ9e1JCUC31GU1asT+/
iZLd2n+6a7VX+oc/zSFEp3ohlco01IDqVRIPy74U8XHQosbf3nXNGmO8vUAkqLI8/GneZkDPZ0A8
Ju0hdU79Vfu0hDCu8lBZenuOzAC4PebUyy6olX1o44zdZa1xzerEvMalD2NE8dTlPeZyD17VsU3h
dZ5KduQ2xkKjToXxHlNV68ONp+YoZ5Jx7qurGvw4NCKuNLQ8elTs6vZ6MlQ5ZkZ5tn2S10Q2hNuu
0fcheyzI+8UAuI/7Vee5HSvUMlpkCHa0vHAfcVQrQbFrHjB6/kopouHgzxcWcpA89XwKj1rk1Ov7
QuzucXKP3Rdn/zX2X4fUcd0sAHS1m6Fj4zOBb/Bbv7p4wJlRG54PVv/oj2I4tDzmBcA0YmVuv5GB
NfeyZcdVdckMrbzYbvljEDhE3kNyxKgbCUiSqdiNAiniuCuUMyqr4cILuvE9wXZ0ObRe8zT0qbVO
CsU7u02n7UytTg44LpN4cyZ/a+RN9aiYol9FaZi+TlPJprkTzlvSDt1RaVXwURRIHGCaHPx0SE9F
edSy0D3pnk8nUsG/O+UIXR+jk6kHC5WNsZqI6DGfC4tRGNkPjtWtZUseFO4CGHI0P7rRj6Ol3YQ9
ANayhrHgWavaSsxD7UM298NA2Zrj5Lx0SsWmNdOPjQBTSEn70Q0fbCFixBA5xDyNrw3SvaljNxfZ
usV998BeUDlRgJhmrl39BYN6gQEK49UkSa4O4ssLStdiZ9q+6i8haABJqKtge59dTREC7TMK5/dY
XifKejKSdCWnkRO2ZTtuKavzieY3JebDkMXNvgiCHBfI+S24qsHawNJezHoa/aWFMsU5aLrt/T23
lpE95qRP/+en6wecz+sU0Pz8tuVwdNhvn+4e+vMJ7+8gMh1KIpFv7W4vmbHdAKjC8uH+mpFto5mZ
UYG7v2oXKt4aKtzvTygnrMLs9ye8/bWwFULqd/50t7l14bPe4dPJ0XJ++QlrZMTub7KfP2Ha3P7/
bn+WHhuYKh5+fzp5tWqLg+I7oKLmP4S8Ok+zL5FeCeyiCN3ePmXHxVAp0QoYXvkM7mjmu6rFubBa
54lS2XOt2+4n5BsU5zIPgKXmle853u2FpaQPue6aa3fCSqCx8ws3JvGc6WTkgsnjLhPO5lWJqZ8U
zfgqO+WhBIxhCHe8ja86SPMNCdCNrIf2UdCenCL+cR/vauQPeeaz4HTUVWsorPXKWaY9HYZVHTna
E+63+hMCUSdnaJRzNLfG0u4PQcSfVnbKYZaHZD2r7QBVSIZ4TYAchYPk8TyHPOhNMazTzi7+FfPi
euNadn25vQr2o+T8PX0hX0Ze1ZghriBWkR5kc9DG+gFw860lrxoa5IwwEkOc88/7DfQe9IHmPMpQ
hODDDjGJfHl/v2iG/8rVpD7KEUkTBWdbr2/vVIbQdicPOsQB1T4+kIwZn7Hftbc/CWD/YqtGKTB+
48vgng0vyx5qRYPAOvrhRZ6JJIU6hVPdTjZtkaDkXuogEEKziVZ/jXZjddhXsB3vE8gR8sAr4Dz5
+xXuYSsu8HD88wr3jqRsf79KDgkF/XjWQ2qHRrIapGugzKS2WXRsdNyKodT78Z7lPGLWkzscqTo7
lNur8sF1sUoY1KC5GqALVtRzrBclcPxlZ2TDh6j7YKENxvgtyptz5XTeL3eiVpMFA2vCjqoySzN/
kTg68Ck1+G6b2s/G9pWPIHUd1Lna7FWH17NKURu9Ql1ia2oY6gNvV9taQWcfbaVz9m7mVPtB4Ztr
5La0YWHlpXnf+XGNJ6BaRbuo5VFjyd8YXbqXPYPhzoyjjFryQu/S8XSL2oa7GHgQrEFUZPwXNPwv
49VVN+T7FS3ZtBrLk2WZzeVs7ZrFtflUoj+0DWsMySotJGfq+hfVBQ8CvlhBjrFLlrGeNuepttSn
SK1fZdzxY2MVTRWey0DU4FQaq6ywlU/wrNrG1T2LQjKXD/0511skaHsz2PPT0NYyzA7xiBWx+hJd
xRQ40MCsBE9S14VnuWGZSBKSim9y7AczOdZ10cBRnk8nHdUKR2iHXvNz8ovBKnS6Yj2NWfrqWpTP
2gFzBMe2ktdCwVbBysF3yGbXQrmKcvWXbE1K46CQ7p7llWi+iCdU0pcoBfMsng9OtgNZ0rzIRh8X
W5Tbm6u8No2mV9MP1QfZ4pOgy+sF0UkOTXpAgC2p+j3pA+UlZf+556dQqLhu1iG5eg7GoIVL1c6M
9RSGv2NTCp8LhesaoLAg7ScHRoP+T/c80GonTHzHHLzxn3gh5kRDp8bcSKe3GLcVYNVl8t4po478
P09+2TQKcp5GZPoHH5DWO2uAN1WU0SN09emtFSs5SMvc5GIUHd9jZnD0CD6TpbESmC9JHEE5X/FA
Ccy9o8bNsbcn5yx7J+rf4JD81xF01VUYzUPVJOm7qTnhcWrCinQ8F+XdlG8sMBYbeZEoVAyZ25DN
Aw4rR9T7vY0/MzDlIZK+PG6ID08yW/bIoAGWkOwoUjCTX1XPEWmtMW71axsbFdrDYbzO+QtvZCcW
tN6FOuOtJUP41/vLLBn5Cc2Xu5S0j1qDp5wxFBQgkQV9VVo/YpvATCSC3X0EuQAE8y9N1N9QdgD2
E840cdMuHmOzFFvLm2bO3IBKn8Ij222t+rnRTXeBtHfxtbahT2lzGV1rMYsCuvTd8spiEae5+loE
FqUWU9dJZJvurkchau8q04wnKcI1yqr5a52wNeNL2X8nv7a6zVRm8b7oO/NrbMJUsCCGP7cNWa8m
CdOzoeZU7uLB34Wq7V0C28hXjhan76Gl/EhtW/xMhuttHkyvrgpWK5+t6BvAV51ydVF9WHnThEvT
kLxO2Fq9hPhBvHQ1TlCxnT3JUFSb0wLWBsjqubNs03KTk05fy17ujfGpM3sgonNvgbrwS3O8z0U9
bs5qxc1J9ttumq5bmy+Z8pm5bfcydumqRM74vRWOBvwiNBayaRTC3lhBWyJk3dTv7MSwcooH6BPz
YAOPaQof3bPmpdUT1KpbeLDS4JjlMzp6HpXk/OagjwzbUW3FEadMfOyE0p9nfYqVWuMIaFrTcJYx
eQCKMJyT+TDhmbzC0okh8xX4z2MAJXtkW1cRLL13y5jsRQ4O9FRmHdU6iZZtP3kPteXb5ya3h+Vo
TM5XUnAHf/Cmt2LCwAGjvnILJzP88M0Jb4nE+apAaF5lGE+fwk6LHjPKN9B6dftrFo3vGuYTPpWN
ReBlPbjGPny8H+zGO9csdI6QGUsHh3s33k+KFWCuy7gktH8P9kM0iE01O8cW1KaFRapuUYqm5vcv
2+wuNmXKnwdP3vGxRtDsMPVAeSQ7AOu/79WEspJkDjS0gPQEqDnBKsCn/btqteGDZAfMfc088v9w
nZzFFMPe0arwok5QBZSaQrwnYvcpEL375NTARxzrKiOjStIHmZxmJftkzHKazeA200W2EhHHu7pH
uSzABC5bWl79iGjtcI7myXJPdzYTLlKhLqynAI8VRO9TNiZGYz3p+eRcExuYC30yUltCWXvw2VdJ
XqPaGMXR2oAActZAZTtVFS2jKK7etDz7fSZj0Kza53EolmAowi9u/8uw8urDLqxsb0NwW8uw54dH
125Nir3crbCOQcog7cMv0aR+h7LfXYO4zR9GY7QXcnydGUhF5Hb/4BpqevV086eMC7fwWAeUFrI1
/M5cpzzJOPfWBu3MtN1HIvU/IpPi/Px2lF5JtgkSbFvZ5N2JP++u751hnc/vAoWZY9nav99dx1Jq
2evepkZKJSr7/GdpaxcysvnHFOViZcWDevYatzyWOWKPfR/Gr1MHRIE8Tf4TNvgybgbz0hp6umpN
w0Pq0scEZD67H9JWGbdWF59cq/13XI41VfPNN53gtevMo5ZY+oc3lOiQZXFwLrUWerzq5Ws99ez3
QU8uXuhoPyIjfwIVl74bPh+rr3LlGBlTf0adAuaoGdSfYOX3PmvvH5pXfMGay3xVKyXbOAXJdyNs
1Ifen8JZNNP7Eiv+Wg5FDglHJ7eoX3LY35vObP2DCpX9gnrUsNS1kR/xiO1zW40eqLbJtPdG5O7Y
YMTLWSzofcqqZtFPY/JFFOG3Iq29b2QSHnIEOn6W+rRWue0HC7c7I3qCz3lrIX8DY2QB9WNj5mn1
0w3UR8zU2m9GF/6cukDsFMvtNyrOI88e4L28eEYuIn/uqpIN6OhpGxnrJrO6QBzbZXmf30YgV8ju
OTFJY+AwN+bhU5BF7qUIBSjm+Qwmfr1qkzxcNw5yIusAxTH+B9xjpVOU5vHKvlGU8dOtt/HgJUVO
E65jG/Eiyt0t8/xzyS3GX/V2iZw/0HJtHQ1hs0mcTllESqJcPKfXj8kIUC728+prF72BP7a/JVXr
LZHe1s78h1lnE9nhZTV3tOP3FB7y18jqo7VfsQ+wRiAqhdojrxZH9rfJLGBktMFH0cfdJnQida8U
Qn1yogDLqHnE0FkvBhzMVxxX/R36oA7gPat6bVPtWQ5AkihdIOoH5Kyuq62uhDp/AupFQDGB19Uf
NpjsnZKkxabCCMZu4+AN/Xt9n5huv3YGVXyxxnYV2tn47lWDuXN0fENkvFK/NUOYfLbYuW1b4Edb
zQ2tL0maii+GQ0ZhSFR7W7Z98jkm32RfDMd5w7ba2GHZMr2PRr2ScU2wUY3qVCfnNQRvJJR38iXI
79irUAm3hpUoy0oEWJ2xlzjKs2Ju3mOywwyq/29Ib7omfIrWXP117QDS/oCqO46WSPzJQxWBUy7D
wvhXLEv7/MKbiLZUCvAi+jM4mTtQ63dQnRY//orrDZTbwG/Of8U9P8/OLYj/LrbGZQ1redn3/Xsm
6upazsxFBw2f458QrPf6ijnNLUSVrSKJBCtWYVsbmKO2KnDUu/q5MNaNOSB40rnupjDM4uyy09vB
ih2OasP/J2Vxb+9bbnFM86Db1ah8noWHok4TF1QwFFz8YrSQH4OoRhPAq/znVOtQiI1YjEa6+gAM
IL9UlqFuLK3zFlkmPDbWt7+FOu7QSGBnalnZRcbkmZe44gAz6EG2DDfykTJKg/JcU5AKkz673GJR
lWIhmKrJKhhH9RkyuH9opgoAq2eOJXu9YAkAur/KXpE05coOsQeVTSN2+lMx5t/yKlWfa7NqHxBb
PCW+h2qvHoVUdEW8k03T1PpFVkTerTfsp63pxt4T1VP/pdHblRzlTKxfKpN1vApbEeAXWjOjmKgT
9l50CiqzeQvNahmPBnLMNpnCyezatWy2TfwDbvz46KRdfM3Ye4omASTqmsa6sMoG3UsuSnGryqmY
7NQcf1fbEvVT5ZAFNpPw3M5qt3EjwnPHw1/2yYPfN9W61YNqbVnalACEbh9NYalbHwTJPgu99CIP
mlnGK7W0MLQz8uwWC5spha3kB7iAWsAZ58EyJs9gcFY7taXAeY95SuCtUHvRFiAPi2ndJQO1kVmD
J3Xb9BBBatomtB+5Djm7rm25Qbmvrm54v8LkwAPD+RmV3i+9HdS3tFImYEl1cGny2tmhjx6itWiZ
D70Gf7cwivJNi4qQ+kbZ/QTLKwzD/WVU0Uv0klV4pKvAEm+HJrVRqOvSaxnnWJr+z3g3d/4VI7eB
/0i7SETwqxR+rT+44JmhZKjT2gRYcM4nQwMbGf3EkmhE1WUcj/LsfrCFlm61uIVFjb2bOx8C1iGw
HufTyKheOp0K8d3oTcZ1BZ6+jN0G/xkne++Dh0or14lqejsFNtoWs9URtJEVvuuaoqAdqIp9VPvh
exCnX0PLrS88uMN3c66CJ/Wb79kDqeH0WV4ylbV+oGTYL+WghB0syC9YGmRheaaMPDamHmaRGGzj
1YpMbZXGY31JND3ZaWqZgl8wrFMZJckmqAbtyYYktuyhk3z2k/1Ekn0G8rP8omiFtXf6EnosQwLT
qJbQHZsns+YJkpaaetLQqj1kjuLvplKdLkWQjasRI9O3vmeXXHxwz0lPpigoAUR1vyDBpcYr4K3J
yZ9pUm4LFXIh2/IAJC8C4dBOeDTG//TIOeRwOeZ2jWzrCoqtffc51mZ6DWbpa23o89OQlRcZiuYQ
CARxjvpmK0Py0Jt6eyFXsJDX3OPyTJ81sW8xRtyG/pkfabDtbUI1JU+XxvXFCbL8JMerU6hsPDHV
ALEMdytIbB2nMioPTd67pODb4OzUhrEBExc/4mTlrNi4jM/5KBoKxkY5P3MLrIoMf+W08M7M2NSO
KLYgYpDOaiFa1cQbGYy0zClvp46PQrNHNm08qqMOBE1jP537bf3c9QlIcNMjWZ2q6VZte4QRh8Lc
j2lV7rM5MxmhyLiZ3Cp5LBSZytb9F1PN06Wl1uUHPsIBOqGkFjuESWFzZiyVx603b6IWAAvXXV8i
Nebl9tZ2xoWYAR9dqYQHNuD4vc1NO2i9BXwJ5RQlaff2Z1hrgy50BhgzeWD8HubVlodpGcNcZpNx
OZs1DwPX8u9hrEIscAJTcoqbptoqiUNxPx7159CyKkzvW2g9gSiXng4poEOR4FC5if5sW5m+y30B
k38e7GD18pxB7ZmHmkWaLzWwbjs5VFOb5NAqwLVl07QbDC/dUt/1NiUhZIPU5zRAWVO4In4rfHY9
7aRbH03EYpj/fu1rPCElETTaDyXrWHMlCG2Tq1g4pLmihV9t2WZgugqeZl3HaXlVlNpc1i1U8yrq
0GhqU1KHFAG+QiI/50FL3iJydn6VO7+oz716Q1R+FqkolrZSmk8GKLlNg47q2YpiY9+OqbHDNK17
kDMi9ZMhyuWhmt0NwdcqZ3XKs2vOHd9mLFPQO/OMZucWy3EWKTSBRe3lHuc/7YL+ilERKw9BSmp7
ErsAkmKUm0OG38yYrlP0h1DpVowivYZNkb+Wbfma94b+MHpd9sq7zAE3CjIyc+ek5EjdOUZ1kL12
W0fod4puJ3upepSoO3nWRvaShhWbmlz3ULcPYGhK8O9G8umE6knMHiSWzfbE99yPzLRmudGwfXCj
GmBmp3lszxsIYXHZLWrDbn5OG89Xip9VkgwARJDEUov+E2qHe/KU6vehaetxneSJsfir46+mVdXs
tiBHyvgU5miHuFgIppPpnoKGNDTi62xaI8EOvwyHH6zIEGQe+l8oH75hKB58uCk6wfCK+kuUDGJX
w8uB6+IUl5SC8AqZbWtrmaO75PHGn30+tBAMjpbmICE3GNiLy2COKyrG0mNMZVp4PL+mcBGavnnq
69p78fx+/qHoDcaMNNPOrdZVK7C8mAfjEmBtJ8NEbmNuBq2LjjNmyLep7MJtHwKlfZWXTuyKnxA8
WtrzUKtp+yVLn3CTsJ+AF+lP8apI2HjmhjIY723K7adesW8YggWQ5AHnhxDRAbEq4rH/qRbac0aV
8avXWfVCty33DT+vcYnnbvqstmq4Rnj66KY2OoHBiGZrNOX7ASQOyieaki+bqjuw1HDAs9Or2Way
VYSTrPLYy57T+TBSWaDScJUR1fNPrj3tVbrOQWC5Z13LxYRvN/Rp1fLSFRChXl3J/mokI5x36BXX
rXeOyMsvS3NwFlmgvsQ27CsLSYbtSPlpY3lZtZQyQlI4KJoJsE1ezNbxwFrVqcYRMdHf7P/H2nk1
ua0rW/gXsYo5vCrHkSbbfmHZ3mPmnPnr70fINmdPbZ9Q576ggEYD1GgkkehevZbOn2dH6kWMZELo
IK+f0FStrgqcw4cyS8uVl1rG56HN/rISI7nPnUq6gx6apLfR8T1C52GKRt6TTa6+JX7zl8F79pmb
S4P2JbCAUGuCJYzNV9Tmu7uMIqZ1YNsgiR0LyUylq/alR7m1C9/kgHYOcjvyeOLb8kUZ+YFEBwT9
t7r1NqYDwhK+t+Avh3+MVkrKLlJCaUcA8NtQQmye6BCQF/Ch/6xlgSEyVXPrVR90d4vUSbo1i7y5
9838HLuDiiiXxtG/TL7LNcwuBJ39qxUW953kh/u+D8wjJN4wQk6NEV+8/GtW+LW38DrqRbOg/dGp
G1mTt31QOJ/8zO3WtSaXR5sDxMXjJS7DhocsDQaHDarb+qUcG2/ZEYukWqgIYYp2/GhRN5FF2ad8
0ZRm/KpMEquQp6QL18pzPlHDJpPtVx+u3W+2HcCs0lFwxg0l3JolzCiubHSvjglcq9T99rtnDNvS
K0jcNdpTm+oOVXrSvWemu1qHbGGwIB0ZInVZ14hMd4lvbyM4yY9ZX/U705YO7pila2VwjmNctQuZ
oAeBmKbftIFmbjK3+eRbaY3Cux0sqnQIvsHLdLWNwnrL+fJA5YwGLDToG0eq6wPUrweH+uY7HCYx
cyoU7tIBXHoEDKT3/PBeNBCUKUcpgpV+MkWSBK1YYhtrcjvKubMG5Sx3+afezq+FmRKNz8onysfj
C8TO8nMmKS+wFFp3aphX58Eor10IlCdPwvAYOG+h3KQnGdIJJ+yHvWfBgAK8P9NP0p3bUKnom8nn
DlTGFmw61EzTUBrMyxTZejDVtrtrzJrCdQlQmy6FwaqUG/+oOs1ZqRsbzvoJcTgBE32HHo8If0W5
D0ZqgL5A2EVDMRZ4euEixo5ffeGhP4VFe3ju0Ra6FHH4XCtZdUeglW/S2JHh66r2RbbTcEGRRbIt
g/Yvm0zIPTLB2rnvLUobdT9Y8rSRnejdi0lI47t7dBGAK4/RN8L6eHSKMeydIMoXt3GgWv1iqNQY
UF3arvPeLl4KLWzWiELmWzE0NZPbj6PAL+uN1L85+bDsaspAibJp6fHWtTi1Hl2dSr/lBKo4Rp7+
QCpYWvodIoS+c0ir4VoMoXGxE1CtXb3WHe0vznXFQg7rb51utNexTkg7ZdB8lsHnseR7GErqcmjC
6kenP3a2BctP5DungjTTAhaqdtVHFM80IVLkgdS4O4TiCDjxdb4mMHle06lHGvqaqHFBEScmMdlm
FEp1Hb+VYiirenInKeW3CFRPhu7XUxnJLfcgaKHE0Aq88TzYBMu4zz2B+ewekiZbUgZhPuWZnCwC
YAIkzvv32mrjNIwjjbuub379J2k14SEmHG4Pe23g6r8V3CyYsocg/lG4uX3oC7gf7QZ9G6pukl2g
U2FFfSaVySXcZBy5h42Wa8VltEuLYku5IYbjXZ26yHYZj+rH1CYv5/P133EPITmXQaUA4eF4gZQ5
W7tBID80Y2ShMtTJT3l8X5Y8gE5yvfdtG4a7VkcRPvSc+jIEU/LFicvPqpue5YJvehT3qK0DZyLK
pS1NC8l1rTH0XeOO8g6sNErmmRqvFcMq9orJboC7p1tGV5CZ5rmUquW1Kpfmm50nj8qATFCVyTKy
NdK6M8L8B6e8O5/fws9eyyvs/CiDoiloduVQ39l8lbaRanfb3rCHq2zZ3goOaPVVJkGpmkn4IzXP
ZLKAjvNlvpp9bX22fHhOi1apHkgwNZsirjOwLiXYaMJYPHNV16zSm2VaWdG3IuuXflbGb7JfIoKQ
BvGzCTRw00J9chxHDZYWAyyv73QKOf3hrNa6/WQ7jsJP9oYoV/E18A3KO225OLh6Z4En7N4UL+KH
0raA4huVCRC+CY9QEYdrIjfDXeKY+aI1jG+hkntPlCIOOwXi1C2kp84zZ3SoIlPvOzQWAAjTZHgY
Er2j7KeUN2XaNq/woh6ER2DWI1VrxOfUrsq2TV/tZMuL93BCmHuF/MOJ/2VE6q82L1BPOKsAIv91
0xN0H9RgOKWEfRd94LhPhq4TDir7w4Q96TQYgosetGBfx+cAoB4VNWW9Lg1kqj3ey5WJ/uWem4v0
0oSjv7Bbm/T3NFs1Noozhv4kyxMXqZvxUFRzIy2BVGh62+2bhuj1aCvpZye23jqQptfCCfVrpvl/
IdaeUgDtLHJw1Evq+GBYcGRzj4jUsO3bKH3w1ClynTXVdxPyrCRolDdOOW+FHFjPBdRPa0WJPttD
ma/IezrXZGrALMOkSu5o55qSKsHvUSmrsQSz5LulcxWOjmMCzQ9JYs+2XOpNor/8sEy7CLeYuNLV
vu192yw2EddpLn3bEWyWPH9tZ3l6lrwKAYIxhvip1eITqIsvFoDJc6AZ68yvHqGgDpbqqJ7Gyjnq
CXFcy7GVc46o+3IcfGVl1HW/c+JK3aNDMlzyqQl26UDIBZRBsMs9J1jpZqO+mgN8+mXf/6AYbvQ7
TuzQWj2XxNsXVe1k6w6CJH4uY288kEFY+rpkIBSVazt5AMQWF6ZCrMazdm4kpUs+8nxflfiT76jQ
wNiIwGhyPpxGilWXiUY6OjS1ftUZERF6ebAoqWuadhHVzSNkQclO2OaGqrBfLpWtduvO6rQFTyNn
nVTBq111hGEsPXiZ2ChXbWJo18jxnY1PcbabGFsyUuOJAqN05xko3nRqAeNPUJ+7UkseYVTguRqV
PbBXer8XNiUB+gK7LHBQyb5yFLDeFJUw1DjJkdkPnsZTMmoTX2VJGg6+no0H8Ni8Oy4ZjICi/lMD
9ogHweiTVJF26CjCXbcQMO+SorfvZeQ9ZUttOfSgNE/dK7HSgDOOHzTL2EuCE5jhdB+MBCxsYB6r
whrVleY7LuQu3YNHNNwxTFL4YyiZ5xqEoku92r2Uedk9z9JTtTOyEaPJU5MHevfZRAgAOXKfh7y4
Lp9R+SKIHulPfH5MMDpLGN7Tq91MusLNs0Ux8pXIZ3JrCvLSqwKGsPUweYmJsKjcuzr/LgYIncpr
EqbRyrLK8QrDlLPQlLony6KN15tNNsytGts6+FdcxASnBf1iAJGcLHkXRkvZQMC9lpry1DtWcWqa
+GcvhmoBhm5oGCG9BqQsfG5dfon4XMVyu4m5E55Lw0FnWjbybaI4LlWVNHwMnH1TW8Tv0/FslCY3
gCS8rwsp4uvPzyJPsBaKsDB0I2xCCUlpWPfCVtsZgcYK2tLQVjkmVS5JOqK6oP62o5ymq6wY7hro
gK4yzAZLzfW9e59XvSU0F5Mt7GDN98arDZjoxJeu6pQVvII6t2lXPzq5mmzrUP/c+m109tu/CIKX
d3Ez5BvHdmGLCVAgqlxIN0UPTmVockR3bmrrri/6gdAp8iO9KZsITVjwVUvxZxdWlC8G8hYLQ5fq
F37vlWUdut5jYZcotYWlezFlPhRBBGlPEB3NBm1etTG4tUxD0XSQelAF6WR9thBTak/cOu1WUher
V616CAQ5k2zGyPPwBt+4m2TCcXuqwkhfjBSVcOpVp1AfAm6CYEk0ha/wWOCbzUbxZO1G4FTWDWKk
vQq/0EThJPw6dK3gizZPUQaPQB568aqxFP1QB9TrO4C5nhTfrB44Ti/kPsmeYH5cA5OU7qcHdbep
lFctdopTmQTubWjkSbIMhy7cQOCCxkra9tIa8VJpGwPTfaj07DulE2DE0q478F0LFh2Zqnsji8DL
OfG4NRwXwFUpvfhoWz10Q7LUm7J68oahfMoS+5pDJnyXe1L55GidsWyHoeEXlqFtK+6WFEW4cmv3
zsjy7tzmg3uXIrYOP2f46iVhuQ9kP6dww4tezYjYJHHIYCdmI+qowciTKhOzroRwVRpJj7Ktyw/c
P3bC3Ftteor9DGQTB00AkqMPeQMZTEOr4hX1EOazEUcQeKtwh1NRZT4nFbFvgGbyyp6GxiAr2zzj
9i5FlvGcUKUEJFSJ12Kt6rTeFobvZn1b24Ac5m6vwfCLM0941SYbXQ+eNLaK2j6AtJ36LzFUEalc
w8wvb4Rz2oFJ16Edvc3KXpQSuvHz7W1t37srCH/krXDWKKZYlb7t3mZjs2pWFmX2O+EsBx2gp3ZK
w4rrjr601Os62oIb3RmW015ab7A2STDmJzs6ZkTonlD7ahW5e5oqaZ6Ssn8hP+ecM5gFdjA8wK6v
9d2lqeM9Je3O0dIk2FiErVa+FiOVWTdTq3XRnQ5SwZVzNYC6NNWPZEcOdofatPBPyyBecX4OkC9H
3cRKOx7xAvLEchgjW0fuIlH672lutF/z3FeRCdeMC3Xp4S6AN6omHXZtjOi5kZEKM51UPRBTb5eh
03uvJaHjjQbPwUbMKhWyH3URoy4yzWY6kL4qa69eYGsvzdeqSLyd6meQlneE7cLELFeVVJRbkMvc
t2xvHA4OMhXGOjSsX9146upKUqjLdw7vunqi5JtoqvbyjAd36LwXkz+PouVhJUED9KLxabt3Y4SI
ppFkdPol9IYHMQrHNLsrQOeJERgr46Sh0LMIJsb0sYTkye57+M6nXRHo1DYTu9YqNCXtMrjyz0aX
9pZEyeFs5oE/P8QuYMrJabbHOpyL/hCYyw8TmRfKi8JNhu3sLFyIR3DWMeGa/305t+XAaJSK8oww
wYb67uGzPZruaqyd7jQoqXyWVcJdjQpwMOSM7A+QTQSTopBoiklWSPRizZh4MBCGHS0UhYRN+d2L
synJ3CJP+2FCOItZWHsR/Zh2FsvQ/PXgUYDIYj0Cor7tWhFbBvZEUqpZgGReRcOYHrIq+NlQG5ge
iHynB9GbJ2a/eeKD33/gMm8P3AzCe7H/vE4MZ5/5Sv+By4et5rV/fJV/vNr8CmaXD9tXnvTr5f/x
SvM2s8uHbWaX/+79+OM2//pKYpl4P5R2QN/RDx6EaX4Z8/CPl/ijyzzx4S3/77ea/4wPW/3TK/3g
8k9X+2D7f3ylf9zqX79S2/NLng61DNHegUe7YPoaiuZfjN9NRZXPqpQc4W3VbdzoUfZ+fFvwbtk/
XkEYxVa3Xf6d/3zV+VXLHSo063nm/U7/br9/d30OMxy9Oz3k6Xy+4m3Xj+/De+v/et3bFd//JeLq
9TBejaJrN/NfO7+qD7Z5+PGF/nGJmHj30uctxEw8/cs/2MTEf2D7D1z++61sp4Q6t9S+DpIRHBup
nRgSAZsd49+NmImGoTio2lWYhUX0KrFg9jXdMjyK6ZIE0t6JkWXTOu8h0xp96VUGtVW1Id1nQQyB
Wt0/cQqGyHYaxTmVhC34lmlerBkD3TyQff8h5oXdhSdqM5YwYgmbaKoetgxTBwRWQ7Z/gi76AqlH
fClsKd53toPgc0edr21GtwaGyvicpzCQTl5aFKEkJ2YDSwLO5smnm01Mq5H+1gKgInLWQC0jtsr9
njrnXJXXN0cXVslVZQQ2PMkG9SXZiMQOJ3twmIipbvwILVcbvhuD+vmuuOgEDcjbh1T3TMMhsIpL
ocTFRVEabevpBdB1sbrVqmHnFiAb3q22egdgctp8hlyQHcXCysyRJTLq+3kvsbXfaRVBTe942y9I
iuYUpjG0vL8uKdzSvuvPKg8WNzd95IhmqTtHLnuKmNEL8iZ1+5tYPfTIlKi/E65vZOqvxqHbGvzf
joByvZNfTVr2rsEiYRTL5+kCnIgjOfoh6RpQFXZeUHSawvSRWfu8sPzbwFECBzTMZM+B40JwRfDq
tkIY52WSNUZLkh71+t2am2c1lOsuTtLjx4WjMvj7JpTuP+wlhkZmnol0G3ulMtCqjxFaG+XOuwua
xLsTPcBeHrqtpbd1gcyS12Z2nhB+nTNG55HK0sl1XnnbSGsfbDuKiZsG+kE0I6GzA8rI+kH0EEwb
9omULMRk8ttNDF1d91IKTliRURyN2Ky0aB0ZeBlqYz7EY02h3rWSpNwJa4uY3BpMrbYUE7fZyV30
ulEm5K16J+E7e5BxMjdSDqUHeI2fvvNspPiPiAypBGz/NqmNmb6DJvHrbDfBE6rwaaUZWR5X3oqZ
+WIOGoag6jooTKZX/ft13YYppXqUGtpr8SIMy1N5R8oEhi3bPYjGyDIU62/tbO0iE2tGTQjRwsk3
AdmC8PWA8t0Yd9K7DfQiJ2AQd7F02/C26N2GZQ/XqwRDw0qFGf2oT00Y5s1RDEVvbj7YqNODNpaD
2HKe+K82mJfdrqH2ziaD2i7l4FP2p4QjIgrIanL1ZT+9hkbK6SpEUEJMEG+L0KBGpDaDIx1eWvtA
KcCYLsQY7OlPo2X4TwgtyBthBz3mHOYVs28phC3FNmLt7PNhmHs91RhOvR/l6LPUpGQycgMmNz2M
HgMAanvbImgg8wl7LVptJzwo4HI4czv+1Zpg7GlGdV1uxiWQKgsK/wlO0k5wkmYA1JOPuUnqceoK
Yz3NiN7sI5ZU/cbqkW+aXYX5n4aBgKjMO8XyeOe29XA/OsZVr5PuqeDAfch1tVwPZZx+9XSDlBIA
K0JnAyRvUwpKjtxPhQFwNSqgXwvr2l1I9bAXYGOBQhZNXdnu0jCcZD3bBGw5papunYDfWoqJGzzZ
ddxwq9l89N+Bnr26jfYwL367OTZUcVcBjLkIXLkHp3CcAydXPV2IrmjgYjeAEFRo2t+sJWXafaEa
G232hOzURYZz8iFvhEzs1IjldlEHACwJC+Rm1cMYmkKoLo9ejWxOUN2VObzPoieafEiotk11UB1u
9XMi+t2LPUAOMDnrW+Esaxpy0JEPJ2ptVZc+jV9C17EgH46BnErxgG7IL1tIKusiJvyp9yd70qcv
8e89ovaJsGV+qp08OsP9H52b0lpVDqFPSL1+msTkWHQjeJJKyfeQ0J7k0R66hfCpOhDU5D1Rhk+d
iPrAaa+kratgK7pxY7zZgZpt39nEpcIfObzgJ9GXCJn2vZZAdKc7h2RqelOBkXIeix46weiSmNXu
o11qncM/2XrDdw8Sok9ouk8+t12FVYzFGtG0A6UnSzFTFIO8I6vcGqZy1XU/f6mJN/syQHYz9vVn
oh612eQvnpfKKKh34Prl7EVBQv5idOajWBHmdnwucx4ac51ordnwQ6NTcn30U989il7S5V8GzzY3
YtQNhXv0KiDJ3Nx/uYS/e7OtA2aKGo6L+sQ0O0/cFot9xI4fLldTrbNK62TixP/butn559pARoXC
CjayH2TbYtS9e0kuYaEvnPgT0bvPRq8rPxDXdgyd1K/thY+xFdWfnTYipRO2/oMf2vxmGqF0NGsz
Pn7Yp4H06+h3JXw3fIhPilxZ+07KiT9BO7CoEc85BchLDOcGVsBNGwK9BItglq9hJDnrGLauhUWg
nIRpEq3hHWtOzdSQrHvfzDbhosjKOiptaT/bxYJ5KNyELc01czdGDlptf9vSyMf3V5jXayHpiDpJ
rq5hUAgVI+5gwUq+FcNYzpM7J4nvANhG+bJJUbPwfNS2fK2G56tHgUvRgn4BqVZH4vxvTYZeL3qv
BtzeCzEVdgo81qKbewkqsAVhtXdGt8jMtdaFoNycqtkESqRMJQf+o2gaHQIJtO7vxcgrIMCZPbrJ
rcMjsMZfHjw1gX9UkPdWirRakXb0zqUgSSrqmMd2N+vXwgh1pn8eBCFSPDkJ45995jWzTzXRLomJ
MNS8nQxWDwahXHuGKyRylfy5rVCi+zX4NVNIhbRJqY6iGGb63dO8bB1C5bAUP4Pzr2I2wIzrTxOz
7fY7Ok3og0sgffpZFc281TwxL5u3mp0zBJuI1yYpv+v1+Eitf7+wybgfxgi9GDWxPHKtlBTFltsU
ywquEr9RH/ppEmIMe9koILOFby+ZxjGoJr3bTGsL0irB0S7V4CJmg5z/SJpAYy6GFpn5O93rjwgH
yY/lsG6pj6lA0gFZmOTO7UxbuY3p71OELk6JBQsXZ6I8WokuxOJDtbAzkJ2UoZabekj7alFo8k/X
2/y8VPS6YOJgGDiriCFRdqqZekB4kZQ92FQb37m1pjwNJD2XWmTpe1BTypNfWjZs956L4nQOVZis
d0tzyr4aSL7uDa34XoyyzXF1soFp9ACBNeV+nPKwotE9Rd8Hdf1djJopZyt8A0p3/tF32nNeLnpi
XyWTyj0sXfGxj7qC+nWepxTeh4teApgRtlahWrN2XGc7Fpl0l1Onux7qFrW53suXfZUoh1E0cQXA
KZvkBBfC8G5qms/g+jh4SfuzJ1zeeWtR8CnN5HIHeqc8qDLEkr/VBoXkoBhmQXYkLeIfhakWqoRV
QurMlNOJgv+XPqFwLk0q56ReBXqc/NQtvK3olfxomJZ3vA3F9LzLmEJ3vfr9Moa2IlE+evHSCPI3
Uqn5Ixmo4lGS4i/k+tuTPo0U2eh3QCaRspo88kItEBVsVlCfj1fhrxQjQsQ9JVJiUjLM6l6tCd1P
y8Ui140VAEdofd8uYMfJOUkNavu1PF92hEoWZuRkR+EMimDcqwOVQuL6KETI+8EmLQlxtdVqr01V
amdLAh4rhpYHqfJYU5UjhoVjVQtZj6xz6kny6881batoZymBZ9wtHO11XsNDbHhVVffq+3BaBlb8
LQGDc8mmhhSmcvHVxFj3k3rpbBMTiZ6hkxCh8iOGohEuvh489qATD7NJ9KgZ7U2CM/M+5A7tg5tC
+fv7cjdPlVpzt3fAuk4vQTS9pcOgnvrbzpXqo8HZM4dtQK2Pal/uzM4bdrZS19DTYopVU6NqRYxF
V1hva8RysyKJCBS3qNb+CP65qbN/WJDJ1HxGgbRTGo4QoolbzwV1NY0rWVJvRspdfk7Pjh9s47Si
MRvn52IxrWuxulXA5X/c2ogdO0Hb82/b5pS+7LQB/kZ4QeJVhOLMJ6VxOu60OiKdppd9UuxnSJGt
F4jOynMVIhlo9XH6KXWHfG17lJdzxIbouZQXViYrK2dC5iMFnR6NCbkpesI2AkQHVjzNiCb73RND
aNKYdowYWp5uuvFm3V7mmfkEL3VzVfykvaqK4a66DsWb2WbKhXeucncrTB1Fl7DMTpSu2mD3e2EU
TQgxxNYE0DHxXDfXuTEfw9rNrqAzLY6KBkWcWVU6AO65YBGa8jkxQLNRYroKodfc5WSrX5qKd6gK
DSSHJyVm6n+prnab+qhPw64GwUqFsHsSs6btf+0GZ7gTS0HAXpJSLa5iztbzbaOb8YOYC6R6AQIn
flIcxXnukB+G4cUxpacAprwrgM3qmLkgUqdRArXBrdc4MSIESlvtxURveOXVKe1mB5MWzyOT8zzR
+NJeVvQGwQvchC84Nm/TeABTZl+xOyJyReT7t9W3Ob8EjiFpylryPHfjdD48BLGXXUQjG0hDjTUC
umKIoPHPiSqvoKaRZW8zO6fTLJIT3cqPcqjnfu8S9Up28XzVWXdNjkDQ7wmxwuiI2oWSBRmTLm1M
mLb3XMfcpwqqMRM5pTwJ6CHLhVawoLWcx/M0woUQXorxUNfFrtIpXvajcZuR/4flyWuvrqbyeZt6
WnQO0QC8kFP+aQndrJuiPvyDhMM00eZ1SQUDYFKixWtXiqnTDx14AiGg3XdObV2HqaEqFxXgkuhY
rATW1U8M62oorrWt+8hazDZdkZQTFU5HYRJLhS80Nos6VX0wiuwmJhXPC26XmW3zZZyWiuMWbpqj
41vtnsJsitPjfHw1eeReJXpDPHIa2rBRUbav3/etVD1GurX1ZHUEa9J6xxiE6TIQQ92K1nHjVTsx
GxT919CdUvWgc54LPr3CC24ViO85ECJawdZFpaSoapXBVgzHsABFqfjOWQyVEsSnlL6mmt/ccaeK
b4vQZ4F5GKaGtfDKNUNalCV4fjFMLQg7VQS39YKPrZlnKC1AB7Svcivd8qOrPZJs4JccIoG/AhP6
bQjxv8ER2C8tpL4vH3x1eALQYsE3jVF55/FxRfGus6rlUTu2UyN6ogmQojpahe8WcKAzIwG3WrRa
VEO4yTAqqwfNqcPXLqqd8ClPm/o1l5s3pQk2tlUU93knq0+UpQOPLCueFANfe+pBe6w8o3O3YjbQ
Oe+jWqIBwMB5QPn7GLnApKLJuSSGeKUE/CAmxfqw+B7bnIaExc/Dz14pwXA9eUs5xP4jxPKyYcir
mK/ag2govpIN/6Ez2vyBYs6RWJIM2eXoRvHSjjmuproOMepv/7rNtppvGHeqpb65CYJkfafEly7j
l5LHSdjxQSNemqkRE32amnuvT55rs/hlmhakqZ2fSzNc3vwb0zuE/nhuBJ38RD4venNT/4NtSIx/
5zcvC0M+/5lU9ys99iKw0i6MO4NOxfBUc6pWvgpjEI3otTl5koUYf5gGCxrs/MA9CfttB7Hkg99s
e+eTw9Wx4fvwpsiFykMGF353pXmJ6H18NalObKjnsW7xR0ex47y38NN8yVgX/KrA1I1GwLKzYZXm
UxvlG2PilhZjqE0CwMMAGmdb12toGL0bTwsbYRRr5qa0rfCQ5510D3DQeGyr9LuUGd1JjAi5qhvO
Zsaq5XPziHDILoiy/pQ2toJKDpUagxmq6Jum6kXYRNOmBiSXtpqtxTCXRrC7RTvuidny+W9K/wU0
dECFmtKgFZilG90ZmnMUVQ51KoF3kCbmVzYlcA1AyB9LDwy6519Ez1C522RKAzvy3ydQGSN67Bqv
wm6OSQgNxeSixD+qjkSS2CPJbB9yiF7lZ04yUZClNvS2sfAtBxIG7vcYYZJjUsfZ0erD+0A3km34
2yTshVn6+eJjt6eiHStv9G21mH/n9Hs3Yfvzlrnr/Nq9zr0tICd7rXROeq7ioIVogUqDnBqTRWC2
/lsKzJMioh/8Zz5pcGO9jkpWr1zFji9ZBpMg5H7qbjAL5WLyjLYy2yZfUrrvkHyox5OvA8/elD6l
RFZl9at3RtEVjeYBUG9rzQWuBWYbbLc6nubpAYr7ZtG4vE3oJn+dJwLoYVFiQ/NSTrIH7rb8HENH
KkZUSujHKhs/i5FoulyfPjRduVarIXsQNjmACKYcbb7cmFxEs0nVBmsxp08m6E/U7ShpzXK2JUlt
L4YWsPq8UR99cxUEzG+7Ug52oEwuXIg9hC114JZ14z7cCBsPR8GyUIN6B8/IJcsHJD6QWXpoHbM/
w5t5DqcRZfLFwwAL/wbStHElhqIhhv8GUD4kOolbXBnOxSXjLRYJU0219RZmg3ZZQgxNnXA/gCRz
kWbsc/USg47X8zG4q6eRsKu+qR95djiIkS2POihFdSi2FpJbC2G8NZWsXlwVqTCtgWlO2PxO1u70
IVxUSRmuTUcq7oLcIDsLNe8uthTtjr/bBvBsKc+tSQJFbnX/ryFXlglkKBRzt/oh1YPsq19QuGrD
SgXZkSSto7GwTjoMJQenkvWtRVDk2lIPuYKCRX41suAbGa7yhxVuUdTwNvzOlFuL6rlr46jmMis8
bGbTOIuMZ/NTUzsHMWtKEYz38cBHHK1RcyeDhdzHSNysNLU0T5TNv0Gp4FNAoSDpPZnmZraZMLnv
Mrmh3hwPYZf6IW/hsv61jNrN/2W7f7qqsE2vkHOXuvZAypdT+rKemmbKvIqGYqNVCOD3NJuEh6cO
yqZRZf6hk6+wifViSCHoA3h3Yy9G875UyaRwgWwzyqUODbDySWY5eSramGJR6wtU9s6lIsM2VGmx
y1Q5uEu7mupfQzPviQahPOW4kCuhQ7pAFsP40hvNYxfxCZb6aml05Dg55R9v/KrvqFZFd3ASdV0W
OqUyE7Oqqhk0ojc1wmWc2FmbKWodjMmPUc2HC79o0Fz3fvuNYpVDQVnlqwe50Zb68nZXBG54qGr5
m8FnbJfaFvQ7mZW99BQgbR17HNZiWPV1u0aoKd2KoTt24Uo2tHAvho46kV8hdHEc+Kl88WCyotwI
6q1ClqUz+s/gmlPo1wrZVp97Jf05LKd4qxg6keNCRdb+nBXD5Jrr68GT39pxdGB+NWVUh2IdrG+d
RqCjO04wpoJiCX/MKpFa+SxGokn8ZCKyUN/CTkuTdW/tVZNAP2EDjXIYWbv1pod1CmOKjiQQhWZi
QkfK4TbLV02nRGnyjktDXedqB/fs72mnMLR8JXa8bUtl7WJIXWldIxWzbOM2OxhRgk4gcrGrEfz5
N9mAhEF1vkhjZ6xHxQ8OTWmnj1qkfUPEM9nmngdOp/Gys2hst69PnX0Rg6EqimY1T2qSpyyNEoml
vim6HYSGL25aUEzolOrCUS3prp4EQ8gGeJc0hm3JULR39rxIPX3R2ZBPBnVD3AA3sQoG2nY/tihd
kr4IPzcqHJWmYX+tO48bXZTDE99Sl9F0dQtnROZ8hSboq5K35aOuDdGBRyVlDcVz9zXi8TjWnK86
kToytbkMFlZVHvTRfhPrOAdw+6bs5L6n4pF8RKNz3w2MGyWZ3D/qiql8oaIU7U4gIntxdBRNwlHI
t3JuU9NpUjRBQdmnXBcIhKeWDdNwPlrn3DFX4hBqh5NcW+otFbeWL1UUypescj+XgafsxUg0YjKM
3EVHbdx5tmuqqp+aXBsLpCrlynkxR208m24wLFoZUcERkrm1o/b2VgwTyXhG1XmJGiuaGBNtja6E
Pu+a6p9ELxr9pFqIrufZUbWYp2S75tBSKiDDWfLO8WcX2b+FXpsObI5jfwqnxiMKk65KrftkZWaz
FROob7lInwTZq6mnVBzmpV/xv+5AD4muP9HuhJOoxXTDOd2aicnnNr45NaTcFLS+IMSaMNMCFV3B
56Zw/PQtNEbhpZb+j7Dz2m4bWdv0rey1jwdrkMOs+eeApJhEUVmWfIJlOSDHAgrh6udB0W3ZvXv+
6YNqVCRNkUDV972BUDF+rrO57xbvHgFcnqd6au27wjSfdRn+7EX6Lj1OA85w7BP8FVy66H32sl2b
2vYPFPYPIu0J8iHSwPExPLjCq+5UID83m3mlR2V8raqREcdXjY40mZ95z2Kc8UfK5s9u6NfbvBsJ
PgZe+7q0V405fYYyiywrX2HSO+sGhNSx0sfk1fYzxIwD8dRPqEAWifyumv1iiHe1Na6cYu9yRjui
3I1S83Jl/1mdtHFY7AvpvlxehsfArbAORzz315y/rXMZbWAvUK4+1owC796DB7FrS284aVE1YHiP
lZUzGLc9XuY2Zr60qd5MH4eTKqq2fNLGyNtlInXDG9WGNAgYGrNuV2oGIJOE8PSyalPO2d4g/1Nj
/orXN5ykOh+22S8yF39Ab16pXidJ3yqh9/u5M0xYDcuMJO7IBNVuAkvv10DFAkPSxwVg9oVjbJYh
bSnZ0NRsQtqOJMZOazN3W6Nnhtq1aeibKOp+1DWhfC1v8AmE9wKz4i+zd/6t2L73w88OZQB/aVsU
Mv7W4Zce5NePZdRo5RJ/MY7/c/1/Wuaj7WIf/2tG6aCswm+Xd5Ms7yZZ7KHV6I/36sTmQ2SX1srQ
RLMhxlDd4TBW3nnLFfgCCEzurWpRxRzjItcOrvfb0CDvJs5D+8uUXyuMzVRwGwv7KzVTLW37ujxP
xLJUk13IGMcLxyaMnMTpdk6dKFgZPFdvan+4MlRVzSvqvCKdqdtbPYI2Ds1P9qcEROjHO1OvDt/X
44Y/y91HR9D18loQdLy8DVtfTMC0DUbO3n1B2KkPCJSaTuPf5yKwb8C9HFWfvjRVg4dQhzWxO1qq
qqOr++GqNYJgY6bsw9ec4MKVoH9xg/YuY/ij3rqI95zUKtwV+nvcbD76wf51B1Rdbjw/2/tJ75w7
p8p5vhakQA2hA9FB2eCczrZzVld+1FqHqOseL+PUlGjIv5VhOe8L/rMIfDPD4yex74SVrNxlVTXu
Y6kFFzp5dXW8vKSBVkYCK2szLNnGQfYRFLy63qsqXucYATtQkVTVL5D6aPtHDAP8a/wlvEvxt6rq
UG0ySJNtPcUpyoNg/6x0yFf427T3eMy190lKzsuuTRhfw9TyMVPAM/m9TQ3mKdht8gG1DlVV49Tc
LmXvYRNgvsz923pCxN2uFnCxDVzPr+1K/iyC3rse2DRAgUdpCTLVXx2LZXmDEQJynE4qqnaLdjma
E8gMNkYTbdQKv12qZdVo1ROiIMIPDWukWcc8CvNNLDHrAk/4Lg1OUKYJsg0Obun1UOibSx0Wqn+6
jJqCCAULN37/rcdRk6plPqrnHL/hCbINz9mv2G2oXc+wCtlfUThZrWHDTNYPQR/TOGZjnZwSeK6o
z1vHtMi3ETHOfepBq5rrxjmSs3X3kT08aNYAyxpV5JU1y27LAWr6nBFFgH86vZoRmgh8Q7ptm8tL
e+m286V9KMzf2tX4GTjJZbyd99oNropIsozIJw1Nc24Xd90843jc1VNynBfv3cHDWsDAQG8rFrNd
i4PLnl9UvFG9EdKsp9DNeEAtc5tycu90Ldn3y1isD/yjH4UvSJjO98KV1kq0qPagBbdCsdv6Yhk9
9hiRTJAzt6G4msJc5WmQnWVS5484Lt02qIm/AbMqt24kNATWgvotgMlM/KiG7IdHOwl/XBOLGyia
7Q3S1RgINZgADX57aYrcGIEiMvntjdFqxNIK4NlqsBqjOlRVFbUHjz2McOSJ4kXz5WOgutIWSedq
+PqxvGpWi3y0DXHyuffe8rGat60lImPbzC6kRY3j2gYj0mbNfVSwjVq6nDRrTmNvcRcvgjTfEkAq
Vv8xCyxVerQCa3NZRK13GWRn8pOhWe0+tdLk/FG4FSjqYVp/tCCPlJzRscQrYU6cJ0KS0UG1fQxR
V6L253VoGNrmo8OYfKYRNY12jizgHS4vdmlUl1ULsgP1po2V27+/C8sjFNfX/Re/zYZjFE7yGOje
z0K1qarq+Kj+NiRttHz1W/3XMtoc2usQWy0MjVjwY/L/cy1vGad1dbzHs/mAtMe8S0YvXrWLhFaH
sj9SAH69qbXAui7jAOktJbWVIRp1k5HfWU9OQrA3bCcdl0vm6BV/lGk2r9UQ5AcSlJUwYIqi2tmP
ueexe2y1t2EwDjDnUOPW45Hk16JdvrQ3c/PdylDqSNLYPNedfRRxvx00eUyFU73HhS94Slrac5La
zWYU2nDn6k6y89DWuPaxnlj3+VRjbWcift91Xwrhpc9WrXl3FUTiErm355B8zFMVHVWXKpB+ANKs
C3wDGc2+4l4Ie4Xn7tcGr+CnDHNbnCu0tao5mBk9eSM/Mj/rNxN77Y1nrVwtyR6juJeP2VikG78I
u11euPJRr6r0hjvgi+pUxRiFn312iydVQ47D2wkb7maqExZas5i/LBZ48c/FZpH3OwLBN1PfkfCb
K/Ywi4iPRCEbzMlSRfnkyuvMXZOjBpQk2sBD+C8nHmWMY+QCYWcHfOlHRyPqL9i8eEgsEwXQipgs
05jdKaQVKMPbpiuyOwXCWvrEUlN9UZreCj3XV1PHrsNzupp0YaavwOrXD15lVw/spSFLlHO5U1XV
YVXwhNPUO6sm4cj2ZHbe02X8MinSFrvUiENPPsk0Xw92954GUX+thpDJ8G+72V1/TDD0bq1zkzwJ
w15lHpvgrE6kg1RwHh6CQrtN20jjsATw84xlmTwXgyD/r+eQVkKkPHeWB2cBj6J2F4aGxYcYinXj
xKTIlodpbmZoG6fY/iw1VajOahnxMey/b5skLnyjgNybaVeV66NOyJnaR27kakoL/3oc4+YWj5Jm
jUtr8fX/P6JgjfHPNXqjwZPEqqJ9k+Xdo5i015D3eKqWWlv28X4eRmOtabZ4tKqxe8zyV9POswfV
4uAxgpOhM2xVXzIF3tke0UmKRHefpyaw5sY+czbFmbuQ8n3gkR07WvraeYG1FYGVHKpMd889NwN3
8MPrlsdcC12Xy3EOtCu/BgCJ67uPHOaM2dLcmc8T0kuXqild87mXofdb9aNXDf6nuSWxvz2at8Vs
didVBDrKBzx0K6Qc/2pTV3qP4gWh4JAsSLkAPKcCW10dZcnNpbFf0KRp7+0L15qPc406thJl73FA
4pnkPUlj1vaT7IHql2bypjfWGtHP+B3gJHCwxH82vRSLxBoMTiYRdrWSszNo5jlDQQZyEz+TUxHV
V5dON+28gxvpn2IoDaR6wpdKcIsI3LnfSQxsNlUwW09NbItr0h9ypaom4uB3icgw6Wm1fm1Znwyz
7h9VX4vAQqY18VnVjHqq1/55TriV36GB419PmZatAQBgLzK5041sZmuN3VL87lnelp2S80l2Naoi
JgpZ7qTFL/ViCLYMUDOzxZikHVF0UjPZWifvc+Nsy8lzPg3DUO9kdhVHSH/PIIbbb0mDz+HUGdqL
K4f31mmzW1XTzRfRd/ozkLr+nuTaTZ5XOH/3IZlMM4/WqmqWQ7EDCuxegdN7LeDHH5rWLWdQ9tq8
r0FdmzmhIX0pnHhEc+rX1ViglMFhYNiqDlUYde5exnkIflwjGrb+mJ8LkijYH/UCBYgw3nolLlqj
33MybqfsHPS6yR0zNx5Qah7WWS18PvQ5WgmvtZHjssZ17UfVtds3jX+5LMK6ujZ8hxC0V6PIqH3t
LdS5CbhVWA2NwMAnnlKVNWCL03fDoxkunuGFnX7Nw3BN6LH/UaTyzkaM6m2e+MHYVlPfdUFW7+Xg
EiM0CvNspY2+iQ0S9mh2f1GTJv9Qo0L03XOGYhXrZftcSozWWy+UqzbCAZz8oERRlN+cmOx232Vu
/0RMYvEaA9uuetsqjkjy2F9Vp1dFwSMfjOpSBXbnL/h3BzeqZrnCX1v+AOJsWRrp4n9cS3U22uz/
uVaC4YltGcGNvUxWa6XmU5QX9kaF3aTT57gbJd3PeN1vdTlq/rroURwSy966M9H+mNGD2aMV4Tzl
RuptG1lmV92y15Zpi/Stxh1YLlV9tOYzUWvyvtQ0ozYfx+xeTVSLeU59wMFj4JlHPwZBDWytIrhW
a+nW+M+vFD3XUcKjx4rCSxGZnQN0NM6SbS9Fv1I9gWx+dqvqZYxeCOMAzuPwMTmtOVlE6AetjMni
NtqCcbs2XbzNgLGSC8y5vy5N4SJ7rsfGlGDLxOVldJEArtWM9Dgjkaf7xpujx8CMuz7cDlE1fbZm
tKf+au4blHZVs+79Y/Mfo9Ui5RLT+2O0ao7T9FtQoW086r7cc3Jydhlq9E/2FH2Vbjt9RSTkQUOA
6MU2UwdylaPD3Gw5/vTzvFIjkFncDjKAzRnGNYD2/pOVGuPaIgN/w24S5VVd66obVe/BjQ+LLlQw
fGVrjW1XZf8oo/qMr4z/NpgtbkcNUW2PeOquRWfn6IleO0kZmFdzNYgnhM0HdOXE+LVqreXGY/8g
MLRDdXjVl8H8JAG2oE+ig/FaPjWnBe7xD+14qN10dq0/RT5asIPj/ByfYBT1Mf6jfRkvl/Ghx3i1
vvpA/xz/8boR6/xtvHo/f47/h/XV+2+X9+9N1dVIAuXJCpzvsdUPX3tUoOcsxx/GX8GkSxD8d8o9
IQPzK/7p38bU9o6I3Eo2nI6zRz0o3YZ+OH1Grw0ptlb75JloHjdLO+bF02cUedb2r/YSot2lfRk/
+7bcEz3pVgWGK9fCztp2lReae90MloeBhzQ3qkcVquOjqq5aYTHlb91V2h/7eBz3H+2TMThEymL9
EVtndJmKzHyrpXj2yar+QG+30Dz0xvp52I941KxHZFi2eR20SPtR4KfVnlRVXalCG0iXR3YnUELh
kaRB0arn7kYVWR10N8lSqGrojM4aiZdu89HW2j1xbFWPtDndWnY0r9Q8NUV1TDWqsnA6W+T9Pf1N
zhZWb230XPlOcpKDZ1zapxSJkzF3sdPUcSThbGCf5YD8S5YXx8brcVHPQXPtghJ3b7TbtROBXnhz
HlTk2Vr078r5cUw43gQVxy1vesQdZH708S6AUioxX1zaoN1MGLuy4UhcaH6ueQe5bXrsxgAJXGAZ
KB8HbbOORh9GQW6eVa+bLDwrUGJXhhXPjz1CXMtpmM1kt7Z0K3hN4+mTgS7hjzy781AyjFauCz5i
XniCyOpf9Tn7FrMCdiD1/rMJw23Y4TwXn5GAWo6Y1oCVL0pc4173YpABBsJuelMfVW0kNHKrrppb
IZvxcq3xjN04Zs5nNgIEgsMPa6iIoJ43MBNv2rIeq10rJ7bMCOqtSU6ONw60rRItKJR+LPkeimo9
1pON3m2tXUV6kRwzY5gfhJMiOYuw3H7UneDK72Kx9UccYw0tGl+6bBF87Mr4YKb9+DL5qbHiAFji
w0Dv3GQ8UTDAs4tkxKWk4Ynxq8AE8meV81F61IIGPXq0gM7QoOSz8Po1exGyJqnBbSOL8MRZqvDs
Eb2T5SYdLf5Jlreoa1ZgiQnBX7m1MF9rbfEQF1lwS8KtvbZBl+ANpUn4knG8ZfFu1XSwI0rfN+9V
web+1tINpAwjtMsu7cgO2Fp9J0Bu31c5xJTEnJHd/muKnTQDccP49aNpRqRzr1sEtD+WIU+KsQ1P
xstUgTDlOp/7cmOEGCG3gHFustm0PiHF30R696lyzOjsI+a5Us16ZuKgYbuvBqqW5Pv9LRbs4KYy
AoobzVzgynp5aLM20DZ92nJGqkp7O0ujuPWzqLwUBVYnGEMjge0CRTlXICt3uoUPmyP66baIpAv7
xvA+I9G8re2o+l4N3WvVGuOL7enDlWam4oTD23CquqrZDGbfPcmmCDekyJO9MJL5hfgCMJqohXwx
GNNL7PefNbAm0ASp6ZHD/qYYHu2ys590sFP8eeeXEmeeu3gOHtSgZvnKwHkwVl6C0rJZ9jtNH7Nt
Y6PfB/dlfLZkcNJ47n5xfXQwrRFwTpLgOgklE126cei+NBMUusrL/fsRZbHrwQAHMIHU/tIQfLMC
r/6E8n6+j7wo2YnO6d6WlJEagEsvGrhTKY+tNM1HM2leeuKuu4hYwL5dhF+7wDCeFsTRNmu95Ijp
LyRIxKzWmH2Z76P2ozG16RuAUu5+8MUf4sBL9ladWHtfhPp9F6HtjfDY/A38EAJa2tc28nNwN8K8
izxsq4X0sJwF6lBWIr0OFgVpVYTTrJ/A/hTbaYFWfLRdrnxEpv2OL9Slx1kGxgYfsWfZNHq/1uGz
cTFCxV6tqcvxGM0eocW/X6q6KkzbHo86NJL/HKR3mk7aORrGo5M2rAKAMQYjhFSCDsjMSgx5jtrE
ua/bUd6lwZfUtrBVz4u4PEVT+KD6vKBz7uNa6vu2BJM6QClI15kT21eycg1yWEs9QmV2za25QvaN
4YGNxmPt74oGlb+pNo393JKShszusQ82yPiIGfw3BpayvxMiAfavD2dVQ/C2v6tdnwhzmZlXqk0V
i54CXgXGGSMTllJtXWi+FobWHS8jnFeziI5EKGa0RCXcrQqsBd4xC/6xMb17svfpba4HmMzE/n1h
Nd59WTjdEU/tZKWqkTeat7gpEsKT/vxFGMNxNEG6aEE27zvNtrdsOvQ3AIjIn2oHMWr3RJ7k/eg1
2dF3zGAVhdEPu86WLd/iYe08ug17k4682WpEQfnZzNJ8I8JG8Po5RgCgBG88wYbF86Cs60XrX/ex
LsjYVvI2XOwKkIidHvselOBka8VrFGHb7HkI1bku6gLwvO/rUGTvuPhFK1nYGHsMSKplvjAxg0iB
ZniyeEIuFi+sPvXuewJ/V9MI/BDauLHtGgEbA+DB3i1N61qy6T1Eko/R15d7hO52e3seshvo39yK
3DG7xWqRxyKngPtpMTNponp+xN5MJzyCIdvo+Q7aK6Pxin9CBuOQH7WHkG0Xe803W58OdbmI8IcO
jOF+xuKgiKeVKw3veXaxx036lkN11MKQNrNNIKL2FQQSzhBWhfiw5bWvdb7iLBS9TrpbnZASyddq
VO7B+bZyH9uRZRKSLxs/L5FFNYU8OyJs+U27LVaojfbixwGkyIDoRGXKRyfS1vp0ip2zzOsEz5qx
PJpYKH216vKbozvpm24AX0xSH19ZwyXvmuczQFkXqYsias/KrsdEtN9z/aa2Vvog5K2/0MgUk1Yx
bsFiSuTw5YO/0HFV05BFqLPk0jwGfl4/znAXj5hMy1XTZnI/gonbYo+k32ZdkqBfYZxVDaQswJSl
QLmw22XoE/OEjOz0qrEGc6XVhfuAHIu5mkY3/Cz75hYXCD9a8ah1F0FbXvUmKTOYI02ZbEur4kk5
WJkGOCrH09VMPYgZnXdDmMqaNxGEK/aJ/elSbWRobjsHQSaftDR/hjTd+pmh60c9E/hsITO6ys2w
uVFFsSRvWj758dKYlXvUa+yT6tQLG/URYmRXjYOZR+6DCunsKD3nVrF1NaTvJ3Bg/Iwr+y6VgXUX
V7I5QzBE1fWvJrFcdShMhuPkXX+0j5lmr10h662RZBE60Rh27i/LcUcEuzM5l6XUwliO9ifRDj8M
MaOtP8bV9+IsBr/7rmVOv7L9Znr02zngX2oPR062wWboqnd2AC4uGqSQpV7GZMKg2KnqR8elSvIq
C0R587f20e71TYqu9kYN+yiqihCGXd6pFtsvan8zTka/Nu2gvBrDo25G8kEVsc9HG5pSP6gqSuUG
ir8o8YxCPmh8Cx+QuSx3ke/jLr/MUm2oacJeN9LgqMYNHcSXbA63lwnLsMqMy62Yw2mjZg2tLR/a
Vn/BkrQ6qabRx2tWivSsJoHdq3Abifc1GYqzMRCImwycK612IBiLLD93T/NNi4poa7tWdCSsbDwY
M/KuasToiXeiW/qj0P320Dpi2IYdXsF6lR5EVTsWJi9meG46+P594JxQJUHCFS+BjWMvIlVYE26Q
gW0PxC39V5eHS1J79kucGOlpAIO2rkPXf7Viwa1Qb1NO2ZXz4oTYnxR+vO4qEPOG4WcHUVjGCXxa
skvTdLituq6+Qm1UfyBa765tIdKXpkkM9GUKdOnd6bOGIcRXIdNDnVkWzzZ/2iXhHMIroehjbs5B
OZmcbojGuyHC+vn0Fjq5v+7mYL5uMuk9J7l7Fdcz7eiv7IwZ3VSntMa30iQqLZF1DYlE4EJukQJZ
pk8VsLC4Huvbvp7b+zAevqjptW+6m8JBlt0ke50lxQ3BZusQBEDN+3qUZ8vzyqsYt90npzEcKKxl
8kW4uEerI087HBI5uD8QOXh23Kx6S6qqWevCMB/KcYq2asWBo8dlRQ/d1rNWDJhPjW711IyjA7Tf
SL44sbwxM5NDFCuWoCq+GWS8pq+L94xlxv6bm1j8PQbXOllFbD/GAzCMIffeBgsoi4b6wMFGRfpR
j3JOkQgUzLVeYuhVXlB0UWn319w5+rVC0YFq7ddT+R76TYIBVeivW6M191FAdZA5YknDgGsy8Row
1J29SzQswlXvmHFCi4Fkr1Wv1UBq96AW4u3nXGuB6W/QLI7e8/iKh7/x3vRGh2lXoZ+cROS3k2aX
C1VtfFoQZnVlHlrhTs+c9etjZKbxlQKW/dmeLO0KiPZne81+4Z/a1XhtrFsykoWz1/M02haBEWNB
b6XPsbS0XZ+hf+CFafY8mFp9dE3ML1VvZeQa546JJ9LSGwQmbupjfjMbSxKnE+8K7mFrMj8OAzIF
H+gP1Ua+k3T8L/SHNtr5UbUpgIjqEA55AQE41LMQOg5waLvxZ4s0spaab43PnV2YLpYn9VuH4/VL
uwjoEwRE4WwZmn93sm1fgWpUkQJ76u2zujKXKwT9b0dtzo+q6aO9Kt1uN/yapTpIiP+cGnbOb7PM
eP7WzsLem4aR3vZF5m0q6D4bp0ZlXbWpIoLasDfrAFcrSDy3opU9G1y4f/C87LWcM8m/8NcU3MF2
QdP715dxaq0whDTZLcSV3xo1PXQ33gzeoXdEom2kXbX7FqHbVR6IGMPN5RUyXkGtrda5zF5ewa6l
tylCg7iT1Qf37mzAtDPG9ltgfa+rdHx36tJa8zEUt6SWnWOMQdjWxG73NjYyB4804V1pRcDJ0pDl
i6tL2DmN2e/HpVo6LdLLmd8eVS9iDhIoUzycJj0pX5y++Bykg3uG012+2ClHeX5Vxy7ma6PnvKqY
9foNDB/yRrGdnlMtKB5hDt2qdsevKhAakIZnHJXevKHeTIFbvmD7bl/XQ/JzelggMZagon623Pwf
p0eAWt7cubpMR4Tdvo68wFx7hQUaw0rCdRYQ7cmsibOA36efRP8aIGr03LVCu4tyEumFn37qrdg/
EuLp8LSps08jp9at7gnQUvxNVoHmip05hTjMWW18Hjvc2Uf0ofdiwiJJiya56eLaeZkT90ed407R
5PdQk9liLyQM+Bqr1K3OvmWPJ+W0q/x4lya+79hxOH9Z9P5qahs8C4ciDYGwtv2hzZuHFHVqfQcn
oPutindMf8Aq6qHp9eocZy0MwzAoNpZto4C4FEXRf86RSzlMssE4cOrS4tZAcXydel6/VVU1Tl86
iskkidha5WWBdmw3gZWDwpPW9DSGRBFSS7ziQNiQIZ+cDWikJaCA4Daa3PnNyEPtxenyVeZk3att
ufoxHH1trWZFkdmvCwebaNWrv07I+70SaElORY6TGhzvjt17WmwmEdZHkejuhrBmvJU5T3A0BqQL
j5ETmGdfLiuEugWA3BP4IaIkkux/FoviYC0yORv23v6qG1qe72iUrYk+ps9+l4HMwiv1eyFA6oXu
txQYAmFjb360Smxox9GOrm0HPhtSEcmV5sG5d9oKv6KZcDPZdPQRnfeBuzCpwQhpS2wTdmNYewe4
2+5ZJEGzCabcfG1N51a9kJ3E+wwuJNZwPEhrfQZqUIXprbpyRfNN02KPROAf7U3bBRjY4y5eEPrc
jxoHTqk78iRdMZzUVV+mP6+8wdGu9QSoOAM+mv82FHf04dLby0VXxa0JTGakzbI+LvYBVlaXtNnA
H+imMdNX1VkvcJEqWU25nz+p5Jen2V/YKpU3qgv/gHJj4m+xU51sQfLLWk0SaMdiJJ0cZ2Z0h4md
s8GoCWhTAptdtYXLFXH3K003SRfjUnhpb0JT7CXZ25Ua8TEhT5CWCryxAaX51yJJwVvxE0R+lpdR
7WpWJn17E2TYkauO31bnBe3bJNXre44S/bMo/ZtkkiBBlppvFM+angRnVfNE9S0sFk2OqZDPHo7u
eE3W88lZqjV45lVj+wPQCWbqiNaszSiQx17M8jmT8bQu8Mk7qLlEvLGWTO15r+aOOjfsaYjt3eU9
GCiMhBLXBDXXJ8m17S0936reIQsdoI+Lv16DBWdbuFgoyqF+Cd10P+um99m1NXeTA36APBTXT/AH
7y7tqHJsMs7zJ30suwffNr+odrVOMgnUOYNuvnNLuNeym/3PY28b3G279jZOsuDsmo5LGMJAQ7Ar
xo0YsZVs/Hi4g4U53GkLPb/lMTnrAZCzX+2O6cQbEpcOOzRGqI7IMTCrKFFgWZqiWtcChF2n2xKz
kmvVVthZuuKO6WyaQ5cC/jbYxV81gTkdMhKbT0M133ftgE9QRyxw8oR8cj3IiDgEnIaldmmKUTNp
0ZxVtRS+Gl7m+XCtqlOYlldRHk/bMAOD6Pe9uy0Vc0ePw35VL5eYx2/tVsbLFoa2fmH3GOB6602X
xoBwFhyuMWe7IpiPZe1pbx23VKdgR87Reo/IKN8uEJFvXRHsMVGrnnlIiGsUYheHXdrRCPo64Xqj
G4/OUFbxZrqLm8a4TthmX1vwZPyeCLnJTXvlDGP7UGplsI+ndNyNaT49Feb4ldC/+zV1uY+gl/Cp
qu1864O8OBJMT+6QwEVOxs3cr3754Opj/96ZWPx6oZufAwNQgBCgXjWvsK/RRhCrkH0Ptzmqqgiz
wb5eAjPA/ZfG3y4D1Wr1TbElP4zm49LfOUa2DpajJtv7NYYE4Yn4te1vBk9PNommeZu+6LwzDt49
Z56UX0tcN3tpWR74GjoiRwAYlc4ISZGb9V41ktHyL91OHEM2CVy5GlHq2vQGeie65c4PeOc6u8VY
CguvqSu4G4/fMXdpsWlI54co4MCJyMpZ1dQEsof6ZlyOqrpW9wUb237d5KK9U0NCnmGHuTLclYUa
8IOzFJGJ+EZUZsFBVS0Z5edY38N4voNyT1i/fXFQX4hWEOcfdN7yWxxlGXZJSfWow1250gssBmpU
WQ5eOMcHTkvROQ8S/JCIvTzGUaOt+OF3n2WT/1zRJAfy14oC3axdMJf6FVah5t42MjQt2jZ8RYj5
e+ta7V0MkwC7x+BFNU+WTnilmIOdv4yqPWvnmInxxGl7xvTddPhb0y7Rx92MYLmPOFOJ17LYqP8n
+WkYXYsjL3Q6r6rhYufj71XcLbUVSSh3XUwzRkuD3Z5SDcLpdlou5WIFpAphNB7eIYypEUDpVqrx
Y4yFcu/OqQt9nZSEHZUzsGFO+7IjUZXym1w5YDSfJy83yQPN8ICjKroa2s5/6dzlG1R9wlgsOEdD
8uNSA7S5F+z2NrHdV5+mpui4tYblIQq1ZOOHodxqDbhrM8Cpq5A8qcJB7vjKVq8loif9Eri1ocBs
sjrD/hMh2nsn8rIV1mbzlx4kKU+wIr83sywnfRrBVvwl1aiulODiRZXx0sNBm11uuP0YJ9OhWCdu
Ya1LvPmGvhzupqXIG584elR/7ws0QFRNtVtRAou0mdiLor98GRbkbXNbO69q1EdzN7HBccyq2H90
NDUBrNQDwKhWU68ndGmAd7XK7Es9RFc2t4ZzLkZ8rvopeSjB8qxNFxTq1AJgGOKq+WwY3Quml8n3
0iIbavbcdQNjV/ZGzRHQjo6mLzCV0pzv1hRbr0EzxURwivHJHLJxU9aNfSeRgNmaIhU3vQmjxBzs
hdA5yM0HXl7GY7/26wCKHgkzMixDLG5Ut4APijPM8F1wQNw1hIOR4qkybOKq+7l38dExgHGVWk3s
PTMxf8Nokr920h178HivMPPU8JQ4yyGTIl63Yqj23KWQXRSpvYmXG64qui6t40s9c9qyXVkCJvm/
//U//8///jr+r+h7dUcoJarKf5V9cVclZSf+69+2/u9/1ZfmwzeqnsFu00dO0vdtw/Q9z6T/65eH
BNDhf/3b+B9TjeoGIcDuvUOhBexWdV9PrbwftOpZmY9bJdiVcnbcrbIyT6X+okaxa805tLHzjIzy
e71wM1ThSKPHOyb7DgSsvR+Wok6z/vhrlLOcyH816ZFro/6q9+s6SseXHH2EOSQsrWpgUCE9JC9x
l/cP5exDGmVMpIXinDo2p++7//7DcL3/+DA8wzfNwPIN0/At3f/zwzAB182SI8n7/+XsvHbjVrI1
/EQEmIrhtnNuRUvyDeHInDOf/nys9oxs7YE3cHxBVGRb3QxVa/1hqupmo5ltujFZg+wJlyXPUZ9f
HTNSv2ROSiC/FSFx0yC6Bm6iLGRH4ZjPaLh6j9Bao0OXuuM6Hkrs3KrmEZNLrBGnJHjomijZ36rB
HKKWcWqVwN+2VSIMToKkhev33x4Zyx7RDY97LLHeI9uypCuGfX6fK2e9n/S3wcyXnytHvLd7A7BJ
JOqgrAEZOBbZ6B9tGM35rR4Y2CXybW1lrzUPeR+HEFtwm+HKGe/dSZRm1hJzc//frlbj4w9kGLqq
ma6mGqYGIc/88wcaKi9t/N4WXwbPWxuzLLY2H9hItaziKAm0ijygBv9pLJ0hWFVkO35rk6Nbkv3H
OFdMyOPzbFmXpWBAJVidUmKJk4FSVNNuCGYkrAis+FIFSXI7dEMWIX8uG2DJqiq6CoySdb9yAYn7
3VHOke23IWSEn5En8RFIqDV1kYsMeoKBb+nfL2R51/5xVxuWbbiOsBxX003H+nAhizLCrFKxii+K
GWVLm0X+Ni8LrOLIS791AkEiZIo+5Y7THgkPQEed250I4Su1ENM1mRTvzhfm976wRmwHeR1x19YH
oQ/qS1QWC9keeEa4Y3NbbGRVy3B8IyH3xCbMOJnBUN1OW2oFz9dGTS+TCNJNoms9OtpJuNEd39ll
WWy/9KhVxDPG6UN76i/Nos0/+2PsrHt8HvYJMlovoZrf8GIR0nO3dsxp25eE8IDEbX0Yn9Eu8V9u
qETQco9h5eSPc5h5VWShuZFVZWzyKySjXcz2pUBHU4ewF3T5Pmrz4hG/UwJmTf1jHBVt/fdfy/nH
Y8cg0kxcU/B7CZ2o1J9XdVXWaG0LI/jSBS3Gnlr+Mlm1dx+lpX3p86pfNKLt34Y2IB2EozfkM0d7
RvJgg8Np/ya6Idk6rR5uhZk26zogcWmQLjxq88EhUHqUVVmSbYHQCb1h0BzpcXbHYwWGvsptU2Jt
eYf2E+5/QyoWfakWJ08b+1OB9vlzM4prUEXTFY2J/NnVxQ/CV81Z1oJ5z9kUQX2U1bQN+2Xl2v2+
mmeWPm9efzLsrewNgQGujbSqN76rp4dgRhAAaWlP3QwPt2Yp4HbZ1H19AoQBcka2yL73UWWvowrr
FK9+ViMc0kb9dw/I0xyuTXWLcCdb1YcGhcldHNWsjROVFWmsMtSIu3lo3fg724NrU7ujfbZR5pkw
Ocztc16ZlyrHrrqcO2SvbNcay/6XH17+sL/fpjpbTqGptqGattC0j++bHmXRrnd94/Oo+9UqtwoA
UkLpb4eYCx5yufspryJrw5s7OlulY92nEzqKNnpZskZaI7mKzgTdw4pm9gjp1rlnhousJk069ijT
yAPSH9nFsX3S8I2p8MzHQtZBRISV83DpePPs/35Rmx8f1bowVC5nQ4XYZBiGZv15UcemKB1Di7TP
tua9YK6cnxueMr8dhh6xJegr2jKGmLNI0Qo9kwTsV2bmuXdlquebmNUavhhIyoks9w6lE1oHlYzo
rkum6ex1Q7UpcNq8g03QL3pjbI5FqBFaMYt6B4aOpG8yrR0v9fYmcIyDLBVqBF9rbsv+W/pfve9t
7+OIk8bLv39P/7j5deFauqOZjiFc1mIfX2lN5Ey5w/Lpc5SmP7LsSrTFOw9RZF3COTUr061CT+MV
AhZi9d4mS3Hr6CcNv5TbhBLJgYUsRtOMCTPKcSNPIAfLDoQJ5sWsdxzJQYy/kHsdhNEyGAOo806P
sfuM5pNFdahn5Y0xwUyp60kjwf/Ryc8C9dfrqy1p6XObjfHx+TaEJP6tasxDfCj0C6QDR1T96uyu
qtMn3RHmQXpHYCyZ3fmqaHYCTUTw9FTlQY7N0/g2NgW+6SxEGbQ7Xxk2faTXsLecVlu0Q3kG+Oh8
DtQEt2EHbAULXpu1ong1G9/9bPV2swSICllc6527KkFbT5870I5gd58H2ZVEqX8tJg8NtbkjG/GM
arwRb1cR5Od2UOfVPh3RVLyY4Fv+/vPb8j744xlgsaZxwSnZtgOmxPi4AEeBLNGQJvxsDQAByzpk
L4NY9DpSevtTaXr9Ck6wtQvmqtIDyVONJjvLXl7dmDGyyR8LIZ4yeGKyebRIhfNy+4q4m/2p1Ujn
ObmpLmWnq6Oq73GrcJh7nfw+6PsnzCbKiyiFfRZ+qC9bhDK/gloEIG+Mr1NdAOJABH+fhX7xVCnV
ixzQKVm9sNqxuUe9Kz4G/pSsE29QvjThQg7I9cxdFW4wHr0ic7H99Xj1z6fGHukpd0friVWMsRsM
BXMZyaNxUotdnN/z+6JasVW1qL7HL7u+B839q63KzOpeHmC+/94mB7/PVaKuvo17b9MjhC9YU/xx
ro/nL22SvFmz0EmGPNq2egmA+L4lBm4RcYmjcl4r9msfIQNc229dAyUi6dQK8Q3PerNL3F1hoDwD
eyJNiF48mjW0w5YBaVpn1l2XDUiYJjB9XLfcdwVxXHjfCbeJ4eP+CXszgg1Rjf2RhUcffHLz5tHR
SWXqef3JBe95nszGeQSdYKx7F62eEHPJx9GvOlyLsLGIYCIvWbgAGBzaqxyLaTPZl0rxICEx1teI
bVb5lCxk7+2QN0vTjab7RPTOSQyasdX/y3uX9PUPbPZ3zjy+qNMWZ8279yY54cP8D9UPp2shaKxK
oVsLOVey5t/Pl+Igc1ALHCpyu1l3fW7ciUJriFfxscZcGuY22asWrn4r/X1cjgTsxlUJmXozZNGS
6EVZ9HPv2WjxX5c1Qg3ayZWAR1l35tGyVAw+uUbGxYT8JgNM68RaDFCcGt3LQ+41cFO9MF3OydFb
WyPMaW9nM/prHtfOB7VpgSvH+vV9amS3ykWf2mUfjfoasYpn03HHe1ud6qXWd/VWVuVhyLR20XdO
uu+aYrqXbVoK2ksBwy5rsr0YXTxAivH83oRRM3LIbXSXGaK5E9kPTyPyXycYVJhFMb7i0vKD8LF/
5yqa+TBowaUZ7eFVlJZBchQxDgTvfx/VxzxpYMpcxrQAZgkBBJdkIy1xI794KNU8uKoyPNZ+FK86
IsBbv5uGR70cjdNMJ3HcLisJA2DpQdoS4Adju1xxwBbzctLiR513BDLL4703A82wam7Xltbra1kd
3Ti8z8ZyKWu3EWOpLU1fx5a5nnfyPoLq6LTY1cbwTOMY6h2rvz7b4fpl74Rp9fVedshD0oPi2bjC
mKVJ+mohR8uexlbPQVKUD5qLFmoJjuwc24528Vryy2CCyq8JejIpKl0veZpm2wx5rJ1Q8+IZJ5d7
OeBzqPv2IbBrJURcCJiu25jnwXGGax6NwxVGU3oB27m4jdBYyRyV2Dy9j5DD/CLDFMdqAJqZqsNi
uXIATQc4zQ5imL+zpDpqePg0QUo1sRqWPFlvrCHflgil1ZATBy/9aqCHUMbW8B3fCXBiOKQ9dJOP
2kHaWDsvUkeevY59G5Jwz7mW/c0iRyDBsndZlo573scpBOSXFuA+nksDek51/uvgztX3tiI1+Rln
3swGwIK7CAjNv+K8tJRE0LSykVFSwdVEZW5fA5XXsiSATmPyYKelfip6vuWp6BHwRITr8+TMCHRN
GS6pCh/ZRBteN9mkAuRbFo1WfgYGTjI5cHOg0W37BtPKSrLy8wRmc+vVU7GV1UQ/FINHtn8Yy900
mvVGTkbha5lDW3jpFcD7pRePa9keYKjdRJp4Lia1OyS9KVbyNFplX9Skip+8rIcJ2iIjlgjLhPzh
DW8mrpSL0pZ+E9N4jy/vZ9mu4XW/Aq4ndaqH13g4BvNwHdDzzsV/aS1HFaq4mrVFBB9A29mwCgUB
tn54G0UDo7NcxNjnLPvYEc+W2tqLoamn18avY8w7wvGLiHxoiJX+3YiyHQBAH0yN8jOH6hIt+uha
smMPFmQtNn2eVj9iP71Xhs64n/wwgwAnhrsMFOQS/Ku3iWN9lmpUWm836k3OWm8I6rUXJYsKOayr
K5TMWxgahI+Kr3QTZz6ix9GbHqguO6yyUs5erynnwUbWJdbLo2x6b5cltfd6/igWnB86zMBQ1hMf
tq0wdSaBEF+dJESFwVS85zEzEgBqrnLn5oV/zw7HWRggcgms02b5fXYRenBPxPkUqUZ/NAbNvKqN
L67Iv8ezys5aNslDSt4U1f2hPRBZNvdGy5LBVbXguY/BT5HJjEkKtuEzxGv7Gnclzys6LS8eHn3j
R16G4XOh6tUKFwUsLNyhOQ/zodAj2LpZtVO9rDmrjs1hLslOOaw0jWIp4GSsZduHcWUy4GJmPYHB
1k6Vrk7H3k1L/BDq6GkayGr45NJ+hMigN6b3oxMBruIoiRA+96e1DwDgNgk+RrmJEm0hQL4d7Vno
T4Ng0KE/ZnQ7xWzublVEgs3TWEP2X9hrE/rEc5OhR10V3CaRSKvnEt7HGp+XYOv4VvmcGaiT8VS3
Ef+nqpcmvnBOjobZXA1t294FSIMuZdVpu/LAAjO6VRHIco/QTEgnz4PTyVLPeuF/T/QnL57ULyD7
vkUgbt6GuvQWfiXsp6TS61XuWME9ZI58E/WDeh6UcthF06gekpEfKbEKGPPYMywtVW/vIEyB3Off
3tLG5gLHQqz8atTYZHffNS3of3JrKFWS/IxY2S1ilK4/lRhkr6sCxNdPJ9PTVWwl3AFqZLmnvtR3
uGZxAxSm9SkrM+NQeON4N9fKpuCb8oPsGVBXslA0Y0KTTk2fbd8E4eYr1UH2ulqGhBYyxSAc6dW7
oUe0yJ02skoSINr2BPTW05ilz8iLmIu0VeKTm9fBVde1nzwMu5cwSPNdAWx6baEz9uLnrkbYr1Ah
2dPrdsFJD5r8ocl4gggfnYK52S7N6gg5TT5Qu5cG+cJ1MdTqVvZysSBanFQJ6XZO2feriqzzJxNV
pKvdm799LhyPdC3nGO2w0XHbAq9VP2Agk4M0K3Fgia3w4qOctXKqtH5B/fYFoDnXZ9QvSWC4X53J
I+8+TxJAibdDIHB+nScFDol3A5fKlylIbpMsp186VeF89fsUvrEd1Q/+/EmpHvz+SWAa6pes8l8s
xVd+pGX32ydB0tpNirXgWSoA/cy5FZlxkYcqbTb/ssmbYx25zL3ckiy6beqmahE4I5/8zzhPm3lF
oKjAY+0oMNBxa+OjXmX6p1SP3iY/qq/oOOmfAiMGkFRXT0PJ0qcfvZUcxGYcl0qQc7cpQTMeIpMk
sazO+JctokIGPxyncAalX0E1N3byjCh+kTQr4u4ke8cwusY4Ctxp7MoPRH/CS5572S5IkM1mtQaP
W0zhyXeTfBFEbCnzcIAslA4YnSTWkxzhDy9I+HSPsj9ARZ7Pbi6yFmq8itJRTQ6jG3xyateC/26w
G1etrVcZyowLcU5QhUB7z9VayaJdHEcR6WOqblIOqKW59k5WzcaC6FM0+jFwxkcexJ90x8oe7LjL
HmK2HABrNJ9gLvfC0o+4ecMsPcpeEoDt+e+/oGb8I5xlm4brqoJYjQXoW3wIZ0U2T5Oydnp2eMO4
JUA4GSRJJh6MXorWSYM3anRuhWoerSrjouJvhTeB43ZujeLOy77qqhM9FFUeP5R4ku6dWDQLbYjg
CbpIw6noTG5rNVTWY150r2rHi7lNjebq1w7k+WLaJ4revU5dP+0mASonQOvntTQgUk+EwC6WieEB
cL/bdNC+zd6puXX6+WxFC+HJdazy3KM2/2kEbSen18WUHwqSVfipMKyctARt/7Q6pYCJXpxfn+m6
dXx03MxcylG+QJ9J4+l4lOdA4sKzgdgrTjQsByKBdzqCQXcFWto+j7fLe5M7O4UaAxo8sk0ePJwV
NiZiibepqHNqJ7O0XlQ8EU8+dlm73EiR75lL723/q/T3cXbk/jqf+9/Sh7PEoSu2IOGazlfv607x
tlEQhks2aNO8S5vutTRINqLt8tV7m6+106prNWMtp8mOztTLpZna3fa9zRYO+jejXm5EP30H1ofa
Wa0J7jxf3QuDMNYkeoRH69B5QM43X1pZ0L7pnXgCDhDAh1LWNIBHV53yYpRd/fnv17f+MQ1sGOwR
SKtZkAoJ28r+39LAmcUmJ9Sb4A3dgTA+WPauNrIn8PrND8tpt2Kstc+q74hloNvGtUQieV8Fk7WF
u5mfcsSMFzk4kAUJcy7y+aCg0ryyYoA9sqrXzeXv/2XjY9bEsF1hGwQ3LcMxHVN8CJxZmuqHAVmp
z9M4rCJ3qsnEcjCTAgtP2252bJPjRa96v9rUwcaxFXuihZ6a3Zud1UeYGqAHNRDzpBHAwqdp/+YD
v1ykIlXPPRIwj8qYXq1U7d+Kih9IxyFglwYrWHCFn+nnsakIbQ4mdql5wkvech0NFyx6ZEke5EAj
a3psSML8XzKihvPhwcQf7tgWmpiWbZIVJc/4Z5wdUqSaJNmsJm3xwBRJmZ/Iz/izLytFez6kup+f
vAIKIQHs/Yd2WZUj3sfKtkTkSO8lJtZN80k+jHuvvs/NXXDYgNQjJP7M/sFAq/YYCPcNHCgxkNoc
0du2fbFxzJreeQjEnuUAEfJONpleMex5kk5IDdIpT9KruHLUTmjuUBcaHtSi7OFG34ko55RKx7Xp
Vy0k/HmCPInilcEiLTT/KE8CYWC8xDgByU5Rt/HaK3pTJkownI86lpxNd4zngyw1tZkvUM1s1x86
shTp3YUcaHGrLHUNXcCqLWzUkeJpGRhh92Qn1njhC3lo0w6xlvlQDm8A4OPHW79FaJRFcn2SfUgn
61nWnPIECwOrbJDm8wMNCW5DPSVa+ask2+Qhnns/DJZtsrduTHsvfMQG+skvjqrbEnwYk3uhFQVx
8f8cZOfkoF+8yc2xOMr6e7caoVBJ0mAgSetin6hMysaY37zafFC9aR9pbXpx5vewWgscx5vs2t9e
w2AeN3jvtUgWz72zOQOKahmZRDc7yJN0Zarei3Yj++SoMJ2qPSJ6IwuV+V3+vz5V6zA09sxfnxql
g7p0BpEd8nSaEETEbytBQemtdhNAUVrhXuHhOFdZ7fVRedN7ovgGfNpTN+jZNc2aL9hFGhdEgs2L
LFmeyQ4Q0XOrLEy2iZNvLGRHxD4fVfC6XMvq+0HOqJDpe29SST4sWi2G9d70ytnUGrR19MzZBKql
nGXb+yGw/GDpF2FyIHocH5FkwdBpLslDrXhjvpBFclXJBqm7a9QGySnyMwRNnCJbO/wMqyoqqnUK
axqSMPKeBLkGeAztT7/MoUP3XfZYN7PL8air61u1btt7FxcI3TC9fCmyitBLWXTYCzE4cPv2kkXT
ieBPcvbJ4aFiJ5yF15jGyzDo1roV9bSV1Ryvp4U5jfG1DGr/U8WKRXMT8yWZxg7+2R+zrO4uBfPM
crOJiAvo9Vfu5sMIhubFs/Jqm/dsf/I8KBAoCx/kAIR7xoUdeNbdELrdURQ5ipCDW3zNbidwCsVZ
ZSYMNHQi9Lt2NKeFnOh5xT2Rkua58/wCsQD0AeMMMGLo6Ac5QJRIjCoEXToHe7xiGaee2T31LptW
D8kdds7VZsZUfxlW6GDFX8YYPgJLZmPnhbr5yay1reyOnBhwnsV+Je0ra+0EYjjMWDFg/CgJKYFy
LKWA0KCuMhstFImz9Yt4H9RFCs3KbY5D7v/C3+pD9518QnGPpc14qcqS9BRIp7fanNZa2ChX6LPj
w4j/NnEtpdnFmT486Ihm3bfmSfbJlkqzi23SBNZSVold3JumaR2wyAr2dWgYm1jV8tcxqzfyu7CG
tlsGzVRf0qQkhTcKcft60dVcZVmevWkGNzUmC+p+CIbyUeDfIWdmWoyiTSGAmNYuUhqm767dYQw+
A729/RC6h2ZS7yC5ZiC9flWTMltaFTxXpUPBLDORqqtLaA9wlUr3VhhlAWOIW+G/XaP6/xnzz4/g
PFndVvOy4P0jFF8X//Ja1v/5VsZoxFDBkpm2Ybkf38pC+I2bWu3wjJO3c42T9ooae/mmtdiddVDu
t7KawcK2Kp2AWUVmcNm3hCDHfuXlvtLFfD12sczQN4LzoUQgHP9TUkzbZZUxRltZuvWW1r+kJmGd
/7ltnVdWpCUtG79DIETGxz0Pe4e6LDQTJ7WqR0cNEUW1MrSdbaKtJkvvbe7/aJPj3PyKCdxiVFKy
UkgAJPuQ4PShm0oij4nrHTq92I/ZFBlb/Jftzdjy5rnVMRvAozqB4j4kb13bJCujruxD6aIPJ+rH
yFYSVmVWtg+DMOXxTDUau++YaWl3INMNOBzhdzmKCEC6NhyMaWS18p5sIC0vRcdipKudysKmJiuR
DgqLF71l/VEHDXZeczUs8pVveNWTn07mPfcfa74ZoDPaGGnkLgZqATs9J/aSbYAwx7Uny3uyvWEj
a2PculdZqlpHRTQGe6TYRk0UJ3IGK1b6hiCKt38fLOcTpdqo89TbWDk3aXkby8ZuwEQ29A1IT4bm
bf1QLVmr9MULIWAbJECRHORfErnuA5lLk+Bt2D13TUaEl7/IQn56CUVwQEAls8VbkYZfgmhKv4VT
9GZWucmyf/C4QJ14Z+L19TQPCHlPPIei5FHXu0Dm5uXSrSjXUPoY88tqY1svTYP/xPvCqtLawlu+
L6UQnENCG7LDdmrNdOOEU7lnPe48kSa+N4zQ+FIIL0YAyzcuhhEUF7+seQnNHW0wXQpurGdXzfy9
HVbdpux54NTRN9lP6jlYTwkOw2ajzlLbXr82WP5fkoR1Ra+5xRfdjV4A7XeoNOniQCJXWcl2vvVl
hNvj6yyNt+1bu97ahau8BmgRyAEJdiBrvTeqA3K50VMWEqCZT6j6ZrV0xsk5QwYzrnXRkZKZO1qP
hC/CJMq97tXecUrTcmWlwr2LegDLyMx9qqu8Ro2m8J8Fe4PC18aXzraL01iZyGGM2fjiIvm5aUIj
A/hKb1igk6fg5HGRvRUQdtvMXhDNGC4VKthsSRgVh9O0HX0FbYs2nF6aqI2XKm4GRznJdv11ixLP
k1L3yp2dYQwoPxgY8952g24lJ+Ghlawaz7H2KNTU5yqCaj+NE8COet41hZHx/F7F9uNXtSy86kho
6feq7A0rQg5ybjObZYSlT0g3JffomiT+ReAdQr8Tv4q8+rrZbrT0DhqsPGX9jz45Q/HE2ogtFUzI
Ps48T7yWQ13BwEY/KAkSQvYxCZpOt/ZJPisNeYWKTYgdHYvRE4/x5Dzc2hPXIuoWjYjaDN49q+kf
sr1mSbJMa/idYNCTu7QpmkUwQ02UEfX9NHDMqzWV/SXDxSpXI1QSuxZgDVqLaztr7MOtiP2AfZB1
j2TMFhc1JA94yaJtYJ6zEVWyusR54dZWltY5VCfl8Bu4Zm7ztfuxxtmAhwXLV1BuXRR+rXr/wY68
8EfXl1uMJ/NgUaRfU/xeo0XRXtkZC3zO4wiCsj/9qEfvalVO/xUzhe9TlWtv+mQOiLygVzQQ9l4g
+otqomfbKEQl7CDgI7i8h1QPebTOIcg1F+UgWaqNBusPx0mXsk2pciYqAedI5TnIIIRb5Nh+yu73
eU6Pk0yAAfK689Jh4aJaC3Uo9teKVZoX9rgq5CRN22du1J7BaKH6I4L6UQlYKztYqX5G+Ofq+aAV
F8rKz7ruPGQwasK8Gs7+fJBV30+1YzCB/Jk7mxGlcctI80VXDTYANA4E+0BjF1gQuX7EQgRuks7p
7xDE6Q5+UL9qs92OPLgzMaz10zN+v8pRNsmhVoDGl4ds3ep9rB1gJKWJYJdElVjp+uhf9bSZMCOx
RoyGEvPcRGq3xuo4e8LmRIdKZfhfjQEITM0aetHFxSpGpeFbPsSzoJJmPrshWlbyTJWv/TpTPvvt
GZaiby2lEmdCW7kIg7MzVxKWoee0nxJ0evoy3NS2Mstc02MnZgStBLu1JUhIoiZRs6OQnoa5FGll
evKLqtnlGErdSsF/2z705n7dr1WYmaAD1INLbBSQ+1wMLFU9KIKDrMqDMJzMWt8GIVQldHTTGerE
lrbMtSK861BSSxwjeQHyox8cs61XugVzDfozQi8B0QFhmOmdkxjY6s0dyNsUq95tnUPpB+6nKmmX
iWUOSN5DPM/6btzIKrivPcZA4gmrhoh0ccvHIKbaYs/HV83qOw9r7zMevOEyzWe9GcWoNlkSZidU
FsEyo6K4LSe/u9fcaVwGAWRENSH5YMwRJn+ONTV9aO6drHp5b5Ilp+zNVTibU6n4N2hx6pwwmHXY
9COiinCQWOpzVbbJw1SwcllAIcHxy0FrCQGI+4oA2FIjH4YuYgEzVtanuT7UPigmWect/p+6n1Yv
ppoh4ZKpryr44bRSs59sENFgy8RXpwBoEMSm9QBW2NoEThEeLTv1z60zJ5yUpnpu8wwyM0KNP9qv
SRLnPzMdDGlV6c6zwmMP4EDSnP2+0g+5ncbbpGzLB3adMLbTMvna4Z8mZ2ldcfVHnlYA97wlj9bt
3yN/uvgzWkmW0HRtXSUs7AphqFxOf8a8iFEGnaMW3jeRz2zWyfCPKbE+Xy1/6rVff03jaf0qcCr/
FuGXu4zD86jjdKTVsMQUoYUYHw57jC1wcCo9gxVZfgmjqt637sqwi3CbFnnwEGQPSdxcc8M3D6oi
8Fu3YFsWeZEsw64FAWOq/ppdk7nK1RERlyFReXRwOghRSLZt2hfNVMxVMyLHQ9yu2cKDJZxsVHui
qgEq5drBmsE3toqDGvqgr7qGVkpmvEY/QM4ad1P+jLeQC9IHQUqd/CZGIE52UjVP26ZV+6y4E74T
PglMqJNiRzY1XfY1rh929EjQA5FWva+vYsRYxetgvYWIgh4V1SbljuDdIsN2b5OCTF31HnYjTpAs
PaHlGxgl6qb3EmMziW+tqWf7jlDL2iY+vhTo0m2IgGOVXBWsvUW796Yw2UGtAiszgRuKBe7m1slx
PSxxlJD/cp2T44kFkpxpuRjUcHrs0QCNFMy4xoB3PmwtKOJ6bK/BMSlrgHfFZjTQTIqDntR93JQr
FX0dhLyRBlB6/Uuco8DUWVm5znwvWyhKiVe1rxcPEWhAIAX6GU1S/dw0PEu1sEVgGx/yNBoOAI7d
I4ZU6NjWZbcmZxg8xnCTlsmgE3LEpgcQYlntkVVaIW9GMj9q9hOyxHBvi4U1EDGIpvZbqpbGCfjM
Vz8wtnbAmskq8yhbeN1YHoiG+42fnlLD/DRElnHwG9VexQI1RlYt/jLS3AYrMKsmx/LEri49wc1M
TyUP6TFAw6+FkVFFXvEYmMWTEE16ECGpas88Er6+onJivfLs3QcOXr3YyDpBds4NK3qplGSr2X2P
R0lYL3PSkfcmYLquMhdJYIN+KAL8fDBEUuMuWnRd15xb6zABg1jP4mwbPBrPbeJM5yAHoKLYZMVN
fqbCwzRQxbRjYw+mOBRl9ClPvf7sjQRlYyjQjlZ5u3bU7x32owseyc4eFTo0PvXhUYuq9iIPuo0Q
1lBmOCoFFaArCM1HY6yByhn2qSAbe+1BoqxGK0CN2cZVELDtsvcmbLTPfumIT7ChFk4QHLG59w5K
qgz70e3eUuiAZ1MfwEYb/IxYGaNHbOATyY4ecCP4yVVXwXf1JkffDqxkV6luL0PF+Kb25VoPdV4v
4zCc1Sy9a2r+7qwFXwvnEbbzaDSrOGvxtU2DNQELd5v4dr5CE3NlDf4XSze6f3msaX/GDHiqQQUw
hCYAg0NRcIwPKUYia24em1X6PUUt5YCgk3UEP7LCpDbC8SFBbAMleG+RQQZbEDz0sFVN8EvVHYy5
hLP8+0PW1f7Y/Mv/Daav6O+5rkbqUxIHf8sIDUDO9Y7L+7vLmhhSdVvhDpr/6JxgptCMzWoy3Xhh
RdDAncH5aSjxt7ZphlPbu9M+N51tqdqsoAli7VipDAe8E4E/NaG90YIS0doJqaq2C15BJKmXegou
+GNoQA268Jy2erJtkfkWa7kZxwfrRclDb6EX0VPYlo88U921X/QpdimJ2Faq8RImuEhFJpIwphUj
STOHu6PWbfm6UDhoS0tda363T9NaXwZC7Zajr1UYgdiQWuZqZVnJuu7tow8RCVHpdJEOWE2hAvbT
bcJgK8LmTc8mdJuK/CF3TPeg+9qhD5VHhEeiTzHX0EJz3K9pjhKRMbbqEZSIuct8Hme5kkRb4enV
MfLX1YyybdufGI1fuTrhZFXJeuwRp6u8uD3patOA8HRRhFaLY1O2zTlJ8Xq0/LxdIoYYL2LVCYla
aHcoMytkE0Js0Opx+vn331/7xzuWK3G+HkGnm7ptOx/esTkybHYp/Ox7ZqvDXVe5Bd4dntkvyTI8
1oHOIr0gxqvPV2dR5sG9cKJ/4cdofwag/o+9M2uKW9uy9V+pOO/aV0u9IurUg6TskwQMGNsvCkyj
vu/16+8n7NrHpH2hTj3fiCofszFkppqlueYc4xuv16BuQpskdtIm4+JcGw9qKTft2s6fEOIp98WE
wpBwDLOXsKi1pkQbImTHweuWPkdW6/XyhWAAcxNS4xEEkZAPnST7BN1JF/UTdlWedu8fJuW322QZ
liLq4F5RmUGeD06FZDajRgPgSRTpI6k27RG5QwpdJwuQdeKUf53mKkl9gTJiw5Yl2IWTGFf0gNEL
D4W1jnTlO2Dm7mIkLBBr/CQdUryu8ZTL3jD0ynEeiEV7/22Ls94ehxbyqoyT0lKEvQwPzxYbkbD/
QghkPpGxTbxtoj/Y3aAQ7y0wSftBtctNA03J3H7WwxXN8B3wWPVbYY07nnVEmJLDxFO7HE5SXzq0
K+19Y06pE1uwmYE5u4LLitrRErdRJeTVFBZb+Biy1zYBwQ29R4EQnYwm8+DHG7sxmBuPVqO1GSya
Y0Ob4jPPyEsjnGLBnKb3vjTma3OARhky3D1U6C1Xle/jRA+i/mgaEwMQ5q5rSSKSrSvixqni6Xuu
MQwMsRC6iTR1qykYzXWhWyEbt6L3mrivsA9O9jro1HVY6PW1OrQZ3tfUXI3klqx9TYt5hNuUd3ow
0A6bWwxiauXVWtC6fkmlZ8cPOOnCpvouaZp+UaUUZJJEfKGwCE6r0oH0wjiaaB75t3jL7N2gRS8d
hRI2n9dic5x2IAjLbdmQgM4IVN7wiBVESu0ioImPskqsoR8TENeTK1K04c5YhlMa+1PSvyIStkJt
1wzBuBpAuLi2oec3NlTard13zzooqYwqAHKtwEF2VTaUdpcodtgQyQhN9/50tJUy2YbVIEg216KZ
9kLu6lXqTkS/XqmmRKxeBctrkO0wd2j1S9dR/iXXmPhD4hbZgbwxiqlceMHwAmw1u2kKzdhqfTO7
LT1bWRdXAH6XmAfsd8XcNh88qc4cND8uZQ3btkm/2gY7dGYK7mTf5r40/SejjkLKjz53ElOy1wmS
nbWQo44pbd+fDEPvT1ogyDeLg0ORQvtlbVmPWn/TL4FLWP1uM07K+3eastxI/9J+vb47Gug4fITC
8N7UzsydQlbSOqvK+HkkGwuoOamLg1xcc50UpPZOw1YxyZEpGZ24Je3WdSoaRx0QJ7+ClMsZLkk8
gVVX07UqjGaNRoFOX9Rm14Wc2yt5DpX1vGxP8mSIOP2putIynRSkIrxvWXI++Di/rXcmwwXdRnAg
DMUU52WBqgzznIxD8jxE3SWyYXEjbOTuNQpj1+dJ6U1dnV61wG3QSfSuUCYcacISbquzYEsqIa1N
I4pvo9WhoE1MFRFk3N+Yw61dWN+nYCpvA2b+H4lF7N/PgqUqTGJU1bI1FpK3O0ZDRE3WQKB+loLB
EzOErKEw79o0plSARrc2RmV0Qskvdnh2GA8hi70BHnllpvY+F4a+e91M9bJ6ITUjer18pwyEnxQd
+x0BbtwJUFea7dBcqKLcxTQON8IKFi4AxhoAOPa+HmbZUf1mQ9LD44RS7KuaWAhX2voizvx6Q284
uc36mrYZi2nbjffvn7kzBdvrhWhpbN4sWVfQutpnepk56wZ2bkn8bGVKs7ITI+AJ7mP7bqxrNSqT
gzEKY4VX6nmSyP3oxr00NfohG+sV7iV4kkN4oY5yfdSzsARXKr6Y5BBfqZa0I4Cql1rtM2Zfwr0w
a3ioFyOnatLepakCYiAOqtOc+986uWON9tlU4XO98/H1HOoOtOz7n5Xr57fzjf6HokWxuEgNYZyt
CfWQ6Y0V5Plzquuyh5J2OOEGtslN7QNzF1FmEoaceOhk8gt7Dm60Nnzxq1lxE1nR16lmBxevfxQ2
rV0AGYrT6CgrsVvFXZdcs/L6u9JqvpKoOR4l2r1Wm60iqT6RjzmucClZgDbDk8Z7u9IqaxNxbW1t
LSCiOJU0Ap919ZTkXyNzx3M6JZwMLDdUg9xWHb20sLvK6l1lkB3PjF5NNHEgYxYtf9sTXk+VkHTo
ZnLs8aXJo5G+19YP4tDtYMA7TZAvww+2WPMnPcudSTMkGPVZS0MwKS+lHOx9S0Alwk67IpEYvita
Gt6Y3kmfpSmtPEYUl+gXi5My3rbtHG3Zcgb06Q1M3VleEhrZpy5CcMWd1TtKQiSezfDcGd3Brmqi
GXj4wHZ1GComlylltDMjaF3FAOydbMEqG3pN8mSVn6jZ7YNlFNGBIRYJ4ommb0Xoj/vJml7GqFOY
OuRi7y8Bfb6SP4ddVR0a+pgODOjxWAJd9ytixlpQTSMr+1qn6sIiR8NDhqGxtEI1fenA9b3pkCRw
GPsaRkycfja0moiyJVBRsei5oRnCGyMOTTg1F1r/woC+vUwphpyWHS3onmGz5Eh/Rui/92t6xMX0
3Uql4MgKTux2AKS1RlrnxBPsCHrj8kFf/sAh7RC4Vx4Dv/wOCuS5xge+FYV+gtOpfdK6btyawPEG
MIOXSoSkctSzx7yrLzQDyHBrBVcDsSlXsO/cRmSfAIEXL2bAo9040ds373MxG87E6OGQy8pp1IVy
M4lwM1llcjWwxwRhM7VbliX620M4kAgR4qRFr7c1Ilr/0OaoLUoiz2MqkwOK9+ki6GhVzZbdXAXE
2XxQ0Zu/7SpMQ+iqzsPQtAV6w7N1uCdojKtO654N0gDcJJyo4jJ8WZbdsYZSAV1aVsUF2awVonlL
Jw6EdSQk2QvJ2doY0fyYjZG+SRP4wbEOR/YbXQ/TgUZj75J46VCxc+JxfiTwCzMIZCOWuOACb4aT
GPkAzN83HEXFJh0Mk+WJYILGnA3TUW6+JWm+VRF9fgIRUJAHRcQ0DBJ9HRfiRdMHa49rZAOKXt3p
IzMgZWyTr1nTpx7WMZ4iXcg2hNcaskhf44lRNpgH8IYGUXEYYNckS3xb3tTdTRcrwp3724zJ127M
x3gl51YAUyl/Hi2URsbYt5vAZ6CULJewX0enPu6niyUvpp3L+sce5v+8gQA1r1CgxwJ6D2Kw9uzL
/7otMv7vP5ef+fvfvP2J/7qIHplIFi/tu/9q81ycHrLn5vwfvfnNvPrPd+c9tA9vvljlbdRO191z
PX16brq0/W+Y0fIv/6ff/I/n199yO5XP//zHw1MW5V7UtHX02P7j57cWXb5p2lx+f9OSlhf4+d3l
E/zzH1i78ufHNqJv8fuPPT807T//IZniL0T91EImxQXppIKnKuin12+pf5mKbsqyasJWMm2DmiQv
6jYEu6T8JQN+UE1DXfbWYEz/8R8NQXTLt+S/bIsiHbmFbkJkoi/z30fgJ87px6n7M94JYfqbB6Gu
WUiubXaoGvsmGuXn+1O2k4bNAttv61TeomoI3C6ojlpkRsv1xg3Ttl9a6QVx1icL1blTUqGv8m5E
p0CX0sktAtIiibFJb+X3ZbEYpqxbhhcEJFI9HPrqZezSI1BLEpEkmAVFOjhytEtlLN0mYHoXFjKD
vsDmyx5YOU0RRIkW0gNwcU4+30V2FzuTmE8ilK6ZuZMppZoPzZjcmbZynQpVxpQ0XGhSTVbFlbzS
/aH1FMC54NyYYFISO3WWHYfF1S4eYpGTL1Eknjwu1UXsKpF2bU+f+tS+rQd2ZnN+W8/hS4jmw9Dj
73SrLhsjvBhqH9lsvk9kHuFi7hFZZbPTwfNyy77+MkOvDP3iU49Ap0nrzSSPqwbbrse487Omhled
mbz0NW/e0MsvaRG9UFnwTCo4zJBfro2SfGJdHDFaNU4S8J4Ds/6iFSuCGtZqptBawfGPQa216xXb
9o2lEz1lx1/SHoEHJlfwOI3MxPNJxQlU19Yukjls5CfFjsqPxL4OKdP2V0FLyLuZ4mQzJhDmEk9h
xsWORoC8RnQr2nJXrngP6UKKQH27lbXcC5TBGUNyIErZ2mmj8c0320e/5ueIjynJxEYiOGQHDBbo
v8GMLE4drhSpwag+f2Ms4sESLNdJCIEgGRm2VkYEnlm7puCeOZ3KdvnFseaDnljOtt9IT1p5z4yo
ccpUbVfVaN3HnUIUQzxapDWk1/jT9no19m4WA6gblkSvXN/pA2FA5Gk3WpM5UTOckERViIXzVccY
3VNLgxM/B3dJQ6Xnm53lMWl9aVS6hSnGxwLpBPk9xI6Uwaa1Gt1B6MHOpDDvwfj1BzsNHv2UINu2
tm9jE4JsFFwE+DwaMiXMsBucRo5jN8xiWJwUBvSqpyupF49K/YgaTvqkNL4nUlLAAypOTw29ygaY
r/t7DSz+ujYJ6LHHPbWXCsuN9zro5o5A1l3Ilvv1ZvFte3RlBJtzJTR3ll9Ks5c9ManXWc89U8s2
euLgPprTE0MtJREcIFm/7qNaQY8cXFf0WNYJ/RJPWx6QVc7HLNeMuEN3WsTVSvo49r5bljlTi1z5
ZLdt7QSf5KEj4Nc2CQjLMFdVKYEe9jP5KgirPpWKuoKytUEJ/mL4xujMynLjVckuBZWFVF4/jVPy
MtqJ6sA2spxaKe71AW9D4aCq5U6Q74VR7LlGR6cXUu6BZdQGLhGzLwAtZZyrIK8LZx4CQqcay2sL
o+cybaBrNTWkBYOwgl1G9p/Tp9xiEjeda8kbgFZHX+VyiNRb2oSMNWhkMCTfz8n3pArWCfIEpeJY
d7wLWZBnUwuvG9baHN2S7LcW5EwwVAAhAaSRoBxK1pBwcTKxd5U2kreR+YdWNRPkJHyfKJ/vqjCZ
D4z4SofK/5LX4bTtOIVsmW8VLEwus+sV38nxQWBthpiZeKnBeqrmPkP3ENOyPqSMwpsvZsLrGiYq
T9baTdggP2H1TAwzdofyCv4jJ7axiG5HWuqUSfZdYiFDolTtspKFJTcz2y1CN1UaHaJPJTuKTL6E
HBrrmhzVjmm6y5YLrwJFlEubDrFdPfWurSz3LEFTzhSZpzFmsSzq+kEp7BdlTBNXYj7dhPiw/GpC
PQIEvdCkg9VI46YN1KsknPd1qCorxDn0GsLPTcNyxPhUcadBPUYDY7C8KxqvAgHrYGpfIx3KeRgk
FyoHwtEz6yIgTTNCBW9H6g0ykdVIHBHaDs0BJAp+Nk5eVPpfbijlYNgJswGVixRW0xs3D4yO8XTO
GHuy7uSOFrklQhfPTnUhZ2Cyig5wnZwxorHNguUtG3THDLpVQFLrZkC07I6wSntBYxV4fOEOmn1F
n3KtqZdSxqkgCOOoMFVGtAPVUCQerZenLk9v1IGzlehfhpbY19lM5nVR1vammsrvJZ1/NKVY53j4
uoYacuulFjHMSuCihGte15KgUa6nOom9wG4/mWl4I9fd04g6tCbgz7HalsXCCK7M5On1Kh9tjHMQ
P2LIIK2xGTSm/VkzEXdiFpcRmjAqVpZbOCi7SrVG5/WBRS0ZubPEGy2kxnf7pmIkaQNWi/Xou8pI
fpxIMOryl1DLNswxv6L6rhwh0idZ4l7Ea2a7gZJtMk3RV1Gv7XyM0tTlku6kMpO32Gb71PgbfdQ3
Fav95Hc7KUDO4yvGaR7Mi2GQ6VOSfwNjVnGr0F91ERItk/kAqSDPJDB9tjCUO2E6Xc9qNrGHq75G
HeinMuBhJImEpXyEimca3MtzX2OS1tKT1Nh8rpw0ejPOHuQhua9LeS/mnNQznpMJN5ssPyNLRoXp
j9+I0oKprxFzbAQPSJ97ty+P+vAV92vq1bUOWVhUKMVJTHMHsnVhcRs7u+OnzbbN10CKtkFGn7oG
XiFRu7tmAF6kK1l8BlO6bXq4QbVFA9bvlOu+q92qG0dCClggjXFh1zQ8iWUY2W7aH6rRdyq4v8yG
+RBDR2svDodgM2mmkwrCTDivqdyuMzNlQ7I8Drl5VKeg4kiX6gu7szNKYtNHLIiIWG9nqPZjMif7
segYY8M+qHXtWpYSLxKwuWnhz06oXuhtsdRvlA2SXt5IA58ltC9UtPCsbimhxpWck+W+CgopPC2l
S1QqFybwO8dUxIn8ty+vV46tFgVXAAJHieEJPMGVOUqF0/GIg4tJ5hHZPgTnSs3l0Pv3UQzrFceA
E5xsU4VErREvQqJzC9zAv1LmIQRVbXL+aQPHwFpXBQL/OsqfrUFU+0g3ynUl+w9tp9Nx7sNV2Pmx
Q7pWZX7O2ESvEokyy0jWNM4d/I0ERJZ9vG4hk3DI861iGO2hZVP2449qKtoDwT2No091Tsm0Yldl
71XRbKy2FFsq8K9hxS47AdKwsKeX4njY17UtkOmm96k8eqHULL/tkx6aD4GpQzEuS2XBeTKeDRr+
+PE1ka6pl/cxG0s4UvuwSC/jWAMKrco3YO2afTmpzV7kWYNuZs2mPl6BywL6o9XdXqcjti+juNu/
fvn6R7d8w19PQdPtDe37IJJ2bzJo2mMRwho4DbPbMbw+oCu61LCXrhPsDsRv1TatbYHERQU9pNTW
mnRF3NLKFmXGamy0ExZGsZHZRiIE8kNP0yrMLSggbMzT+abRWjVlnsh7YXzf7scsvdNrG9r76zcA
vWtuG9XAoaug3c+tIAIJlxRpWpzPIOBOwhwU0U6yUNgfwvw0Ja28yhUQJAZZIQxpWlo2YefWqV9R
tDfB0W/To1Qo8kYNVWNvQXHe25q6ClFzbQ2AtHWekzL2bBBvc9PMKgWY3T8WePWPoQnGAVxRaJzK
Sk0cItP0Pa9yZ4TfSAvH8QA6BOUoqFV4q6uq5oKxGnnct70vCff1r4mpUOIY6cvrV1GZJlT85uyI
Ob6JM2OAXF6P+9e/pUBacvCnqOWZKzOtQ2ZlfiVIofOqJbYA8u8XEzTdulCEuh/CRN0bsgpt7F9f
K2NAWmgePmXtpOzlCDui8+OvGgPryUyoHX1eR6pLZS8k5J5IN2xU1g3J0yp+gGi0ZmZDyhFbiYRK
RCOmR8/JY+IrBdAfGQTEP7uj1ZdeT3fq8PoHIKqff1vQ/MSO+GTvtOaKjQrRlVk7HFq7FYynQBLJ
poGsW+7ZG2JzRv8QDUfDD01HVXQ0/DXK41nWmd/Z+qGC8frjb75Wm57WImF5/W+v/6RDvZs3M5qp
WFu9/hf68vrByPE6oB0a3a6RL4RKc2OI++eSN4tDvf5KyGjuWbpsnAbfZ3CFUekwVINxMUnSMZ6p
wvH53RAOI53aTD/kA117AuPSQ2V2Ak0zuDGlMILN65c6DVjimcqVOVCblYOs3KZRLI7koyH86Bmr
TSJDRmNbgYfKevhWzsHGHM3kOtGVxK2T8WvWmdnnsrP1FdAYOPG5TnluAJTuONqhadz+0l/4uX3/
lcZ8NnTXl936YmdVDYOLxWLu/XZMkdqSMmtF3cF9bPINOQPLXpUIJMtTc+u2q6lqVLLjGGYXjhbx
9PrfvL4m6JsbFthG+Wzob0+aMtlt2W2BXt/pMy5lk2KSzR5x4E8U+wrpYU5nMDcU8weTpaXz9685
2c+PTnfQUDQmRsyk3350in+J6WPebdOJfeKyYWw6+xb3JlnB2uSittvKaGR/DA9/dpfedEz+7mv9
/94XZG8hLxfX/7v5hXqsjp4efm18/fyZn50vS/5Lxn3NKoZQhMCNv/telvkXnTBj0Q0tCk3SkP/u
e6niL9phFqgBRTZkkFq0xH72vRTtL6izGKJfxQiKYev/Tt/rdeb769VkG6qO00TouspfaTe/vZoC
XNGzVRbdVk/S1quyGlFbXMSHpqwuga4KeE1huIkyQCqRT5h2p2C6L6rEi8srrZzDg9J1J6kl28vC
+O2aMEKOektZmyKGwljb7FrRXzR6ZW1R2VYbrBMf3YxvR5aMpejZ0VBUFZmuHnTgs1Z5VQWzDUqn
3cC2xDvVsbEnTJRNSsdDWlF6d64UaIrmk4m+6N9cCH68OABpWWb+xCk5e3GgPL3AfYFWkfx2izzc
KgUlUgPC+cFv9oPLcmFQJXj6fIa6H830384Jfnx4TpsNx5prTDvXws0CAfykaS30oOZK1VDqikEM
bgNCIjMJOq0ToOyDJ0dZs7J0HDW/XOt/WohpwP66Gr1+fsYUssbljWTQOvv8NOC7JNU5+Ggw0TfX
PSHCaKGxtQpH1hiiqGpLeolFz5ynrDtMC5aH7Qj1TqYywC+x1b7/lv78jtgyLjeXILno7RXdUkT7
4FCQESOvcESM1ykXWnV8/1XEWb+YD65DWFdM8gDQMIIWePsyTWCpJLz73WacBUoe3JsrUFvx5xIi
V2K0wV4Ocv80E9xuKb3YdoM0XJl1PboE1yrHUtXCTToaxiGOEPO8/97OnhCvb02wPigqfXHZWJrm
v0YV6FWvqKFouw3hVKbPFox81Uekiw7D2NtIk2UXxW75wZXw+2FH1MWwnAeUALBgnD2W/JBtlKUW
3Samo+9CJk7dUraL1fsf7U9HXdEAXFmmbGsMyN5+NJmQ41gkCR8toAGKpA50ccEGMFVF9cF19Kej
+OtLnZ1gMCBBFehpt7EmelQE93pBFz+VMYYT1CuNM9G2jJgDvv8Bz/Rmyw2tEy9hGbg9DKyx5wvy
FCbsRAZuaMWUO5QWbb61M/mAHjRbz6VCchpGyXgC1FtCozUJAp6qfsvSYNNoBgrYp7q6GmKwhIOh
bBNM97xvZd0brLtI3wcSb5NjpY+y03c2gTRS9FIHZKBJvoJamUYyKKiXhl71dkquwL9PmGCAFYpJ
iY6WkwbtNerzb1qlR9sPPvlbAdDrJ1fhezMjgtSBsPfssrWawFCKdiGBKm2yFmN0DcBXdUKyXDwp
7K9buXaqAcKL2du3DLcR0WnT1ZCjuSKQtGfLcJM2beUQTQVdwBROaRWDp05x4wURrUC8A47S97LT
1DOoTb0A8z1vS2rcqqJ3PCvqUVe0+GJsHqMsl9zAGuSt/4VuA7aCuDtKSvyB1ESI359d+DJ4di2L
lc7/n33m2E4N4tnTltQBM8OICKauQgGFgtNphrs5LhJ2TOTvDbo+bnPAfY6kv0x2c5LbaF3OsXQM
iqc84X9l+asSGYVXl+Jr6M9iFalY6W1drA20N67aGmukUeatDY/Qlr/HkhXeZSM868HkOSlVsEEU
VrO2zyZX80lpkNvskNlwkzqJ72lxdj321rUNnrPtsOowK4EiCibevFBaGZGr7mrjAZy27aqhSeTj
UO0Bl1+jPr5jZJCMtEcKePdeod3Isn5n6elNDTtraxsSHd68gwxk+Ywa92mSY9rRJHM9m6XqFcoA
DFmLPtPWt0RJF5A2khXcqXHENKm/rA0mLxGltzUNj2TPl65EPAci5irj2EGdSEi6uTIRzWfSFgzW
rQZI2x0kkFFDdEgazLVjeVdF7GcnjfZSQUyqJletE5PO60w67qS0lz6Jgvz6wn4Ma/2xMOsrXbs1
CiYjWaV/U4Rxq83aFzMDQSTZ4y7DyMZcRTWQRfBLMBHfGQFizlivI3amdPFYr5Ak14gnwumDq+r3
hYtQcapWlmLY66gV366RmJ70Th+4jzoN53M2bqw+QWcajbf+WDM1Cmk/pnn+wfr/x1fVeeqSkG4u
D4K3r2rXXB32nPDYlT836nDdFelLx/BwnKW7WkvuE9v48v6Ccb4JZKm0dEbTJvoI2za085FtQ1Zf
DiOO2kvrWyfHKDuN8U0ttc2qftDNfl7Z8kFupdQhq+Pq/Rf//ca1dEtZynNgZwsU6u3HDTodJl9f
8HHN4ktZK2vww9JOmxMJIipdi3ZrSk/SQOvi/dc9Mz8sqyQvrCGmxq6wUAfOjjPaUJAjA8dZ68yT
zR1GQkTWQw6eRuy90UNmgHDU+7alKTKfGhZPR83TB6P/HOud+Ojd/P7U591YgjAghvBM8c/eDbO8
WRglAPJxpAqSl2UDcMeKJILIycgDdtKhEaeGHhSb0+Iy8X0vTdGhZ+FwW2C32+h0Wd8/QsqfTg31
8OIP0VUhtLNKpKoKBlc9znQFHYKLp31VGppY91H/uQyml74ZDKepIFOyxQ547qX3mVqQN+jLxyYV
X5NRBM6WHt8+pJ3rJFBN6bSXzHFbxWvlgNgWTFORzBAwFv1mHIC++Lhel2G55o8rzIn+B4f5taz5
ZZf2etJt9A/sCFVIm+c1baCBrvBDhD2mNtub3GsDDEMmYbZ53/FQZiCEMy4i1Br/J27xMdnOjVY5
qb7c+Bm7tUY2HpSZ0gXRMhbpxhvKsvUMu7FXM8Fr6MXTtYyYzkvIS9x1YAZkpTBXgRHO3qhNLGH2
0aZFvdULPnCg7QKVx+qYprjKGYBB1fyg+tLeChN/XOfsjAEM0uphOVu+/4utxhe1nU3W0CAGalwk
idvQTMHcSNOWke+xBwEV6Ai6w0FK3Y4gAPKgXmLCl/WQgr/vNGlLec54yR8Njw3g4HBsyJXqJwVU
ePElG6sO5C+bWRgw6zb9Tlb4HZlE1j7NRbNiPkD9Y6heVjJVU3S6irpSqq7RJ3srIH+thImMGXx6
mPEUOil2JDf1G9VT5OZmKIyn96/p16rvtwvgl6Nxdp+h8x8gyE3NJgCb5E4p6HplFvUiVySbhwHu
inVhsYLhNBJ9vMwvCVA28fXH7eX770X/00pPAc5DmlWIPJ6zpc9C/Y4zv2s29sLuGzB1HDQluSfH
bGVUYjpGem+6ZdQBawkCFoRUXGZjkVyadrmzkTvPvPEj7ngOaWm3bFWng2kvg+VZmheeg+rE8M1H
LfmuK/ySqCoeWoHVzA7IoPIrw/I4GLf82tuaPBtvNv3UJX8ox0iQEGNpRS9p3k7QFpVLSN0+Wkfj
Swb70QEkNCGC8McNCgzqd3kXKixRlmplni5bSNztDrmEfA/x6UGYxZ3RxTzbyyWjqrrvEOSrkFKO
UaW6Wh08WUuy2wfHlov67DQbMrIV5K66IdPSeHvRLzuDxCfVc2NpyUPgYxGRgJBgBqCmf/+V/rBI
om3WNZuNMr/1XF8Ix9lASsCQB+reS1xWbmaWW5ZOsm5CIn+JCMwzxBBart2+/8J/KHnphaHXgvij
0b093zhXPpoP09dZnkF2dz0GFIzV2i5pm0dFRTAxW75nKhCajTwxHD2Qo1WGNNfxqevdhPiS0rSe
NL2LNnM5Gu5E1NKqiNa+gXTx/bf6hwvdkLEYogyjuGBj+/ZstEFUKQxqm00eBjZKhkPRxA+9nF6N
ku5mUfTSmMVHzazXouW3SwArFwo5WnMIpd++qN2jm48i7i7Rdyfmox5rv4cgxpsN8xhYGHkUoynX
kq1u6TJ8UnxrpzSoVAamSo5aIJlW69YLw7Zf1z6F5hxNt5FgeCF9VAL9vl/jROo8OpH0mdpvirmo
a8Fm96xJoKtaTy5Ng3XQDBE9AczRw/jl/bPxxyuWLRJKP9ptdPreHhjDjsGtd2OzUfOLoVUuNBwD
npIbJxZnGHRcv649j6knfXTBmvzi8zPChIUZ+HJCIGi+feG4EUEhtLLZZHN7P0zatTDZHTLtSVyy
2y7ZrrgiYP+ZjKHEML1lyqc36HAhywx+QLJt1hiuKvdrGTHgPBvlB4/KP7SiQO2abB5lbmYE8WeX
zIBJYg6bhDuKaG9WlZ6NTBsTCtVcsG98xnYEAUez1gaJ3JY53ZQaQAptZt5T4+dmFXtRJw7h+6dL
+9P5okLmTLG7tbD8vT1spPr5iprLaAC7IF7L2RTuJKRpaTPH3jhRvDatbbtxFMjroJcDj8JxV0JW
dbvYyq6mbJMrenSjjuNzhxbgpkO1RX57cwrygy2p84FY6tPMSnMEhdZ5hq/nm4hC85TzXLBjcdFa
AumDzTx/LnlM5D0lXCRPBoNMKN1NdZGX7BCikQ7PrmkBHY76l7lLi5205P0oVfA0V9Eq6ZGJDwse
JRU81tR6Lo9F6TUVNcD7B+wPxws9q2GwGJvU0q/urV8KnlCyognyb7UBtoXrN4pXnTZDJMy70MU+
cxuF3TUYk5d4+LCJ/YdaC2kufiXZRGn+Wwoisz7a/bVZocxI4frJnbaNJN9nrgZpGyq92A11ve/7
bNinPv1NVa30fTip//6eir2UvgDAmUb89mQoUXO1RINWmySaLmstI5ojkeVVNOREKoTiYbRyRBdF
fgRW0Xxwuf5pM8mL081lE7N4Ps/ucmXGGIJWpNq0JtihLgg3ilV8j8sgwCAL7z2SbJI8ZqiefbAG
MBV+cBf/YZWxZVp+GpM9oZF19vZ2oVLKWxuc+4ZU0wybGxErbmw1DambmeLV8oefmK2Q+vvKRk0p
23iGTTLmzveS5FsUXTALXpMM1u+F8iqqa42rkabNOmrrG3i5qSfGyr6VdEvmMvSf0OKEB/JQqk0A
6OEqlh7yWA5XXTYFzhBFoZuA6rnqlBbdTKU5uLEltwVr4KUm6cQWObgo78kQk5vkKCWjiTSuRS4K
yUEJ0/tm6ifXbOr4oR3tNegDFK5pNjBFKHSegDgutHyM7mBfDKsI6/A2U0b1nvSB770R6ivG3CRY
sieCBbX8Ik34D1gcN/FisJPlT3RzpFuso/RmBv1zZCfxjvaXf+FHKXQqJHxXWNzr61nxUXYO6jWD
jequRWhnwawae+PeUj93s4ife/r6NVyiuotugZQY1wXs3kUcjSA6y9lzW6Fvf4rJt3eCYDqEXXQ1
z6QnNLmISBtU7S9+E+cb1SxoESmadpnb6WcqGdgFcTCfRgVjTNkBN2jtb2yCEmLZxvhozQiHeULm
n0ER3cp1gK56mO21LdrpK9wdqud2fNAKPWXtUBKvnfG9J3I6uNPUFTdxZD4qYTk/yom4RrD+tc0i
aZ0rGtgXs4twsrVP5dSQyN4NYJGsrOhWWYnTNdDSfh8VOTsw8p1qj/CJCSlLNhoI4NAapMh2ZpR+
R0Zu960UdxuxfPX6n0zM5O4Mk9YjATH6v0yd13LbTNtsrwhVyOGUBMAoKloOJyhHZMxgkAa4+n+R
b9X+9gmLpGVZFsnBE7pX37iyl7cRvOl5ZUzyeMoKpXceIU80dxlFdb8Rpkv2yP3e4znCQuJhVtkB
ZUda1Y53ZfToXx/3/neztPkMu5WZXEg8eYpwk8sehnGkE2sJo1Uz68zXPsmzWmAgMlFoRcYokEQo
4EaC7mXLRgBrC2Ki+z1QdMS0NTZa7Tnfng2htme8mKS6kAp0f4bN3/pcYo08hhsAduVfxy7DefL/
bvpu2pfUKregHQri6WqNpJ/mfFg7TY0r3S+6dorjGLSHZSRXc1wyIM41LdU5mvvPlVcgLQKyKPFK
Z+9uKFILm9dXoxDi7sDaOQZlsiml8YZSy3jTon+dG5JScJ4bL5ZidhyV44GgOSf2ci/7yIu6x4GN
OODxsKXEf1rRZE2DPqkZXMgOUcfyQpmglpWw5rEqcY7VcWAS4jYUGWbcyNshcm3IY+uzvdX7hImY
fvWKS7x6ZcA0J3ott3hbkSJLfy5wdpUzyTiy2qMQjj6blUga0EBBMnZ29ulXgwHgdERNiZN/8PX2
uboYjysSr546I9s+7boFmWpFr62p1Gf7o7k/6Q5Fc9IT8fOODA497Qt5H9H67oNuVIHVf+lX1cdD
nXfMyJ0q8QWEk5WW+NkfSuf5cY/SdaHX2AXg/1NrGamRyOBSV4LpgjTo6x8PoVQQjv4Znj0IGIHy
dswECRPYCVmvqQO2qpgEgODLfUa5s2vCnwovn9OH29dscf8bENGAgyb4zJtDNGfRl7nofDwXYXBw
av7huYScoq1FPgG93y4a3/lgXyy11Dnb8+x1nOfpR67db/O0XNByds/+YoMHHnifCBx5MW6P8Ylg
dIBfsvhTQP3a2W7uMYMw+1TkXpvMiPboqMf2HWfr6xpq/3tbhV0yoOM+GdoYvnn6E49Ni+aJuFlp
MDjuqvmQtX34fSrOPc6YH+x/darVNoKdy+tvns+i/f6871DlNnLc9rPmWHVCMXzxXWMldMNG802q
jlRb9dmt5Q8OkuZH52R8ef1e2UK9hFbtf5KO5uRl+6mnZXp1wvKpWD+l21sfqPTIEW/1l3xS2Rev
3OpbNRq/H48atyyfuqHpdm0m7HjpDF4NZq+vXGRQMvvZOwqv7H0d3XtO+OZeGlagsaxsdXS6CSQL
w6WjtK31S5T5EMhK6bBvE+sXdJnI2APzl150i2KsGt4nDfIncqEtD/PwPt5vLM38QIvQ3ud5Pe7F
7DF27qLlvHQ2O6r7w2oaq/eygym2mD8iogsPJGwHx8WPvmmnq+nXfD6Lds17xA2OMETKX8NfXujl
OBNeycUndF8yP6Af92LVDN6NtVwL5aEmY7wfWVMsqsfsPvtXzwhl4oFeiXWZr8952K/Pj3tzQSEj
6mbvbUaVrtphn6eH+kW3snj2m8+oz/O0nb2I0VhuX8zZsS7SZmIT9MEW+4Zvn32La2/UR9sxWtsA
vpMR17K4BWsgLrlVy4srWzNB6xQdlrXaTzWkd1a0w6tdom92tAuAwg7lpfVd3qXBVjw/LnaEbKIZ
rxYafQIjbo8bj72BVUfmwRxUfnWjnmQkyz65WfZzw/DpF/iGq/6vMObffkZmT8Ocjf/AJZrBkTUF
WK3QimIR6KR0R9AZJkJLr7OqXSfas71uR/AdxQ5ULZCi6OA48k9Z1291nWF7aEh/3cq/xqoOSO52
OK5dDIguPwV1HxRZfMrhcUNxtpsBTAzF8HWEygun5k81XwkOJ6CPYI7R/Y7++M3EGhwz/nqlnI/J
sITDUgNQWmcvx+bS4cpwr+E0frXX8WVb7ltl+Uxg/P2qy2Ypc1GSoKEM6q+hnR1d2GK2XRxcfPLa
PiOP5lgz/nVzeVvt8M82gtHuHIHmGRXnFADdw9aw1+Yo96xCSzJoxZwEZLjtDaBbNEPV2RLb57T6
LyRBbZhw5KlW28kBfw8OwoVBXzZyOekK4GilrdTptsNwT1uZ7QN+rNhrWDkG6186zlfpsF9dA+Xu
W+kygWxJ2uwGSlaP/5bsqJWhtBOZizZSfqlrkoX8ynurXBNZ7kBcggXbMnY85rVZa8ZEevwmPqff
lWVb7LZmfO2i7M1ftz429GodhorKxDAJbuqtYL8wjetF+NxUU5hs2zLuu6g9jUN3bh1/ZjdpPJda
/yw3P/UEQdCmWvkPOdaPTpo3RiUo9sMDXuA4gJEZR8P2p4BRxPLPPiF8JQ5xZKnSG2R/KoVAeDV6
XERmFaMIEfteOi+mQsc5eNAxZos4afubPYW3dUD4Q2x8m9RtAweXTO2kL/obivguNbWlUlZVQEKh
VuPesm+eQR/RKQl+crajy+pzJLjBX2NEmUoGxT+jcyD4e6gZ6y3CMr+9mkNEh2x5NnFlfuLaBsSW
jojuOsMqwuDfxD7TQ20sDSguAUsLf3vCFT6ddQFaDADgoV/E1bbKL+O2kX3ReWcmgf8IdoIK0+7I
f/wbVtU/ZxDAHTAe7CYqCxyJKq1bXmN3Hj792fnRWxKBgVI77819Lg2W0XmEU2pZdKzN6J4Cickn
lCYCBiILZTVeIkJJ60HGWKiaJ4jz6Wb7P1Fx5Lux9/B8+V6+66eZy67lx1a1hLt+Ha9O5TZxZZKl
aRnGIViWZyVnJy7ZfKKuXgDYcF2Sc3Bq7fKOAmkIhzW309BPvzsugJVcy9dxVc/gsYvdVBYB+fZS
X2pwZpfHveFuYcijCbQMlx6tgBrfMyGkdsSlhOt0Zs7o3RlZTegaSEGKS9T1oPvMQCV4lzqYhsyM
w6qL5zZXl3DKFSqDIZ/3wmME/3hyqpz+Isf86mj8zexu+otloEFfpAmzj5jfi01/I3eYVewDMven
4P4P9i6ZEw8ZdWtpj08p4B6tGIzDDNs/fvYCZEDqBNVvVgMlyCxdXsg0dFGmD9Md6GZzXOUE2pLx
SHpg5SLvu8s+lN6SuQwxxtdH4tSNZCDcciYkMwnyut+18yQu0/2XUFcsF8gz8tiiGBMJJcF6FKt3
KFi2t9peTi0SfZZA9y+gCYTE44PO9gcjxqV+JGsZMxXMxL0T2MPlccNeMA0GOzoqaDl6aMuTGsmi
PPVt0+2bgv1/r8LuUnoGoL5sSYf7o8dTtODXsgtId1MYLEXfQYouukuotx+hR7HkkGuALseXyeT7
/U5kG5GL1f233A+DiC15B2igqj5tGZ95zJ+nKuTCX5jNZcxVc6nv96wF2rZX3EMDpm/hnAnQjjCX
HzdiC0bMHNZn1+Qtx4lHbPj9D/8/NvPiVQljuuDYd2t+WesaN9D9XlRsR6OEYpUtbjq41nIsyZEI
VE+Ayqz6r4UcdPrfQ6OImgtvqQk8uLehpKDLC5FEGGVFCAs3q+GVpCF8bUTe/vd0OLrhrvMrFS+b
bLp0dJ2BXgP7fjtNxln19S+LxjRhmRGenWluOMfnm1NjsCyC4akvD4BZQ3Zo5sLGk+sa3r0pbkbH
OFq84tCSMedbdHBI3yGWb40Rl6EZPjVMrJ4aLaFtRCaWFEPafMjJ9BADybHgoYGIZReGfCppaqX2
oGAqvzdTLyP/Z3LC8wqY857EGe5cdg9GT6/a1ObvBczJ3oI4s1/N6A/RmakOC50QTcO7aSTUIrKK
bT8YfXfG3gVa73F3K10xXPgQd2f/8WyUG2G9m1cCkR/PTve/4PVWlZDjikpjtZLNNIvj43mnABBB
pczfNn1MgQhO7l/+uHl8+8c9c3GwFkZEiDwe/vfv/Hf7+KvCsLp9Oxlq/9+Tj6+Sjx/3cfe/xyrw
Y3shBvR/P5t+/PCPP/7vJ/HW5ivZKsF/P9L/vrDICj/R2v0qwP9Rc99/4NrwjoOnuUzncvzPkPK4
19ytKQ9/yv/+4PHc/x4+7iHlaNJp6r48Hj1ullzBhfzf3w3ywUt7XTw/ngJkuiWqFb+GsaNVDjOx
a6PAjR8P/3ezVTTSYut5tR93OdOnsxtpLwaQdhYWtXjRD94+wggaK9FfZ9Nwn9BQ+rHcvCGtx6o9
6NbKYqmDcGfed4G6Wglvdcd/urKgVsN03Zet/5sLEV4yDudDrYqT03ZbjJ3ReRlXa0ibrNNPfkgn
Lllyty3DGTVE1sGVY7NbEFjZ9fIXFxNpjkXL+pTIqgr/+8S2tzR/hbQuzwWjDvrs9zb4TsVWxIqD
HA/HFuyHFtay6XL2+HXzd9DjTXk2HGQL2acumzgrsq+Cif3O8IkHMjf46sELOMFU6P5XBg8FsFg/
JbjJ6P6z8UtT0dJNWDSr2QeJJ8pToUgPg+/73o2Ii7qtP9JavWyrk5L2ghE8z7LdwvDEsUbykJpx
T2DRuo9Q+zk+Wek1UAHC1cfnUkSxIlB1PwckTIDj/VW+L3P/WrqZvZOOQ/2UvzhCv9gVaAvXSwhm
zndcP//OM+EJxUjjEcL6nAf3XG1gzwBZxcBDQla9G8MiZixMxBQV0khTasyJJUQI3lV+19PzZHZv
Wd0vB5WHOAkhRbzgaf41d1WR1GH/R+bThzH2K8h9Eu3LTl+g9Pxsq5Q0jIBX9i5LnNzYVgUhPv10
CEQXXXKFNqGkNrK6xThO9l+/y6xjMX8pkG+95fjIwH9lVwN9ysVaT+ssUCMRGBVh3EjqqCr35STK
2MSMA/awtLg83yr5RxANlAy0wKnl5VgkPdHst9KCEWvOwSHK1bBra3N3T7XcW7iE7UHVjLWs+kb2
cX4csu0vGsf6FrhSnF0VXtpZl+jI5uXVQXgGq+6rARj7ErgT7p5qotpxe/HUlPLoza55WuvyyOjp
0+BHuHiMPnYSSk8MFEAnm9u4qQBnfxxs+ZPudo7Z4YhDHsBpKsnpJH9m1xms5eVExmSnAxXPrDcR
pPdsFNuAhlDQuzMCaxPFdIA/KD9oaFbAS0Q0Yj0fLtn8io4pojKhNkBqQFCj/2UmLHJXr7vVaJC4
mHE1tcZpQ1C/L3Xnnlq/k9eulFyJYPFhaGNkmznDbmOSiCqqINATx1WzOWXsVEpdR+ZDQ4gyy21D
tSesAnX6En7TFpkc4a9aTOq5J1gwUxVZ8faNgGiOfCiex9oUN9NC/TF7Fkd/UWii02eSvYHCHtC+
RjHo7h9LgyV3cDEgFSX1/sQCl7Ziv1nlVwcaTVp2kxdXgsapEBSpKu+wofYNUMRmYPoBNT0Q5LgC
VVoPQk4vHmy6pOCbRMy5TtM07FxzWHjXNCFEP5yeTWjfGpu1cG26lPYg9PaZ4GBuzJ93DZg0FMUI
vx36Oib6zfavY5UMqvW7IeS/adHuebI2Y0cl7x9aH7lWu4Ej8KKWjxF/P9KjnRhW8ZuEgFR3Xp9Q
cou4KKPgqVhwQDdO2e/6Djmnp9hJM/e7onMKY4lgm0unm6Wu0itR82Ij8RigV2Yvf8pSrK+cgAhh
5gmuVU+Ic1lXfbouM7aurfVPBt0ckDjr0tK7kzYsAPtTgBHo8+mCF0hbfC0nsv7umRRGdFzn7NJP
1YJ/uyreR+38ybwnIW9DxR7HmInuoY6oIHZbEQBlByK5R22mWj7a90/R4vTLqdfWc5ArmrhobtlR
wrZ2VmSZFMpP/f1m2VcFjOVHWsQYRO7B6NWVZPX66b8bm7NxdCIwZQUFFkuIxIwWVn87i1nqIeiL
q+iQqXglVmbWgeRyNwwHcYETeTxdBoTzFxpKIlZD9hdtnkFccLqS4Ton1b2atA+eyk+RYrJily16
BKMLd2O+JF0QHP21M1JV9qcxm9ROdz9dC+uodGB3L2Fhx5/D3PlpgwiL0VYGiCwkRE6oHJkrp7Wx
VgyGIgCa5vSTcJ/iFGQz34sEvywaEq4rdsKzCUx6mcgJ6zzpseXeDMbmUjo1OOmiTP0yH34v7fzb
NjWBMhQ7nVnSx+rOok5c/wrbOa2+c1jr1WcWSiy8MuQVlfNhpoJ9sfCFV/Qy8Bt4R9oThASuQd9K
O3dTIAVft7F6KjKWGsQKVwd2OQZvN4we7SSOOVOvFOWVWj+GjFO2KUawC27+nWGjt6e4RbtDWLKh
N5ttTqQuXX2IlH3oRpszauKTGfE9nXtuQM+vby2eKVOXVE7kWPgB+UFtbQXpUH1h5I35KEqnznmO
gHChrA0aRuplsw/kcltyMVAxRGGyQCGPSa9cz1Fj7ANj0i/FcBlXqBD2SOAUFWDeGOpVOfJ3WUe8
6dy5ftL18K3uq/KwMnwh0WlOPaZmCXVyHkM7DBK1yjDta+upcOlCBPb3hRwUwgOx0DYc2nEOFjxd
1HyeC22DUDemvYf6maw9Li7OTGZjjn6ugroq75aYWZZWsn7H0tG+zSyQ4gpqwT7oum4vGHmlwkXA
Fo7pVaMRP815/WchH3gP6NLd8ZlgwdM4RBFEsLQWxRnLrOtoqS1LxgAiHQu1E3OZ9eTdDceDCvbz
KLOTQSogqij9y/Ai59KPVXTVUZRD1mQ4ozabZZuOCK5H9weTsDevNQnYFm7zl96lh81W+9mKhA53
BhzZl1ecuuBnWK8ec8B3WH0t2HIewMgjzi314mRvs3Lad9nkcVPl9gsahe4dbXydht04xtb0XU2Z
/PCqCsRvUYIM7PuPEV/4BZ1Jt4uyf/Zctd/Kae6BSxsYTO8PUca18ejb9dmB2ngqGmYMfZCni16s
f0bZXEI5wpLW8dx7wbd2JT0EESBTkoBedRX6maRfhb1hpCdglORlVXW07X6JA2vZnh1+zTuvcttT
01FCrnyjQ2Q0KezGH56eT00Vzq/SL/IbO9PbqGX7UTbTkRGUhRyt+Td644wJljQAtzX/kZJQIeK/
9uTLVM3wVFfYtMYGaWXRRfin8Y17E9SQqtQn0xomPl0m9g0Dc2/FMmtBAXNoEfWw26LsXHuz4Yxc
WJLQvMD4L48PsE9GmeLxxj2b9u8ynBJvnWF8NLmVuGVGg5uNP2xHQBBvxc2zGBdm7ahPxBWewJKk
usSsVK9basjCf5kr7+Cujn9iaXucx+XNc73xtlbK5ApizakUq73LgQmWGXwXtHvFAbNsdG16atil
+6bsAgAcw0tUldGxlfavYDSdU1Q5T9q522W1k/jLpA7mOs3nhn0TwB+cyFPoXlud/8Vax0A0CJak
rjYfc/FyaEzhn8ai7NK8Id17A6cIe8LlgputDfME7R4dMPxzVuzYo1TPM6euVVrea1l63s7M2mDX
yspN7Y6JiMEKDKHJmvil6+zNZZiOG657IvyoborGjokNR1bFSbEoP3UYVcUevPGTqj0iMLP185GE
7uBYgNh4B0boNkq7UEGdHEr5bjVtMviMlAXqloP024oooajc5egdnyPG4zu7H9Y4YPFmmcOJE0kj
/fBnBh9zQUxrsSOEMB686C/pcvNpdpgMDw7Zy2tJ0bcQWQJWnMsLcWVpHnIZNVuXaAgXIB8c57Sd
AN7c+8/LRjuL3BWWgfbKHzYj1pMbRj/yJZuflJdYRVW85BqzSDOBT2LR3lJcBExUJN0dHS2IEcTa
ju6767JiVrdp/CoY60HhqYNTlgdEmCjOfX3KahBLPYzrdOkiyE31S1X1AUGN/h7xif5iDsBPlPHV
0mxlAvVarX2WGo7+vVIrXjtB48lw7RpW2ZZA7xQHXpjsqNyvmfCyxCgz44e//MmCzv9qVb/l2mZE
H+n1kRED+H9jD5dnXNTr4qnocMBYbvel7fTwlAFhfpuXD1nbGCCQJTwVVVjf2pGThFH+oUZw8toW
E+OhpvSJKbt5Ib1cToIEq/AcxFs7jK8ZFcy/tVHBzQDpYs0e4lXfQTUaGrx/JeOF2cPyHpC1Av+V
mwEANkQr6C2UjdEtMl9Ze11hnB9zMs6Pats+ZDFWV1YU65tytz05svQaU8X6yXO/9cMWvj5uGNsd
q9r+K4XD8s5sAkSodzjdsGIGytePjYzwJ64H85s7EzBkFz8WxsRMrWc2NDA7wM5Fw9M2ZS19gaFi
1ED8Wp3uVRAAtie3YGE0PLFj3xpnLxq0z6FcwhMVg2QqlynIJPHkpRHaxcTtnDUJfEJ0JiBfV6cY
krEOt0vHoDgpbROiG9lpF9OYWed4rJt7rzhYa7a81uhGFpaUPQCzK95RfY5yxNulXP6WPdQycs/d
BAy2Pns0rKIsh3guemy1bQ6TqrDz1IKTs1iXusnlewfvs0cthWnpujb4P5yuSJUnSUAowdBuWRHt
RyPLr2XYAWVySmBb/X0CukIgkt9YvnOKuKDAdFWRMAlw8dkR60i2rl+ldpNNEP4qtQd26l4t7xda
VOPkFTI8aKs8ozdQl8eNQeT1Xmp+MRJC7GtLBNA9P/xj5hN/ruYBPuVkzue1DL+DjP9rYN58aRwH
qWQnT4ipxG7NnIWSsZPJVrdtDCRqioW644dBr5zaMdcQZXuoC9vUHz25lIz/mdytq2b2Wtx3/PBi
PC8dK8DJpC3JpC/Db9uwPTWTQPbuLOqig1KyFOm+YYwdeUtEZVIY1q/VNal/12Y5j/TEh8oKAdv6
7au9TerWzqV+hq17WVfLjtfW8dKOU4jwqBo2lA9+yOqLrytZZBySzZA4BgK+LKwohSpwo5KJxLOX
/4zsf30wO18jsaDr85vvwsAfql1dfWeuLkGr7vvF9U801j6nN4a/pXBg7joETRXt8tGSjvIExmvz
2vIw+aO/CzlHT1hgmA4cyFgsj3jsPzogZTGQcxJCAwA/3hj6aVmP06mqQbWNkdnfyKVog7/hBLei
6DMSw7z1w/Vb9zQBlQ/NAbHCndrWdiAf5TjSd4ToBCYEb0htRkgphp+zrt3++C4qXMFynO5RCq5x
a38QxkgoLJiXO41izIVMs6pRGBYCJOt0RfVYI8pBhMdcawP20oF3cdTUkbdn/eyzZLBsKn0AyO4o
o0MjgXZkkThKdxUIDQDCSHSmhybbjoRPyVhLRO8koS1hzvZTHnxXuP8W84R/BLygufOy0nkhJW4+
Z71xFGaT1A2DK1sz//Gz6Um1xnfd6t+5zSyknfJp3xERv5Oba52EsT5vM/Gp0qjV1RJwmlFTtSw0
WaL2lpV2jl0mXO/vH91uX+tWpY7+VglyICuyR8eW896F/+/3PZf6gATkCHa/QzlVrksilk4fR8da
uIjaSC4ZyVBLoK+T5GYItrmtqMJdXRXf+slgUsuMnyYVPY9caeV0eGvUtp6lWR/qbCWLxEsta0A7
DtkkDjqGX7YXjUcjKm1wxp1zyNSdksI16iy88Q/zcPMQOv0A4bZYkoUlGyleP1mT+SRCOoy1iEHt
qIKS3C6cXembl9YDoKXBmbz1DJdWzb52wr1wMWAB0+aNb31dQBmoc+QQk+G+j91PAPzNGRksbLJ2
teK+kN5xuvf1BoM1Iu6d44q9d2+UuBY8RuF4bivG6D2VYxt8LQxiTIdWdofeLHTcy61G7EAsA6fh
hRdL42tQ9CZm7zzPsJ+x3zU7tqoLtSwicYWNDKTy5pLHNjhXF1XOqV3alygYxbXrKiY/g1K3IKDm
9Emj4RAmCC+ro+emZA5SMlsrq97b6WH8oIJSvFkdxDLFcCJyqopdvPwsP3M4mio6bGaLnELvwl4E
MYQ4BStr+7DYlN0nUsHZsps2diey2+2QX9wiV9p/38gYeVoffb2NZ064s7v6Naab5ee0gP2tKmHs
B4fxXpG4WVQkdk/5lgvrV9GMDVuO7s9A037Qssv25O109VBckdiFaeBVfxbiUhDI5M2xwnLvhYuI
bVyEqRtmv2ySzTNim5nbMshebfZkxLQ414l3dWSY/sm6B8/piP1LK5phn4/SuAxeRSGLtXC/5Z3L
Odv+Zc9Lk9VSvmRbxXV7ZlgUGhWDBamfnPEHM4w9HK/6a7Cc1lEF59oaLSh8Fa9O2LMVBTKaYOA/
R5vzUxEcnZZmAbFM+iNCfkhDxFCd+q6aaNA5SqgjX7vsnxUo8Wq63ooaIlRJRyTnwc/5ZAbgIZk5
RjTUCFQjbCO5c7+wtgCfm+X72Cjo4RCFZQe0T/Xy2uAs2Fe+YEO40Q+HAzKsxYOvJqgHyoZh0Fq7
vzOLEQ2J3LzKCyDBYJl3PhFuO/jtztkLjV8EKX4x8bSmjBzvOLo1vGiH/56rQx//SD/CfnVVnLNy
fI7W4ggosr0bbPPYJVPuELBsIa3rnLehIGXKEicAjw3gPQ/TuvvdXI0QPBzMPatcSgiSN8GQBUxR
rQ3jNbc8mBJ2xDvAJmlxaUgYDKCTYewTB7mZ/l6wftIuCYqu00tUJJJz3x2jy+OmWbw/BEqMzP7K
nmyTsTyxL3rJQuleC+X8csPZ/N0o99XLzOJWrH2YWkX5FMxLxfV1thJGQnPaZfQ/OM54gYesodf0
j8xbyq9VJOD9TaB8GYJV8r4eG/OPETkrBVNTne0OfmY9NOfczNWJAJdXpwv0we45tLa6Z72355JR
ECzWoPP4PVKuTSqEYq8ozhfAcbp2CY6KYE6uq/OlCrpjOw0wKof6QzISOrAuQ+ExO/2tndQHRdV6
0maLlKBrPmESM14ZndMckY+LETzJSK7jmlOA8ysXFywtA1Pw8i+sZ4giHe3irMw78JRs1tToPQzm
Q00rsOHCsPLq3AM0uMIWS+9C9qTTefg6FAIan5Zmuq7RjwDhGkyoHOO4xnuAdYtAOTEee1s4F73m
3i6iFxsrxm8kXtoMGhYrJQ8XUK0wyR6wuA4G8tDm7GLW2gB5R6P75Ef1YRARrQ7+cl7j7O3WZI2f
VtFkJ27Pp3yQNhOaosueWlMfTU0iVUMtfZobXOa+HNA72c2tgJh61DksOY++3KjeVhF06G3W4hZh
GSxIzErt3GoOLXtKVlB6OG3SpVU2nipQhHvPdKvYsTZ5GrtxSYEIW3EIwA87yMxI0//W8Fl5aa1V
USrA0EdB9dxKg4RiNZ+g9Q23KM9BH8iieVr4XBYQHs9eC1cQNiIgBLRwRX0rRnfaD41XEkEreXnm
0T6oruG06sxq/zj4w5luMjCAlInRtk9cO27lSqlo9vJF5NWzYzP03dw5fkRP82IGvIVGDnIpzaOs
J9JRmfKoXvnvmc9yolD2O4T3Ls4WxEfAioEOltavrpLdSxkMySx693vIoGWPFYgfCX9H0vWt82nO
x3H+O8rR/egdc3wJq/GjG9BP0Q+DaXby5tNrir/C9+e/QjDf89Zotyn0sJ5BK1xu63U2fOc0kFv3
FNruYYs0WYoboYYDKIak9kVxnhxo19G0BjdAfXma5aLd63mKc6tvTgar9Ky0P4YyeivajTeRSXe+
CkfuMUivSBZb5zYqrh8EGHrP8x0mWwAiEIzynvv7zWq2DW5ZpV9cDSTSJHDly4ZqfFcsn/jkonuP
C1ZjaV5W6ejjoOW/VtZQ+qugJ9HARFDkrvpliaz8pkyTFGDx1mV0voxugovHnDMOMTMwvoeraZsd
CXr5FBAMMXinflAlJgC8bZuk7ldoaas7tXJk5EwBT1NnL6Ryy7z+YXnWM+5k44Bts0hthciN4/5H
YG1wRQ0xnkqx3NFtqk42u/ZxUBXD0cXr9F632z/J+7skUPPDjSbn2IczhRef5c2czedFc/xUQY1m
dQOOCd1MPLXqLmxxw4nV6pZdWiXZsmzlFUNjfbOta65YbovRaRGQRK9jkwtSC4U61zPvOhxDA0kW
mfk0u91ws4fmZPbi3fEMxs84c06hUhQ0I8mvARWXFeXOF71Gb0RFj2cy9WIXi8BuFXn2jkb4011C
MOp1XxN0lTWv9sAHXjhRGQdOyYSMad5TVAmGfzYGXV3Y7ZUdLT2WnI9tZK3pVI32q9APU7AX91Pj
X7WfD7fJhLrHmREPk7CT5n4VMRpGt35eorxD27SwwPKaTTAXnMa33BDma1ScB/+A2ar5XTOe2vsk
Y70M84sYm+YKzt2g8aytbwgTMXBbCoE5a4av9IszOZHSDb871SjY/nBRtBj/UB0GbJfyfM/McvpJ
+gHSRV+659YaftARmBdbcU0AD5yY2MGDZRWXET05rwqHU93MxcuinQ8RUuu5VsGE5H4TsqACuTG9
Vly/X7BBvFoELfkwQs5u9X/snVdvrOq6pX8RR8QPuKWoHF3OvkH2tCcZPnL49f3gtY+2zpZa3X3f
0lIt52lXEd4wxjMaVESJFh/7ybVXbYXfqLEGj5Z14KjlIWzptxVi1nZZ1237PtX2lWsl9wBhnFCr
tc11EUBuPx8FA4zdJMKBkUx+GBRsgdI1wpc6Zuwa5k1w4lUvcDBWDKDNtPjIAgoRYB3xQ150+rZh
O/rCbhuZ3gOTPWGmVz1HcJe3B+nY8iXvlu4ZukDd7xRsQ2czVJ8DFpp/S6PiFmhbN9Ex6esblZ8a
OMaFrdBDOlAMOW0wrScoUX7Z5Zdy7mPqJ1p0KM7qWWXW74Vp99giUOZ5LeLXqGK8Uzn4xYap3pgw
xulotZVFEdrnvTzLNKt9UnUh7lQuF+HECm51Lj5ha5bbSPSPuhJea+iZL11ajNtANDRtAf9MbWYP
1uQ4R/b0JZvgIWFOkgW7IgP805tT/zDgLhnwHbyJmsFnmsYPGm5DFiW68DgncXkEe9x/G9Ho4rvD
pyCCdVoym/p9SCzNJsfLVM/QmPzQV9gHvWVmVR9FxgGvpcQft3XfIVKLnKMxIO/rmsjeZkqfnyGt
ot22rO454uBm2Ju+IKZKtowPaanm0N7LJtQ8d3Dl18SKaIo19RQloA8k/MqDbswdjZxA3wlr8mjk
xh8HqdAzuGudasCqVrbt1GgqhvE+TaI8Km3wMzIOuscB0HhZIFRwf+dVBRrTQkYGuxvGV6Ju8hOZ
N7atjKNvGCg7gcpoKwh33bZqF9dBnBgQGSFBx3pvHJqgN54J1vvXu0Jyv4MWN4H/7rudCtfXz4ox
30/DhFkgDz+mzoifM3l3pVu+9HoQ3gdjQHORJA/uEClXwAdbGQVPTHWmU2O40THXXPshLYLoRfvd
RXSjPPRBsXLxfT5F2XxqXctmnJJOT2nJpA2T2bHOEGHQ5hjkFWGJCt26epsDVliYCyQUfPRhdc3M
wUXNBligI6Sto4W2EGEXi7x8tupx2+SDg78kKy7WhA+yINvVm5Car3vAghu2uygqrYZ0ojL/y6iB
pFHS37auPhh7KnJOCYoNb8xZ8AeTwmWGSneltuO86Vx6WWrr6Swo+FeyHHrqO0XbuZrZXvuZllem
of4CYPelJYn3zi/2d6pr15+Rh6w7Eol3BTI0r27T4ITsu12z1WTBGtTimqIodtJV23ekYoQUvHnT
/eXlZEAYNg0HEhGDRZ4ut2LNuNHpmjfayg7LDxlbijWu27FM1+brZOXpUxUq9RP1W+ipSkb4qKQ+
Ggp67GFu54s1MihrJ/sVwnD3jMSWFtfOpwdWO9plDkq/S+3kjIXDYgM5fdSi1c6/D0qvsezBA8n8
go+xJtvVldtvnXg+8lplB9R62j2wDvESciWJ5z0SE8k1TaOtEbbxNGuPLYzSV+1P1nQXZ3TDlwjS
+RWiyOsoXOlnll3ib4uGa1c3wzV35hMOWOLPQN4kpjczN9gUEyXqjPGVNXGhbhqiG36JBkc1nbkr
G027gk2r3zoz+0xctJdjIo1XdFIRIrvHtqcjSYgE2pRGX5+jprjaZq9caRgQAUU9M545qY9aqBwa
ySsPNOWVPN1uZ/ZLPrXdv9NZaHuMY8aRkV24G0eCo9wRz0ydkSThogNlcEJQ+kirGtlrPQwqv8Q7
h9usfomYiq9Ydn9mph49z91NtFG+xvg/rOem++lle5+k5vijWQ5nSBWHvjQs4HHhc+hW6rHLWxMi
tTL73CdIu9QBlP/6bf8/0fT/kOazGB0xt/7viaYkE9Vh/D+Jpv98z7+Jpg6ZqC6sNh3xh2kARvhX
lo9j/ZcAzMd1hK3HgqTkU//K8lmgNs0/2T2G+l+Qi6CaWpDe4PTo/08IU3gV/9PHSsg9oUH8NBXn
rAlH7T+ogK7OIRKUTrZjXvZTJhXZA52nztVf6JCHUdFhmLnpc5xXJxUB/LQo4Z1FE5/N2nn63WJl
/ToEQEcjjII+W7T0jq6Gu0EhFYIUjXVQuwSVLtr7ZtAenE654MpcRiWcARKhfj2p0sed/zMj4VeF
4h4ToyejMmIPXiYm0jAU/82i/dcWF8C4+AFqjAHG4hDIFq/AsLgG5sU/YGAkyPW3AVtBu/gLGiDp
5GFaN6mg9sdjQ7FlNGcFPM6mXhwKfGePHC+BbAO8By8vkRyp/s1EISSI3cAxsovUGGtIql+K0vzQ
Fi+EWFwR7FQ3U6J+mll0CzIEKM1ioMBIMS2OinTxVkhMFj1jr5jMDTZ4xRrMGpxX29LYzDHgTaLo
kTrooQrKCMJKiXcQIwfIQkawODvUxePRLm4P9u8zvyUGkMUJYsnnbnGGzOmxXJwiJpaRfPGOzIuL
JFv8JMyJzZUbdoOPgOxBQbliYj5JMKHElrFN85AV7owlVNsMi1slWnwrBgYW/tOxs6SCSfhcoS3X
Zp/n6qZifHEWBwySy4NYPDGAHfp1vfhkhsUxQ9ToqqtRlNkiQj2NOgw77eihcfxmD3KpMd7ofeC3
yqFUUalgy7Gw57jYdMCpvRahw/EgIPRYf1KbMafSyitKKj+Y65uN4SfA+CMxAMWES/li8QTh7yYX
AUARnPSHefENJblzH1rzXelU1nvl1jBPett9S2R97DFg7CQnfIJI/DEkicZg4YJFKWc7ZS6eJawN
XjDVWwXVZoupybHJiY+wOenYnfAObQlaW/cV9hoDQ1SJMaotzMQbRyQZCAbC4+BOa3Bfrt8ujioH
a1W/eKwEZitrMcWo0x/D+pk6NPRjpLprMAWeRoWJxIxnPUvxgdgaTi9pyv2Ee8oLhuwMhpFlWhdo
m7xgqNdYAvJ9Od2TKMk3cRNE505N9mY6dfAbfXh51Y4LS/4AcOWfmALIdWPPKFdJppXRMDJnSBPs
iTd4m1tEPc6EG2ZE6Fsh0HMSxTw6+njuewNxsALZJ2lCIEEIc4wQMSwrRdJGI/xuShdgPlEOFSiP
bdN1ZMR2HL5T0Dw1Thfto6ia/KIbPjQygcJinbaVs0oqpqyRKM9Nqn4USuju2Yw9J6OhebFNqIzB
JIzk11OixKey5NglK3SG5TK/Rz1qvqivT0VrTpsmGFdCGaZVi/m7TBFBYm5JEfp1uyDAbxVwldp0
dvNAnJG6076VCSRAm4YWDqRRYGWpepyN7L6hVB2Ldvmj5XhzimTAI9z35B5Uu5DZ9E4RDpC1yN0O
mqb4akdCmU60xspMK7miwpqfGEZyGEVfpJdhzh+rx3Fy0iucIsZ+bnaobUtSMfUVn8NZkLDbYxGm
eNT61UbYbym4zQtmdRJ8sHK6sXWqrfBP06ZYSEv9BTmS2JUDT2zUVejnQgwqnBVQIk02ig4ixU3O
qm/KS2T1fTWgpHNK0ible9bZ1sZUzO6YseuqS1I0xz/mnMdPFnlBQKQw9g59jnSCNpg0rmoNEW6R
ZNunYcnCQXHN37MYNJX0qNjHnhykTT6jHSDkotIEZvHePSdtb/PdOn6+ZVfHhGfFxpzRYCpesFLY
fs6Fpl/2fI2ebsY2qu9lqO1DhGlrVWYNLZDI0FrbR4JkMtiTUXUVtbYjXfQZKQvpFC5eXzGWR/Bd
ezOKP7iBYqSag3s85B6ArfEB2qQfzYbLTGusT4PZ4C2ZkfMSwpa/tAWrJHU8J5hDr5rDDcVxgz95
QlKoWqc+5o2IUcWXkqApJEtaElhQWytH0571JnnJsaltmiI+UkejPIuR4rgq2Uq5Kq8Oh4EOEA66
B+wc8OU7C2C+T8iWvm4seFj61OGwCbEHECDO0FeVXhy9K7AJbxNmkmhSzQ1G9c5j7pRvw2Z8j+yu
hEwXvvRTexjc2PZQOUw4b51oZWlO7Le6crfmJmFrqqIeq+7Y7jrSmJvhzdSb+YKm4d6XVnEYW35V
Mk5ZLNskomjO4lJs4vm5VNSbg5PpiBcWqe1Y5Vvpzn6ZzOSm4NZ8i6R25obW0LQZ8WGSt6KcszW7
DA2TSdAcBQ1Gs+iS0pllOYOv5hqVez0gppg2HrweJu8ssT47vYuxONFlG239bqFtX1oSEogmXr9i
Gk5d2ERXlJAXPZTzurWYOzZW+cW9RrzOtvk8kaPQ9uORzUtBvIf72BNL6ulO/ZrO2Z/eoNpHz2v7
HEu72Zk3ArcVeh646bm1rVX7uylrPJlCvCWRjt9NJpcBq82B/UY799vIgC4xmZDZw8ZcEWg5H2W3
Ngalv8O6ZVuVuVcnkr1vuGOydTU2Cg434yzv0gtTxzPrJ8LopalTiaAhWSaZKH2UJ5UTmhK+fU9s
O92YROBsUapAeHImgycWXy2uVFpTbNLrcIZ5ZKcGalGJlpZ8GdfPRc1gNonQi7f7KUGDMtbDVpTK
NuCo2tcz98BeyeKLAB9Y9fW+InZOou9lGWaL4xiTC4ZHfdl3p6V8V92su+jLw6RWnw7TAQ0NNAwB
hnopzmdOWomwbCXMOsJ2TmaJCluD1YVEd1PmPDOuPq5mmWfbTEs+UoXQpVmUy30JxAHx2mIlXcLL
jDSq6ZfEGsIAV0tYllv+hug1rF+66G/TfhD4AOLSbWjN7eoptHUAH/gaI4MNUw3CoSwXw22kheua
EEJQ51m7kyJMr2a+nYSNlKYIKeRGA/wIpYiqMmbsIZPk06gcEOOdgUzNq9pu62Na2p9RyIJEi5bX
OM2wA2Inr7NjEOI9MHWEVnrIoWmrUlsLmf1QDhGGHVasS1IHhkTNkzEnGjfNWX+t9aJft4bV+oai
dBuiipmjApWpAfW30tqjWjkA5+//6oQcavaub4rozcxHbSvy2PTgJFFjlQLRSdDj/rJ6QopnVFmx
SZ2tB2RsdTppq2nR/EkcI9wZ0pI7HbEQSp9djA6k6qzhnA0XRxPTEQme87AcMkzOLKDC96Fi3V7N
ae0rAp27wORCnjOKXQ62ldnFZN3oNTfmPrt3hiCJhup2A1vwPNqU+voYbAcpoEBqkF6mtEQJ49gb
ORXFrS4SP3WaB7ZhzS3X6/LaYgqjybV2aLOeHKN7SpFL44KQLHa1qlqZkT3utGwR2rnkUZVZ665Z
uRrIiES7FQLRetMJm0NAfqHwSI908+wtY74Mm4+6NqN0LUkduLriI49a2w+knu3sHPx/1IxvaEJO
U66/W4tYux2iYpX0KS4dFN6OGjq4tLlJ991M8E5QmGspuRWwsztozngt8yWPbbI/GM+uNJmn23lO
rmGb+b3GDtuqO2PlFvuR0kXJk3XB1iMt+k8oxXslCnDnT8EZNPIPGsFdVb1Umvtl12y/im7bsSlK
B+crGMqfqMUBH7+7TnedYmibPe3GS+1aOFo/+9giy6zdjqGxjy0X8nN3VVQi0AKx6oP2Oo7Dro7I
37SRxLSpcjYoIjoCERyGAfXUbBh4bNvYWVVKs1XmetMq7bYV84s1Np5SJrqvIslC0ezC4553pmHd
DZKrPce2v6xu9p2wPY2NBB/h4zzpo43U5YOTiyfutC0Oj5+ewhtrTvMKi3NTd1GLqz44Ls4jtJVE
Wy9cjaLTztKXVvWyfJHOVNKx3N04lYc2Ge6VGZyc3Ir9wtQeS60+NjoyzJigAUiU3GkN95hN8H4m
58CR/bez3HUYxhg/WIAv8zT0IKte7TYyI9d9NjdOLR/bMnwd6ofQZZFT5U9teLPY9iMDw7keHivD
/BHmrTFIZ1r+wcpodhppjaMLEITPWz1LQ3zQLxXppMu/S0PtpRpwN5t7vDLhHTAf6wn8J4l9m0GJ
CGIfBcKoQZIEawSe4gTrfMD2g4Z7OUFYmuaLQsoXU3y043hfkoLmRGGxmmS8g8vj03rsUQ+0SDGZ
WM6mu7XQXM16fM7Npv0DCiV20JcUqfvSI29vC+19bJq3oW4QqG9GrfpEwPqsYPNP73ag6RepEIRn
jX8Ud9rPzodp269BFDEszp+KLr4j3vhozPGiUF3H+czyXW7NMdrJpvwyJvXW6zqjXwoWTAGOiOCx
g7ErRucJu4WxVUL9DevyWUzGLtG6fd4/kheFl0xeKejXDgY8bzCmldTstVVkT1af7aKrrLm5zgFy
nNyYsKzhHVeKPR1ZtgoV1stJibUVRxNnQ9Ju0D8qek6MOkeK1CkPVeJRW9uqvGZ0r/nBoqYk2prT
qWuPZqi5K7QH1qB4yr2Xywmp36puAWqoHhSedVemgE7mtdQIk6rCO6Ncnox2fASa/OTM+clu4oNI
uw37qY3Vke5YtMtY+KpC96h1O2d1ruxap7pUNuGEtGEijmF2WCdGA6895mTwHWwpLVS/pnHIm/i9
S9UHYidtspx8W7SHxDLvQunemhR1OX6fvm9+AAweTaU4uwQdkiJ14S89mdylR2tRIucfk21clMm5
WGb1k45PtZbfKhQFeGIO4fzcqs22ZvBOfeeZjoOrDz2nod1cET6TyraP7cR3c/dQdhxpCOSp3TZJ
DmoL2d02y/NbPTq7kI1/WKTOKjCn9z5Kfi+ZBba3JmveG0W9Cyf6VGEXB/kO4NAfvBdrVRiPOfbf
aSi/VCSKk9L5dd88YYuM0uxKbtVGtQOP1eGqzfO9Y8YPZZEuDSObguYvcKUH0QUfauW5zvhht9VL
yAVuTgXRe+KpzsR3G+FAmXXnuc/NZ6T5326rfKGmORQ229hA9UvXPSVotcWAnC7fqgmo2eVgwQrx
XiZ49RyKt8hEbsw2KY/eoDEVDQ42A0BiTYjkWIVnswQ80A/KahxAKMwWp/2UN+hzHUKcp7/6wCln
V+prMTKfSq2lAl5oqNpb2zrPeWqtG8W9jBQThbTeBqPyuaatQtlfutRYy+y9U5LPgtckcNPHrozW
+LZPk1nCo3CLbaeMnqLSo1vdIxeM0AsVzVfkuHZlcVDEeBMpssE82jZGtVPbaZvQWBgJ3CM3eEyS
aJ+Y2jbUp3NncWgzE7a628jMHy+uBK1vJ7REOnD0LN7ZfbWGRMUMQWmOivlhXxg0Xh2daoThGBa2
eICXAvC/wjEnMxhXaRd912h/qx7aBHY22nYTFMloeQirjlXW7zQHK4XZpfeKq2uOUntluYStKuN3
niUvErTaNoQsiqQQtTE65An2vlelylPNbdMLcnmeav1Qqcam1OyXWXJUTxKtaqxuCPPB4iaInH6Q
SUXmGYuNRhbviNM2dlLTtM232TQXABQCJvU+uAydjGoTi/rVHcuHyoDaYCUFnakJsyvDq4wcL/EU
9qihsmMiR/LAwIWD6YSaMCIc5QBXvm0+tFI8gHuewR4WcXbN23wvFHWrtcO1WCb5Vk4yG7awlNZo
rHwrfTaH8rkQ8jjZ/akzEp+gv1XSFG/uND8lufZoSuw61XSWs5J7A7J3j5xsUO0JLVFpsRaFKLcU
elVAgh5toCl2LRcTkQS+zjqTcQ7OppWh26cqb98iA+470q7RvFvGcKvt4i3Kr0pcHBOTOy7dnwpl
YBqQuaPO6Yw3DdgmmD3UdCmlgdhURD4nUf2Gk+dJehH0jZBrRD/aZ0aPF4zmnPZl89JSntdx8+GI
8EwBTKU1pMgPIf2JB6smfnn5WYU6nSKmFMUkRuIXlQdd+LldfkPJWyfG74GPF2pH4cSrwsp2sMwf
lY42DLq/jW6Twmf46VyudXd6TbXhoeev67hRaMVx1Pu1o1Y/YUrUzKTDFbXm17oqELbO62wOKHH6
mxBkdkJBwBcCOiqJwpU9jqfl9aq68r0X/Yurtx95k11wkWzxom+7EkeOvOuSDT1aIZ37cX0upu/M
DP/GSeq1avYZ2FqMKgZTqWt0eKhphc05IegQ9cdSI7JvNvyo4KsnuihhEtXRGsE1VOzHYggeNL09
wHOxYfkQ5qqU5WNbP85EbWON9zIFf5+NtEcfm11qFtlOizcNk2xc5Ui7LSDomwLGMgAqwpCxruDm
3zBQWTT33TnQBnXtFmTF06A/JuYHWoErnSsFE4HWcGYfsnlvu8UjejQuV/38VvdEhNul3CKBWFui
uKqKeGfRnnpj2/uTkX+nzXQYu58QcB4X8JesB85lZIrOIZttBwN73qgxN606oHVKwho1YK7QORgb
a7p6TP+ubwrswrjltLYvb2XTn0uO5UNm0aCnI2vnuHcOJqoGhfDaM1NnqrpyWg+V2NmE06L9ocZK
qI9Ahf7N2uJX+rZrXEisnUJCwMz1U2hURlbRbAi0d28tMCsGIFzqmhmXaEULD3o3DDzXwlnfTUXI
VW3a0wF4jt+3rk3n3BKJ3jSPY6nXa9Tb0dpqwl1HgiRK1PCJjuBrjsx0UzVJve96RuYhngy7Zitr
OAgQ9QgiP8bWp0S4N2J69e1gGjcxmNemLvGEGcpL5WaQ+sLwaVYQLwXFS2ABSLZa0P/G2Cl+1Fbm
LpEQCTNQIt5vWFlWkMWdLAAQ5LZCAwqSDg2qhQwvOEtUwIdABwpQgdy3alO8WYpB+UOrh60sIu01
VNZmdbcUleRSkD++3vWEpiMMz0NifuuGfsrRcUvD1Ecw6ZALXTU8Q/G0YczeXrxA2q7vRtUejKbx
XGZ/WDJ81sPF7ABGmfZzLTsyU2JnV9i8hBh/VB2lHDpTOmRMSJY4ubZFJbTscFgi8rV4YxkapNBj
UaKEZfIZyZwzOO/2lgaUobUl4HHgiqskr/ZGVpGOoqhrKH/TiYglm1ejAxLZoDEKkuDDGihPwxjh
ndLUYHBses6RQ8lIkXARxY5osocuYY3kP/YiP1pl+ph12U/SEzOUuc3GFfx6bJS5qYlbVI9/c8fh
dveKzI8OoJxXmfGsJOZLGWFRAoLz2CxHcl2zFmmdhRuqYWjO4M7hj2u9MRQMNwpMljWq8JSDrUai
6y22+7yLfDpV3GiLJhYHlvFEPsdLhKDdvIEwPtqyuMrCWacah6zVw+hoguEd9fT3bG6Fk++I/YOi
owRLoCQ+/+wHLhE6YUItNZdn0ApLLAbFixzANinWtO90E8RR9cUt7qxCV1ppKh2uWQ+NFzZ4NzR8
AcYfDfWBeSNw8CvXG59gowp9KhcmOEII+Zs7/TUy/RapjL2MDiVUDJhlqPmM78VbxfOzEAVBDsYU
CbjrId8Vue2rkbI1yTlj5Y1kO0Xape9Hlg4InLfDaD8hPHsPGrD2cenNMt2bwtqjmX4OCExC1A3e
2EXqzhFzGZxOI5K83engg4Jh/KatWpKycOSn2DRK9ARDBqBSTYt3ze33zjz4g6rdhyT+Vod8BV/0
MUyML72ezgnECx/4yB91tHapM7wYMU2JbZMG3TyrA3cft/6jlK9Gb0b7gDtv04pmZXImM5IGvsnA
bsPRGEH34o/FTkp3UaXJweKumASGwM+nfNmhemgSeSd3ccUQxIv68cKS61UwLfRmMf5EUf0QM/Ub
nDs7FJ/k6I2q1AAp5voxHLMnPe+uGgwRNYkeyi47Wm0gT0Or7pkw93SJcAWYVxds99uVVMQByyyr
EFHvGU5/izbYpWOIJgueaYwyyR1azgT9XPXZZ0h9T5SU9TCkw3bsEVirAz9M248C4IpI362gfVNV
69oqdbeO8uwRG3Uqku+p+AkTBhoFdaPZMk63raOda2fFFWvdUDxkP6EHQvxSkwvEHzLtEPR+Yloe
vWay8fnHnS/VJFuRefbYgCRGN/yJnpYrozpTx4A0Ji9yOTjP4YAXGEHj0VU1lChS/mB9OEzsFOtZ
v5hl9BC39rvbu88BonSSujBhlDGwmYFipG7WGEVujmLWXl63L2HFShFyZvWMRvma2L2zcutoJ+Zs
kU2XP0Tj7rWxuGEUWMday1bWxJvdaljVXSTECoprpr2QYgPVxrOzPEAZGP556/ddZXn3Pz72H+/+
x7f9fsc/Py9utulksHrKF2OJeIyTUgNJw1NYV6DNAy0vDvAtikPBroAV83wvElwzZgaASl8eft/6
98P/xcdGlieZFzAWsYc4hawXlocpmoWPLCCD21LIg4MO55+H33dJwWn39vxcq13fwjTTywOGX34A
9EyAjhHBnrCisxnFqkFfsvy65oh6Zv37psxtElB+3yR2+xqYzrgJnJiLspuP+eH3AQvpf7/VAFEV
AY6zzCU9VFZ7x+r4fX9/zX/eTJd/5fd9ObXLwA4bpQSsSwlXH0bADXA7hn89/H7s993fT9gOodpc
Lv/7083ylp1BjeB+MayguJUqM0s+KIsX4MQtG81YHtigyUNrws/Dy4PCII2qA+vU6vD71r8ffj+W
Q83au92XI/tboAzfWYY3WdSQQQInPTkh4ziEsF8z65sLvouJAgAtVjygQDV3KUxPL2f4lqGR7J2G
WZU+/KStM9Cl8gBPCVp/CbpOmybfdYHBzFwmDQtZbD5C9EpTLdiHTnHtYzkdanMCOaBycZ36S1qP
oDsse1wh3H0fLYlHgJsg3TIQO+tV7afs0NMEYPMoL0iyUD83/bSeS+T8IdiRLP2r2tXBGB3z4HbD
hIRqvjvJkB50M2iPUUm+5lR91UlU7foiAB3CNr0ZiktTye7SmpXLFVUc2TKUuGfsdWn1e7vqA2zZ
Gv+Mjq5eSXkxyxzIUMjmkprU5lblKM2lnLCC5ugMTdjPe2VQH4xBay69VZ+1EtXIjP9c6kh/qcO9
Z2TH2VlFJR0WrXHpdcO4wBLg7DfGQ6CI62zIv3aexmu+pbtgI/PzwjzXcSwWJ/stbkdnb2tGcEr1
gAoI85kyfmhIDVeO1H8avc3PRUn9DvHp3EWULPw/ccaAacHEs5q6jH+jmiu123wOY4031iiLq9LM
xXWO/xIcYCE7nhFeM11MejVdt4JXBT4cJa7a4rFO8+IS2XZ+UZUntkvj2ZrD2o9kxkqFcVtBxOym
17Dz05/bZyTr9pkZ6T6Mi7seVjajrGo6iR2BQX8NRgQzKzZPVC6Bi/ocYh8gZ2rixkSpms8+PkxK
Rp15vyZpN6N8umAE96bCJTdo+U3YPSls5yhvNBWpcGA73fZXkV1CJ1+5Mq+5E7kZLEz9jfudumNM
90QBslaXF5GNEkoTFio5Ozm+Kio4stJKGOvfj/3z6d/PoKTEC9+VPDHHOd4V0sjgL+avhut8d2I+
lbjYPBIBHuHmMEKrL5DXDokSPI8j7LnxU1TGj9olT1MenlOyLeijj8OoPcVtmHutqb3gqq48xZUf
tg6BQ5uZylbzfZj77phnhm8qKjnJVIqaAHfOAman2Kuqyg7SiE9NQZ2XVJiroVbGBphNG9tMrPbW
qrT7V7PUdz15OZAddYmHDpdwhEBWBNSpqGTvVZiNKzK5zFXh9GxQtP7J5V6ljM7DACKYYcN0q4h8
YKB1oL0FwoBF2GmtlyEYzs6Uvg+KSZlK46mK5qblSGe0+pDtWG1TlozuOrDglgxJg0LPkNfcPres
UcFy9i7smDqNH+Fu+ZAEqPJtghThHbcgD+SfoaIIs3P1o5MYeezcXQ9oE31FOzpEN3nBbPy16O28
SiOU0QrHexBz5Z/Gkklf2KwwGOw1cQtQjRJsGW8UvRyPQzo7qzHv3zph3M35Pi9gj6gOb52iZ6fE
RbORAdrR9dSTPTrjOMbhqlxUmBdcCDFQzWSAVb3yGkg2r3pUsNtNy11tzZ8B+Cka1/pO4i2RqnfL
unDFf3LbgumwXTxPGLGUyThVlYZ02hIPjhbtZQuPU7uBiZsYkrOzKJ32o0DxkZZi2kw2rV83/hSy
dPeoY5WbMgIllR0rNVXXjxqiUBHK3Qyhy7fo89CAJNd5Vk3sxzwN2YQCWz+pCRVlo+87FmFjoXVe
04ITLQu50gjJ8AyaHCMmD8koEcFKeLtRPJzL8GhTxflxo4LiylP0+iNOHCOvfuBnfNloM72OXaWK
qWZbJ+4jfp5xF1k6XtHC0o5V+NlHmv7aWQxcrOaQQ6bfx91o+NixXjXlUlGfyRIFillX31mlcZnu
D6WM/mqEaXm2ilu5zm4uxVmv93TGIVoxJdYwcoGbKWmglShdZTV34KiZD0sp2RjqcbJY2el2jKe+
RuldE7KMhbj5TJyWST1KcS+waMvIm/LCb6cRxRFsDlI1mh8vFEZ5HRknePrk7GwBPY9ut7jXjXxG
MfXVm8lP0n0TQGdten0KfDGHO6675i3nyYI94ukQvTcjHT/7gPEZ7tLkZ+5kMztr280nkXndpmK8
3AoTK2nlEifXjlctGrt1JVg+VgG6wHRJLLA+I1JrNhYdJS/3VSKvfg8s7aeK5quIcx3QQu2sk7FZ
FWzovTpy1fU8qJzbLbNCoVM2M/SIJhmy0ewUnBCB6UeGJJQ0Mjt+n2b0CShyPBFWD4TbpmtFx/qK
20hf1/a0dhXytXpQ1Uo2PylzAt4ESx+UvItVtvH2f7F3HjuuY9uW/ZXC6+uCTjSN6tDLexPqCGEU
tKKnSOrrazBuAvVQQL2H6hcyIehE5lFIIrm59lpzjhkI4iGcUjNLwDIstD0vSwM1gOGM+i3NHv0k
6cw6HtgOs7LR0lVX8RSJTo6TQ1ewGRQo3wyA7NO6Upidof2ahrqjSdWthePpqUW1oy1r+LIubiKG
UtU03Kcj1FNmUkFQZ7BnZu3TGdLXgYZBum4KYRaTVgF1rn36BpAMR59CjMtTPF51381luf1Vy/f5
SQQwr63OCYdftvchPqftJlTqn6B/HUu0BxRqYPA64e5Ud8Fr4/uWLgv4pqCk+4wPjNVGIWYQyNg9
EL+qSd+ZT3HcLZTqI6cDbFKUdk4/kkghkgojmvQ1QkoTaKU46/kI8EuVTNHNqBlNwyntiRFyGo24
0zKbJXwyq2rwEA0jEnUSPLIaRCprngw8DF9oxH3XTUaUahICVQ11QV+Rv2CLI3BVGNGr+QhhJXh1
YFQMmFXQajxuI6y1GbGt2ghwhTBGCQPvg5Yr+Qlrui+pNx2hr8KIfy3hwOLamcyVEQ1bo863X3+8
2OeIjtVGiGwyAmaTESzb5RcyzkjH/fvJ+PAeMbRSeJRHLG0mAKiFrZEu1KrkVhUUAGxbSLb//iOa
E69SwNwC/FBcNtkMF8fiDxRuP0Jx/56pNJF9rAzOMFJ0o9RAwvn39F3RcH6OkF15pO2+we7+/fzv
AawPiRPQeflT4wvweuMR3FuPCN9wfBZB9VVHvO9AP5VLMJsJI/q3GCHA0YgDzv7IwI0KJFjSwAVL
IzhYGxHCGizhYYQKhyNemMV9EY7AYQ7Qshg5xHDAgRGPWOIQPvHfj5IRWYyyJLPKZuQYdzVI4xK2
MY4cw9ehHUsj+/jv4TWikPsCKLIGHRkbHLFuFaL9+4hO7kaIckobxE5HsHLwAuMIaTngiKMHBL6s
jxhmICUdoS6gmTGv5Au0JfC5R3AzdIMvMQDXmMF0bmE7tyPkuRhxz8oIfk5GBDRyR8FuRyz0cwRE
TwWUeNEIjZZHfDThP99sWzP3iYp00bE9ARPD4CKuxoBRANT0txlPjVBqegvFooFTnXaF5Il/7Gpc
keXi9Qe0Hr9lHGtQrUfcdQ73uhkB2O2IS8mmeAfFEY+t/ZGy/36oQc/mlKIJHgHUxrpcOfoI2dag
bScjdlv5+4URHTeA3PmI5n6NX0LQMzBo4XaXI8C7guT9997jEe7994xQBM1uR/R3DQMcn3a0q15c
aWL1LY2YcIOZbzqCw3MI4s2IEhdgiocKcPFyxIxP3u2mefIGIpxTEiN4G8v9sshq3cQdCacWXnk5
gsvrP4R5QDk3QDXni3YxfqcrxtqFrQM+RycUTAChazrdJLUPbPEejJh8KIMBc/ioEiJX2Sn7e0et
NxglNE71JsNaj0fo+kSoXQIs8Q+OQHZpRLNrMNr/vx0iayD2/Hd2CIXd1X9lh5j9fIb5f/yPx9+L
zX7+53+I//4b/5ghRFH8l6DI/CMqjJnUMcj2HzMEZc2/2O+JU0UyiHXDlfCPFUIx/oV8jIQzHecC
t8IxI/Mfa4Qi/sswpoYqSPJ0ii9MkP9fvBGaKI0xe/8pvZB7AiGRvC+DgC9FlPX/Iw2ZLXrZTrW7
uhaH+AXYPLe6MAro174hbRVRyr4nDZkS/T0UEbGRahAiDNDqeSpGNXKs8enfQ1wjiyKGAVj42P74
e3hPwhqLBQ9/f8z7uIMcnYZu2kmRL1cTNvHjQ0vlPI9k6Z8//vtn0Nc8+JpQIAPGFtC+SgxVPPw9
k+qeHwLQBQ+k3QEP9lUxL2KNZtrf03sJLKd7aXCw8su7VCuyBip0ZOOtQJsij8/xNMCbpoAq173R
IXwNnyjPde6ptcb8DSINrRbVCDq30Z+rsB7BWD2DFYOegNy0LJaZKuBb1Wb1kHwZmcqOC5XcPGTM
xlQzfM3xiYluKdXbyZQfVQ08bHLrufUHZbGHJPNyJxrvKYj1UzsYMw3fZoSkZiZLb0bRNSqj6VQv
5v3beGLjGJ/WGBxTpJvIPGWxBww0qfy/9zkpVHDC4zvG2KfN0OOWafCe/z2I7zL0hC7a9OSS+VE1
+AGdu3lCFs3YnS1HNOA4w0yJZHJFFQvsZxwlixDlmdDU2kyCulMg45sFQYcdV+tn2EYPz2dUgizC
JPDHQh9Z42IHAZ36SGeMTT3wvx8CUq//0x+HEbtuZ12863WxdfEK5vO/B2Fs+f0908a+398zSZdU
PyXQyBg7kH/v/O9B+2tIjg+Tt4rM76nQ8n6lLcN/2OxNHL/cIPGkiZ8eQHaLJhoWjbFEEFvlTl6K
NZphszxJ0wNBnf0PxELm6yjn8oZRsQsp9zVxRQZyZuqCt7Ym1rPASvDZQKSYHEoopW2755nRegag
2vMLsZBk1/hlhA3GFbOriZxd1NoiEVclp/w1+RVtRjGXfBVGTozxHqVgMoMWnrPJqkFJ9kzff/Kp
qzMOR1JWJS3YLbNA29zMQ7LJrHLRdxY8Cu6E3CSB6c7eX8IpLEzmXwQZRXsGjRqEUhM3oIkTFIML
s1hG3wZyuMp+J0tNAeSDfnCuZI76iLf0dlHPkecFyXbkFDVmdsgOcuyqZ7Vl7Dt+bYxfpuyCFWZZ
5GrM086Ln3xWZJaGz7wrpdmJrqE3S82qgnVhfBU/hErx9W1ex2innieGaQROs2wO2A74JtAzj9xn
TyktgGiJtBpGLY8ZLfId8JV6z89hgpua85nMyCdZwMDomXqYxQfzcAbEKW2LF+1eG8l9jCGVcYnF
llDBXG/2L2+Itmg14S0Oj1Y1u+obUJ7G1o+mUzLLS4t0O+aWDaNyk2+3ge2DlcewhM8CmTqSj9Sp
13hNMTz2eFylOVKadi+TBrKVTvIFV644ZQ0x0ZjBN693MnqtwCoOpEDMYNsJmSNTKAeuyrW5L3Qf
neOYK4qG6ckgyEkPKnQls7lkX9opOxtOuolhXHVk8CyM6gP0o+YjyplwFEFX3j0aL/AedFak17cm
WbjUdC9apYMlbIfSfjY2emr9KC8nV1jWfBhOW+VTefRHBkL4cubgRphBWS/QABJ6aDv9yWuyjAB5
e/H3k2kL9KrYfq4kmZXCV854N+hKBWa7S/LDa1me4b3fGPdVV0ZCQOw42V5LvaANZ7K5SpGcWWzd
QQ9zQk1TV2IQC59RWzQwEVUruFULJ5oJ6KSOiEYijoTVoyLHFESDz2l2Smi/f+GtYEwwJZKhHM1K
5uqv8c1GYlE/lB8QQp/Rj7Fj3RlqRz0QrF6Y2Hme79Md2dnLlDpbyBfFtkZq0ljihb5SaRlzGn5M
2zASkZzo32evzZBR7lqdyjjIhIHz+cydPPV1zoenWwC6+ylrt0NybP+8VigFXiuUTepFWWIFZMz2
Whk2s6WnjaGKuDu2vNeIGF8HFkthIaXEiWRD0Fk1b/ZqrBmIi3z9N3u7w1kAd0I/pLnW8gdrB6wc
HVO1+kPgYartp8CrnnZFw2YmfQ5vK5/TfuLWk/JyPdi/t1N9IAlEt/jTBJ4K5MhEf7AnWI7vvP5E
tOOKX/kD+zdjVh2iAlxbfr/PpCm+DqfpEkI9y2LnBY4y62hUoJK2pqfo411anZsTJmp2t1fsvmfF
Nm6QlZqkKHIsw9q+39eCMCuO9zl4/6zx0+3kGwE0x7ebOBx6rr3s2If2SMKOCDoz+2V7vr9nCH6E
sYdoGxNX53PkplCZNeLJfjFtCVPwM250rDviPD2i032hD5o4wSdNnBAPAxh1cNpMW2Iiixx1x+W9
e67iL/gnxnewb+7zKTZlFhD5oeO3kaZmiHKvv+avU1yuEgbIB4bG/cTlZaAGIpEfJkttciNSkbLA
zetl9Y33+npfGTSWhm0ymK/ADs6dQJrCearSBax8gL8JHP2n14hn6JaCsKv7jSb84jggji+AYMhq
+3TuCs4355k+nrEvYKNA67brrwXeUPSfbE8O78P9dZPqxyhR5urFLiZprswlVJhpbRC6V5jqc8tr
KIFhCmSYIAtm+4d7HjENPF9A22yVCFFt7PR+C+nsYoLEn4hL7Ted8Q96F/feO3ww1n/Bozabh98B
HQvziNZiF6TXRFlh6uTtNtZ71c2s+7Wa4++LuPUtCEDC4QBmow++CYqjuZM8ZxkNwNZF/Sg9/bfg
Sjnw121e0Rh1cO69Oo+3xyy5HmwYsWK+SvAiITI30dU29rjdNE+0NHp24SxjtlLvtKTHmrJIPoy5
PI/36mLwlbW8eW/uJ33OGf00xcXkqjVOyRKTMNHHMQvEmTEkCDrEYnY4wgTXRZ2ChXbEu4/VMpMO
ElKe6ZxAlfs+dbpj7qIzcpHap+DZXPiWGfrAZp302KVWNPmHBVNp98zUniM4/QGVr4TuXfL7cVxM
6AGSZkuvKL/Q2RJx9yYqaT9S4Yk7EKwSKT96PLLZEKGBgULNTa819krRoYctlV4XH9+5205X4st/
KQSYrFSQY5klFU6Q7jAOBSA+J3jGzGLPQnQaX4om0iZErkx1axozfMnAEE+TLQnDIkgHbr0qM0yU
h2b8iJKdFINhNjElAZFrsBBIBG5aHZa21k5UD7Uj7dqyRMi2MJKzBpBCQvoBo8GMvpVLsTI+nkQv
7Pgp9s/7Ilz0OJSpNCz9UhY2b2kvsWc2h2Xv6V/Ex9jCMt0PtU03E8zm70SzqzVeRgyMXkN2lCfZ
ZOQ52a3ZTbzX7u0EcCTn7azedAv5o/R3KjL6R3Xr10yQ9E3Ba7ydcKH4GT4fO2ztuFs97eQqIA06
Vrkl4GdY8B3RiB2QSE/M6ADypEZUSLlqsFeYoUV5JWd5y7iggncA5h4GKP1iT/gyPoRLi6i5c6oT
Lmp6fW6KmfowLKiVeBdw0CAFeLAbYd6lc7bdcPd20IV3w6W7VCe+f35Z1C4KTMRmtebGQbfdymf1
sTvSgOGMLWyQEQ0uoXSdzbWzeHo/iBwCF/vMVsyi52wDusJuuAYlJ/hut8Wn4pID8teY5RyyBQT5
d5AsfrhvZ8FhctR+OHEqTzwJzQUR0vQsAvVB3tlYbCJU4aK/DyDtAEK9PsdB+BkfIaqCsvEr7DD4
inMPqm250GQXJXmSuFizl8R2wCwEfoRgN7vFu0ZBpunWrZP6LYEyrSMk+0h12penYuR+Yr6hLe3K
n2O0MSEpn05dbvIf7tMGM5WnK59BkYVe/sPs3GvWbQMKzpLuJ3ZV5aY5CV9PuP5XHSihm2Quki/G
hnW9QvYOAO7ZUd1uX/tqX0krMbJeezn3jGSWfETQUjGCL8otjBm4JeUh+ebDl7LTbfgFmMSC1DKi
ebmVXhYzmBrDFX9fW0uCPYnmrW7WG/Tj/K850wTRz/ZKMwN2nKVIMFECmfFtACG9Tjb3C++oRTn7
jqws2Lxy75XZSPXZNhm/BAjdR1eVVShgf7wqOmjFV//0258yc/PumjK+lu0Wo7tLNSFuuhnf+RNl
7rJ70xplljuOITBXmpX8JtuoqvFd/CVodbjHC5CyuajP/x60Ed4+OgZ0vbrdZaKSX6HBmLiFaP73
7O9nfw9/QcqGoFBh6Gjg0gbReoEBTW7usV0h6QQxmpRU+2yX8QaOATLjs07s/3n2hB3KLHX8L6lC
YgOYp0VvCBHGo/F/7Kdyk/n/17+tFNh0p2pHHTn1tRgbTjK5lhWxyVJGpQgrprAnOfvMdvyFkj5u
NmW+agPpCOi6OWngDZGUg13fs2oO3pPb/t9TuWCLD4C5s6StynLb2E1+CR75I5JoKFvCii1azfJo
RYE1BudWYPwsZq+IvMhS6fmtXMnZuEvpHvjkFpUvK7OXNtcLM/sC6qMv2fHEjcncjp0EkQcfMMsZ
6mnLHEN5DIHNZDO5egmoCyzCTg3V40UVdd2uXqZmSQf1IK8GkUbcYqK79JdpjEqa83xkl2E7cRpq
UYN0VWp9p7gwBrwvQytYtR/SBxuk94JPv47pBppEmfuqaeyG0G5d5aNdlTd2nUR/0HUOIaaiDtLR
TJtFZr4uJcapD3QKW/GmHpqvyWAHj4a8ZtlUPnJP61wSujn2Q2mmU6IiTenx+om3bFKLdD/90u3p
Dvke0sEk3E/X9DD7r8zNZhQeYmoVywamK1WSVf9OkPxeIac+Qle8xdR9H9qOJjhfHcLINSzUcfNs
dqp1/6gf+a0MkC9aQEhxvYsLvjysHOx3+GsBvQ8as4YpnasDoAMGaPCU6TZOlyjauP/tsMsycKYe
XiEsHKhiQ5fDXTTmgCHYzPzprpkHqw5J5Hog4AcTmmYiR0RFK/x0aAdjk7w2ZdPEPglPZG3FLHm2
kZOh4/KXeKn3ntzm690t7tCjMAtj2SqAkVvxYHZusOSsJEk6+yLJlT3V6xLydXZ81RPnu7d61rFo
eT9qFjKymTp7A8Ra3ZHvO7UbzWXomUyizdZrvggbUX541ZI8msHKfFyctWV8ISOeHJrQefL3fX6w
n+xLRjIrhWBjjfv7nv2zvKCPIi5EFpYD5juSO0CBMeTtnJgcOzwBprYXYD/geEA69VP46aW6s8On
pgL3YDKvTbmRn3BQibYyDxaKE0B1tbHHg1/fI6MlC5TTSFdMfqR2luxhlGSxNVbCDI9677eneAOR
VbuUc8bmyHc3+S08MAiQibj+0Sx5d385WmwFp+bOmWlxXAzn9cVcUeYoX4aOraUaOdIP4IeCHdUE
9LHF54Cj+KSkPkizyu8vHI3SM9xic6ch9CEpZnLCaPpcsXtpxyLQj25K4RpsBBLW4ByA/0zcU5zv
CgIPApvDXuQ27Fzg7CgEUWuOZjEfJiZPmtrtEckr+5b2EzfOp0XDbCLuxpnSYbSlfBJqRNSL/tsr
ljxZTdEasnf/pvhje6p6xWxsloHfG6ekzpQdCqJ/Ogb0CJD7noVfvOivJftIIbC623t5f32i9EEN
AdA0g3uIq7W00JmyGcKR2H5Ov54YNHFZmG+6k7GrSc49OIw+sYsrnPsZ0HTaTMSNiH4fmrgbsc1n
EO65xumDXbIPUHTB22uZigo21tX+S0SYs2CsNPZbaqu+jWfRTX/QRYDcceDEIPaZy5AGEAe83dEV
mFzZfE+/OElCoBZmP7HKm/y2p1/1sHuiY4ndlIbEFW4SkaofBRr0xM5TarXFa1uvEchr2EYvhQTu
mEWS90VzYqbuOtWmyxVvuxuWbloZamDRxxqmF9yKE83MSkd4kGxV3wYsvHxp3QqH2Jvbd2DhANN/
a/pfqYuv4XljjIiQ8ulNaPsE0bxbkUtma3b9ddddzDLKSm7N55mIAC/eaGSpt+b78rwZ+2G6fiZO
19qiaKXpLk2O5IRnF8LTGPa/Ki/oVnU/tlnGwV287u/ce2kOBcv7xJUOwtRiyLnPWfTYONB0oE9A
QnC5fF8AK85fPiHfdsPhRNi7o61l9Y3D0a1+kh0XSSAfAEuRhvGWmTu7z8F7hnODUYtqQsU5QTnY
IRd9+iWK5tNzh2CiXBXdma4Xd6L7dBsalAoOt5zqS3O0NR00hmUXrt1GMPHQbNTtsM0NU8Wxz6q0
rCkWclOd44uyOZvGl9vh7+A4Ems1nMaVAoTAgSPPJTe5MD/Td6PenhWWTIPii7sGQWxxzHKDAZ8A
ANg4J/KuttpNsVvDgtIiPIg3GXPjIFp8kWEG7pEEoyGcw1/W6YSSZKCZOWUEvgCqGM1k7aKPmE8e
f983B4Y0LICTlqB/2IJgER3wNPPpgn323Ss2IO2nsJ9RD2GF0/BqzMPcf+ZWJTmEvYC8t8sB4Z1H
C0t/cKvVOysavEl6VYkn5VuoRxssUhNNZKtpNsduLz0aDvOByw2Q3bNzaInTu4sntiS5I36/c/iF
ioLr3DS4v3KhSCaLfbhGXsfen0l1y2VtZp8hKWpMAq41J+N1uHUrrjQWbNTvMdADbBziKo1PwnSB
U4IYmBmjdZKvNE6nfMYOle9qgqdAcjvNeftctROgr56CO3Nc6GX2t7x3vm/lUMOuKx01XxJoUixk
Yn4cLYOa4BTvWQmSAIxe7+rPTcvZ+BM5bI9d8otx/ROpp4pHdXC0yh/QSdZO1VoCBJgZQRV8ZlYW
Its5disUTr0Z8gd/+gXbhOYnB/z+WoWFH2jbBGhFw6nArpLbdjIWRpO7FeUWqtGUQHJ4BfxXwD6G
26Q70ExAmwiMX3HbIBM+Yp98t9TMNdYsv2bnqOcXqxY1lLRIDbLGrO4h1gfimOsXu8u1cOKmSFOw
ZZf0k+/qYJZ7sRtNtxwU+aKcgl1wUn7A72vrF2HetDZRWWPsNQPfAOBB79cWv+NtsKh765WT4OBx
jSrcYAsTv1hJToUpnHIuTJL8OCUu3YPaCxBMw3DIauj67JXAqjbkULyA35rvr56vgnJu1xyn2IjO
SKUJ8iBqclezkIzt6ITdYj6LC9vt9vVJnT8/k73gqLcS9yVhamiJ/hr6bTcTLyAIfo3KD6Dru6HF
WCebTfrvIvdrD6HPJ8uvwml54iaJVVs48MXe2/HarR/U4i8AXOziIIAVq8knt/Rkjj5/rq+Kq4h7
9RcgFkTQt35qmg4cHw5+j45NwjG07nMG8Rk/UsbGqkDLEsDo73PNnv+maUzcqPYkPE5kVbV2d+qc
4PzkCqDA67jxAUryMaU8FxkhEb8hK7BhYicXcPQ49IHpYyKWkub9Uvpl1SUFiixYyJQLzrLmkP0Q
Xn83s8oGkImpeDnsGgBmD5wTrOBqYRX0geL5m+FH90C7NY+35Z7cSqf65k3C9KmbJc3SAvN0bZbz
+0yhdPPQ6kps22/6uVwrTr8AFe5m6M7eJj4aSP5ImX+5LZPqgaXgROk1XSRsSubpUtxM39sBlT09
cku2Kc73rFGV7EukDTEgA/YzHcuMu7gI9GVYsO9xGyAe+ZKt3evL+OLixKz4unCySD9SY/P9mZjf
z/c5ymPO/lN/ITaPC8rm6/u5pcf3sjrUJxbFmP4J/ZtjRJngSDPl4/1lXN61N5ySwHreuC9NlQ1g
kXD45kZD+X9fyjcghqG60L+pTiahlQE/iWfhHo5IdJzuCho6hwTnKmoNTreldERbnl5efvtI2ffM
0w3hcTvhOiVPfZa+zecyWyiagwCR7R5kCiJnG0LTKfZnhWOsAtCWZuj3DgyojAp86sRnycWsa+bL
yJF9sqS2xqL3+313FT19iWe1YLOEwnisHOAtUMUDo3Y5GpV5lyikHKqLEHfZF87v14E1sh7XDTP9
Eis812jb8PWyfaLnrCPEZTfGykc1WThVCZDBVMCTLaceei3GAUchstlMC41DU1+Gc/12yUCTWgvZ
JQDViQMs56nP8tTVD21rZgsd6FKGex5+tKVBGDdsafO2dL/V5gDqCxbWhF4U3YZ5S4ks+anoUCDC
vvsW59W8uXVQVV1ye6QrcCyCJMaKucX/zuZww66PwnSPq0m8oa+Z5Sd2fAsGAqSWmdqpZCVapWus
9qkA1h3L5LjVqD8EOq0s+oEP6Y1zZ/J597tr/yvw8XJzsiqvk8Ztv5sz7iliF9NdSfgPfF5CTs76
QviicTV9ARslR1v0wn1/7ipn2ri0LvIfQlN03hXdfOAjwNMbea6+XUxuUsQAgOYmB9wpYHWFwNVx
DI9guqK3pGUD262lnXKbhpawpO8zHIb3UnY0Tz+U10AyI0ZQFOOo9p40Y2iT7JXk9uITRbPuGnWH
KdilwUKLRzCItKST/u3XRDnsmv2fdde0ABwwvyAwWRftgRY5y4iPd2vy01jar3xm6HEPnGdATBwT
QD/ayu+VmNo1p4VFCkypn8ieK2oXlWDINjjF1YKBjffDDdpGjuNjvxXgvWUoPy06it+FKVrBFXMM
9Kw3nWkCDCozggiD+n4vgpS6U2kQL8K2ky3esMEDCx6dC2arf3cE5HBJcEENpkZEzYpVG0U904zg
Z3DRErrMFrflGkEmecSO5BbzJxcPpTI3kmBFvqSbf7bn6VezjF8m4UnBJ4FGUIFYfpPffDCfv82H
3o83KmZ9qlfP6wXIOcShv/IRLtKxnnfWiw3/cFN+iVFi2PGOxtloCHbVn+ouV9prluzvky3YnLYc
Z5zv+7wStu/3mlcM23l/vY8mYZOBpMhho/PfepP7XE/Iv7amCkYCkyEdnO30ZYlvsFpmNN6zTuIX
0txM90XDY2gJmhIYFGmGE91711fkZOWboZvFmIgk0dbLAk8a6whmoiieyZPEbrxXKMrxhjGju8qv
OVNTaGXwzusJgnjQFLb+SXF8X6vEFOE0nHVzCgLmhWz87BcXwHf28aS3NrFZLTNjN516EVh+vzqQ
lTLoFDBm/A2QZbxl2fjqPokRCyqToLuEaXC6YcDRGTSlmX76bFzA9nAtrmO3YvO1Cm6o0wHlgYdF
juxz9KiAkx3hs+BteAdvMkN3WMzpf4KqeLrczpx2FW7i6arGrYFqlRoUyIsVeCzZaz4ulXF8pVp+
kjUMMOad+9Roxqd2ehJffU5+AtXhVH8uE8tw9A86ARp5xWy9aDM9d2TcrBmfNkeQSzomXMN7HdnD
M1A0Pip8fTRM4kuZrLmku5xP4Ewe3TeBXRCOpvZ4Q3rBTZ8/b9i9uX1zh3uqNovr64BB9fHckW/X
z7TvXDVLJwndQQKKs0SVrXrTK85khIfcYbmSEpdZfz9gpHWays4Gl5N2XKs5+JS9R7usXKbJzMuQ
MItm880NVLbwxJ1y3YFtRZkGgT+xhTOK1M2E5UhiMvWmtik7jL9OTPiDDIXXhprw5ryemOEJU/ch
0XHeOagA9cwPbymwy21xynNfm/gMF5g4iDE9O2huMzHeDt3ZiB34yKiFIEHA69JEt/1K6PN4Ku0d
m7Eg57ri1Kthlc2IIPNpHXEuUNmB5TrRlx0ie5TuHrQt6JDpRppze1TOMHnc+gI3oSCPClzdiaAf
yAyvbBnRNE5oS8GpohY7BOf3QZTNVr5FutvwBhlDMMrydfrkUIQbKx7hjvk4qdLUWRC6b4zUCFLC
m7pWnXpOgk0bW9U1QmwQn8hiUJzos08toh74V/YHBL/DloE5A6MOgLpm07Kk3FAY+ipLhqcgiay7
wxjr2jKmPInbyey5KY/pnps6cA6sRTYI0B8GRjH7UTAKMwYOQFP85CAom3jebdQGXJaVPu4X4TKw
96XwnpUfmUfwi/126OrInzS7mxv9/2JO1hHadmlR3TKHlMNZc4oOfBzFvotk/fHq4QwTJy03Pne4
Cjb9KvPQ5TNPiccJHR5HThpqu/RYHbk0+yMnGQueVLrTg3zVWbg3fWuKM6MB3rB85R8CLYyzSjOG
mJjeQfaZ9sxkLa0BX20Wj0xeEBah0xNiVsYtmu+ecufp14OP0ySFAJW4w92ZsryQlJq4eTKP8TEV
KxHLjzZrC7SaTktmR88sAz+PQ1a0mnD2myi+mT/0kqcT/wJFOrmQeUJPcfGarMUVN5ZqmDP64tvT
/uZx8RQutpmAsmaX9FE9osPzq8+s7MFAeMfLc8aMB2Feh3gMWeqs6FIvqkclcIpwSze1JWnBiqnv
dWH8dPLrb7JEa6s0GQGiswVEMzlydPiMYzYsZdhFWrS2tlI3yIQsYaHvx+wI8D4/qJWhuTLvtjQG
hbhf4oW6eH0O34nINWjGv8w5Zs266s2mBMbtdd2ZZAZRdkilAPqT7YLrC1c1nV1tpXloww8Cta3C
oNN7t7bc2pQbT2Z2DbtZc/giQkhmKuhVOJWY6DA8cdo59F9eXPrSF0VghbviROwhVpgZq4MAjwVU
39LIkZ/6WHREh8ugtEuZGljZkqa6H5g3f5Pd1VjIIk7pg0gFYtd4TenC73u5fHZ6Vqv6IvjyiZHi
xM4Pkw91338EsS/OpKnXWNI3rv3oBzs4AS7m9DQJZjizPGaLJ23wWDLqQzUP8ddeggOLgiqMQrQp
MLN23KSs9VXnM2coVMuA4yRagFK2otd9J9uG4dtk2womZ3xxkj8UhjzRIVXs4qR/Yb+c0vxZtEeG
J29ooiBB4LGbw5HXaHbVTvhSFskG35lUWYi9qfDQo/Tn963y5GActdY0GuiLHhgyT0HRO6jfpKtk
Pw8kZdICPQg0my19w8inGOzn8vOTbXVCh8HvPWj0zUPrzOZU0hSykCVveI/RQWHBO8Sn9wFtAICm
lhWcDO52hnMab2X5ZfB3jOVvyhdKJq4XEDtst2gXmI0ennebsTKDW3RTTvoYDqob7urFWCH33HgR
AphISE40LBfN+rlR1xMi5Jh+FVxYi8it9sXOmE23iV1ue0/5gnZLkhaykIXkT7e64TTX6MKlG85B
me3SdWczXUQYLUQOuhfa8pSdO1ucZSSWWJI7QdKh+ejwaLPQmN/LLB7F+CHaS3N7rVU+LePbn7Fl
C0F7yZTybYeLCQAevme266GZnRQ/3auBs5z+loj8aV/7eAOikrRf84deTBg4UN/aqYm8A6Ebpy/C
G7oODBG1+XsnSzN1Q4mZlEdjTuAeyye3nnLJeVnM01NOpsun+sXPWpCgD5YIThTxI0ZOQ2V/qVak
/FKxRVREdiltu8aJmdQM+BfR0+HDNvmESuDJ7GxLi7YzIBVOEeFY7dB9Thi5saMGpxN/Ur0X8vFF
kfR2RMmDTWsQG/xdLnklxLI6IVbwLc7dAXYAr0MOMZW+vlAWhOsCDT0+j7glaLxkZt6aEzrbCDEP
zWoyT47tDBWV+jflZ9e4l5bhYHczKvWCpY+3yB2TDWLo6xdG2GArspX4QV/30VNVLYNzthwlYoEN
o+o+zIxN+RnOuLTe9FOvaEKY24CAa810OeF2j3zOKYzNHUUserhzdQV+hXsADTvrdn8tme7SnZoH
ZxQdk6W6oyvQ0IC/cac7Jslc3yEs2yFz3TUf5UWwK+ro1C0+WbGBxmCAkTl95A13EO406hzVkFIi
Q6MRblFoiuUqgOm7o8rWtuJA8g5x62Zb7YZjfZhuu0XlpcksIuGcyvZceSwwm1ZxJwvjmAYzdS0g
IOHOTPvj/T3B12IjilnEYH0Qr7loHmmzUPUOIZQWb/AMm5XgWml2f2bWXZ3jswE9BFEvHX/TOIFi
0Sm/nMBu59f0vspCW6OupWPMTw1sSiYj1eE3MizjGh/ZMDQcyMBL2TQ55bZax9QcbGtKC6NlTggq
A6Kf5pOdavTy4rVxux8qSm186dWsIZlN8CGPUE/eu0VWrGPBV7/V7wR6PF8VX+JS0wA1+YzRoyt7
qvaKNbAfHJXBlbDRKHafVrLtcBn5+SH2s7XMhUnA9edky52O1Ohn8FGiYZE5uRT2U50P9qjpfCPb
R+muk33CH0pGrRSmj5L534UaAnIIZUZOG8su6a2cgu8+caQ7bQ6Ly4eVOtWdZ+53hMaKVp94LYBa
wF1s9RR4EWYlopb1OcuqnO4yc1eaV/+LsvNachzLsuyvjNVzoxpatHXXg5MAqNydrsULzEUE5IUG
LoCvnwVmVkVWds/UjFkmjTroJHDFOXuvTa8J6yqCqGtCh8JN8c57Qd8jp3RmaBl92z44b0Lz61B+
piXh81QB7KNlgyRZN9RGSSthHZAXONIWf7MvmKyxaYAde5h3/Q9i8I7wJKpx7S1Yj91LjkQ13iXV
CcMNHNPEhG+yA+KKOwsZFSMfQH0CgynJDclG+5oPCT6NTbqsS1h2N9Qt400Hdoy5qkEok1E0l89T
f+vsScxC1YNtmwAP5mna0gERLORdyPk+XrbGdCD2DwapPgSsSPjAonjVIiSj9ZUCizwjvq3akvvM
m0SsrfX16290P78FRy+U4zjd9dV9uuYXXQsCUCuE7BAAtovyrMi9HM/lDKFpI+hBVjQmyPG8NorP
2T4QOFdnz7NLuabcsSxhXcZaiEWCyc9LMYQlO8tu3XfTgLGSn2PJ0OqdPDC7iOrmjY5zaNzaJLhR
PHw1770z8qQBqn+/6WlYVztFuWJhVNaBVn3E5r6bThbh9vkzA3Nq78cn+3M8Xxr7w9rt/9Xnv9yE
g4krUUAr/fVA4sZrdaRFD8cLcG3D4RFtJEOMrPvLfTNJToHTO2dSAUhiclWfZEJUcB1nQq1QlLNJ
pz+ksRwopXDNqVHUEwpJGlp7grPBXvFy1+VBHTr2tuspbV/u05aSh6HVDb+9zGsBGjSNF2Jto2SQ
6Z2vTum3Jlet/eW+dn2gyZHaXy7mDuvB5dqvBy7P++0lrjmsiEjyvbbYRuk9Xt62cA1GvPXq5akg
YdmYZHp+gKnT3sbjfqrZjZszQpUh2hl8WM1O3bCVXUVaXR+SMLfRs76H+WfPW7v006d8mK/beL6b
oq7H5MevVpG7fGuX6W1RJB+eIe4NU/nQ1bEPzMIkI4H2RprP+1TJ/JbzdYhup3IywqQCmVMXrxHJ
STiGiiko0NPl8TiFS9/FgcgqNnlUEDwgfVaBLHY2MnXrKBpbGtdhmzygEy2MjKzz/FWMldyPKetT
HCdMfTbzpj2kNK66YdoJm852Kj8qtdKPZmSju453s2v6/Cr7rOQ7stQx6DQXj3FPaVSeRa9rR8+i
+4Bj4ttV6cW7RlDj3p6BVLnt/I4rpCP7kgXHAE4JSmFoEI+3FUVKyzJF32mhtuhIKPDnAVljJ5kI
845is1SnfVElr2OmE9XAFIORJKI9MHh1jYsSRE2agdYs2EdY2IGRfDcILz1A5laKyGsxM8R043gd
2xAYVOTMNjZ0cI3BstAvrxOpbvTF+c6E9QFiKt8WqRVB+8Sx7aBMmFy0LxDb9hlqCtOhtTcamrbV
FJ8BT1FrLLqKLNmx3gII5nRuwrn8dqcy80nYS6f0nhSHvkMt1hK0SDMsJiNnkVurWV++mi7T5Dlt
x/I+qmASgQa/A5UAddOw5pOTVGVYCrKC1a4Qh876nOadVSoH0iUYJCrIcXzlfgdu8kpLib9NxfBK
uGm9r8VPNUP5gOedTdNUSDJIrYNHL2DE9JBq1BxanMg3GTElQ7+ONUX5kTa4LbSbrAaWICsX0cLS
syPPnXeIEn2oR/anlyzXs15QlHI1lMcqdM4UeW3OXxSb1DZ1WJFgMYCYFlW0wzPMopdTbe8YBDGO
EynR84KaGwqUIugpGnb13HAk+kQ4UYcEqKPriCNzBrPMLX6CH22PtUt29UJNxE3Jcs9Kzo9IJio6
DZMmT8Ha1XlnCKx/miL+znCVh2XB3JbDrb/SOWT7NVqkUcbT4s4HZzE4SzJWA+Tjwb5nLqipoDU9
DaLWtBUMpDaDgV58WEDpfYLCXp2UoCmijdky1g9qzpZgVErqykRlskhQz3HG1JYZ3sNggnw26tza
tgxlWS0sUEwo+SXBfBkYoJFiBJjvbVMDOdXADgflT6nkw0nLGblN3SAfrGFFnpKKbsM+OwwsabIo
JmVuqfJNg+i20k10hiDcp75Qw2UTWUyo1VhUmGrto80XMDZUDwVufPzAVMFjKKU7V0fiv7TZaUhZ
qIiOVV9Z53cy/ki76aCZ6L5URAYMsTE5ku5mNmlDpLkEtkmeXJ7Gr0lFS7lyCu2q0vNwNrphk4JF
D/XBLIMOtAw1MJr/Y0nxv13MlA1w/tIuJDrm56mmNdXTQ5zyGfHzwBGcrC5UhSJWReMz9ZStyGf1
zjFFf1vpbGHy6Ut11Ldp4reuLFJMlDn3kWV/dhV7+0OUAKYgAfDWNSk5KuZzaWvM1RcJ0EzDJVMR
24oSDa7V3k9CMd9yyo26Qa/SoRYcJ2NAWvJBsojQgQFcOZ3bk2eZvgO5yHxMdEcA1A6qyIWu9UiD
dIqxJUSoRMhevfO0/oq4W9JIiT/3SRBBQ6UZsLybqg1KgtZ1aMW6Dd8IdDvbntZYsXEl4ndqhs5U
OSwZUlLZlhb7jZPcllqs36j68Nrqw1MFO6sa4Fb2EymMukN9IiGX4EbUbEAtmvaLhQlYzSm2s5tz
ZF3zvoxvuhLdK1FMn6JR8gNaRBzMx8RifZERa+p4p4ghsnJf1ZwyZSRAVNo4FLRs7neY70miLJ68
abUr2MN77ybRXnVYDkv7s7DFj7m3vZD0tRFmBzV4ck9sR9/mEdISXRfJFvubBpsZqbmnVWRYmOyX
BklJS4/tcImHu7TuEqgm3rNJbD2VZuoUnGYo5TpSxk132cYc5Sj9Nl2Mv4eOsywze1+4wRijNyzV
DsJFKp/V4X4GYdhV9+tHPEROwkGV2EpozNEV5EyL46R4Tj0jCRIQFwc9pUfTku1AGweNB9BvtIU9
p2JRzX3gDSymSxofI9xkJNDqBpiQslmSOArG0bqFZoC42TIr3yOsYtASsji6AjSBmHclbR7pdqFj
6gu8ugVhwyJBzgigE6koqDE6sxWIvMMgwptM7HCGbKsJbMukOzB7dxAy1zI1CR8IIvhNPbUX2BLQ
rii1dmW3FJfrBeSYMlP70iOVJkRvvRQqRQNBmmuvLNAZUU9UsutRLmHIr8cMN3V9iKy48Cvs+VCy
sPZlZBZf1VZECGUE2iJiFwYHIKWDxhYG4YlEshC7VA2Nuc0Dp70ztFrxE0ulSQgAfpOZVD06m73f
yAx75dB4ShxvxoFY0MNU0GKjHGnmcbxq7K4OYwgGV45t3cwTNePq4M1gbsqB/n7qmOAoKn6bFqNM
rlQdbmkr26U02rWpCNIIgTxQzBfNpbqscHz7PQW1KpvJr0uVJ6/o3G3kCpqcUEqb3hQPepk9Kw0U
2IkBOR46SR2ezYha6tshxvRSdhm+JSYT0TovXW7pz8K8mQ0CVWDI7ZSBAuas5ji2esCyLU3X2oW1
51rydR7cr6gQD2AiFvK2x+4oY6i89AN0O5VHS49Rmnts6kdBFar13JNXig8rilZcPF38KjtP5BYc
CM58mjkCOVhZ1rC6q2UX4myl9EqnMQPlthGsvdBxLXhv6D8J23yFYhV6CiK2zInY+KbUsAy1KFCj
ad9Gbj1XxBVup1r1JwlniXiM7cj+ZWuNhAfUmhmWOdKFpLtfHGcPtWKrpYgadK0J3Qbsn8BovzVi
HOmdhGTc936RThSxlPKmBr1itwuGMZoHtdADT9GU24HPv+2tuIWlBTlJSd7myU12Nlmyy3bG035H
fvEunqkmCd1bwsYhs7JF/6N2dLZNtQAr3GX7KF2gVchzU1RpWBpJmKRUr7QEFT8hb9iQ0gGz4roF
UtrChxuqdcANzNS7iaU2752B6kubVVsiP7xArWnSF0kGm+TaJh9hY8e0Vy0bI6Oq/bRk/+WqPU+L
z8ig5yPrO76w+ikSi7tvToTEmw+LbuO7JWJUYElbWJyEy3OSpWaAA3whG/NA9iiFiYijluTlk0ws
mikgkzQHrRAkFCITqNJPnd6wzznXscBwO2Ml7SzAABC13VoQ2rE46K7k9eQxS0h6P11jaxtvRg0p
h2fDMLJ9UYgzQoRJB/vVIKhvNH5qQGKGryqtX+L2XblLzn52mqM5mfF9nRGUA7S+a5EquoZpB2bT
vzteLU/C846zx3bFs+pwnN5L61qvIVBhFfYVhySmcibKOHVeEs166AvIxgOfla8pQ00oopwFZP44
x+4nqSDWzpgNL+jK/h76bnwSJkNZCU/KyhW4cnyhFnVSkiT2iVW/AR2MWNN1r0JP6Wuo1U0aNRYi
4IngIILAiJGB7t3zLUBCZVNSYGkyHlSC5ep0vI1ranta2MSuGrjEzHs9K6emXE7SSr4dKUg9iD+j
nMpOlM+Wz2IsKPt6hoKn3YgEvpUCVdwIIEsgOa4pqg3sehn8veZO9eio9GnVhfWq7M2aYe85jbIB
CQ/JGbfsMlLEiFl7djhEGmuG3icwK7oplKus03zPao6NKvyqc98qnXlYFkqYa9SOoM6jFOoovs2z
cm6xFjyqNM1k2r2JKes2iSHRTcrcCS2E+fnRHnW20Pp4tA3mjz4BEeeUgmsz2jk1NgC3pOjTLCJo
0hSpRpsCtBq/VIJBiJ8r+Uvv+gYPtMRSlmhz7NsW5lA5psgU5zgLIuDBiMjzB+hmKcQuerX8GoQM
Wrk/FsCHNLLhN+yiqecTtpSy7djD6zlrTkO9qwtydT4o6CYmCLaUJUeW5yXlUyIcfCYtOANyz5ns
3Xf1qS2CZB7WihtaQU4eNE61gPZLZl8Fpj9qaSvPSX9HTeFJIYiPBEBlZ0T8gIrWUgOZhvd8KHNi
flyf1byy6Xr1FM10a1VLoIKk3DgjlrbsO5vd0EGz7qRKQyybn7N42JHZTukg0YpAxARnWZzsOrQl
+WJpirkhZQpZrbf6ZbtnzN3TUV/jO27Nkuxiq1p2TWEOKGKtZE3yuhtHjZ13y2ImMjJKoY17Y9jU
XmMlviZSisWyxsHJuhRBTnfNcS62buzR3/U+3XZoqUZlR00Zz9Atr/nDYa91bNgU2eFhHxtg+KQU
GXkeglYW2wHeKCh2VIIOOX4T6vHR6JGWzHy/6vq7R+hJDbBCeuQVL6oNxCtRIGf2q09RQDwsZqhM
olHCorfo9an0XSagUYBg9iYhbRsrb4vraa3zdXDR2uQTpvGhnfv86LkdR4dr0tZpY1w+SFpdthXx
bNC0XnDbSsPZJ9l9VSBjiJP+i5CEn0ZLcaDp2fR49NUnk9woB29/Kfl2a4ozQTwg2CGoKw6Vis0F
jCS83PPU7pgFMEC3Bjpd9Ih2Y8vrpCLIx7PkWsrA460jikv1aPAJUUKwuujlfmjR1w3mUrLbNjfS
QE0OH9QNBzQuhKhfWRUI+3Zsf84MvZZHAroYoIdmc2sjYkR9JD0r2ppRJG+6PNmN43K9qHp+LF10
f9NSH72h77Z1G6EdjFLfyqK7vEV8TazS0VjbOxZA1CtTdM924dCCU7e2fFliqLwAQZ5H00DMNRLi
w4eyr/g9k52pLKhiJlrupSWORjlglOrRTs8zx7VQAsPC1zA/GwWcWiA1wLhqlFUd00HMUS+XSgX5
Rno5u+AXpBm12upfS/OQ6Knmr6M+LCOWJayM0xsdyiTmAdIuEHbUOgrDem52XQ7HRlOiB7XFIbLQ
F+YPK7TipbCNYFxT1vBWKEZ6ZFl4R8VkQWwhw1LVfzJQfidLA0W9ZHdHNKLGGSBg0ZNt3/YG7TW9
2FilW/l26rGhdb1HKEachDYHqkOzULKHv9UZbDBnOV9LmqIJQfg+QKQLdFu+4aDq+RHb9gTfSSEx
CYJFXU6B0mT0OZQ+uZvtTze+x+JQU5OC+jZ4viP1d7WnmSLX7tH86kh2LoXdvRNqSwAgUYvma1Th
LcWCdVB7dB7FkHz0KkWhDGZAVmXbVJcsq0hE8bumeeWUo8AUgdUzVPOtNQZ5pRkIT1W71JG5q5+G
LR+Wlp5Gb0M6rZACdJCoPYhXhcy/E0jI5wWpvl7RKqvWfazFFk5jDVfL+KRgnHAlJZCp0E7RkroP
VktDRNK8mil+xUaq3TgVueZw2bbdiFQzr6fyYTHUT7fWkk/2Nt8WEWlCsx9Lz6KqaXTfzG9vwqb2
YvUxq6zbqhnaHeVMa4qnIG7SN1M10WXtB8mEmpqYebuBshpDw0mgcJlLfPvk/qTAAEMrZhHjwGpo
DRkwddGaMKuDIwuIUNr4Gelk4uooxauI1ckctRGu6xGWcaEFpKmtmhbto4i8p3LJ8K8Ul8GK5lM0
3aRT8eZqnQwX+KqnZoI5RoCntrVTtUKQ03yM0oTFxFlewV/0Z6B6R88jzDJj3VItbRmMWnTNQJcR
8emZVzFxc4ihtMfaa9gbiklB6okpzhpembzSu3zqQd663oNLMoAfLRGq/6Z7cstya89EpU1Vgy21
Mh7MnvGv1Mx2W8RkNCmqEqJRJR+9Zv9QCOY5ajwTY185qS3UkdEORGse2qq0dw7KA6NwhjBSWIS6
ODmNqGQUEip+BFZJalrhk2erNyaMKG5v7om0BCEf15u8zLydwdriEFfmVyoU7zbN6vOiYuqUujEF
IFOhdLo4XkTJQt60fTuzggisHPmK9Cy9Eq7vp0R4Ihj4CW8XDdpeELNOR9chejFK8noXA5H+SD8j
yT7aunLOLuVodg3zlT06zx7iO4HVD8+LOftWrfwszSGUtmuzc1NunaH9jim8+VWLVkLWxhJ6KDGg
qMebJmLZvVbtK1VUQexAmJVJ7OxktPJ6J3B6Dj1Si0RaTBssDhwFRXGkoEGYdUYMjfpVvLQ6UtYJ
NNYwvMWx8pxVjkWUKLvkpC5f9XkRO93Kj1HUqZtZYj80hlVk2fdk+uLjVyQDaQVRbGd051ZxQTHE
gjpHnFhB9z5ATmu7mW7SIjF12C28gm7omKwU8HcaXh61XLqtlZb09hfKERMz3CbTvGKX6arjNzrf
qjKpX/awJpEJi0x0NFZuVr9n9kQMkXKjt/aJufYs+WWfayLhJ9UoNgmEv0PWcQ6KldZevk7sindR
C0dGQc1Qngjy+IozpO9CMvj32LKYSIiaskfmZ7v5KmJyI1LNRV5creSd//lqMrd3sl8NVZYlDpNn
Vdnt5elx47gzjep1EzHKecvGn0jNy5PWi183RWPDRLjc/u3q5eX/4+O/Xr6MLZ/r123HpcMoQ02R
P/knEzwSULMvgO7LtcvFBcrdrgDwXzcv1y73XR799eQ/3fenm5fnRdBm6vFLA21IpJntX9jeUV7z
18zrn/jb1cu9l9uLMfGQIqB96B4xKOsnuVxwdOG4/XVbWaK/3yadhdpht01fHbFAXF2UjQeMTd+Y
lDIPxB0v/JVKvzcjcVXUEEajiaDAC8tWjKDqEjWxDgss7q3nsqS53Oyb5fcH8vUpjg3ZlYNq9+sF
l6ddbioUhUJbJsfLXallmgfCqHGyDWpOTK0Bt+fyvMsjl4tKtLRu2XTeZ6mBcRsGKTfXj3F5uNct
a1/pX7OpWwiGvRF3q41WIIUidmThAGVrpRU5Dc38qGAubmq6v2bWP/QZDZqxnduNXREedrnQpx5B
RFK1C/rGBYUI1Bmn6r8nBa1F6VpUPzMNiCQTuNnSMUu6jnYhkR05sLFdulKcshUUVV4O8PXm5T4h
JNLtwQEH2oKrrbQRe8PlkTEutcWPyDAsJFX5X68rCNrldx/sQwQcjWzw9R0u713HykoeUUZSWMGc
/vr3fvtXLm/723MuD009nRRNlrhC//Gh8n98ssuzLw/84b3/jw//eofazbrQG7r9r+f+4d+sSDRJ
8/ZYaCyAYWYx/LkCkAIBlNsk9h6kiXBR1/DZOXN/yik9g5OCnjG6pOQIJaV0+UG4LanZTURXoEr2
kN7LPTF57UkZJF2lnD4+KRJjMvpZX5DgiG6lqUB5gVghDUz5GFv1p20m4jA2NOLbgqV+y8qFHafF
LhtSgWLb1MToWeoRO0+vNCYIMDCIRq8LI3ofik0poOtbCm/eIwuw6iaXDGleoyKdVcmJ7fNoW8dj
g1mJZv1Ytgg/XfYi5gTUoIPhUYofY0zwdVujgWItsB3y+TxQottil0ddZFePvU0DoSEKF6UPWBeq
ZFsW3fS7e/yKZEXF+2bSHnSnvGV5222mQkWIkGa7gil4NxJoAy0VBo/GvkwlYxuYI36uajgXWsVk
lkbDzaTRWBroYGoGbbphVYMX5KqO1TRvSfOYMK6hJbaWmogfDJKEVVnXcD9mhJJurbTnit5ilN0m
0VJsxOIhodH6byvOCXrMGmere9qxSuSA/JQYeaLPD7GLAUR1vJccWWVPH4R4LUiv8YCih4AhIqw/
BgJ4grbsPlUnyIuip9Fo0dHP8zOB02iirRoNdYJfN7pgjtPoaFrvjmV86PmAebajmGbO2s6y0Y4n
FcKA6nbMkRs6RfOCy0CQeQfnpO3j+KpxqZNqOWmWmdYtADkYHxSzmvaNw94hpgdLwnt7dKRyQ5+g
HfvHRmVdrLEz7UsYJgCjNzSDb2SunaThWujHhszv3epa6QlEk1Z0q+jmZ9msdVs+jsIhTHFEJyUx
G0AGlhhj8qj86RTpsYgkxvG4Ua6Tkhoa0xlMISLKA7vQb2IoI4Y6QtXtKAc0SGDgIuubMtde1d74
YefEqsWYK3jpNeUATphkOQvFfhjtdjpTe9TBIPu5hQLMthxv58CjaSiGHBRTnXFN5flec9kFlZ5y
dKKH3Bytu77Qf1o6Lv60eCIxAAWZXaLbNd/GTgWX0i8vyU6JiWtTFz3bmfmq67X7L5qB68ZPKr5L
qtW5rzDxGUPh1xmjmiG0heYKa1ajpKWNBLYrHXVLG0v3q9z5isc2ea4ob0WRV2+Jyg4aCbgtoq4b
RCI6qHlKIpx40lcif8M3pJD9RKmzsp60qj8VwkMDR2jq1hQSW51p7UYjcXd9HV13CUEnplkyjlTk
YUwYzDFhTd341hTtu1rzCUSNCFZEd3WlnbtkYuvH9z0q/mixFDSG+VvLbYUoA3wCekcJT0k01DTo
sHKS+7aZFb0mKaLqpVRh6oD630BV3vRJdF0tNrVezg/oEcoX2zUUFeq+hIJ8FQ9HE4WdxNjTtSCV
GM4DQ0LjqxURo6kVzaewKRt0EBK3hg18z0TfplHaQ/ySd4GzmPJB9C0qwwyhDN8tAuY+UW5Y0wPw
0xDdzuWxd9L47AzMyTFtIdNM42AytHeXRETUMCX6Sz1/ms10CLt8jYtJHOtmTKKvnhLaQFzkDWEN
8jgNfK5myM5pX4MPJOkhoGvC2T2NI7KY+cobqUzBsXd84L+BtYDirp1ePg6VpG0pH5uuU9GWJj90
g+zehmJB0FtofidN11jD86Z0idG4EBONZsfzNu0KSO9ED+8k031lvOUj6lu9IwKvHSh9mFPXhCWM
Str4KGHJfzyWsexB56EmRcgRLgpwYplhqoAGJHKUxnZnib1uABaylOQWsqhEo7WSEOjeBRGQ9X1P
UnuzoAujWfVE8hqmpvFOdt2y0V1qH3NNrGqkxuaB8KSvDFIqhbbye8pAEsqWhON6VJ8Vten41uHp
KxakzKafj6rlYmwbnGDMBkr4lUGBx3BWDGiJ2aKZHqZeRw9uplSLle2i18uxR1xTWLG4XkVmHLlO
NaanvF6E3wpxok5KGPFFgJ5CzM4gPM+N04ZDj/5fTkt+mFt+aG/pwJWnwGnqMaKMML05ORqQYppu
c+r2B1nTWCFRBmgG0XqKAahfnchEQPAKL/+tsGmmq3Z2PSwK+ugZq4WtY2FSW2MTW0jh53E+DW1W
HJpgluKO3CrG1NL7ABtMMb/H4mu3z7mrpmhm6gebpla5pFBEbWZmoTjf9nqq2jotnFycWskJRM2O
1d4yfUZqcyPVuQaaw1+f4XjXVCzZrsCC3CSPJHNZGlJd8ifR5YgGIQIUUN4OoLcN3I42Mzao9b7L
Aws5s0HjmI9V18fkmFuvaQHZMCN65zCsBBu5Xmgyx0wRl0+JkiSHRLTeYTan10QBVNGVxnzQWO0h
L+GiVazYtwRyggwdFKnLpbZvPBKX1uohgYXhtMb1qA6bg4Z9pNtVWkiqLHetF/o/rl1u/vYR1xd0
aUpjzr/cMfY6y7lp/eSu1B6VvADy40h16+ItRxf5IqZ+5YuXIcvHhYLTnPcHV3e5SiOd8Bm7NLaa
pwAgab2whIko2jcjRvuveeg8L0v6y4Xpcijo68XlJlh2Kuhs2LZm3w6HPHqPzQHE9uVDGV0niRec
u7tkPcJzk/mgz/Llyl5zCq11E9HooEuq9eJy7U/3kYXHvGljMGr1jOLkJdpIqVnSxsaA+jIneGIY
2NCV62/566Jb16hDasUblY7zxmxodu60lcx6QaTGecyepVTDqethJawXmWMhZbrcTlco69JQjfEK
Y2crY46u3hlrFC+QWUV7P/autrcdeEbuerEUCHmVvik2khwvSFXAYg9DjeusrazrxKkYIGxdP8xD
ZRwu11pV0Q+1tCuKGZRi45UR20ALZy1mseXg1uUzXK7ZbHW3tomEK0lPZHNrh75ztQM69jGxo73V
QDPRc0S/MSHbOuVKc94nxj1tkepQam4TJpkLlK17WyTrPPZ6YkPboOEnrNRtFCtYdpzOONS6Zhw6
A+L9wBx61duoDxydoXJFJ8O69Bxw/StPrIigKdQISmu6dXNnkpMxspehj3muoygNNaJFKXGz5fXJ
Gv0p133M5WJYr2kyQky/GBSG/o7JdQguJEiTgsiFI1+OGvYlhQkNqlftIcTNUhTOXFBf3Vf9ooUT
/dHDsl5cvv/LTYOSYiEo5vB1xwD01t+AldvvF94EQ8VFK7BZPKLanIINkZ4YiEplWA0oXhoWvN4K
Ev51AF5uzhme8mpeou3QuQ+GId/qGk/duKxayWzJuiBRp08DezzjvrOXU338N2GOXWL2ynSjAyNc
vD3FHeCbMTMvNWvgk3lICEXuO7jD1PflO2EDkVEm9JFXw3P0vcfmU3msjrSmVESqKLXXtSDM5YwF
8QZHk3NKnpY38GLf0y0di+gpeRRoPUJnhnC6ET+BKK4n5RRS9qSDWONLohVAwq5JQA0Ld5rl1FiD
/rVcgWMgSAIG9eUBnnQrAb0GgxpCdUzGnXq/3PZfFTdnZIMEnvkELjX0AN90Tl+NWNFt/8o/ZdOL
Q/7VXqn3mNFoEgrc4Ahv7FP6qbGLwZ7q8aIFOQN+Y+WId6rPfFbO7RTiCNFNggO+EMMAq6kBjT5q
b3cArPz0TMikfYXNGKHFo0KlVAmwnWcraMo9zV/xWT+hTgNc4OOPhUhQ0Hr9rpnOSLh7sL+tG/1B
eTcO0QP1eNZ6HXYsA/YuuWsn1gwMK/pb9jLfRt8T3vAXCQO7D+OTlu5NDPzDRjJo22wkA7Mh8HkD
rl+egM8uNZvuq+qV4wAH/EJ3gq7RqThmnzgua4JFfM0MCNYw4SgV6C0w9gJ4GJQrYhQdFChU1IhJ
ObMSY9xAEu/dnVBbhNNn3FxZ9z+8PuhnpPKnGZ+32zAZ7sxm5zkPShH+Add+/o11/r/KQZyrtOy7
//qL7sJzZ104x1W58toRnqiWynLCclykqZpl2Tz+9XGfIp0B5/5vdTPJrDA0jJrqoVaQrPj5T+VY
7fLP4RDfQzkt0C0EanROne0sQsqKzsm9Xr44QljXotErVrbLbG+JBYxYNpFPtnJSszhM3H1UnmF2
yhqG6tZQQsUjoNZl3RDqSP5eIZqgDHxefkL3C0Qg3qBwXOMB3dXP4112Lx7r556Kw0bftj8yMpbc
1+LDxOASjjfFgbkfHabKAYuxfmeEMx2J0LljMENrQPoF8yxDwBW+fQNj0xwSCWxuOTs2YN5Qli4m
7qj+2bkGwzxRzT7Zo+8NwY92/LYfxQkcb/ITYwKGBucnDiiCPewju7QtwLS37BMxpEqgHNLiK/lA
Y+Gx4UfHagOrmEc4q+E1KMj6kZLtMcxGJ+uOQ7an/XiP2Kx5QWLh3lTBDUYJvLrUhgu+vwOSqDcn
ZZG9Kz7R6gfKnfEMBTPw/PjH8kmwmm+E6WOxchr1V5egz9OwV3dJaN7gCyVjuN5gn/Kx3vd3YAAR
PIuXCrIIrheUTT5yZ8yRnKcOboDPzN+k+9IC13rFGTbfrgiAR0Pd/ABMljo+q4Ntv0m3O2CWwD7p
YCcYCI/Darw44lMAp+5rJHsC8mGlc6JEDl18pTdw2CLju5m3rDK2SrODyLDnT4wD46x9ky/f7KYP
tuB8VCbw0Do0b/PRe2NfGbJyC1ib7xQcQ9sVtHDzZr2jJEQh6h+y0PX/xZG/wv3/24Fv66pm2o7t
ebr5zwc+IPsORZcub3R3vMGzRHg0YwyH15PjveqrwpQEkG35jm0GZRNGoyccSd1K/F61yv/iwxCE
8N8+jGaaKJ5Vk+yDP5+FVtZPduuN8ibVqRXyPyGjSenPfEUg2nDYMH9s8dmRZc2+Kr6t+9uYBi42
yyf8I+nt5eP8+9f0H4AFfx8Wur/9J7e/qnpd2Sf9n27+7bES/Pef62v+8Zx/fsXfrtOvtuqqn/3/
9Vnhj+rmQ/zo/vykf3pn/vXfP932o//4pxv+JVzibvjRzvc/uqHoL5+Cv2N95v/rg79HVPzLvAvX
JSPi3//4L/z+yvVP+K+/7Mvv9KP8+OfEi8trfk+8cM2/klphWKyLCPUzbdf9y98TL1z3r2ushWmq
CPmt3x76e+aF9lfH8hxVdRyLw9F0ORZ/z7wwnL86POB5Nul6ns4w/f+TeWF45npY/+GwZ21uaC5v
h5Rdt11d5wP+cbwfdIobC00lQoD8hW4WjW3GqywVt9Gc4G701E2RDM5Nl024IbOpvTJnl/NaY7tG
DxsZoxmaRSkxc9GhRkhjAywpQjHYtNXbj74T1BJy/ZNEnHlrltpda+vmYczTj8ZJkkCSsLEhQKc/
VtUQg44aKBwKaozSTtRTB2l5qSAEN2XX7fvptUdtc1IpbdaDMR5nGdNU0GFniIa5xqE7awg8vUWJ
DnIeTyNqrUCt/jd757XcOLpl6VeZmHucgDe3BEHQW1neICSlBO89nr4/sOpU1qnojp4HmBslJaVo
YH6z91rfYr2WmOKBJBHY/zK6mLKMPhESlLZAEYB8LCQXXo37vWmvApNWZeG6NEJCa7xUwxVMrahR
FMj8MiumADnBqBn3nDC61ZhKS78gRKNEJcV/Kd3c713BB+3QdgChJTgG1cxhVOlD69p7lIB9T8UC
Tn/x070SpLvSEIjv2jxijFNjaykHmmNFqeGOAnIZXcAsQLORQzwAM6Lbu+4ryUmsXmHdBpQiL9KN
CLOvtb6pjSxK2dinSQwkQDqJfiK7JfJ7qjzli1aSFlQQeJQ0AXH0RIjjy9lXLRL0MAzOdGgTR87V
T18NmlNA6DOEXr1c5754E25pIPmrsAZ4oyCoekR3mIEEPyKzjpY3iJey/Ymak4Uk+bXH0rFM2Qgv
FUP+alXDYEPdAuidMxWscDqqaeumk3EdwwICM0EVpzK5xBjQjQ6ugh4nvVNPhn+uk8bYpI1wFci2
sss8/qWXyCK6qa1wmVqkLQm974ZGes07UtkDSZrWQRgpdHRoQ0mGcqlN5FlEXaIeL5IvL7cAtRuF
q2csCqW+J6HCEGoUssJzyArNyirlEgRQ4NsuhTkx+tmu03nTGWiR+iVHnrqRk/HasLlZKiiDN55B
cIasF3sJx7tVe5Q4FHwxQw2rTRv73Sj2/jFD4OSQtNait9VvfZwXrxh9xxold4JBp0hyYr9EZr/O
J0Aga5JmOdH8ngzY3DSfsYm0/boRwpe4yG8ImrOlNyAVk+t6JSRGbcuipq91C4CwFGf4wwM0XvgF
M0VoqUCoySoKpqPOFEtr5Knt0C17gPcmXx43EZpP4vHE5SgLbo1ID2djeTJMtbOHbK7pp6DzZcPY
oztfURynaZ4mc4Z3GuxDsf4IJx3Y9CjC74aGYLV3OepO0QhIy5xRfXFTXAXT1/ZJeaHNYR7jKMBL
GoG+0Tr0950BTDWMNn3aUaXtSMdSwXEIjf8pkIkT12PgWlP6JcTxMVAE3PLonmTONy6SgJGGvpmi
sWIG8BKCrY7jAq4lyhEEXpHuDKNKsamnqKe1oAczyH+5mtOEQYey6kO7bwz0PGXzFo3lLmpR3BLf
u2jN6SvDUgP2XT+w14SIh7AVJFJzabX2OxZ92jtyo7J7GpeGJgzE7aDdblSDFZuhXsuDwuFSkRPQ
tiEQdlLo2DR7Wa6PviQuM388NiWM/SzWMGuCqzXodwb5xM6vYABSNd90JOTmXRMdBAUVqqIXgYNP
ZEtjiNgPCfaFkLLla/u9xNWxwbu2jnzka4Kv98soKy/ksI12hxBjJsgOraYc1IShHd0+eaSo8ztJ
uYqF8U71FT5Nmu564TWRW4yRmEoEFXypFgZY8nt0LlOsXgQL+1OjjP5bDIfIGgoSuJuMMYImUyBa
b0E/aA5aF7Dgcme6Q1V++KV87MIA6Gycv5hjYazrjrJkEGdrVPnfUp73F8vKoPFM5lPaCd5KFRrz
luON98O0d9m4n72pvQ5oI+mkiGD3q6Yn5JK1fJuRs4NAgJwXcDbmjy+FHsWi9rkgfOyihd9mMzQu
dcFF0Wsw4IVBcyO1fZsQOtST/mYV0QGbxBWhwrURy1+qyXI37NJmZfTm3kuY8sKxbYg1P1EvXJkS
jke/GPCyCEXnmOYAG7J1/UmMVxGajEI89nUI/k0iwiSQpgOSHVDDRYBtAoCJqFKokIS9ErNnivPp
Yyijwp2k4FuZ8mEfGT/SRIRzYm2wtpRLU1c2lIidLJLai6EA2ijJwvGi6YpLcM6L8JyWQjpHIRrX
1YQhG/FB7oa9doosMIqaQdESLTt9hIodS60tFEpv9jAYN78fNzKSO1ArGKIHDapC0rIYbwWqSOJU
7muTEFc1mxVU8YtuiP3RKrSNX6QAaYuhuKZDuI5jM3FVldFAJwnADH0NxWZ26fGl2WnNHgsNBU70
in5RLRbfhZWJ+yoGgqagRETb337olV5tR9CeZipHh9KDauyZckv2InvEBBlHRETvStcUPPqele8U
sf+cFO0o0qZ/UfTKaVXrszP8wWlKU3ONSKaPgElgkeXZWdD0Lcl+lMqs6VfctZ8RpgC3xouGyDIb
dwxKpD2CCcFWg2hRu42RNSyFOXYUlRFK3knqEZyWT2LMEkdI2QJqCtGAEs1bkmfLpZxN7OxiAVNf
ci5S5kJhxPAn56IHbf0poBGE+pzhrCmG6FBBUIp0QScFBENgEAWjXcTz2h1b4HKQfuShKtCx6wdj
Fvi3hr4cwfgEE6qzmNLskR3+JI3rWIFMnBVwiHVFNFycKpQHgziALAOAQ8AuKo1vdeWnS3q+4M79
mEZmgCQ8IA/WwEE3AtOSp45dYZeg9O/kD69kW6obrXHwOxSlai1ILuV49GFq80vytWFfpj15Wwnp
GBqfBKd/aZGXm1e/BgOCcS7lz7pa3hsqmmTrMo34qqI7DeXuvEluYVNBcVKvptSbS3pRr0FYYmXu
AF2NSQHTKQP3S59ggVgPT6AwfYZ1gNc7yo6UR9H0aCCkpFB9kRtJXiGxZ/226qzqpTiLnuDmJqWt
sMFuK+HHWJkNjVGyrpzWn3kz+fQV9JGMZ4uNUZK3OwzGPhmsqEmTgrpjEZdugS+F2ByAEQhWWcRV
DGwxWkCkZ2zxZZ8S2AhVhyA1DzzxJNETyan25G0nnpKBpJBcMWF86O2m08IegKjMSCtCSRNYg+RT
9GIqpXiKyEkTrFsYN8JGISxuqROnrpY4maZ6l0bmtG3GsFtOBI6nA2QFa3yZGOgHUJ6DlfcI4bBo
SRIAZSGSV1UekSGTswo0BsA5VSlvGg/Rb1ocKaLfHwD8kVU+Rl9UopGqhyOUDa10BwGojJHdZAOW
1JCZaHuVivK2MVK6tmQRpwta49oZ0uBXKkj5VsfgCTPNewrV4Cn0EKONXQWhkBI51Se1ooqXw3kz
vRDn+fxFm1UuK0Gk2P/4/vGFNbYEceOqPDzkf3OJ50HkYE2io52H+ME1FBsODik66jFjbRY24kpr
6aK1arFlFsFmPj/677797342dBRdrBjlweNvE3xHdkHzyP4fn+Xx/7xSIq9JH+D3sSLCKvLXa2ok
rRPj9Nf3DWv4JdLFOQnsr9/87eHvN+XrcI4IwURB/NdfCwINfN/PUVWYLKb+eN7/108p+dAqaY/r
NrfAfSx1kJDzM//tEzwexgXks1QRrD9e+PGzvMp0NIaxadcqzQRLm2NYwUJoj0uhmhMcHr/I5yvg
8QiHP3xAj+ns9y+qiuGG6gkAQnRctJIx4+vSxCUVPFwD1dy1eXzxomyXs5h3pTmebx7q/vbl8TNL
gYzmZxTVMJNObtMma3nuALSzhChOBjAUtMRZo8to0MWsRPOQJs/yfELprBEePTd0Hpo1cdawPR79
42eqaq7FqGvd0WDdspNLLXPRgW7VERVorxXjH1I2fW6M/CFtozNpEBknwwIC5dyFgHxQJqO1T4c/
X+K3Si6fG0y/f5HrhLMYk+Z6c3PuIdLzJ4jiXh/vH/q+3z/vugFkYI4Me44ebI2CHXfKaz7+yAr0
K0nz+crSVJRZvl/S23r8RjEAX8ldtX684WI+1o9H//hWHsd2Nak7rui9ZgEEmt9BUqPoEsq62sZy
VG0fj0xu2T++DQrMYCb+rKVeE9lRMdltK7Uot49v//gZ190Sn6Mbb87jatpSYV6cI4ALaYMSZPUq
Wgs36VlkBVfwcqt4j5vx8DpsqU5txhVJBUsNjJxTI3ltwY2tztP2tV+5+OOo5wN1gWoxRnuLSvm0
8W5ETG/TPSpqF2KMo10ora721P1t5A92My7caUs2zKJy3ucX2zM4ow06x9XyNTLt/UCmwWtmLF9N
YaWfxi9+0C55QQxON2BWU/6LzDUhhlu/cNP9q4dZi/IBcKbWDkwboeKGVfCF9ya5LAEuLs+NO+6H
7vMCv992simGIsaHMbXMq2Vh3YAI2AHHYlRsPh3c0fKgZicOy5S6QBZy7YvDM8aklBOkq72B3hju
w3jKrN6ZwgYQCipTp/GcfFyJwoo+Q5c61oiS4KwTX+k7w7QRZZ1FzpHX9g5J4zsJK/X+3K84Jbi5
eiQR0T6J11216H4yXOYWgFDEGJD4Sfx45X3E+9Z0eRs0MqpxJrH2K51JYRP1fCyEzXTcsRyZvsMD
vrXUFRBvIh/gEYEGgmSgngK6+f0OnCrAVU4CSwLdOphsmL+wmMh0YsDR6mvpjlaAn2JmKHr6icsq
vvUNuYqYHrDsQmjOjiz+5xcbjqBUOQv5G0hpXEdxa/PqeY1leolaxwfISltwKZ4m5rVD6ztQXbks
UL7YGRygkvEJH1ntmDfzVMJIOSX0JQgB4x+CmxzZZbyTLzRrtXLpYfFs3PhlHO3wRTnB4QSRDvFw
oV6zgwxl8xBsse4ugMks+id2mBLxIOan+CW2awqrveniJzgD0eSAdUTR29mdo5OOL96VUXFhyeSO
fLTOtAqeCGuJ7fFzXT+JK2dgZN3nm7A6NALK22/CHmQAibZyRZ/ymRHo1qOQj19w3VX+ANLrIF6J
cFiGS3zLP+ho0qXG+ZrsY3EIZPhm2XNS7IXNj8qNU/bv3WaAbC6vDULaNhojBnkgUA25ojuQtyVy
l1RRlixxtGSr/Aw/Cu+c5lT0MfcrNFo5xkZFWRU57a07pr8KvEAvUkTuqUs3qwCjBybhRS8uFiCD
uHiSiKEtL3X2zp9T4IfAy/FQT0S40d/irON75uIdhruAXXY8cT1yylr7ddqKX+5sin6jVnIHktvZ
HZt3+Nq1w4WUTOvsx0qW5ErVVwmMeHbitaORC3KZ/HD6C/R7M7IGX8VFLQ5cXPDhAtzFXGicWfOW
TYfghQ/HU3JDBJxYo74CCygxqkC3xX4hrLjwp+mQqWC48A5iy6lWdb9ThRWDwSj/CB17+faDK7mu
NsiKLGEP05eLMjGWSmGDEuaH7YhlaHYZbZPHUcpiVNrPZfFkFV+t8isobdcCJFZt8mojgi6msFWt
eMow2gvVJzpGlSfQ6BxXqxS8JIv7Dh9EJrlSP66l9kPxzh22MG75tLzEI0i14V5m7yJ5WEl+louD
eZskVEHIjjgjPU1Y7m+J2Jgo2nTsxQPJ5SmC/NcrDs38pa4dv2IhBgqJgYvPXHFPxisQp6AnaVvb
6pcJQHEVV5t2Olt388QZRqTDce3sD7DNp2ZxDInVcccv7mCdqJq5ZMiGCLb6uqHquk6tU686H8qF
ps2CRitDebxHaCS5POJ0GG63xbTMGMwY+86lxGu4RKR9Ma4ObIpGhz+attmPxjcOb2WfvVBnGlc4
pPCL8Ul9JEEB0UTCNxJ2rh5OW7gYv8RVAf4b54AasyY/QkC+gcU7IHjlOkGQBjiUgV7ZchHyTobt
+NaQlsAxoO5GFcOd1LcWR43veKdx1cPzeGLkDPecOLgFHC2jfeYtwFRkZ21DW+XiNYfVuIK+PH4x
+jCUDtxrxM6ZTIveWtqCbWHmUOGDOKGNn4AG9guDZbtkcw/hjv1ZwKzlzfjqcK+fzJiZlKteeFYb
N/sR7jmTu7DqtpwsyjjySSf5Bvo0plrWpWgC7u/qTTh8D54jfnHo2iXvYgRPzIIM8ydPH71SSWHY
1cLN5HHn2/yWofrx8gqJJIad7+m2fRh3h6MvPBuXZtG/gSe5GxemP86j4XKAgo/+iwcu4JlqnkVo
WaOsBXfJPMzELnKi55lwjtqgvyo8I5ID1UOzLDsXMlfkKTKWTGbTZeKMcmnxXrNFaKd7NvZcDmgB
OB0Kh4ulJPlDfGRb/PrgymO6IBFg0WzLPfOXeeIsWRjr7ImZGMi2TW7vJeX5mA/cV+PONmyPScsO
6MSiPyjIABJPwkF4JlGTQXNcvEYvg/3FQdBvg8154TBpB444D/n8fCwu/pnesJ3vU21XOEh+8G5e
mF5o9Gv5S/Ii3ziN+Z7p2bsZhwZYtK0wRuHtYcjiWBkHZj/twl2W7nna6CPICCTc0hkG4jiuecXJ
ZSozMRTyppEUzMsTPic+9wNDJXXWFaNo/fbOH7NGITwDtsSOodLfZNM63HPiGXySF4ZBiUBrPi3S
AqTm2/KNyV07vPMpFBIdKJ4tmEM5sqBqnVpY8VLG/b2q9yET6p0vVDxHmwHVf+KyTzcINI0LiM2R
24jzkqEGWQUfmbarmSc3jUPIDGsFCIiIhApOG0c4BW5wYfznr4b5ItWHFZdZ8sPbYvLnJdiKT2v8
dIV3rr+4rT3s2YzZ04YpG+8Jb4yXtg6AaOGzLxthz1+OOobw23yVqoiVwN5A/lNEAjE2FI0HFgvq
qj8nP9TiTVZ7/hU/zeSO03CjfhBQeG2fmTcbxtTyjowJPHp/5hCQCnCORhvNVtvZ6YawCd/Jdl6L
2H8BZ27RWDR4OZOz/zM1kCy0B+FKgG+4HjjEAE4Kq95T/OioleDG4P9V5Jh1OuEt4XpS2MJvGhy3
+IUI6cRPRUKH/lTQPkhmtzQs/MOHeWOTDh5kwdAwzIOcjKXf7oejbzyTWfxGpPscxHTvOfEi1QBc
0Qr8EAIYSdVsmg2Amv188KXssURbgbN/TVIqiyuWTQU8ONvsdsR/Sns9PTFEGZQl+q9hi4jECuci
QGHTEXlnOu15mj6McJ12i4pZbQA/DgPwUJDzetCtbcFJpCEiuZ6HnuZIErzazZcBcvQCowKv9Oxj
uZ7MY1CtxvHMylzsXZn8bi5XVsTqTl2KCjHCbLbhFKNvgTZPRHW6C9JvNAXCC1Or8Ryxo+QC9h2F
+9Rf0vphTTNfYPuScYS1/hfXLNM562yu3XQ9WEtUMeqqfu+Q+rDyRyADfUNblTBENuLGw8xF9vg6
UleDumIOzLJdYB4bviVN/SiJBKDgu1jqiuO6LoNcU12F56pacaXlb4xXXAEDsCtq2sOqtQ4Ie3hb
YXHAXIAQxEWAPjEKMKyMNhofSd7QFGSHwWplsMVfZugqIkbmp77b8YbZcXBt4b/GOcm+dUNWAunk
RN88QUui7sginRmjbtfSERoKawNQNgEL4Z4JylYO0Mdkf5nu66+h/kmBGAoXuntoMqZro23lJ+le
LrkpDReoZIxtrtqBZTBZGjMgq/CvJ2KYhGUiDueSinTjqWvj06okNvzBeynrZIXNZlW2MqF1S6Kt
1rzEIHa2PlvUVZhep2rHoTA36b3IN4OxVbVlRAIxViSoJlhGdhOE4YvgsLZ0NC6uNQvbyuECbEB6
puFeZEGiHOp3Qui4rplIWbU2Vx1xFz04uxVsQMVHyMJf3HJ55HATRwZgHp5bQ587QycxuBKjucyy
GU6E+vaVetNIPR7PPtWhr+aHacrYWcDgmesODCac3EAlAvaALdlHgwgR+tAfKD7S7KwvIuEE6Z3m
brml00L3JFiJFBBZuqSAiNDloCLTHbIMKkenJdZTrtU3MPCxMAswrGnUHk3lLL7jqOASGriV0f+3
v0zYm2cQAYG6SgXKsb/MAJcEFJ6Xnk63to2Et5jLBgy2chDKHT8Z2Xm/5Njfj2T34atVGfnhpA5v
gybbKJ+w7bRObX3rOqPQe6vZUuFG+Xb2LtE9igjZWImoLttLE5ws8YOGOh9FD90iW/usnvWlgYkc
A5ttPl0Rx66C42NhApyXzdHdOnLjGFdLc9Nv/3k8M+FBjzHDnSruIiq7JN6jfe0oBDDrYpEiemMf
KSxDXMw6v3yK9NcWatwuYxpcZK9Ci9N24T0hzMGi267agDC9HByQGBkl/f+eZs9Fu+JyxkkVlS65
7PCV4VSXd5L2KBp38Bsan51TsGR5j7rHqmzt6gGzWCi/CKRKX7y7KjBkINkEsHTzD9R3tasFe7fA
1U1jbVOQMkwz8kbOmdItGcaku7e3rg1I1rwxiXZyOiKJe2ZFTrPabULXlPdew/gybBl/uBQMPEhz
3gFq3tLYa3DIabRXu7G7kObk908TFNDOyYPRDYJ3hTdARRc88yJVS7gdiA72EmTRU/I1EYx6yd77
e5mwlV8yAzNK7tA/IlkawQcvrG1NmjQqHWIcFtUn/wan5CQ/N2caMTWBtemCYrTenazuiOzBQzXd
zwFQfuQIhxSbOWHQVNoQHnwwYtTo2FA09ljSbKQLmezUtrYnvs4dSQ2w0RovvPtEPIS2DxjdnGbv
S4yEHWjXOSfBPfjr6QmlKSAVCz2RzxHpNrWxnIFFJvRzMrGM7ToqWCuz3wPX9VEL5lk0uKeKjWrn
d2slrRgzmcyd8gXcHkLiZ4osjkxpWDyoGjuMLdmLzWuDI4KwajrtFO7oo4ILAn/J/moNQ5Y1irfU
ASEApUXstop3Pgt66yTsdmO6oY2hX/xd6frPcrsmGjR242ipUZg7MZrCmzsQnz4HwRNKpKyVZXq1
AFcG+4DhDLrsQthpJ2lJxZtRIea/DfuckCf/A4+lyOVD1EG2yWj+LL330hXJzMNIj01gW7gqCjq8
SOX55h21ZbA3TgIlhYVxyp18R4DjcAvXLfwuVqHyPv0Z2N6dymE5PAGFWOm97U9vxJje2+cGtzSZ
SsvyGeofo8+BkxVNexE9AkZRuHuH4lW6EriUH8b4iImOxIqqvnGiof8yeizAU4EVJn4PI7mwrnKU
GCy23PyAD2ceE3PbYsw/Fg2KQsOp36JXRlHxnQ6Z7xIj3iibMGL8JqQNHcai7Jy2vBfhE+Qa7mLp
WqrnsQC2BL8T393PDBurkPkvxGqDXjBj1Z2iyKUaKi7e2Tox/bFCELp5E5PmiD4qgHK0hOd/Zx+f
wKJoGe1NJ9uSf53a9Qa7WcyYiTaQBJCtwHvxN6musJ3HRQtSv933bwYSBNa05mu6D90UNGJLQF71
ikYh94k6gfU1Z8wKO5pZ7Kpo6dBqMxEGEUW5aC+quRwPsmXDBsCYpxKdBgy+2WTtWgYHargIfGkM
PrPcZIc+vhFENety20XhGNZ5ki6U+vFRzXt2lCROyIuAdiQAsl8Kh3H1wVVAWBfL3tSlbTNGd4LO
wH47wTFYw26EUPfGsBAb9E0W/jPhXOrNcAiw1uEDWovwBbMOXEP1QE7o+zx6kzFKa2ihrIa3+Cd8
JSGEKgzl96X0pVE9WVrreATbakMrF+t9PN7rn6Qg3RDFBOO4dRD4OLCwLkSpIYjE80uJbpHtpRLj
0IIGlFwDoqLPt84CB77DhjYT+iDKByiAWCEwyqPoKMBvvBU3nFG129PBWJsbFvlEX21rO72GXBlw
joqP/FKREFEgxtmhf6I4ZB2DkwrZI1snryZzVW9jWLSMhfcrykhK2aRmu68VDXgCwWLtctiG7y28
KtdX5t1L8NJJbisvEc1GV3LCOrbPVvlevFBS/WqiCystwU3VcwvCVz1a+VaCUzgUtJmmNUNHvLVI
8YZf2G36o/RqvqObdkuX7f2eWxIMy6151d8DRlFa4qvc15DKttqw9qNz3KJeIzCCnfs3R4BdILly
cv6tQaxs1L1CutrOejbAV3SH+ENm3+s7E5cIEZoraHE4wxyaBDnt5VciJz/zL+sA74edPXWNE3IB
1AJKeUu4ocmZJKrGYanyHVlzfaQPz9ZR2XF1hGuCiUxXOw3FBX10uG0w8fwQePMZPhevhTOvyk7e
U6asfVScpAASQD7ES937LgFDzfY/fA/9E3mVmfxsAs76JloXHe/a31EaMFAZO+BKGNwWrAAYgNeh
232SaLPouH141gDeMrloDTnCbEvm47hmJPEvLG8P1hEYyBN8kmNsvE2U0VaiSqZfRxZid7sCh7vT
rwoM+qrv4o0a28sHDSB9Hm1fgleWUCQ9Y3S1jZyRzjyTmQi2lWRChv3u1TgSK0pd/KQwksck67Ju
iIgDc2o3PWivwy9sB/lduebP3qYF2/gabocnrsTvMjp3GdlR0Yvqb43rk0qY3uKrtMNnaKJHnJcT
auZjvBWOLTMyl4J3TpYNyaEuIMjc9u8pksXFaUYUyY4svk073da3LM6obsTypemJ2e03DebrXNg3
gn/25waQnw7s/R8PQSOBNagwKSHRJAeyxyMgNqRX93OnaWwF7MlaR+ujn+1ij+5TGe4KdDyEjNPC
CmZfCxIJCjIyGDlG/n7EyP/v36Tzo9/fqn6H7kF8akRQKM3cnXv8/ePL4782asQzjTHxvcqAE+cf
fx/LlbTB1hKKNHYaQS//+OLP3z5+5hU9S/TA1D4sNEOOznbYaIO//dd//OXjObScXtHvZ8srL18l
cX3TNHOLcTVwaNSuvZJu0eOLX86v8Xio0bCXnMdDkBww3gwRi0Y9BLvf/737623+/pnlC+WfT/H4
4eP/pEkVrplqALn8+6UeP//97R+PAsyr9j9+E6sB4vqaqen3L0wFV9bi8X2O0WEhFRiXHk/xt5d/
fGwUoQQkCCO3Ve2zgOSeTgurc1BGUfyaa7ghiVRdgW24KtNN1JVrTTMCSOEgN2WlPPjpTEuJqF1N
+FdigfVof6sla90WbP9iUtuFrtHIOGEfpWszeBOSV2BeQ1/4NOPmUKvy3YIMPWboKBs49ZVAhmCr
vAZKBSyIloWFhZkdEPWfUQBmh5YXPKcVTdSaTbdLpTlJqVPhrUprsUJWEHv4txUNmWxAlFBPSASO
1k0zVmjwxCdsTGh94g6fkDo8K9BmyUqLbpg5d6nH8kwsceOMS0Lw5MhyoJXt/TI+R+kbNvyVSpWj
Z/MGQWgj1ANLRdxaQZ9UKwvoWBGEp6BOQQgajF2Kf54+RFPdGi1eFy0StmpaPReh8CHq0wVjO7T3
z77DAQpu1EcjoFtkI1akE6BRAdqaa7Kjt83BaCUKoBNFHc+4D8hFQQZlZ6RmUHaqQmNzhDqSHQDd
V2YRzYKZg1ivUCno5H2HWZ6kF88AwDvA2y3kXyhJDqJvvPkxEla5nQhu+pKkrd8nX1lfgSbMJhYB
AXl/afsTZOYnbeRs14pK5+biNCM3wzmsayqRJmoa2+lGRqbbZK/GCPm7kbYVicCISSAU0WeZvP0Q
yte66kj8JBulr1BHZdsxpiNUkW0tNquUPOCq11mLMdx7FapGVX5uLbczn8A9EYZM/HarTa6kg2ai
5tlodw7TZ43oDyzPSZKjT5XVVjKTnidwyjLUt4KqR8oxUyLpu4jaz9oXsX5NKqs95vgKkQtHbNSN
fWNgDhQqDaLKhOukkXDIIJ2F+qjoy2K4lH6hfk0EjFSedk2b8S0tKuqgVks1VUnQGWXfko/1NmiF
HQT/5aDm2TouDXdIKYNp8CNBl9OnZmEZRQIOxTL6lWPLljH1+2n/XJjMrmOjAarv6mED3Gs/oAda
1toc2VcVxG0lxTGsxfepAM1RyibxLwr7yVR+GVop39TpdI/1iSFFltDK1MAEjUFYog18Z69P98m3
pQTlZViRs6qo31xJjiQRb9mbH82onzy60pOBVGMSh+dh6HYddu5KL1HudilJviLWav+Gf3ubSuSu
lpBpDtjvr4S0pBR0EquTAabVTiE3su2H6rPSmoCVNPmj/BIV66eMU7IScw7XAJg8MACpapK36kue
3BpHJq/O2zVaSLZqiX0WLg041+MkeisUvt4R8evOippvqbfkpcfmAQzpM2ryCiEm6tuxBLDYaR96
hnxhyFlH0xGbAPc7QiXStRgJ5QQCPHpKe4rF3MQ0fUT8fJJKHElSNVor1fd+PKWP9n37pkkMc6U4
bLVE1x1JobsdjJKJGp3AuyT9qQzPbqyeWdw0LxXQ3Dk7Xcy6H7WebqidQ3QMbAtxg+J3zIkC0+vX
sGV3kco9wG8UvXSsaXYkZhk7xUsipaRnadOxEISXgHuTo4vlWrcI4BCoyITixvRHepWARdo2uo+9
9ApzAB86bA5XFNgxh4GGOQHMZROTfePVsDNr/aCZ0k4PZTxWowjxM2Gl2vvn/Luril9eQ59HowGZ
bpVgEpelGhp2YPi2IXt2iyWW+EDwkIYmz0tCOi4QNbeW2d7zie6nJlD2FBh71lXiUTEbwnOQlHet
qJ/LrD9yzI/wu6BjesuhjeiaCuKrb1L0AgIDm/mcTpMrFMU5VOG3gcCHc2/ACfLS8Ecdbko+gHAD
qEkWT3CWVSVGGpxQkRdj0EQS4GQUpragdSi6dAKFVZJLxC75EnIT59LU/Kg65a0yKTe+Gn/GDN52
owQgNoktRRo8QO5gy8/4nZRYdQvoaYjCSblqbnUb/jShPJ6lhqt/8lGrq1ZPCYJZENlDvkrNLqQ8
CLwkqsu3eCh6nPvZSTkrVEIEArL89FtLZdn+pau0C8rgPWk+9WDiVhcxPuajSKgEEFSE+ls5vQhe
dfSHsj6irp5VpRTUpXxkZ+NVa6+Hke816YsQtJ+arBT4kedW11yrg0fXpQmG6zzDVjn2z6EOrUyg
N4nsUyZaO2ALG1OvR8AODiIptsJgGK6Yq7SBY4FIBirmRUMRxETbOxT5WcnofSHFzcAU96/iAKc0
VM1NlXsz246IlNDSXsVKZMUuZly1bUMhpIqfYJp85V3g5HW7BfA1+BRrC5L9CCQxCYeMURCMurbH
WL0aG3afARUxJydgxO68pNtkai7ZfW0rylZo94bi0W4SaTP4noXWZEjWUqx5B5+So5Ui+jSU8QtT
erkQa0pGaUqJtqOgH5uAtXNyi7rW4t3SJ8myATBPKVFoL7JrW5Nb3alEwus1JQBT3orexIAYDsMy
9ISFXpGHEiIOc+q2+AJesv7/lrKHMe1/sZQpmqli9vufLWWvHxiuMr/Js7+7yv78sz9dZZKk/8uS
4PPqLKcUzGPGX64yScZxpuiKbEqy9n//z78NZda/RFFWTUMyZV3iKy6vPw1lqvYvTdWIIFIkGTOa
xLv7t93tP4yBv42Cf/cPS7M9+LedTDUxUZmSJamiLom6LKn/sJNN+VS2AnyGSyxqhOlVRO1AzJi5
KFTH2jSjJQ0f3iRiorGkGGAb1BVRRFI8b6XqwixZL1rrKGnFg5DEP387kn++27+/O/k/zc2Pd2fh
t5kNdKrOAcLc93ezG8pmNTGCRr3oLG7LKVcPiUXHsDEFbRMm0iVXvasmwaHPckA7Y4532dAlad36
6LaNFFtr7EtwGdFHsZ2KQJLS/xZHmFs4poNT69EqS6nrTOyxlNz7/F/e/nzw/nFwLUsRRdE08ahy
/v/z7UN4i/vqvzg7s922tW3bfhEB1pN8terachEneSGciuRkzcn6608js+/2Wtnn7AVcBBAkWXYk
isWYY/TeemHY9wkfxpd6KuS1Apa1SkSJ1mqyTVTokf8IxqcFSzCGOk1mwzxlrojOVmTHZzMEtYJe
GmgqLQktgTfVGK9+WR/iQvPWeRZk29hEu9J16skUpjoFofFQEGmB/kXHW6al93/4TPMm//tnEqZt
GrqHnZF98M/PZFpxmPs4zu/s6OTHK8wtXS3CLd6pA8wgOqzQ1M8J+8e2TDywgQUIUAeo2XngtLyL
PRoPAx4eAT7Il5Vxtb0X1mq4JWRiP81a5gdIeCiqw+YfHMPzQfOfb51jh1WLwVFl/bE35WUetLDV
yRQqGYe6mnwajR3sZuTqWYwIK+ywGUxkSsRjcunadPhaqlXj9VvH0RhQxBjDihm0N4TTsLVauph9
0se7HvtNxUc4Ifu+aIDeVqOgwDChgN08kJpgsfRTZPtqLYQaVzJO/GNAfMyWfaN9AE1Hl9Ez4WkY
IMqbzPQ3VQzjHIpmBDkHQrbWl4QZWzcnLGiP2QUdatJG7rA6ZrkY2euaD4xmDJH9oO9bbui/i87N
do4bEeiYUPoOVXxwYhLhjUxxgcSd1IfF+NVHC44gKX7rtKK9SA1bIaeKYad02lqepL9o00m5Lff6
pHtMJExSnbL9yTLN4qpXwQF8NVkKYMJ6Wr29m7y4E+uSekgMQp1tkplkXeEh10EmaeWP0R38Qxar
zyb0JgjNnn2PjHLvZMiC/j92VdcSMBEoxHXLnh3kf0EjeL1ntYOIzLtmtudOtB620rreBbMwrk25
igrz2luUCMWoXqOY7KhkZiMVIXOdyQwM1PrlrqVOM5J6Oqetce81JhT18GD5I8232r+gy/bf/uFt
/93YPp/0hIkk23cxk/PO/T/OGq6mCzk4tXGf4Fhy4o6ewsS9WSKBcuQC6ahyBiVVEKLHFF5+sSNE
mujhlP+Of9k8uXr8ywsRJvWebbGoApwG/XBjESBAvmMb/wOBwvhfTgg4ki1PAF/itPDnObrDGZZU
yWDcs8CrHnXIBd5ILHmfnqO2QPHg4QCTOU2o3D6TY5ecjVC+xuC5Dv99u1l/d0Yv280yZoc2eWoA
yJfD/y9fd0D1y6WJb6nNu+cqMexz/UYohnvGt8DyXGs/Zd2XpMjt53hKLqE5+IDHTPO2bMpRNdt4
7NNrnRPJDZlmFZJnJk1mlwTB18qA6iPJEtVwTUV5vu+GTBzMuHvqEru45jQK+oBc+TCY54yi0s+a
RvihJtPPMom0f8IN/C+7iGXpcHscA9rhf5zJTFsrwE8G+l0N8Xe77eWp9+BeTqjh16l0nrCr/nIL
764BF9+UwZCC9KXHMHYM/jBxbEvZILL3pvoQCfNkNpneUfuT+eHnoCO1PHz479+N+58XciEoLrhm
8I8V1x+wBqOUeqxZnXmvVUN8a0a8KCfp3STa7+XYiJvn0BCvUtywrUicTStIIclqSXKjRXpN4jwa
0WRswDV+d7yOYW6EX9nxiq+Y9VGi6Xwplmclh8iUt37COWm6nXXw7De3CbEU0ICDQxHRmeB/2Lew
kiJ/ZtOWKtrWOrV4Z4js3GZjdtYZ4fgAvoQ5PCXkKJyJEfA3nqyNPesPeufdNp8ATlRed+CqgHBu
mIgByM3HXIXOL1iPK+KQjLvWEncj2/BYSOPZ8EPrFYI38kY820dCWGbE23AJXEs7ZlG9secPReu5
2/737W7P54o/rtbC5JDQDdsB2e/9cQqUaRi00CUN/JslkmQxdU9jNJHwAkIMyYA7PGlQK8hAKdLz
ODJKifAdusUImkrL6n2m28G2VfZxWgLuaOC3VoOudsDNrRMAKVHUhx6RMmX4SiwQ6fPenD6OUdG1
YKsEDbVhPtrPYY7ZopPylmi5++J5SExy8zRZrXnxipKg6THoLyCwyPYmPtYr0ueumiyCT9BsRMgp
Bq6DDz1mcFJtEv9gEgz2D3uoQbH9H1vKwmACLJ7tBVPn7xcLbTAJYgxs4z6U+ZtdITsgIfJzkrIj
qsqw8XrSJQz6Go9ZjAvXGZGmtthWExtg1BjMaPRyvOSWGNf//Tt0/yxbXN3hnMbCQTfA/WAc/vs7
yxo6MTgc1b0vreIk+0Q9+g4jQj95DSrNO9dCOw+aTdYkjfy14aY5UrwJNIwLZHHZfUsr6fbOSLuv
MWl61d6cXY057jwG/mUyUfyEAd0J2wQgRG5GjJl7SqDsROM8jwpbW3/qrTdgZ5wT+4k2QenaeKGb
dy1P+4MBjkGbmAinGHgLG1PokJa7sSKvL6qYvNlqVmzNOz8JKnQ5gFllcbkeggg4eOwjLxBFvcrt
BBNPSMfIyvRh3TvW2jKM8Zok7zIZ23PcYjnh1EztUVCrm58S+uXbzkMz3NEJ3/phj9HIhzquQhOR
RWFPGysukKfmcfpP51/f9v/YXVgu0fMTROpgsRbuTPz4a20xeQm5OTAH7lrSF9dMmxgo4+9ndBsh
2dXOjlP9wNmATXkavUMj6TxZefTSTBrNe2eWg4lv3lAnVwfPq/1gimlCZ4QojdL7IETtIdduyGVz
QkifkuQ5FbK2kTg1Rr/Xr5DMt20DJ1c3vjToaJ6SYHhtOle/tMWj9JOb3mkoVtNGBx5Xf8f7uMtm
D+cDaJPoqe9MF5Aosd1WiGFKMuPL7c3QkXzlcUg/WEXcXvKRj9TZBrWqDHF/hEgkAl2eWilJ7Uyf
RDyHcEVUSfQv9i6YYunhGisjht2uB6VQr0sdp6RtrgC/9meApsP59z2zvQ8Z4wSQ4pswDgJ4XWqj
w6a7OVUP1CBBtKMhCRApEIyQoaFyEAuU3mAwIzCf/KkP7iMNtfacuz204Uq+Gb2o4doXR9iHxWZK
oEXXE/aeLJ2IGKOtnVYihrnj4cGWZYcTWQlCaJj0h0qqNTNGFmMtaqEEA+1aL8YKEqM0rlX6eawN
49CC58LqoBMzNJigpLXx7JeI1Wts2z71AFHAwz3wyBc2ZAs/yWMIPQS+u7GG7Dv5j6Tk1RGf07Gv
g92eNYd3A0e5DeubhWlypTN4ox3eAzYVLgEYOp0cgP2rzOl+SrNPT3qvrhm5RTvXCwhDajG8TiT1
2T17D19vuisz8cOQWrCro1G7THOaWaB3V9n51iN8gq/Kmt5zD9KKTFL3DmD6gWuGceg899Gug881
3InHGBurXWTxujbYIeRstChVsa8AxW4ZMP6wU9NEa8goo+48/YV206FQ+nTiayP1wSuOFMYGEysr
BOWaXGONPriEYYpkKi1PhHw+lhwq+6H0m0uJEKIIdnAFzl7R/vSMwqOXoOQFFiONYZc0+yhQ6krX
VqG/9NcTecqIX7zsZBKCSTujWqUB11u/otM3qT67BKW6tLFgNGJ7w10ocMKlqdHa5mO5cTPevBRV
QeZF5RaICtoDp0Da12dobcfWXXcBq7BwOgjdSK59+quYQdRDygzOAE7q854DSq4iVMMFaAaxWlCC
iFehpwMXjokvAT8zHM09NW5HzETNFIen6ls0hepmp6gaJstks0Z6eqrTMtwUjg35GCnM4OnDJ5vf
OmP5hyoLfvVtAAYWdEQZKh/dKAMfvEyN/jhOY/8oD04O9TZu2EiKDB3QHxa+TAKiVwnJVFfor8eG
Tuk5i9z3NkjijSPQGQCpuhlpV+3SQuWz+pR4cg+drCuscmPW/vcR/n7aWYgwPW3XSRX06wGjJ2kZ
iny9gWAAawo510bNT9HI4erPN6IkNrLyaAqxthOYmAOANkP6Y8xCBodN3xw0M3gsCDfXqsl+KXJy
o+ogvMQuHefWr7u9EdWfsioxn90QBZI2TtdY3wl6D0ymTLr07Lbf4mn6MZKssyumLJm57UTYlsYD
xRiIOaMeTqXzGpWshZIJuUwGZ872J/G41DKhjG9q0OJrIGhWR0G0h5MQIHIgk4ZWBvVdV9krTgTI
S1VXHHshVpUbCOCFeHkwS6MYiZ7tZIYvumrTWdNnJxph3lWC7mzLhKnqRPHS27cSjSynL+PGeSpa
t6XcKxPVmIhUsBVJB9U5QzPguvxaBx4l6rSfUWNYRD0Fj1ZRkBLvt/arYZivWjQNm8EL0ATFDqP6
liUdytR/32X1zuPdYGJeZTVb4SpuK1wRXvn7oakGQoCWn4B+vnFWnrb27C4lw2jC2Dg7fH8/1rG4
BLHyftMzq9mmutwAmbqYQontoLFZ28qp/3IDKlePAU4IElWw6nCW3QjP/BEAaz3aFnWRK4KGIa4Y
SWfgRoTTSIABxlnX7PaVEa8qLnfHqO+6HbGpBxlqRBaO3fvvp6P4HLmE65YNkecLwCizyExv48yk
Y0JyKWZndcxAzQuW9Hu64IwcRjJYjstNZFjqqBEedGzS6DsTxBq0OsaOwFek0RY67qEc0jkir9pt
653XIe4isjIl/gSAL6liXIAiYpmtmYsqcg6Wqe7QQ0/jsxlxos7MLKUUOubkiR26GT77G/k6c1//
eDj1Ml9PWoXvxIfN19vl8NCp/JM552QvONrl5oNOuzysEQjsO8ZyvowqlpHccC0uj8vD5V7YW/Nw
d/6JHIptPacCWMQD1IPxLOe8ABAtjMLmDAHQMCOgqvGBPFF/3c5JAwU0GPA9ERQjUgg64gj0GHAs
GTOnuioQjRs/dUgXfc9k0oJYxJq2M8g+QclKyAfkG1zOTIhdHa5Hr6/THoXZnIyQ+i/NnJQQCjIT
NMITekIUpjlNgXMlqqsuwZTcl1vhMrOIcD62cwqDmvMY1JzMwDCVDTWnNfTENmjEN/jMimONtNQw
YoWbAJKuZT8j/feDQrEcdv1GUOKcvTkXwiEgwpuTItI5MyLO33MiJPo5S6KZUyWUg6sFa/aZrLll
rY71MNWeXYec84jB/64OS2edGQKeDoYRWkN76ELsEEvmRjyrhJL5hsvXwQ9rtVuekrMBfnndcm95
7uO1v3/3//zxx19wIpqDTYfe7s//M1sSQD7+m7LS450/Dqe//O1keY1ZdTj4c3EsxxEX+scfL+eq
KIiqn7UqTZLR509RcHrCoNU1fCMTa73lLyw/+fi95a0sD5OwNKn5maOHo7Z2aokdgvATOaegFHMe
yjgTnjwiUiRRKdrArJg6DUC2TzTZwwdnYjLNmtArEleAJnLCH9Enjx3Ud0DHq8E3TDRxZLVIR+gn
fc5vSZYkF3sOdSnN73je3UOsM1zP54iZpHdm3a0D254Eted+yadZfrzctKyDIAz7CEuq0l6R7RHb
q+UnXAUR+kt5qiUwg+V1y1PLzfIwc3J7rznOWs1/ZHneSb1/3SvJHiZcVTKAnf/Q8gtU8oybWS2v
sjkvxwmQz80JOtmcpePMqTrBErCTErUD1tzZy89hj8EdJe2G9hNpPKFD8NVyN880GPSqnOkfyxPL
Te/q0D+IVoS3XVKEtZWFGGrGFyw3/kwU/3i4wArEAiX4eNL796s/nlt+b3n1H39mCFUKKM3jHNPr
E+ZBMbMdFupDYsOUnmv2l7AhugHKAQaRD7jCci+v5vyljyeXrKL/8+Hygw8gxPIwHCMPb9S/YQ5/
/IXlB5QDxG8ZSbWOFo748mSG6vlfv/g7HOnjNxWAl53DJQdYP2d5M9gHXvz/3vzHyz7+U22myn88
XO798bplGvbx3F8++Ad04uPHvV8BlbYuvlU+1rRPG/v3RhpaQdz0anlhGUyqeV5IGQERZdl+2TJl
0uUZPH7xoDLh7Jfv7OMbXR76C0U+K1KWYb/vL09/vHS5t3zRcdEBm/79IjRn0JlzsqB2loz3nW5S
9yMQg+raIhZlIb5wPuqxJ7xu2QOGyZTq8zCfSfzl1OHWrI6MCqjsgPvOyfPskCiKp5wspd83tfLQ
kH48Dhwou5qKcIsbLjrvyWGFwfl2+aPRfDF1TCOkLxGcUm0Wu2n1NtbR2y9bdfleagrfrVkVLyWr
ugNBlJBB5i94al5TrBgfqJGPzb8895evqFx2099b/ePu74ytuG2/em34XWgxUywnLk6EIiDOarGj
+JXI7+0QnIZA69fp5AxPRZIkMykbG5K39TQFUVuWYucGAVSveYZpJz0KJtScm5Jos13nt/kK10r1
IM2pvjCCIK3UrN6cR0KH0GLn98BwwkPij4cQpdtqKkiyaSPj22Qo+1oV+ovTd/HBbK5toiMvyuw7
ABtzT6PlWwwB0hmvRKumqI0RZAwpUyJV1RssRO4lbqOXqcZfLFL7RfaV3LmV963gZPXQpnhW4h5J
hBZzrR9i/2tV58YVsiGSPdsKDvqIg4A4qpNy9a9+5LnbDrj/Hqg+ecgh6YY9tiQT21YRNuUtmapt
3eb9KtCDAegEC3rNHsERDl9zItPhfNGB0nUWT0yYTGoD393WKmGFnwhITWhpDr4xEAQ6FVtSREmb
DVX4SIIvOAGV2/VdhuMnxy3EYczFjzyABqmr1t8HTg+uXPefqjyMn4SaIEl18pWQ8mbDcBjcBsk6
aI7wcsisd97NjoaZBeENuCJuVw6GW1jQrYoj7AJVjPpa6m/OaDtcYlH+x9kQrtns13z0sNjX+Xct
1/NLB0uMS6Pc0wd9pPlandD0RYc0Tq9Sut0hdZM7DOFshjtalEX2t8Ec9U91utctpzgVmhAQuwmN
9Mxx17qdR+3SERgO6YPEB5pvssKjZNEz4Pv4Pgnr2vmlc4qJzcyDIUF0Ln8R8smUWc/cla6AcToV
uCC8YnZEQqyXf/IS1mLWy6Bq7z0lmAoqRGvuSYpCoTRjVYf2nLicPxxDVY+mAurhKGOXooU9V4UH
Yl1DfKQFE5b07taNLfFcxjA+xVG9BwX1oAmnvZvNQAvFGplRZh5+ISKh2NUkCz0udJonrpMdYJiW
DDFlHhqrKCXM5N60JDy2ne2d0678FHbCONhFfCBOO922Iz1E3SmJGgjIg/G60TkNvfa13aeJfR+H
xD+nUdY+gLvsTrHxTdO0fkX0g8PVNRwf7Imsr8CtnIPlOjv/sfMfJjSInC7Kq08TexMUnvqR+WF8
RaH1ifkNFSwr9K1BcBZHd3EdKnassQcFktX5yajFc1Ra+IreJ0bOnxr/m1mOYFLz4A4M7atV2cNj
OJCaWIzjhRFednUE3hBqlQ5REt7NsVCf6qF2ns0quaRmLc9KH77nNT2qsI3cC/T4ft0S2Hb0dSij
DNdfPFB9vS6HTZ4l9T5XxSeyqMoD69MDogh9F1vDubOhaILDPZTMTdwir0+dMfkb05S8OzYwFnEb
8+U4vUqEzS/g02VgDo8khoduqO5ehkS0QH8fOymtYqaiBpikXZua6OLHYVfHNjiBsRlWFJtYrUlc
O3vQJXdFyvygysfw5MfuKnfIUTO5rtYJ2jjUz/apmfy3oTPTMyLDadWh2F3rEz3CUSdKxAps60Qd
NeBGJWPKgF3Rl6AFjLzFcCo/jz3vnNW+9gAC67NW9LMJJA0umshRBOefo1JseUm+tYhxY3TXlqeK
yIgnpAfPZm3ST+Ah0rrSYtqiNcziv/npZFwBp17bKFEkymtfdFbF16ZsEGhH5qq03Bjd/5Rh1/a+
m3rx4g/qBS+ktw2BZBbOdJFZ+bnQaoCt5CDowRxSNXzRm4SIW6Q0G+nXwXoePxrWTx1yquHX78Zn
M4B9okXkwdWHElH0Szx+jYVlHRB/f+3N1t23ssNDLH85icTmlTI3wZpRgvdDM9fXL4oJ9QOTBggG
45MXV/qmG1zy5tx8eu4BBw5WzhdguWonWLUi1ENrbOp7UKdmKs2XyPKIqx/rs1Ph3WfyQD6whgtk
9DoQhKF+KDCNd874NtlgjspQNVeny+WmgCq4IcVA7+36HOYNjX6INYMEI6oFrABHTYQ7ST/qwQUP
l8f9OddTYtratd205bOpwDtFVnmL2p7U8Nhoz9n0rejJ+fRo17Vm/0wp5256pgdD2o+fLZVcLIt8
AktGz37oRjsjkvDlVA3UNO+jV80KurvApxhPPvKfyW3v3fg9Nu36m6YgbZTVhG8oYaelGwnjS8IM
EQK2Rd2FPT2gpLyPDdc0gm3LVTsP+jgg6n073buGJKflmcAK65M15D8TSXKqC56TbFZ3pw9Q820H
9biihjInjFQq4IApC7mLS/4fnPvw+iWO297pOS7ajDA5mcjXESxrHRYIaL1MYvvGGJZPGRMPzHnk
fOW3IYP8U8dpvWGfWCnXPLWKC4NwS8K6m/GHi/11LAwoK2P8DhJMHMJ8Pm1n9KLHHANiTVFJ6VXD
N2sgobYjooe22U/UUI/CbXZHSy+cw+BpYqN3FcJT8pOf04T8Edv+lY9t/6l04IrqLtbbII2fVEo4
gIoR6hZyeoQc925FY3FRHbYhxZz62Nw1wRDQhRopOdHvGLuwlMf5Xo15SL874xpGV9R0D13h9q+0
Vth9tWZ6qLGgFTBPj57rzrVS/05zHmCAZAnvVb1/saWPeGgyAXAlw7Xu72H5hf9yOvRshe1oTJ8j
t0boroNgTrROMbnH+4jiFV8tW2ZV5uK1KYgx1DWse1kdCMIAkrcwbQImeiAEo95U29odac3pzHbL
IEIHraLVRKX62bbT1663KV5psfpB1azHGJpfHA0viYOXN0Gcu+378DbUdD+ly5uQmkXAi5fue2v0
drSFaa6Qxqq77wzvjKtOljIb0iKh84uV47VxnfBnWDOZK5gz3YdBo6xsMLL6j0MIu8DM0+ciZFfu
YkzByuD0TwnDXjFON2Oy5NFnrQwbWd0mg7hsNxw+xaya6SBP8UvgtpcwDJxV5YzTbhr9lQdkwJL+
j7ga0p0Ol3XXICDaSKGuWtLU62EkAVjZ4k23f1HVpXvf7MU6d3J2l7b8yTDnyWlN/YelxTSSffeN
qxe8mFGsDRtdVZmK12jKpvcodAN4xrP9wqqoGbvEO9kJdvnSxInvCwPJtNP7BxUeuYTqn/Qq/yZK
YsZj1R+DGJ84OGiNNlvQnqcw8s8lwAzDxVyDLYKAi7SNiXpnpVFTS59Zird+Iu74WKi8gnTfBi3O
LsO7T1UO82hul+hTzJTNKGdZbwUheiCWB9YubWEQEFHWI4CQSfIQJNL94ofpVy/KMsgWbnXujW7d
w7s86c0IyAEr9r5JKrAgofXo5Zn36OT9LiCHkVlofGIkuKeVTV/Fnr5UflacKk4GinHM2mhpwxWW
QWMkbIJj1VpPEs0Mhke32VeaoloGwEhsRMZvDwzsUor9KLUgV/jmGVEC/WJ70B/kayk0kDt6Q2KO
0BEi+QQ3IXcGCaB/GbK0XKcGFxTBUDUfujOlAmGEXPj2pRh+VI5xGyDI9C7n6kwEpyrxH1GB3kyD
ZotRkRE1CVIyMEPFmSMeK1l8KY3kFLelttMNpPjaJIIHyfRtp3reDmWVRBPRdIfIyJ7kqHUHRPaY
iTXvFwWPddJqtTD6pwMRpAeXa9sN/dOhrnqqClIyaeEO765iAGNrbfzq6MktA1UzDAFlk6twR9WY
DJIGBkBhORz0sxg+dWHSWZjYEyT7o/iZq+DdLr4QDDw8QZC/pa31pUBaehN++Zb7CZlbpg2KvFQ4
ovIeyIR0nL1mtKci6aEIxUj9otzILm7FCpgLC3LLLiNZURyj+W9mTgMOZuVWvvHSpeXe0oKMSdvk
HZsIEKSne08J5990bJ1TWjT1So5o5xAXZjsdWCOs9IGg1GL6RW/8KYpyNlaB/1hAjHBLd9xPofGl
ABVIeaSOnuXuahlOV5AYQUyqZ4eBPcy+VHZvPJoRwddGRQqlUxTTjSA/96G0wP54Gn18/MeF0Vi7
YGwex8ZrD4jPj4X97FapfYH/6aBvN4qLGXX3lEibpHDjix+k+MVRTW1TA3q2Dz8KWwg091meGcZE
ksF3wPQPZ5V+iWLI4dRMg3D6FBEc8XouxhOysr51FvObVmIZF1xGMxjBHobMaz+q73P2uM2A+tx5
/V731HRo3QI2N14BRsATSQURCJd5H0cmu4ZcWx76uP+FDHEXGcATGL4w7WdY8zCYjKvjgZpSt09V
m/6sQrykyHCIDWB0fHRRj7pBZjyBXf4UedqZKU2BReGrViLU9OhEPiKIBjVQcb1fbhLErpcqG9/6
RJBwGZkZNDRnn3kV67M8wvggUSKl8D0ie8z2LG9elAcaKQHjbCOV9I0Qv0IJFh3dyKbvWYMsY6fC
7I6yD6yLDKpP/2oNpJp1CBMCmnhySM68roPPk1wmp/TPOeuRB8nCeZ1wsdljnvvBxH/PyaA9VSq5
V8QVnkLp4umQ42m0BF+47mgXDB7TKoAZszYG7cnux5+srxU2TOebOeTpWmo5JviogPiisXB3nM8M
+LyDl0Q+glz9RzFhAhFTDk3HdtSpbaOGaUW5LztSziKFR4upSrDWYZ+YwNk3Vm7TFyrowdt16q/I
qwAK4WfVgRaweagaHkYlBhgLs8hREz7xRdhkNyon7VUy+NixIq4x76Mdpm2TnvJCl5sxg56ZZhi+
6CO3NbObPK6wNBLfukGfgPpqo7p2zyDCenOKH/pEfTQW/blhNXagDn9jn1EnZT01dDXuSeJftZIu
TaPrGdATKDsj4VVNA/qc3XT2N9n23SEDl/4CxFyZQ+m0tnmYgVLRyQNhSRhtp9KnRAjaDGNiqR9N
qYH6TBX1PLIueAHAUpQdv5FVmFycOg9WTtgAXTOJXkkj4e8iwNVAKW0yRgR1Zonq98QfIyKZQ2ys
xr2rXNRuNbR1bW6QpI3CJNUFl6EkGS3sblEc+J+w0SFRznXjxHUXN0rpQaNhtUjapHnMbYOSNLWz
vY9QcGOJFJ2c0xJhkVTXLC0qDFW4z7UR0JNmyQHM24OrNeaTPcqfRc+MNVT5sEsCpz37WeJjfseV
kzfGL03p1kWoDId9Xd36vofgGsfHib0U3I7X7smtBn0+D7ejIDWuWgZbvIjOJSMvhJDwtZkPDcdC
+P1jNMkjaNRRi/pbr9zXstQurjXiQxVGA5QOf9hgjJdG+gRzZ2F7EWF6I0xFX7nzgiSsHHnNpvZt
IkpZdIn5o++IqMt8jEJ2a772nBL9xo1fuhr6oN2Ja6XM6qufdVuCUr6bph+yHjefK0eL90mAioJc
RPzBVpvdW8g5ftPhWCaVclMQoUplTmoh4pNH5JfWIag5GlJyHSjG1INsXGBI9B5WqHXkGi3lvGTo
23hJYTQR0InuYg7k2+SFuRGBG+zrMrDpZTE472vIo40+slqfixJpGHJOK2i3jC+ZtJf1vooQX04x
YsfS6l8sB1dXwJifgUFgbgaJF6NJjsEQKdLKPYBobQDSyGiZYGBhUA35BXWlv/tUUE5Vs42T8nOX
JNqxdUz5ZFgMQ8qNZ9fgsWZLguexeNFtIsmiMszXXRh+s3EUM2Z8CjldXCMt/5URVUIWkdx7yYCU
JwKWOXYILlWL/Z3wUX1Vs9RbMUeBCpjGx1ASsiXIej97400bodYUBVwdl7QFYlFfNZnDj/Bi7cAI
3kLNNImHJjBJMi2Y2avMFsekGWfvemtumyI2GDjZW47oHKEkB2rNLC/QbmYOla+r7U0o9fakJ4C2
QZd46WPYDNGhnE+z/Wjbq0ZE5a7oquckFR4i8IvFCH+PzptscDh1v/trunoij2G61SUQ33FiuUAk
gtxOefA2ljXEBxMMip2W6mb1j1yN4rOmxOelBZOS07JyItPYJ1+sIjVIGEUQBO2aw20irehkdfpa
hUm70+qfcQ1ZYoh7+zHvuh9O5p58osA3Suoo9VMQSWJwnh2Va9CRHWQT1Uh1UPj3zjfGQ1LWrFkt
QDx9Uv7iY9+tKn7N8nDOxXH9Ff5SVpKlQ3HU0UXpZwlHFOhfG0PKtRcmOrJb2LSZNbDvRLl7M1v9
GI+g16Z6ZlMxQMFRO221KKj2JhmcQDSprC2rTJ9MI33FNvjkD6F9wD4+4+YoQFy9y7a6TyJOkTnX
QYn2BH4j1692EYxHp7R+tkgszphDyU+QgKV81BOxDtsW/W2/kpk2PIQJV7iYSmU9xQK7bUvKOF4d
CowOjaMqiV9Nuuwkk+DW5/rWE4Xz3pcXc4q8s4UJc5VJ3CeOJEFCq8NVprfsT/U0xwTHATV38XMR
wweD941QBvX2QK9KPkSOF+x0PuQm4oC/4Y5cO+arMwz9r8kqViMrJsRxdrfvjG8UXPGtmUz6fvWQ
XiyveOzcmGZjkVpbWSBPTTiaV3SbV1nf1pei985OaORP9G1J+YldoLde9NrIKoaurqEeiB2yL1v3
i12W9akK8Ui0wsatmQb4TFXabMYKL2LmDYw+avfsBu5q1DM0SZJI0a7VmWz7zPb9MHoZGUkg1UUf
kmNDlBXps6iK273SjfOUlvYlQBYN1KS3x+cxjcqDE9XhlraSs1pajzKsJihgj2Yy0KXXxmRrN/Jz
xWL4TBbGpy5g/uKh+TyFSXlT8Sxe9LU1uAQGsL0RHnv/qRRSnJabVLPZ51T2lIrAQrlp/4xYo+7s
HPXcQ6/l76O8UiUX5zxxh7cEu24YRITRRNgbcny1pQ3pjgMBupS/cZU/H9UJzbghpcWVRM0NJZyC
KeXt/EBPOcdvdO9/2DuTJceRLMv+S+8RgnlY9IYEZ9o8+LCBuLmbAwrFqFCMX98HjMz0rJIu6a59
iYRASIuwMJIAoU/fu/dc2q4GJpsgKn630WASzLOwkHXNnSNL88KQRZ/mBdR3Vmf67KH5h+xwbYu+
eBNTLp8gfK2x4qKWb6zO1rWaSWtV7cE17PzFRFm/K62ZkQ2ZvHeRpbbGIjsyh8kGHzoFBX/tLVjq
mS0KSbBjIw6LQGGYMf8wQ0gY5q+JbOlLO3C3l47xUmme2b1HbIkV3c1r3GZNMGdrKNjtlv1dtD2J
QqR77esQ0NUY0uUVkw3KAJSKS3gQHgd6WJkNIZnwXho24jiTv8YtyEqOKESQC80lvaUyDLeDX1Ux
mxGfzJT2xeyc6TBC99KZEzyTOnRwNFq9OrTuy0p+18uqoBma7rki/bUaxxrZaZ9DSfHCU17RKLRE
rQlOyw71ZJuwxet3PoJm5y6U4LNjPToZb79iQrlF3E76dpiDEaxAfDlUxAc0uuoc0mHJiOSJWt++
zoXxYYyDD3uwWfYBiQf7RrxruC7HLBnnja78gcaquEsq0lPSYtAA5tNmk0x9ea/kR1RXMWly5Y+c
uymEHXDWY5jeNVKPu8p28r1nwROtfFHHHvlYG2O0nK/eQHNY6i+yLpJz0RmvTqOb+y7lvhW4VnJo
lRVnU7Q8qWmoHpPpd8VQfjdk7C5o+cyPfpbkD5Ncc3yrr8psunONZQxpnomMRhANYiaVvuurxt4N
HvsHO9xY4+DdYTryAHfKn2XaFqc6nI0Hhv0vUcHog3adup+IM4HssNAMemHNiQAClMGls3dJB+bG
wKV5HKJn+t7yxTB+F7OuD8wMwUGvW52xkdeJzshdYRYocVLB1ZaL7OpL5yF36/ohsqAjFt3b30/s
gesCSfbWEAj2fLcKLmTBA2KrIO4I1+VDZnP2KuyRi8RKh6ujgYYNPRbyUS3B8Wa4sEcqKLtjR8mo
qD6EJvLG3A+v7cDIyk6N+jrO+ZcexkBoWuZjzcCqy3p/RyCLsQ0aS9GJso+3nSJvAdVvbhyDTnN+
c+73oacR2PrBwRZLvw1MIrEyQkKsKZ8evZQdZ5oAvbKmB14BFXoI5Hm0i51M6mmH5vdQc7K21DRW
jDo0uPOX9sdS5sN+6pFwtKnl710lv6Xr/SQIkjVcw3hKuyFHnz5P8JYCI6aMDI7DDHnV6Z+Kyhnv
mBsYh3bEnN2uY8emY9kfIzR7brNhiEXFWlEWI4mBnNezONDsCjcG/otNpSVlaQeUziDObGIdbtcs
uiyodnnSXVqvj3Zdg2xuGPCb8Z7QJOrhEPY05NLJeh9qtmXt+JMGpjzO7pwRU1GGW6tRAUBa5PyO
rZ1rM1qXxlzyB/bJIIIDsLRh5jGLqIDYV2VKw1V71isN/YFONz3WoxeM86ubu/lTyi0rnWdELcH8
MnYe/4UpQnRlkPabtTwTMIIW+0pzAaNRDndyrucQkEWPLgcLzWxl9mvg8E6R8Jaujb3Goc07hs2n
70j3ZFAX31cjdB0BndIQAAzxKAY+aIve0dyY+vBCMkm0KQMA/oCSW6O1t6qZfYo/S8YqF+po1wH9
u5KcP/YoMiB7ccIYtEFBHV0ZYp3rdGVR0c/Y+hOt3k7n+twgt2Cm6d83oRbxwobrqnz7S+J/n1Jf
v3Oy3sQYjswrFMhPp0dd4E/sO02AoZlrvwF3/3DtdrxPwoNdRh37ZzZATRJRf/hgWDMMyZM6VF7f
fLMDYzeW4qW0x2pn9L5+XID8u20OdS8DkLdO5ohKIeyMqKWjtmbOnk0Mp2pt695280swv/YuAvS5
LiJukAXBvtmEQMsfv3mhw5uMktgmBsZgp3Qt3A8DOe4hJYiToUTLstkHMRPMdDsXfnbRBKcRZSyT
9zLTuxDw56WyNGPidhl3Qgm6ISkK5mIBZN3NDinPJS1YPV76eRgfX1Ozsy+em4Exf6d0amPEzDkL
sjJ3vb8cw8RhVGIQgWZX5RtS6ekSuRMpikyKiFR0zv0o2zuFYOUQhctH4JDPaNoQhm+Pag8m/yit
97RVDZDVejmnLofbo2lxcIYaM72korsj9HHn+xhttYdOQFkJoHUb2Rh5Ziin+/p5xD7EJJnTXAEV
YSAVmaB2KvwKcrFeZ5WqbRtgY1dpSJBVlU13ivH9zV5WMV59WfKfCLEeWkLbvnXsV7LI+tYQnPXs
FKK5BOMaqDc2m8Y3gosjV1OBoBnY1cudPejxycm/I0v0XkCBHdw5GhCYgbErL3XT9bFVQ9KQ+nct
yq8Zlf+B8QNdXdTrLMpLsKe2PTMyo/4qxVmk01fXJFTdysIpjsAgbZB5/7jpI6YUjGQyivaOfFDS
wFKoidEIJ7MNQ2LJsuE1i3L7amTcKWlD/eh5ITlavQ1qit+W9lbONl9jZfqrXkVfBtd9L63pGXle
FKd5/TMXhI5YiQFIBJi2t3h3bgJXqdO4dyO3j3MxszGEH6wYF12ipLw2fSrjscHG69ZU3Y7usWuA
A2Rm/Jbiez9TJvmxZspN95TVQcOlu+lkB2Xfi2Z29mIVLldG2DAOBLRZ9GUHmzv1dui7w31X0j0R
owPXtsqYJTevPbyZXRpyl6jMBOM50ym4m7Peyr5MN91Ew1zBwWKqoxNs6TLfdSU08V7W3pMQfoE+
1Tvld2ggkzenW2FW3O23kY8iRQTkZU7V/ANpeHs0PTjLhn9HK4uy34Y32ZnA/Irgs2zRRbFuHkom
LyVYDlTvocB1SU938TzWgRn45zpfHJEgVBmN53Y4OqNpHo3yA6NLfRhq6Fo0ZDc4S7pj1/m7zh8P
ss+Dn9B4a5jpy9g/17Z6CLNRxcojmmPs6X8CliBJTQ4O2YyRRaVtWw/toO9yF9tySZw9LbUNdqKA
+wssSrsJ9H5M2OUFiCbmqGp3xwjs1qHzg2k/pYTp9UFZ3E1V/3Mi/SuViTw5c/DWWoxI2gDKyrSG
8bm6HHe6IQKMuQUWwdqO/TCy7tigwA6y1Lnx1LfUMSE1duWj9uy9A6Xnrgutx7nPFhq1QHS4Ec7n
LMVQb1Ym8zDmT+z/Vs3jeG+4gXlSBInc/ATatV4ReNYnramLXDd/yVU9HJfKfye4E6ZnE8y4VIxf
3shKUWYSRNIcgelPRmx6TJ22fmE510rrH6lq9UUMM6oZVDs3X97/hGz/P4goTPJC+CX/NRHlVI//
KWH79gv/YKFE5l+WdzMDu1jz/8VBify/fBfWiW8H8D5sf+VK/BOG4vzlwRwIAySl2HLZ0/yBoZh/
OX4QeRjlw5CLn9/678BQiPr+D7Y+z4wcB6exbzsosAjYc1Yf8795yOdS66EKRHhuHfmFviutBIqM
tSPTt3R1aAy/I8si48EA3yrIBcwaD1r3bP8wckfs6NgUB3RxDP6X4dqE3zPIRicnpiUm3ri/bvqm
+E3cF5u2OSKb8Tu9ausC44Qh/UD5K4X96pjLbmpCh0pOXbl2zft+fEuUCbW1kmrfj8WrjTfxaQ4a
2lAIsZqxYuUQglxDWus+0rSzHMMXtwlhYmoieiUBMakKrynFYqKG6eQ1MgVgQZSol7h6nyoHpVNQ
bhsrECe2fx2xG/4X1hPzobZxXBQOY+d1HuUFVpz7ED2TxnWe2sr/DHwGAF02fAoGZLtFeVcR6enk
0ukDgpbug6JDZZsQTOnWjnFx3fnYj/rbKBzjXvQwoAgj3Xpjckgqa3qT0E4bx72z3b78cCL/gs/x
mNbL/DQllXmyen0KnaIF7SKXOKntnDlXeLb0YO7RitXoCQL0/00RF6SEwk3CDL6rhJtv22gS8UCw
gTN7tEibYGGzaNvkcc/LRUnn6BanWeNrpCw/TN4xysCHUVbuItmIOMzmD98o2LLSqd4Fo1wjWat7
d+itw+TT0lPVd1d1b7ONS7VPyDBFiMZa6v1qK6IYusLv8L7kwK5sKr5ogFE8j9I/1fJRd8o+974z
kqP23JdWe+7qXe7T9rW8MD8UgpKDzrM9gI+axnAX0KneNOg0HAcmYDLqS2Woaz4Z0RUO3t5/l7pK
DzR374oJcedSZB+MZ4YYBRQOEmmfderdu15d7itPTEdRf5JKxD49BaIlAe1zV+6/YdckHGQBN0d9
EyN29E62bV3G1qyAj6fYZBxVIf5Zs6+9jmUcHOYwIL2sPXrjrj1uzDT5ZfliPDprgqpkyY6lmEWs
LaG3Dd1crwKiOozwz73Uo5bzh+9kPk/HwtV3KEjpcyUe8yPMY6VRn7wgjS4LmQhsUMK6Tr7U8wO6
pPTJz48OsH8MZDUOf4fdGVZtJIJfPcNZLjOS0gHz2am0myelBuduACR5za3f7trJyxhq7Rjw0cE2
EiqdisyQwFUX3xphVEKAA8htXkq36U9NpKpYa/Gl9wk2QsrgYuAtfQDhPw1klIdoKL+laIng6RV4
HpSTnWHF21FAFK6dXBUwP5I08MyE4wyfvgwPhbZQJ3rGw0jLm682FBYKAryBwJnNVQL5UhVudVda
FDaoY8ZjhSrWb0i69+ZKbt2QMBMrTcjOJO9Kz5139HS7nwIiyvzBPdDgSqmdipQprvyqC5cwyYEp
qAcJ/rsgUmLfEcKNdPdZsY/fWfPsb5bWpF8hLl6HOadNuGry6ru1eOI45iS2ZCXodptNtll3T4W9
/IYiE4eyvKQCXHk0hbHwzM/QTwEI4Cy0E+K4k7k9Tnn5k9cdgk4JTk0tZjYgHUkUFdPVoIZFAGca
FRiTqb7LDlp8m+COy6QzKN5oJQxLuJvM7K3kpr3xZ03+REE4Q6FJ0cbNMm+fVY1vd0HzEXv+JO+N
57TFd11VCKOb4sHtxgG+tP9zyLJlW1g58VF+WxFaCgJ1ZspwwnuxoChgPOjnj6ojRjgqJI0t4uor
zb4HgwYUcyMktuTBj5Te5pIROSH25pYpG5NLI9tH7QJRsfza0GtEwexRG+b4mUzSWN12uXY2cTtF
vSyUKr+81EceIcmft9N0X7pso2dfffcnrh934l22Omi23RJ8KT+naCwOslLLSdE0IHF1k4ka77Fw
kIaK6mc9RVdKYXkve8am2tJGbA4EjpCbIzJecj2wWSADNjohqwQsb3vNvjc+F7CDezFl7aaeAPM4
46cMiKGdp6hD6eWk76y5ew0TEciNiE0GkHE+z9c8z7gnVeWH6xtvhplcLIaCBBBDpUtt4l6M4Qsq
SxJWIvZpOQ02ZQW7KsLUiX/9hXHccztU3n6ZHLVzmDTtBiws+yljmBdOwcucrBHeNfT5gHL7gby9
4X12wuTc58BiOztAIDf7JIg11gzGxy3RU2najXbj7dwOzECKVw8EwfKYSKV3Ud9eraTj8ll93kse
zI/SKkknZ0u4FeD9dd2jE0uD6By6wNQlUlU45pAH7IjU0qA1rK0btfYhs/XRXZojtvgTbOMyNtnR
xm03MHDJerXF2KfPAyoEf4CB6fgNei2fLIiGOGORjKwJ4dQg6maIMocYB4f2zTTJuArTLmOWiFC6
m6ch7kHCbXx71fYsfG5qsZjBDHXBOGXm5ptQzPuYBPrmWvqpe3EUGUYpHHm/42viTTXsk4Is9dS5
Z249nm2ji2HXkQQiSliymDqSACeWoa3dFOEdZGVvz9NIxGozKVb0mrxiArUn8g1ZkReSYuvsSdDn
ZMZd0bJpgXZpxswtue+TgB8ZKkbcFkQhozAE5iqIs8j3NCMGFmBBU3qCq7BVIcTQzA7v+sa1j+rF
EDB3M8ZKGFvT14T5XMwK32KSaIbtSHf4qHqCC4DJIoyyrl7SAtfNc7ajzYBLkI1JY0xXNJIoWwfv
tO7tdv5I4DGvsmREQRkQSS82gJinmPtCkaUnU4c4Tw2ffXO/FNe+m+FTpGnsFbNJvAMStZuj5G+T
TFHk/YsmECZIG/uYLoGFWJkhL5KBmekKQ6Q4yVbx4mpg7VX4y9Y44oDHphKj1O2nt0fuGs0akKYe
IBbdFd3wMhEQdaanx5irDsjejAxCLGyf+WqW41nmMjv7jfMd3oViHznAmWqcjeImdjSBd3tmz1Bt
PSywqHYYu37IciQu0Bt+GgvIDwZ/q9SwXM92YSLeXDHppbf0OCGQVUxkY7vZipEQEROhXlZkbdM7
0DdXTutqTCIyYB2QHoRQmuRbczXlIhr60NTgTOpov9xe5ARema+jr7d1Itzz1HtgMwdJxEf3pkof
HHRnsn9Wb4nUcp+vm/xwNSZbJHTl9cxEaX2WNjBvFhJ3c4cLcRY9Ttb1kU0o2N+Pbk9vB5y+fBgi
OvbWqM63Q/evR7PtGCdCqtSQCOKk8C/X0bOTwKpoE3a0A/eTqg+xQVQy31Y5+YG1hzpBU7/uLbd5
vL3cMXBIDCVZx1/I2S5Wj93t4IwkSG/+PPfTLCCHBenj6ny62ZWGJi2qIwqgNp6EIrCLvQxrq4KP
oyp16FZ/qHszyN0edi4frzSLaXu73kzrizVYpKGuzry/bVi3hzToJczDFu3selrl6kwOvR4nx9/H
2w8st35cfBLu0Jx8S6HkUGdyuD36c3BW3/ct5pnuUozstSZWE8S9HQzN2Vl9xd56uD1Vs/xkrNHu
/vyIyTPd66inzqqq5u+Pxbt9LLfPCof71bNFsrdfK4XVMfOUe04WsAbhgve5F3Z2uR269VEX/m77
ignsWM+sZ3TOZcoepa7a4TwNE7ww3z8mZjCc/xwiJcezWQT1XkbLW2k0BpiRzDgX43rNIRfdIp8E
YIX9+3YIh0CBses+C3MZzS3iy4VmSXC8pShjwlSrE5Np1J9H1epiBwQLBcXQ33QWtOj6OAQWSphd
6LcALwfuffR7uKuTx5S3vFNf9PeJUulhchdI5SCrnyMa6vvbvxzWL7sDOGCrW4QTbrrAnQMqqDdm
XVKQr3cP/1/pzbdHFsIT4PLrHx50+i7CMd3fTsrtXNxO1CCdcu9XwQuieKa+yer/boErBcLyD7er
9D9dvx0ebnpqOez4f13YAeRcyuaT3QOF294u5Im7BqgeBs9HRUEArI0PhHX8Hx/V7fNCMTIQHZb3
2YntxN8fwe1d3t6vK+zl/Oedc9uu9qHKsCgMcTOoPM5M5xe2RNDZE87aQFtPFjti0EcE5tqK2tsh
NwSb6beOBnZo4wTQOkccV78ZVU+fL2QGai+476JQf5qclRCb4c0ooKTkBhtCxKsgfLGORwTozuSM
/TlMkbKA+YoLnjiykot+5y8AoAnqQQUwbW3hPQ8Z7GVC5Rg83Ntp8qh89m5gGOIWL0CKz3ljoGB3
O/e51vULWndWTLJHXNTpgaR4t0rSQaPqbhru8qr6Cd/s3UytYVMY4H5GEIul+Z5nkpjLsPmaDtVX
G3XQNnf4Clhlfq+yqjjW7vRkkq9Vt4hHJ3J2UkIGStrmlBbOl75j54kzgFt71+37gNG4uYDfT4v+
OCYzpU8wvOaN3VxSpe+0w4whLTLaeQi010LVdKUFaUYEJ6YbgJ5NferDoDpYDjqFeXqMyvA1B78E
t19cwg+DPgGyvPI49+GI8Duk+gqHc+eCYVU/J/spXJ6bgpyTBJ3Qpi3lNfOmDzYk0LwN496gPbxB
dJtvUpfdegiqWZYlmQkJgo1UGZwx9ZKn3kNVPM6h/AXoZdk0c8YNtEh/MMrgApxBn5u9vIbehOgs
gGKVN8+hOkXrVg8fzdYKfYbftX6UASDXbHKWjQvHgekYJKSW0OB8uIOtkgQEGegUTxVFhlaKr4RF
UgTwdfAbmIGahuYua52Da97MqatCSSCrrksCjunr/2Ae9tr54feBD2HJyGDpR2BKke+9qEKew9J8
bguNWIZxXaOWn9JmTz3kEXiRsXtyGUXlPjpzxJKE1hbivZ+cGCfU25zA90gj+BKl96mUo+LeQbnC
XBDXd/9YNsMuq/foiC6IrJFrF787wQAn0lEW44GR9uRd27zY4Q/BDQi8xWpFsMM7zweJqKlskAST
UphDigaG/LHYchU6OdtJ+nfFjP85lNUVDNPRwWSmy/kiQfxLHAubwcWJ1qMAK9XbgtNNWtE3+uTJ
lvASbKiLdzIdEv2alhSZhvhA5BjAUEe8J+oAU+NrXZfPvEowJ9G8SS3yLSqyehK3KPa4kyBRMuum
U7LGU7G2BWKJV09WShIogFNe3848WsNCv2bwA3I0CdV0iZSEjBzgvosexdR9XeYE3gnTIChBXxVY
l83YEYNq+90W9UNPpF+KFGiSw8UWSG+qxfimUJlgmK9ZCghTHj+DGrxJEkKmyNrhh0l6mYITufNs
0D0askzs9+CDg0I/9h2CCoYjmVyjWVJqZaMQF7TGSIErBmntWMQZcZm5rUJ0QuQJ8KkxGKQtR7oA
I7UO4Tn4+OPsAdjqXOxzajRb0CMWNITqd9F6AsFG8zWEwrZtkCbj8PnUpLrFWT3cN5RYG6IEOnKD
o2LbN3i20oEsKTcjqUY8zzJjWlYOzHCHgyOxXzVlFh1NCUsqCAxkyK1xNe30mpmMUtLRzB8boFTb
SDlQsILnKFPFth7sIcaCjtRtCvZAz39TWaQ7px+YrBWPgZ1a56l8Jx3giX3xcrUgFNcR4yrD7387
PfO3qKUhoZwfk6fMw6LMbxWzq91C3CjogFWexEQhzDqucozeKtgtOZCbMB1jKQknBGEnnPDOI3Vu
Skq+yItv7928hXKyjnBNQPGM6t+EmB+7im5sKUnyMBkXnDHrvLNqEDOW0Aicq2uXjmzVoI7VvflM
wsqHbzqkxhP9s10Cw79nXvdgRqRKFQZTIIwOTMYRe8mB1DPs6HQZHMIPwt95XpCe6VvetjMEMzCg
ZyC5LMIdmq8dHesrt7VYTJxNL1W/aXvMezU1sePK5mgmyUvLPehcRe3vDF2Ghg2PaFV9ZnRRNu34
O8znOjYwkplovlK3eBLZIGM8cIQel+ZVq/7BbYtfLDHXjhvZvqQOhGP1FdfEJ0s6cvyJrITIc89W
aZ7y/Jf0/JnpUT9e/ZG1Macm610HPUEI4kzv886llGVJ44vE1MnA+oluC1NLDSA7ghh3LrErhtGj
NfQi9gzuMlS1pBWbo81tMBTUo8ZH0CsvhnBBxpIPtlmJZyW98t6vRgI5Sx+my+oT5y/hG30s2FjD
UG6a2HBHJx7cnerv6mTaWq77XU3oH7yhHw/oB4/m8qlCvvIlHNWoRgvhMLZEYao2tSaCDCFICWe/
P7d19q3GMbQFvBm1QAOHkfiCpZufEi9BzlwKyH9TCuNITMSROw9ujw1waIndksQe1qZVYFf3nzEq
BqvCKj+23tFx2vFq+OFHFnl3Bruw2HcJjavc10ougl2DDGiWckNL++ExIeumV81xFEm+tcvpfk4H
987hqhbLeFjycb66zuixfNn9PjtLQpFiNGMXwV1ia/jEylkFESK4+b8Ib1fqjjheZOFp029cz3pG
p+EW1t4pgj36jJ/Ska+wmbsq9DYwuWRc9Fm0HXqbPVMEV6Bc6MD59qYK9YEoAPE4D4fJWswzbTJy
0U3SuE3Pi2KhfIag9mNWzn1cuF8k/e1Nt+4tbodg8LetrIg+rppXlxsbwQsI7DeBRvaf0xxi3Fvv
6AWjW8ZtMgvJ4p/+LqekuTB5w2Cb2AOqYH+9GU5HwynuWObgkfXRPckL/qaYqpd8+BD6ktitt9OU
RJugwZ6WOM6bAoIRNOTu6ED+iBKi8JhFqONcDN8Wa/qgbtpZ2LJMOQLdLsKnJK+hM1G3KPHkFLye
LhjR2rmApKarUYYuSWtrlIz7w/NmAtUQMLBRPi0mlAum95+9GzzXLcFputOx5+Qfje1+LHQ8sFga
mnsRW82eqy4MgWCJId/pOgGF0IPA5JxwG5aon4OU/T4yD05n5pKjVm9HQlY2tEyfnRbRh2rLnVdC
ALeiU+IDocN+2+6XZW0ljeW7ggYL6rZraGY6Jx9TIC2P/jJPlX/OfPcBm1y7K8Pc2NRl5MedqIkJ
LuTelOQNsRtAlj4UVChKttCyog2G/yamodLthfcDTVwVm+bPtsHqGHEeyyaz0TsTbN2YERJalEc4
dUheoeu0bPmKY6ZaG+a9NV+D9n5caFpEqn4tC4xk8A57zDorUGtGY7Zp0kafb89N7De0mth6vRcd
tA916yOUIu+R1/H8z0E0sMhtjzu9AaFomknNzSyAhzWN//iG7boRu8RtzxZyvZGFfYbIBDxkqp6Y
iUx7Ch7+wvqjP4eBwCtiy0M0NusfBZ1ddCghVX8287t8Kb/BzdfInaIe8XvBJnPuh3OlV7ksJDRv
m4uBdaVGnk+BSCxbz9ThPK4HXsB1IRPpcPu56X/LbXc+idIfz4DFRzo5FILLjMDqBmMjBAXWumYy
cnuK0zYCNtWgUVlbG2JtbWRmW2KroZxJW5GfGHfh5KiWMQ7Whoi3Hujc/PsBYSGiJRvoqrFu7G/E
tilxni1dUKmJ4tUbbbX3mH0jbuXQNtV0Xoi+g5NkHJN145znejxn6+H26M/PanN81CPiMRWQV1ut
O/A0WUUePmlUfz//80PwlXHtFdbRzEdO7aJ3SvrN0YCic16mJmN1TxgWKS/HgaY0J35tZ7VViIGh
RYHuwaUm/YrplpHze2hpujP+7O58e+SuT2+P1v+itUN9hL7qxp121UZnj6ETrAnYPSlFTp+HZxO3
IvpU5W4p2Oxz6dv2uVkfDXmbngImnwPyg3MiRxcb5xgZ+0DJh9vP8pQ75+2RNbn2xux9GpxV/2k5
DlgFr6WaMFBtuMlgnWT7cXty+7GrK32SnLGbguF2UKuW4f/2lIK328mGHOzb6zPqyeGSja2ON2z2
tfP34fbjWevkNNVPfbcQCcs2Aepdkd9bbsbTYn2xt1csKRK2hExYZNPwGt15sc7+erg9vR38VgOG
V8+yYSUuC04TfMPb3/+3F7F+SH7oBUR1r6/j9m9mLgSRUDJnI7SMJHx1W0W+8YwpHl8Ie65N3Zpf
ypTNyhKgWwH04W+gzm29GUGKOTnJEYOEoxr3nsQq8spqWtrGQDe7S/SVXI+cpLf8h5yKD2qgbeHM
42a2S+xqtSDbs3qrNVeJnMlarq12u0gTB90MSQSx9ZnmaX2hzGcvgftpOwgcSRaNir0zg5RgR6On
yjugo/JjZWTxbzPGpIDdOXEFxUl6oemrVtuCEtZbbQ2fRsE78Ac8VGlu8CmQJsqklCt3CM6pBlgF
MwGJLRrO1ic69H9EI/8/MTq2FYQglP9r0chdXekf1X/Qjfzjd/6ZoWO6f9Hn8FeWuWXj7USDMn52
+n//L2ON1zE9ywpMZBuWbZn8pX9qR9YgHWIPTJtrGsTgvwfpuH85oCJhONuUP77v/reCdGzH4gX8
G0Hcg4KISsXhH8cL7RCdyn/UjjRLLUGPzNmDP3dwm5QD9ZYIPdSW0+p1PC0V6lWUuRcYPPmuGMT3
sAv12QEMBTMUFURLn5QMtj0Eojzuq98hCXBFo71v3A6f3YamRTBAg54HFFaQALaBjqpj3wbvbP+f
ABg9RBk5PVCzQvNVzvpjWQo6QvmyswTwR6mcb5lkV29XB2pb/VDI2XzKcHNUxNZKA7NFASx+46Ht
tAp3YvYPk39srNiRj+2yvBte+cWZDXGof6djvYPbcVDh+rXs3Wqfwbc7tMVEbkJSHFJ+DRGjjxxO
pF+LYoCPFMy/JjcDJ8k0NVQuISZDCKiXpuiMdT0dfuDglU8l3OM+Uoj5FhyOgY0yfchckBxYY4p+
TuNlXbBEJH61CIaroaj30drMH2LL7syDGcKhmSLgTFG/w0UumdzU08Fu0El60j+bGXiKDLvfxl2F
AiHv3IUSc4XL06QeA3Z29TsUgJRBgLpseJLs6GeS4fZVMXkPyDliG6xOrN01GdiJmGYx5WWn+6gH
onR7guC4fWX1xm9eOq4BElAYjtpu8dVSpLu0EDGt3kcRw1RqT1VMmERD4DO7yL2Td98I1oFvigNp
V2HOsiPsrU275q9DDbaClJu6qlFbqP6Q8gnQB+zHHSoimL7P/uK6ezuneVe5qD7Dgap9XpZsi9fg
oR0zdYFK8TuXBltwyuOYSibTkXuc2X7By1bvQQMluwzKKM4K+0dak8jsoAKf8gxmlcwoJos6OcJ4
X0/sdG84LQJTSpdJ0DNzKtPbVxMpASIo93xT7sol+sCR0B98GXwHD7ByzlI2MLMG4nSftWm+HZ3m
R0lYLq0f1NJmRzqSRQq53yw+TaKrYwMhSpuRSUqOOaJoxbawf0egPk5Z2X81RbHs1IQ4F73pjumn
iB1l0+XzUwDM6Ch/SkMjrq0gCPtZzZgTN+XVNINsK8iEiWpZxRnyZNz470kWFRdgN9ZWC49AcZ3F
Rl5CJ+4sZnUAkibxTCK86Wf5rnV/ejiGMt3HpnoIVoxrSqAQs/dtVvL9RiLlUY1uJMkUmXLlCRb4
l8hBAdV4cvV+JRg+Ksl+OPgBkOQXBmVzay4W0ubZ3gs2LQyD6fDO3mdQTXeOWfH/hvq/KVuiOnEP
cqnDq6XAsSBFU/LurdWcETUUY229KscJUOo2CrNnZmHl8sLpFDTO8qjQME84sVjpsKkDZdkpwWKd
ZChOF3RKcV8cOWskrk6AQcyWlnwYmt+F0DFqauhAzp47MKW294tPvGLTgiZI/h/2zmO7bS7N2rfS
q+aohRwGPWEAg7JkybYmWHJCzhlX/z/n8LPh0u+q7m/eA8MACIIUSYTzvns/m1tIKOC0vPhuO2fw
FVQRUGjAyzDUD49GIEamaqlfpfH4llHQIWZvAhMWk25pt/mWwky5gesrmv3leEr06FPlRbckXFKb
dSGxDiU/uTiFE0XV3qAzQbx5aUbbjMrS3LUkT+GLOlRevkXOM9JlR8JQZp/CkkC8sZiMQ92j7VY3
kZLgtG5nKBQbI8MaqqlD5+um8uYa+WOaRW9WEd8VuWHdKdwsbsaAkWEdzg9JP99EVJ32GWTyHT5G
hodqvgXigRekLX04OTgDIrSCc4/Z15wBV007pT/1Vgb8O9HTc8dYYFP0ZEphM5hpomTL2JzjEqRy
5gFXHsE6H7xQvVpXyS2ILlMZNlyec3lMPPG3ZT2KyEldgAonACuAXzNukXOMrO4Xxf5mpDiEI0M7
yIGFBuDq/TgjpdGxJ2fgB75RhlK1006HufXuNJOBXpeWQH4mi2OBbtQd968nuMzDZgioCNSReb1w
ot7ZkQO3FffDbQQ6QF1URPA0n7ee6Gm6kkgpZ+WkpZ2IC2Qetgv1uLOc4CUkTq6Ni8uiXKd1k7Yr
IiwjYOQdmkXTZnRC6qHiTJgszSPxDmdMxIMf6suH0mVokJbuLXKiY9TGGTaZ/k5VDO0sJ5UV6mcz
jE59m2M5a7T0XEPNS6uUhqV9b4fhxy7IH9CQk2oPRoEYqBu3Ix3ZcNSRplwV5scm1RnLi2/O0kAa
duHTBF9N3cp1rQBkZwAyT2P3nGdTSOIR8qh2PlKROtrEXfnTRFItRNcuMeor/L4/IMNZe8W1qe07
7Z0lGnSTIMGmov2sOre0W5eTaShFedRF69XRv3qklBypywhYG60p6COU12nTyQncQLrjecsblrNa
JzKxw7Lb1+i6j0qT7evOVjfOBA54TCndVmbJGTdUoP314uPvRLPaAGN5Nh8ca3qiYTycQfZFSMY3
sR0hb9XU6zAFZMjB+Yqzi0TRDiQv5GZfZXiYF5hekSVgczXpKA4BMWCXX4Ch9qKZQvNbE5BP+Urr
5N06PUQc2gJD2+Qj8UT7WHwiuWhjLiC2tvJTamKQQXlcf5efzTqRLO118TKX5I3vWOqjrAzIyYJq
DqATDftkKSkL4ZoArtBofCajPVWHnNjUQXwbK9vbCKjXOZr+qWAsI38Oi2CjhyZ2q1rVf+gzKqg5
7AkYDQ6jO8fRlwgAuTIJjG0tPt9J/ORdQZRdF6GeQXWVj0zO1IBVFFvmtaDnLlI34Mxp+dcW8rFG
MX3sZFGybWfzuO5pKAbR34e8J/dmiMNPzl12c3kJ8Q7k3G8vI5f7vH92cbv477aTu7m8nfWl1m3k
ujJAgjUrbnjAj/367sF/uygfeLfPy1u9vJx8/LJCfma//Rm/zcqtGL4u3IGACbvOGqW8fJzrrn/b
/I9/yZ8f/+Omf3rT5NmSfOj2vplxY14bbXSFdSK6KmdtCv1a1Q5BA2NbPhBQ+aLUKrbJw5gmWilm
5bKVP3OQcMhH1pPTZrUfLhS83Exgc/8821bc4pHypQPQDjpoKdm4MyYh5XFI9juDYHeQxYm9yGU5
0aJiILBEw5Q/YMOsINvQTZwoPtdXxSj+CMRuG9yNOKi4jO7NYfBqMIIID4SiaC5Q/tKcwZoSxtWd
k1PXSvhBSwmVlK7IxQnpWLpZl+VKyeyVc++eUiJdOw4dt0UCYi0nQPrKy5yewi0xE+4DPIGCljsp
JeFZzqJ3pAsoX/7CfZazv60lCPBTYXFDIlUWeEWMvVvWn238hjTziJfvEyU7dYPgoSeup+ynVH+O
h+gt1G3GQeJolBPJYE64GUY37yV7fUZsO+vQMtBkqMtE97SC9eX1R8ku1ibU1gN1TLfqaOLR/RSH
o9F9y0clJzWAvTIwzS+7DmjQ4HA4oZn+tozefQ0ZbCP/jiC1n4J6BOwqTwhynfwYOPc6J563vj+Y
q4TIzCRCr59iBeMr3UixENAL9GsWZWapBeJO6dOgqXSsF4/0ErmJlIw1RvapmjRrrzYZFHKJHleV
qSYxDoQLxcepSRDJa9OuA/SZ0yI7Sg3JRU4Sa9ACM9p9O/kuvbS7bQzgonL/8n0FdgwARb9bjKLj
7s14uGz466uVi0Xff00gxGymEhTFXCYw1eSr9OIKNQjxFeRo/jS5nNIMJhUkP1ZlOgOJakcVGz1x
U7PVFeNNrzrmEUn0Xzq0URRk+S38qKIcjfuvb0LKs9ZFORe7xveMRgDOvmZn4bviKHGMbaKWHATu
EIAd51pa8ZHJb0b+rEOVBpHF8CIg10D+NfIxOZGc6XVRPnr5QYtboD8tyo3lJv95Vx2KQe49buQh
J39r8s3IxQsPfF2Wc5eVS4wkBbh0dvm+QvoZtOIsNJcc0/JlGWtyJMtZQrs41C6z8viWb447v58H
IL56biXWtxxWBcIN7hMVr/8g1XKJ4HpHSqAsdFGZpWyC/DqczVcIANXBowV6LNsoUvdy88tsIA4U
YGhS/yb1cPKXKufWybpuXnITUpy+r0gaeXcOkn9YNwjeuZy9ANDl7OXdV8t0ZyU3U9nRKGS+LefF
J7YULl+dteXJNr9cJHhmc9ZdXT3JD1tS9OXc+tmv6xwa0VtYAspm3Vi+5Lq4PlfOrV/j+sC6v3fP
jYvnPlVazmGcM+WJs3eipjjKZXnk8Ymn3ZVcvrx50nMopCikd8h9ye/0t9/l8oYBsjjJn2usYwq/
cOmjvv9J5P/zrNzF5VQ1kat6RNG2k7o0GVsgzyVyUc7JdeuiXCdlan9rO7nxGHwdtabAnPbzMBrk
D3Q9Zi6Y/8uPWa71ICov+/UJcu6ylZx9vyyfdNnrb1u9f4H3z1I0qsid/YGOLHQB8TuWlxE5J5/7
p3XrJvLRS7yCnF0n8qtZF+WcfN6/3WslhanrU+SG717qT+ve7fXdK4XihD+pNPYjSL/y1p5KgkGC
40Ee6+tkcY1qoYfPPfW6Us6t6xYpRJTLdWcwgrhsKU+3cufrpr89ImcDMxw2aNk4JYtzFzQjFH7r
gfLb8mVWHle/rZXLcnt5nP31TJQ2E6qPHi85JT1ujuuvoOdtXTXvs4U4Gzskpa+ovENXU3zzxud0
KpBGtL36zOkEkdhUOQ/UhemkL339XIGaNmvSURbNnj8XZnG0a0N51rXAux/0st7pwfCUJlXslw3k
O5X42BMiokm1rcdiSvCFGcDjyjarrhdY42imuuSUmyAL6ZejcKjUbQTvHDx6Xh9GJEgabGgf4Bun
5fd/8OV0shAF14tBlaAQuzLqRl5e5YV1nXjr1fa3S66c/dPm79bJS7dcd3mFPz3v8gojHHfI1aqK
EkQcy3LiyoiOddkTI6iJ0jllMXnAi+VRHFyXlX98/N3TIQjPO8d2IMN04qQmn56jh0zu5JZDWkPK
muoH+cAsB2J/no1DzFa4kr5qaCy2NLUmanjQ/Mau57JJJGUyRl8BYeG45IuG2Z6YqEmKTwhDTD9u
myMFO+c8qgYaLHjxg9uZL20FpxL4kzt5t0YxvMVuUr2KOHG9za3PVm89BpP6FSO7tRWn533Mrf9x
FJhNjEO4LeOCdO1iQWulRepOCTGD0J9uYQHn2S5POuqa1BkPndJfYT0KI8vXQ+4MIZZ0vMR9mKnh
EXthCtKUfLt46bodBElgrHTXvQCvjWalVyT15XC0+UsQle/i0sF3oQQvdt9/DqOJWNEMF4xFhO9E
nY0qH8z9gkL4pnZFBT7A5uA5JLs602RQKZhvhyikSgEvhJJhXvpBGgLaoGgxY1jdWr2xMUOgsWEL
NdVsg4zUyvKbAuTVVFCbLwPml0r5AVWMKDFFj/cVxLg4s14y25wRGjMEh/F0P0TJWzQP4dEhYpbi
ACTL4GNv15DvAaUlMbGCNp8qLLutjgm1IFxjJpeHwGUwYxaN5ACITV58Q6wtIoAFBXUiD17L+/2c
Fvekcnh3jPu+Oh4SdbV03CMuNwLFqV9rI7Hj2QAn2iGNrC0ws5iU1xY7AeeHoCR0IQziE8K/ASja
bgHNlIV9zBoTePlg+zlmLX8saX0jvUIHneW+VmGgAYZfDK5yIKTpkGsmhi6IZOB8jKexrF3Camtz
hyFu19Tts7cExs7BUAkH33tKpg4BoYqkL7H6TxH2rpSg4g/ESyNtcLUPSlmAQtTBMnKCIvxTC26K
BVJTD44dxTbQ9yhWr4qGVJhiQCYH7+fgevXbnAti/ZJigppMdzPbeXvtaC3+ZKX43LtkZpB2pcO7
BLsMV5aa3nM+a2+MPhlVCvVT0Q7HKWgC/lxUREFBmakn+TXXhi/2mBFWZxK1lin2dW2MvuFUWCI5
+4ME5qxHvWk3FWQMEzA7Z8V104eHyNT6E2GE5Duf6C4qe9JyP5tTiKiEAmvdw6u9MztYFplNrwLU
1+fFEHEQULUzzf5gEq+xtMU3p9KiL7Ohfkkq5EzNkCbnAvnxzi61HT857babqZXTb9mazXjlLbH7
NGbatTMyPAnMChtBeI1duD2OKFmnkg5br5fhYe6/h05c3Kdj+g0T1pE4PrDcTUlzDnLN3ERb3R6f
IPahUSr0G84UKRWEftxwGfqcImkB9sDpv6nrT+gsgDh5wM+VBs9zS1YkIJlN2kdvS4d5zjOys1dm
yZ4YiE+lr5dju03t9tUeaSUkM5lUDnGanY6EUH9VXMBEpRJjZxn2KIrn6mtRW9FDohKaWaE18cO2
odhExPmAH+2aNL5uq0Gr0R2bH4mwFMbwbTzF+aoFETExSp7e2RYSAhsLoFMSd2Sozoc5NHPEEcih
kAYikQM56bWcMXSV32yiaptB9BIRGiMDrbxvCOLRnY2HKpgXMj+KB6dOryjHTnvHOaU2Y00t++hh
x6dQ7ZKnAb62wQmGcY9K6RFLO4eLZR1MI33QXeCXTXzL5c8GbbOxa3D6fI8g+J5KtdG/hsUGDO7H
sYAsY7qR6o9ZIBzdXDW07GpMsKw0vNyOCBrdGj56BNT42TzvJ52TPzeY97mVX40TJ1JDwXdjoss9
uiYZACQlOcA6DNh1jvUyWKV6roOPy0L7KHP2Rt6+mNzvbPAQY7df9Cu3UVKKIMGDHsT7sgkS3+27
djcuFWGiokiuKnwIpXbjghcwm2q6NScl2MVmyxVi5roEeWzZ0gCYr7mf2dRD88MsTftYD2Bxo3i7
BHD1Bqh521iDm2kuxQmhPJDUsS9OtcmI0MaWT0OTozwsNW+T6fN4gKfrz/U4kr2K/t2lyexXNG1i
D5Zp3EPKSgSZhTM/RyA0PZ4U9n5TIupdHDxd9WR2O9f7XHX0TPWGVhA5Rz+UsPsaLgOGNuNhGA3n
ZJQDFOZG9yczBQ+Je62wovDGWGA2qlW9KeY0veoV42zMb3VbKbfYk/m5RNnNqCj9Fg/CcKIptykt
RI5Tgj0aDD2FAsTROUC4YSBcqmvaKzd0rE1Pvf+jMJzbXh5uQ5UfKhnmm97gZKVrigBrpY9U43dd
XgKW5xPbpQbyfCONXhOtvE1cQMtpS8eua5B6Usu/0ZXhfumSK6/h9NYH9hdGzIe2pljrxTc0xXEA
om/b0NajEUo0Kp5AtDe1exuoOCuNBlVsP2h0q+zpwYqtCIUQQRTwkhDuF97VWavoBRNcPsEXe8bi
XG9CyvREFuBTN+KPags5IHsLArr6ytIjwU+4sY7D/hjPL4NqV9tBeaizND7rlv1ACMCBxlwahYZP
8cjYQLy49kYO8dqFUjaL7s3Uv9Ld5gAN2FFp5kjNMgx2ufaczlH3EOKK2uilDpdoPPUZn1DByaXx
puRKUwm5VoJ9U12PU+s9hlhcTkQ4AEgiWMwu0ITimR6xBewCbzwmKiBOOsrkxW/witzPdjxwGjdS
pL9YBXOv244Z9+MDZuJCj0tIX/m0J0KAU98SP/U62VpzbnM3XeNRmQvcCJrSYpBUEP23df0caPcI
RW/TEfab82p4S0r240BpS6/3hshgVe1JFH4IAiwiok2sGJhtPSmiadlfWYOubqv0ylQIqEmdQ2iQ
9aFnSiN0Sp8xn23qxlg+TLNyH7c1H0OBgJUfib7j2nUgVwIyp2t9nlFqTHl1NSrQmwE3ECYPx/8Y
D+OL20ZHzSnqU5c0eLicdOEidwowJ9PZj/qTZ4Mu9UJumGNcI5NyH/UFQkZxniTbSquWx8TwqQxn
kWJCF1RvyQ6YboOx9r2U5pNOWPimmd+otAWbwYq+VcVyPRlOsKdfyycRa350Kklv5Qsa7pZc3VXG
EyoJF5s4ptKp44Ka2egZ4Xru6moBnNLTCe5rDsF43gR5+2lAfbELLWjDFtEAvaMRsOHCgo1AC6ef
UZqQ10xd4ropukd9Njw/sgbrOIVosfP0g5WTJIogRt10jtv5bTZxm6RZTxHueMY/QvlZ7poMea9W
xdiCwYW9OmFUH+KesQM5ZSTWj9fA517VGfZeW3LfQkbJVuNsWgKWfIyH9sopF+fkBCFde0hp8cxJ
udbrbDdjw86ycdhq/SbN8nvdMJLTOPYv+Lh/NLWNGC+3ja03EAYZzTcDMoC0qSOIiN18ALE6Rgvy
hbSvTrFyj+W+3s6Q6zigmpPu9Hj5k57wrck+6a1nXTO4YMyQD1SXz7BT1GMGE9lXPhWjzo166ZUY
WWim5+6Jq6H5RJyx6rgnzujP+eLubMpUV2pzn04qwS850WC9+SMogmGD1X0fJ8iHcvOmyyKg1dVw
TJTB8wl3wOKicAhbRMyNQXCrtgMWpfrkiF5hTL9ziZHnF0nd7NQIN1EYq/Eesh9nIE5+Rjve99N0
9rgP4q4qO6DCx8YThPzuPZLclVQlCrSHzol/GQ6E+ZAvO0QvNEKjo6dEn4u5uSWVtbntihkpSdQo
dxAx/aYqfNJUKnwa00Zz1eI2JZve7MTQhGDzZHZf81ynQWjgUq5st+bX7z7D1Noh5zuhSH/E7H8o
NfNgDl2G3QRPBmHixAbb43VWLBh4iWhKbP1lrrVvzhJmu8pKGCw45IwBAMi3WQ7owDY/1SUmux7N
QYafFFM0zgZ35PKpLfXRw9w7gdvaes4echiO+6V/HhEtnIvkvleJYvBcO9oSEvJW5M61E1MAsrw6
3XozKotes3AmTSUh1+Ep6/kVjnq33HpZ/gSk8qvlWuMnvBgf6yaDe21k3+JEITwXPjLRT9URhAK/
FhMQqqW/4KX52KLsoUGq7bG5ZYLSvosKo9gqXTv6aCg7AgJCtP3JS9WZ+VPbjSTdZvl2WhA7JbHy
XCTg2FsonkEJ+EV1qaIX2vLRjpp6r06ZH7l8l7aV8Msp213YzMseEmvkC3NMM5cg3BCmbXFzQYLc
DYpxOxr4wWqDNKdqBtAKsNsh7Q8GTqYdYC4AvxcRprgCNhjG8k1scqOjQ2Dehpbq7pwmUfZD+KBz
vfHRZ9KHIdikg2bAMAPVrhMhVtHwMeuhX1pgyWLgZBs02C5Aexg5feSke4TYZ9D4yMjH+Qg2u+PQ
x88ydxSfM/c6VfFixX1nfcwZLiUhrfwSVdoWkna2DZCwLUONCEaFemDANtk0tMWmBtuCnbTDLg9R
j3EffIfq1p4y4WsFSYBi1XJmy4/yLGCYSP5ds4zZZokWewMBa4FC1B7ymLNmns/HuU0ectspYQ5O
Jw5q2D9BzFvpnDtyDAPfnaDf2TaOzKoZHgD9cm5AvBU5YJvUBnUaJqYEVE/HAccv0Ndizv5hYWnn
yDOAhM7Zi5oYnOa5aI2RIN07Ed0RNwrOTfk4je2LGz9GJhjMriygAKUlIc8+YV/2iW+jCVsSJggP
8EK+PCBzu7TFGCdweQZgKfg8aJLdyHuJKkAW9L0fND20DyjKioMDkwUAL2l+DQhJbdG0O00nwCwJ
uJnRGl1HNL+fnehHxmcp/AXeoYrT7+QrfaF/fxBv8QSA+NWiykW6RvbcTCPVsLmDcwPUJk+wKwRF
AxiPPLXWHxwP8pQfWka/S+vOuvpR1wqk/CDkL3DcR50hyMYIk8o3EfqHgYheXPhKwXf5jCtgO7TR
bV9inLSmQfACFjR4Tc9loH9e9P5TroX6bcmnBwm8uVWnWHQESocqCMQRUtYLH9/bU+KKHqwtUpI7
UYOY7/q6bPxWM9QdmUv4icDp7h2wlleu1m3+T1v8v9EWazaa3/+kLb56K9q39h//9V3u7fTtv//x
11N+IunMf1qE3KH+cC2TnCoN/fBPabGqIy02ddVG0IslzQII91NarAppMXpBm6wIj0d4Dy3AmOi/
/2HY//Q81eXChGDZ1f6mtFhT1f8fS+cxDHYNzbYMV+d4/1dpMegXN8PYZF9pQXAykky9Hs1evXa6
EbMHZodQjdE0zdVBm/ua8EvR6TTbCSmgNJb0jhtpXMkJOrHj7CTX8ZsFbyAcJ4Pohq6LDI+3Q9dY
R/lgEbzG1C1Oo2i4So2OnDNEmb/pe+M01KiFWZCr18fkuuzSlf31MChQzA0Gw1RHBElHGMV8yqN7
q844WOLP5PdofuZRCqwVAdPMCaHjAm/YDUkTl/Kz6NUWOqTtbVJG+8Wuq2PjqYRQ5OqHIpymo2Yq
FCqhrHP/Oe1t2/4xdH19cDRkxNdNTkOKE9JuyS31LCdtILWN2UcslATJyZKyyud9IhpWfo5YTimf
U1yT2jmpouP1gJkIKd26OAFuIQtQ3bd0DJ2MW0kr6iKEfv2NtEBpbXCubOhy0qEjJ5mF47UABrYx
TdjmCCs3cFa8baInzVlOlAWfD9nALFskWh4z/uaS684uGGJYCb/ehnwvi3hDck5OeB/cLqvjAxjt
8lxzp/HbRK7r6DZMQnfB7V1wBGjB4AZ9RwIhwS4ziCSURLKI8CeDKB+XqI+NdOjIiQp/ihAcanSc
DzddXoX7pcsUfxmip8mLiX2ZLLJiVD/WmgnTqlOfcTDPYwTXg0irDXns2q5fAAtOS4za1RpS6obt
tXQXxbnhw2NBxHMXcpt6Bq6FblxLiAHqDU7jJbQ2blRrHG/LOeZ+W8tjSjqLB+Ou0oVbxStwKoKm
GTWAZ1WtAYt3rxMXhEogQ9LFRO9z9ai6w1auisvSpaIS3SSygx2KDpKcBKK1IOfKmQGMlj3CNvno
zDB/bI6qmCAKqima7ZIre8Jl5nPlio8kMlZHL+n3XlBS47Sz+WJxGwHkItE3jZ00u0Vu0uw73fvh
1TmiAhoJWzItMPVctq7ycBYYDnx3Zvt9aj8HiPBa1TgOiRnw6fYPJiZ6X3Mc5A6D/lVpjZnfJEGS
peb0G+n3YpSCqS1f5h31uhYbYFLt8gDWdSQ+Dnt2OZZq0TaWH4OVapWvVtXju79dCjRDzIWHLkBe
taHTsJHiPWA9f2n5pH7Qkv0jOQt0iPu0wjr25IsK3IgZK9/QHke+QqJquwQbHX0l7UCv2dSR5+1a
Ugk3wawW+yUAjpcpVCajoe42dh8hXOmrD/aUzPzEHPvsNMMz1d/ZT3sv8qOiPqRpfCRW15/0ID9y
e6ueR0FgATTbqjUjLKGflMpAm0xg6FdhiWR1bkGFW0TbjhSiuFMncCqYg2Yf9Njg4wRtbT1Y49EB
m9MI4adp6gp1Zc4UUvNZ5ROVwjx8y38ZE/XGy3xlCr+EMz/QcvC40ySZ6DjE7jEdYmycFo4BZWit
A4ObA0WU+myIiTQIyjm5zh21YZ/ayVd59LsQ8851DWdauIbRrNhkjkXVgEHbUmECk8XJrTZ+A1Uz
B8BcZEdc3hK0cSp83U6eg+QqxzO6jUlXmhIEZgR8jNLMCMEE+fAmNRNkDkVF+rtTWztL9lDlb+Ey
i/gF0oQ9HKWUV0vLV6+IjX1qBN059e7nOdThVyzo1SDXmbvO4pZZT70JE9twG5HL4+uCYJWG2g6v
/72nEZQgP0ozxRtg6ldjvJBEa4XPtv6w5ICXEfRwfok8/AcNLvBf5zy4jWjskM7Ks50b4doNoIJt
nCYu4MeTVpiG44MC122M0oLCa3UTlxp86bg3t3kQMwxzUDUYDQJY0iHDHW70esco8BrMC32KIO7P
yGn7s5wzEo2ECKU75r1XwTLl69A8xLYRtJCzXAz0/lutlv0+YuBKtjMv1cURpz3H+D6nhranwkXB
OFLTK9oAeKnPVsiFd0qEH03OyokjVl7m9DYBVchpEwUvbGqhIY/mGEIQEey01szyZAie+qJCxJ+1
Pr/qR7uiWl+CE+mscW8T0UtplJPHVPckiOc0o2GYoT8OouRMZM0CSuOsqpxhGXKRiJDmjwXMcvru
eDBd9wHM17FZMv2Qlxg6MaiUJ8dBWqyLa4FcB41P33kZOUHkEk9nkAjzQVOtE/T16WyRsIejgiP+
EHgVmJfROQHhvhkmdToSqbmce4VS30y5cghMcsBJNSXB0Ar3bqqdKJFSkzZD9PvKcAXVZrjyKB3W
0z719J02kbdnw+EgIUx8U3mj/vVNycWIG6GD4UxnAHR5hym/DfvHaRZnYvO2oxp97GszwvGLUvIM
Y4MA7fEsJ4SRJL5RFS89kXXnWNz2ZOIGRk4KMedWOT2Vgtox1VkodWIdcE5OCwAgs++MU+5ypxqv
dWDf24hSXKrrJBk12mNSkgUKxeZNh75DcAI+6mz4GIflG92w6mCMlFZHhTanOqswpRBOz85TXoH6
Rs1PjNTsnOOgYtg9vmQEvjAs6pNtOn6c06zdW73kjA4bup57F1jsOVU4v0SGcmys+mM+2B/SYEIQ
obQEcUG0tTJC/EQBkoMRG3N80xFgjJGBNCLX1A8ZDaWtFXsvuRZfd+PCeN2guD8bPyC/3SKJsk69
yCQbqL+BdV1eGg/9dGgOvrGAfnSa+sUeSKCIsxenm3Ky6KgbzQoGiAysIZaETb44t22qXqtxOfhx
GL06JT2EJfH2BvdP+2FBbBejjE4cclXsScUe6tbHrEZtmTn0o8sp25VtKa4Db1WJ5kGpSHfvSp34
0nqvHae00+/ryCYkaz7zyk6UV3dBjHuf6BWuPh6XlmWwNwWddKJ04KsiIuz3TkqOMATcCPp5TgiK
l+6qeFzIySKIo+Wa5A7qDxx0y8bLlK+datDWyuodUCGGmgtl/EUUEif7mzbwPzjkDxq4hw3m5fAQ
YtRAp0ftaUGP4U2Lvc8X2jlldwiHloNOC6+m6hQkjfD+Am+J1fx1ao1P8zxqD0NEtA8S034i2NDW
sxBWwGuNSe1Kt2AiEU7MOa2lRuA45KIYxckcZz5eL3hzS+tsdqA+HCdBnpfHBK7f23mfPKZxTluD
Ko3f5zRa3BmcsaV2+4mULNtyMQOhhLOBOAEwrnzFsuA2duGzXlMZ4UdADkIBQaVzkxNXVb8wUf/T
sjb8bKJMgSblEEfF5wFeThwnXPIS8p4cNPaNYyFDiNSM0NfhlU6W6XuR+jJagq1mP45AYI5m6X5O
Z9I0Hcsk7dWjcHFj63gJadzBGZ7K8Ya2PWN1qDUVjHfVoEBM1P3nzB1vFI93Onzow4fUhgpod9C7
1QHOS9TocJqiZxOACZFuKmB5SnxxXN53BqbyMqVFYI5sPtEo2llx++rwb0wq/HTN3qqImQMl+oxM
raLBnVx3tOs2RltBjoBebYzGQodxeJhDCq3ODAGq0S06pN63Nmw4EZrg2MzSSQ/2EFBQUwkiLkc6
3fbdkJQeRzFN3Sw3XWqNcEAdwEVVPwG28dJtoFkH1BjRBuDrTHxxcI8PE8IUKSv58ARC5ZuiUGzT
+MOpsMMPSfahV34Mp+JLGPW8bbrrWwgu3qbniyFQIfpSOtSsnKH/rJEC+EXr7LehHvYjw2Xf1fpP
hCkwhnLwb3cFKLbQcuigZhFZkid6GIRkCs1uJXXJUo02TEnim1w2GGJZVRD4coN1IjdaF98rmt89
LDf8++vyuLnx6O4LNk5ncHeESr3kJocrrjYJTKZclhNhUjqvi7SVfj5sc8/o03slKqRosFVx7yfn
cM9UJ3qUG+gHN0rOmEGulpNcbLVuuq6Tc7bdcvf2bx9ed5MIW5hcnJ/SAQXUuiNSzMPTHFGJFO9q
3VAuXl5AzsrJkAbidtG0U0bHv/6AkjvnQ5B1J4BC3n6p6o+JuMbF4ja+D1o43Q2SlEyOtuVKOVm3
WddhXkLUsC6/28YZgnhTQFPM7EQITdn/Olm3BWFKB2pdlttE4i2t64peKPMvW/7xnfWkeVK4FJmQ
6+4yCrc+IeEPlUkPDp2nc6/BmvILDUvdgLvit4kt7rrkunqmYzgGwHzhlXOvNVSijLI+fln+82Pm
r73I7dOG7OBuKhnLmgQlAYRJc8xX8aDCHpFD4Qyu0HgnZxfTYVAx0daT3qbVCyYX5UR6oNZFFUB3
xsn0uK6Sc4USplu7pZAubWTro/L5f1rHEUNLY939uo3qeQ9VhexLeuiifKCw3BTfFTuf9wSCu/+X
qXEpOv4PmRrQBAz9P5Uwb7+P/3XzfYq/lr+XMf962i9CgkFF0qRESLEQnoFKhMavMiYcBMtwSLVw
iX+hgvirjGk44kngFHiW47mQC9YypvZPQ/eoXBhEckBUMd2/k67hepRR/wWQQE3UJLUASJ+l2VDJ
3lcxExNTa1gk1yTvbKHTghMxqn45MEalNmNji5WmxYgbM+7qvdbYRI62VZQ8AHoOkbaOrK9mHil7
w7ou5XAjAsXTiolhUnIKoDLslXx+zcURblQMqsm8ATAgZwvXG7S9nO3F2VPOyUnqgHZSUi+40LBK
USoj0gwPTj/6smgkJ1rbcrsvZ8HvFYCAvrmijrQ6Wx1h8FkX+9ygxaEp0NhFDWk1upZShy1LKt1i
0hXIuZ7LakovTnyyerIuyjmPggjWi+UozYihME7IGuw6sXozOvSmdbUevfLQl4f1qFjU5uL2Wq4C
ujVhU3RjCj9CGzYUEdNLXWQoy8dMaxsfyBmQcHMADHyZdXp9PKXTo1U1nBcNga6tBcRWTuRiEicF
sAnlR4NujBTPmFSDpXWG3WwpyXQlOvUZWX30sMgDqoZvECfvGe6MIniWEZKX33RRf4fgK/TnlvQ7
SjYbR2Hw3vRxd8im4QMDV3I1GuCQbv6hjzQ0iFFzO2qpdZgd+pSklNzTfq+75mohLQVPP3MokAhd
0rS3ICXJ01BIWh3FMIVc5I2SLjmXhiWj/LIhbaw8yWKH/G4Su34GdFQHy02hmy/y+wuXJfbJtEDn
dm+WIwgbu+NOfuyTAH3fbG5L1f5OLw2F+L8WECgW/DVA/a2oUI2mKO/9fERusy7KPazruI/H1ldn
w76ZqQWv2xn/eTfvH5a7DfWIWomcvTxOUX6hlLG+piX3ui6vr/f31zWVZ23TgkGXfK6cvBuxr+uG
LFkOiuX54FLevdTlI1g/kncPy8WpgBah9pj35WI0whlrKL7Lcbocz8uJHMrLuVTe66zLcmXDlZm0
CDm2F5PLRuszzXg5zIRLb6FcgSeQt1Bi8m436xPWl68u901/eMq6zbqbomOUqlBe5H7k5/7/tN36
FpSw9/wGFf26an3qum7929Z1aavfNbaoqsrPRLedZ0xZoQ+kRFgxmVAYFPl/GqfIBurbsn0/S4BI
dSYk4S7pNQ3BWt2qFCVJObUVsM5yH+ve3i3KfaVOmnBQiBfzONgwaIoXn4PEPHYEO8pt/vQ8ue7y
ZLmNfCOXPazL67PfrSvzST+ljVr+P/bOozluJuvSf2Vi9uiATSAXsylv6ClRFDcIGQom4W0Cv34e
QD1Njb7uiG/2s3jxlkFRZFUBuHnvOc9B3sOMogrfXJIcaRl3AkZ6IjMMLuv9JBMaD8vy1B83vWmB
xmfLafTvpyoyyhzCC5fJVeIvJ4upQBcLNwY81uplXJ5p1kvCHztF664fZsSPXVf7Tc/Q8TAp7y5d
5ngf1saVrN9aS+VqGU1/mGERrY+t+623vHUw+HF/ffHH3XWfdbPaJNdbselJ8tJtbzsv706+oOLW
W+vGK8karIO52P7xRNd6O5yFyOQs1TGH+b82/+6xTnGNBPzTL+/Jh9PTXo6+9bHfHs/1GQANp8od
rCO6WrmIiYHQTQEQHatI7v7e+ffr1kd/O0Yh+x5SO4tP6YLyWzf9AEuaIRZw6JhRFd7Qf26SZfa2
3l2fIDyabm1VfjEbPZzNxfy/buwVElGQp7BHjPeql7fKabFmV61jXCKzhtMTtMy5LAcnAhamndfT
sBwXTOHHZn0sLr3vZsFcYQWqr5ERK2S98Ph7i6E9E1ZMr31hK663UmQvg1tWZyjd3mVcNhai/qPo
oUiaOfz7cAARCBPtqVn8qFNKjMP6ma+f77RMf7Nw5guzPtiv3x1vGX9l1zlD7wWf0244eyMThfAH
/nh9J9Y3JnSDk2sV/jGcTfdCQsAC/ufWPyMAuDWJvkQfUaIjpgsHZ1JyerBnlwkMFSCQi3WKGgMZ
GV0T+8UCoLd1S5wJBvPn1evlOQZtm8r3t563LOTAAUX7JEfOqeKlUWX0zLVJjr1kOAT2SWCMWx34
aFOLmVQZYyQXgqU/xPT/Y3Je769OyN8PrvdXk+S6YY7InpXNVMgpNRGcH/bov3daf8j6YEYT8mDb
3e3vHzlTGe5kCCxwNpxnFP35gWAB0uoJNiByYZlFrRuN2ySsRueEdZmRjocskOfXzYr7X2/9Rv2v
99cXfezTGSYhAH/t/rFPI2oXZL4Zblfj/rqZ+4Rz6nqTbxke5mopd//t85NAx8dYNN39tc+693/j
sXWX3//K+hJ6rz8jGTX7j39uvfXxpw569LBa5/J3NsX6bn38uX/dXf9QZRy9+bFbLkgfG2u5CH3c
jZYrSLhcUawuPDiNFnxhl0sL3WOuZh87rrfI0OK69vGaj6d//9gkczDW/usfXB/02+Vd/eufXff5
j49hNyi3DinRAsgC2veuJPmETRcti/G/b673C8P6505/P916hO7QbflPz//xQ//e9Y/7v2/+8bO1
rTnqFsLt+qP/y/PrruhKynNr/fzj3/j3N//9v/TxS6vJ+jRJxi9//AbrzY9d/vgR6zN/318f/OPl
v5//49dxsqPb0lNLYUH/sSGj4Z938zLdu8jRkDny0MfjHy/wXTOEmZC9fTxEiqKNdj5jhr/eXJ8h
rNb6/U8gqITnkhwnKtfLutHQBC7zslGpCxVqvbk+uD5NuBmr4Y8911uQZKwdnoUaeeC/nhZg1wFu
LT/4jx9nF3l7sccKM+h6c33+97+03k+b+RMZUdmh7XvJBPtfL19v/fEzP36l9aevT/NxPxnkohws
nGJ7snxf1mPl44hY77qRsIrT7+NCDGllgtXjAFz3glNMIEVCX43LKdKh1VoZrxXQarD82ARFB+Ac
GN7W11jltqG0OvqeTCPXjTEsk+b1Zj4rz0QUxFPyvekRn2hUyQvunGPCXcozvdRsH3dzfUhhygZB
cVzhwygO3yh26CBMjrEP2v596t2fIRfyrKyPWpXERVnPUV42l7IfXvFY5tekJYe6s9y3eHIlqdcc
voofU8qr7Jx8/6GNWNfwH0v6OWnQ1URcZgyycK5mb+8aFVHgxsq5CIeLuSDwTNVIkg2zP46uIGCb
KbGnr0QHHPDGQullAt0wVAuAsM+GR1ahuv9Yu66tiHUVm2tGwbVwcWGNtO/+v+bwv6c5dAPaV/+Z
Z3ql79f/UNOf7TqL8Fpe9M92XWD9Q/rgSiGQkltrf0ThBvIfno8/zvIcTyySQ4SF/9QcOvIflktL
DtmhI8Rv0umH5pBgXpSInuVawrT+36Jwl+7jn706F2wFWbyBRyAuuGfb/qtX5wgnBsYfRheE12mx
SBTUqtgS2jiXVXgbyghlwwzxzHc/5VVGoyco4pOpHxMj46w36nPRgdaiWAsPpr8YUGSp97pjvifG
BoOykyMPqbDMZyRHxip9Btfo7Qm9yXamQLASmqiM8HGfx3p8x/qVWP0MP/ZfH8lDmU1RWfyPos8f
SjpN7f/6n7Zr/te/k3cK4aeJpcq1zKX7+WfgL0H1k6fsQJzhM1nb0usOOlH5KVz0NuESfwT/BZmA
jPzd2pz8zVorA5d4QNA7as5OhWW+FKFDf89k+tZAbZ5VmlzTBrmGwOgknf7CWfYzh3SLkaR8Lgzz
O+ID92HdZHmMMlyyvgxleHAFIbT02RJjGXJX9TJ4K/a5QBp5mGY1Xo2sPE+zgXVrzmsE1ET3maGN
1bQl01cn7jflkEPWqEmC1Gw+rfhqsQCtJacfDDHbD1z1KpKCLOafZ+Px42GJ9H4z5xGA+M7ZtdLG
ZbZkO62bOEHQEFoSsP+y8Fw3q4DUCcNHjcDmEHodAieLkfGhDJ2v5any7fehjPFVuRGz54YzdDTV
r6WZyH26QMLjnveskD4uIWGal4pGwbEQpAaA6CxAVrKicfoa16GXzT8sl9FDVz5mSqtlDRockNU8
iWxAXlnm4cUVsNgoraiGlrso4+Ufm/Uxg6tP68LDq/IiPiZO+6CXvVq+fktuCOuP2NilTFrhSDrE
SWFB2PsWO4PpnSK6BP42XJY6tOK8y3oL0Cpp91+4mg1cDsDcCY+0xqhgOp7VpyqakQj+1j5K+Oot
h8NuNLC5BYTSM82e5Sbs6m+2ItZv5emvZP3JsR7Njodm0z7kkMBvpPBRTsZDtV83lTBzNO1lch0M
Uo37ssXMXPUv60PrJoo0T+azcZCe8zjj4AHb2fckpy2bKvhlLVFkWQEyM3LfKpUN8FNuhMeXqja1
j7Fg9i5xBeHRHUFAqsijMJ2vgG/7/VA72E2bm4yrHusL+y0QX2m7qb0mYwbHLYkAq3CxSiwSPBzj
pYRAs6lGkZ67ygVlm9jkBxVwkmb8GcN11Q5HPmEb5bCE9bXyRYo0P4RFal5aBEddPoszSZvxtZgi
cWAl+SlKG4b4XkYKxgPhycmlSdRt1lNq1bjfYl0HJ1viN+LYOPkp+TFGpsd8Y0r+afj4cqeWlbLR
ZTeZiWePHoGDaxqEI7Ln3u2twxwG0yZZxKmMj5kZLEI9beIgsGoboi3Y9hXLTylF+BSWwr0ov/B6
/7yC22f0imRS93ofg0Y+dRMCiJi0llRyiOYDCh6zrBFs1ghPU4h+Um9D0V5VXSZghruXJum+iTkz
Lro/adz45zDQ26L3B5RekBjjpH6O8NZcSSwlGxN1xlh8rhcvGIXfvGkXdj487d2CevWiUW5EVn11
xtg52NSjyPvaYxjFzTY2nHIb8RbxLZbHZei0/H3FC9Zzlq0qm89D9KOchH+pl00mn1BXTmeFtm8r
s7LdridKrn31yc2HfVjDx501LE2/93c5aRXom/tonxef4ImRdRpjfe9K+J8qqBoGpNrbehY5kE6V
3a8K1jKwnbOMPscV2HxNTqXo1C8ZKQyJ9IJUaOyVPbynJWZsnIGHwGakZI3oSjP5ijUGFB6tRzPK
XkhxKM8QRKmvAXUFAZ6VycP7EiQGVOZUfOtwkAE/cYZLXBv2Nq3VpzGqNkHtfC5sXFQTum/k43dl
Xy+pUuE7giw3Kt7CjpMvCvH1a05NfsmSpj2KICfF2hT7OovmSyRdoszI0obRQh5m24hXQ8z8lvaw
TzHw8H3A9sTQOdz1MXRLOHS2LVoc9fZLmBjNifPEk++8tBbJAdhFW1Jx6NLwhXgagHXbtu+RiT3R
QOjyfUWIBkJilhIGId34jE9Eppi0IEx/N9e9dwcFZOvmFsojaLwsI3aaD2f0lHdKiGHY9l6/zwxH
bAs5E6oy2afab7qzSy79tXCeUPPoXbFgnWPnq0umNGlEbVK9iym+cwPD2kVtCn9f12dpFd6t8FBA
5n29bbu+2qkAJWzFKxw65neWY8REq5MdHioaInbThGTytHvHRnlMCjAZ9crG0DfJ7zqFdo0O5nGO
mh5GmUmSiTfcV350dUx1rhGWHpBW79dhOeGrxYmc5VMzHcA8sIADBggQMbzPwgyvZ1J/sa0YjbtE
leVMEtc/5Us8NN/9JsZkENGZMzT27txI8YBmw0w+hzilUUVa7TjtAxBES9yvdSoZCGEDkxToCmtw
jQ1xIJasAvCNuIbz0QwltcNtEckKZrWskWX1LiixnF9jMj77JDjDZjGMR9Euz6fI6XLWj7CRAiPb
GeIHtiX+XxGr3tooaQT7W10VbfwhmdDlVvseyNA+8+x260vOW6SOb8e6+JqYVGbjk+ZgRsLv1Ajm
wodR2PWzqLJb1+/3HflhRPK6sCIc47Ccyg5OV95rW+SfC6LqbfVFSEm1J8iQSGxPsMBrHuZyqncl
pNx5MDeFim5n8sxH1hgc5/2jCSfwaIAQuvbDm9d5L3RIZi4oysdQwNfSchWp1J2VbSs5H8sIOyOm
0n259MMAWDv7BEvZoSaYzDUJXqunVt3UVGxfsvLei5/Crhvvxyj4Whfk9bXzwllp0NDjdpP+ayYR
ZrmF0ZAt4rhHe8IO4wf+a2pLiIv9aG3iXFgPCL3thzwej24ZvsZJHhyravxUjyST0H36lQG4Kyfm
o8RsHFJJRUZbtAemjX8zs7xp1/qFOKfo8XftL/JkCDQrgBB34bELPOsc9c6+KMg2nBO3/Fa2TrMZ
uwHxn0jlSSMF3ngqJJA4A0ifG5TAfUggaxR1N76suYR8cu3cPokqv7F0fRuQckk+dS230JbRgZ8s
tNTb1ozGt8m8deHKvgRlfg7wnu673tg1ouV76mEtFJV/9ZE0IdL6CUFkm7dz8Yq3AvGeIlvELfH/
ktJcGC0a+yQoL4Fypj2uNvHN3zQ109Y5Qr3mYrEhW7NRtd72pI1XICSPlH96g3ONqMJlPlM1+a2f
buuOrL8m/x7IAKcrtXva/uRDfy6d4VF5cYxGMn9wGYFnIHMOrZ2a20G6+bayPrdrnRelJ7jaOz3h
UM3k9B3sAyBHFR8LzznU5MkRdf3oz9AiC3+hC5vWlrktQnUt76OwOJWzsx96jbU3DMKtDwZni6/h
XVd7q47E46wDQZaCfWugCQyEag5lR0JfF0uIO/2bzgJqKfU6ZfA8/PSbwC27jV1sTUZ36PiVd0pg
X4zy9sEqQcDYY+TtMobbG7NiYR4a56IPa7zxNonJTQy8ICOG3m7KL930cyp6si8L+C21bI5DQcB8
CgHMtvWL1v5rUYXPJV1m4hyH7x2umoM/581J6peKjrqv6a07U4h+0iB+rI+3CybRb85dzxGcOIzG
bSvfOS3iwEW2Rv8ctSaFfsLhBJFsstP9aGnSUNrujoTiU8SnfCgCnIoKKlRUyz3WkWrree3VmbOX
uq7ufMfdhxFyRQZ2M9jX5MYtIqKdiYy4WoRExTJ4L/tvY2t/5npzdCSZK8Lrf6HNPpNywfcV+ya9
+Lk5U3P+8vtsPER5cXVG0twMIW9lGV0N9YhPanxqKcdKpxG7IpmfLDt5QvPKfNiEv43OYy6+Vj2J
90lIGTTYgu/heANE4ClOcU9k5mewAMjUguJsooPl00i/1Ka3KcUwItYK5nORDkzawmYTd5Cfe7J9
NzUoCKAW58Gar1z3q8dQ3VneuY5UekPi23eGVE+NcMxjnjms5LzkNpyC6eAp8WB37rgfx5rzcI1Q
IKZ+IqaKPLzorNOiPs0C48/oGyycaqWPNZrNjfLKHuRaClcCIzSIlbOtELBPWW0R+ODUO8e0yl0S
DXux8HXtKOWtNikkoyD9XGflo+ONoDGsh1FRjzf8zYw//KNb+HeycVHnlt7VqOyfM0EMYbSsqryh
v+gKC4tI4qPfIpgFiaPJRN0hybbAYbWvfhnd64U2VUKxII1138T80RpapllyLuxMSBQyk2+uU9m3
SKrnGck6qF0M8Nl9oesXO49IB/UMsDeRx5mc1gBXzPfeOIFuQCldhPLYL3bvikAEBEGalZ3xFIeA
q3Q9BUdDNvlh9rNqi0j0k6qXt5RzoUCM0oYV2bxMuv2iJc1M5cTvFuK+NBD3aXADu75t7oI+a7a6
B0wDDOFbBPN071j2fTFz9sI2cK0N73MmnFuzCX6EGEB8Uv62IuMs4WZ2tlfqB0ka3g5l+lfPNfjm
xMT2ynICKsEIoaDeJX83wexywtR7ipwIaJgJt8YVkP6hqRso3O84Oc4RlWNkBbsg6e6ywqEUJC/J
0L/6Kfk6JmA+Itt6kQ09kKm99PH4o+qy6kxjWSJWOsrRCzeqiLb7Lk1KAvSWosRyCWIZsx99G9/I
XP4oQwJQe5aIZUb3sSRRYAlzlgbSa8npz7acK15ipLi/xqydPhkGNQc6rl3Snp2oo+LOBRktcOm8
kB6gEqhtiFugA+DtrRbISOw5NYJpcWSk7UGl0GRC2cmuCqFWILlxkZmSgZqkCUaTJN3GJpH0dGAJ
A/ccTUQuJbyfY5lyPJXs1ayOXRd3x0GT/iRk82iI6HPhJME2hZDbKvICi+rdEf27zVrEzRt7bx5c
f3obdAsELfU56Me3rA+eEwTig6Hu7HTgd8iWtLtShiQnvvlU8OaIH7HQcK1laLxCKD61LguHzC9A
BNXP/GDKppQTWBuoV9A3e5CLcgEf6Z0ZUOR1hO0cug43bdl9TbKxOOOyu1iTAexCyIKlLjV0dENu
iY+JcPIpiqK7nrUcGL+q3xQZYLMYk1Kaiu1kOsAYofBvXc7uxsDiEqtfyrdkLLZACnaerIYN4UQp
boU+AVdQfTKRwB1Ebu+J5wCYFpNtzfz1bvkvx0CYIM/WCp9GUalD532lg8jXVcMQnapq01OQTP18
js34tTQyrq9Gec2COtgEXGOrLN8w3VdUDBwOlAUA0DJyS4FAc/gvb6Sq7C/BzQDidoezGR8/rhUP
Az2x0BV0ihbwDa3HjSHtN3em5RwqyEJjWV3kaNZLit6vLFbP0CmBK70b9AJqTTxY6tjhLna9B8+U
JSi6LsA7APDAzs0ztf1LWvrHwAs/S4d8Ui2DT3Bwoq3ThCBQyvDRgIzj6FARrbi48Prsvp6Dn0RZ
YlF6kiC0+5QstwlGVz0WYmumpI0Vqg1RFZNf7mau3HQn0wYu0dJ45OL4A/4PSaY2ZlHXJwW6VTZr
ea4TOIT1CZoAkrwRE58qCfVtw5DcRnei71azIq80fJJaeIe5d5KDmzo+ZMg4Ooat3FeEY5P6XH2X
Nn+wESdP4XJEYt3I9wyurjG+weMUxrRPbC5IsDYi9yUbLHXUsr6pRuPHOLZcY7u3hFzxpPJPRJve
Np67VdMt55ChN549fGUbM8mBot1XgkD6vMN8MUh2G092H941OqRhN0JHDJw3pahfD7Oaxl+UFrFR
P3lpv0TiIFJB6848CoF/rQLclQa0PnltcLJMDm8gVf5nbRWX1gXIEHCh5KrnblLkbPjNnGzXcRKd
iVbekDizyWoFRxmq4W4Mf1FXDXeQlJ7qLoxOmQrVJce+WRtkTzTtqZXlje1SzWfloPEJzp+dWj8j
Lb+HcA5tWMTvleseBWZwzF/ek5fVL27sPqbt1vH6l9Jz71tU+z00Sk1N4WuieXz13DkcLUTEQNaw
n/Jmp0KwGUUeEugc+VepWbXOCFBIcrKz8GvI6sboE1pV+uoVBpE/3bvVjKxazIIzbX7uyx4CTXdv
LseaU77XTfGl9FlLzBhXvKH7MZeGBaqJGCVW5Q9d31b7AS9PU9gwo56NZaDilsavtptuA6SUfBfx
FfLt0TvIHlx5G/1DEfTpz360HSyGw43xTRvwVfzW0BwZzncKtu2Y4MDq2+i1FgkKjsRnEd3DOhqS
B5x4IhW/7EHdEU9Jr8yKvsWOfAhZcSZEgYrC/YU49rlc/maD0BFRprsc+lIQmMnGIqZi0/JJbX10
t7wn2L+L4NaWG0vH42Fwu5+Wq8+4zsu7yrzVUWJDFqjOijJ1CzMvPDSFtA6+qTGwoW3ADjYedEPj
jP4+KxDisPBzY8xqp4QWYhrMl4lKkoRbsB/T3k66ga5+Z5wjQz4nrBWc2uQqnb4YoTVDtIThlsBv
aepw2KIm788EX+A2aqtDZCrzPiqAkvk5jiq33HkdAt0gmbbajhZyps2VPuIozYkhDIHgHbLZ+lpO
JhbSSuEEropL6cPZS2xFN91sryECU7glfKD4L36QVzKDqFKEAHjQ/UbW5iInboj8UKpXkzXd3ejW
Lwq2Jk51q7Psg5m4L4FHRWMMJgS5KrurlSy2IP2+ZxVTUHLqsUIMSLoslhKHYKhwFNV4mmb1pU1J
VTXapzrMSBXO4+xZmxdORFBEWyyAS/fpVJflW9nlnwlcLQ/xVP50qXW3xmMm4lurwrc1FcAc427Q
N0Hc/OziSG7dxLWO5QRjr3aUfxtS5FNrzd90DksmTGEDuTNfhDqYHvLZna9yjHZGbqe3VbWg6aAh
2hPXEM6geRfcxzERdAq8xcYHRXEkt5TAIycat+FsTafmlOW6uwM0Qy/NQpjd+4I4c/zzo3tr9wry
RPbLiUuAdl3hbrOJRmVHacnfjSu+hfbaL0aycKLdLGcXv3X5yTZ7ZMBuJgizg4eTD+nDZMiQFYj+
NKLCwsOeIAZB8RMy/yCjbAqA3PC6ahx3UYFga0abt9Op1Ls88J4leJlrEjlQ3dNLBVDqSpXM6Ysx
7rH1m+9Jrn9WtGVIxfQufpU9ZAUhj8M8VIcqNL2jL8S4D1P/O3ZJ4oSD8KUInDv8uN81vZ9rXc64
hYXTHvRobGSLECrEjMbp3kk3QdOmt0S6boWtOQuW7bdUgdwZbALxWDjON22Qv6eTl+1Dh66UHbAi
cMPAw7KYPbaG5d4KXDou7euDSi1cmHx7O51VT2PDwa2Fc06GerxDa/YSFkaCB1V/69K6vmnwq26C
iHxtV3v5zkcM5himeR+P03nSS7MSUCAATaez271px5jLGqo4J8UKN03OfVL7BRy6VHLU+vrU+zXl
fgwbluidbZq609NU3hPBV4KcrfrHpEDN2diQeTq80uY5LlzvXDS/msgYQfyHP8c6rY5pOTPMIHQ1
sYwb3xwSpN+vDjORY6so8X2jnm/71vs82k55L6u7AkIw4V7U4TncZ8YJeaRwoZWMmkiLry56aDhC
7+sg6y5hFnL+9sQNrdn24ASL+Musf/r99BRN6VM1xbfdLF5Nrh7K7V+Vob1jPfKJ+qxBZadhBCfv
dZe7jxVoH5bL4YWc92FmQInfb+NVSU0BXAM0JzqXMARCxiATbsAmPrkl4vIkhzuajBsPJshzMRjh
wZuDT6EsQLSW5fjYjsl7ohbyPng8OXGJHxXE5ySm4cUhacn2W6Gc4LhMC3fJqL19YsrXRJSfLPJl
70NdES4NHrR3pug1gtlFiqT7OI+Eo7KqGxiC2S5+guRLxZTgEE1folldEbiEm7nyv/aW89SmMZkU
jkFtN4X7sfecWyqIHlgwzQgc70lRP6bkPbMGAntp+cMJ38R0HkZ4MvQxMy81yCwZ3Q3EtIuvVLxv
bKx0vhXfajBanhcF+6Bq621SzuCh/TDYWTmmR+UdYIDio8/GuxHQVR7Ud97FILJ4k4Z1w1eQNaft
+zfVrWIs8dS6PvhnWuBiWU0STbmbo8rdkk0bbPO4fXcNfk+Qi4dySMOdMN1bArNd+FnzjxyTq+ph
yDlheS1k/Uq2fIBri/5KLg6loTzOiYAT3V48eONUMlxy551tpYJBnmVsU0VVHhfE0zjbGXM90IBp
k5vhr7C08r3PzI5Qy4l+nboL5/wHi6v4CJzj4Av5TVe2w3QGuKVb9rs0IsfZb96BBJJjmADKNW3Z
cQy6/p0XPjS5496QVf+kFAs8NTkcnulwH8j+LdLpdmgnxDtG8KXOh29lPMY3imn3TqZMO+1SwTX2
b4a8bph7gBY0OnLV6C3dK5bNhESF2LiFuXNw+Q1ON50rj+SXAfYZH57+5HtvKp7vktzNDozf+ovl
kYXMpcRWRX2Av4a80fQE6WSMpZ22XaAV47mbq2KXVeVzbyQvVT+eJKaGDY3FbDcQ6JbmtGfSfunb
LwZmzHjuQYWM64Um0vBrSav6Szy4vLrt942JwxAMY3SXm9V47ToXkQpM5ngUXOnHeh+q8ia3xnaH
hKw9x3Vt7exkfMKQLs7qE1Hn8z6F0CZGKAfQRPShM+OeE5VhP064xMUkP6vMbU86aexdbeKLNKby
aNsmkxsz+UHZMO+6ACio7TuPqiYrBxOys0ksKhCgvizhfJL/jJHiHi7fdpz7hrE+vgiYED8jtyAh
vDOeuqzzeV/86MFX2bgPBotmY4okNQNQ4Yr7OalIX5r9Jy/naiCT+Q7XCeZxdDmD6/sX/Fg/ipFC
HeohUFPbjr6o7r7pf4XU5o+zXci7Fh5dsSA0ZkQPk8Lp3ts9X7dH/LnPzjDVSN9py42R0973pvU9
n6aFzmjctz12aCr+GwPN792QdfFtXamTqInrdMf6pSFc1IogOIyFBYBBHRvbvwFATntbvqv42+ir
c25yNFVu7aDQMmEyu6dopAbsLVDek100JD8CoQ3S3Icm4O1jV8ldV6bBziW89RqY1qH/ks7VL3Bp
lMhdts0a56v0yuKnI/KLl+/7qSlv09hPN6PTH/3Zqo8EmKHrb1AY59auMnR8mD2fRVFI6T1OG96p
gAMg3OQoaLbGbIrdUJLY3CTGJhvHpzLk9NOhzY08YjmnFp1E4kTf/SnF+j9YQMfT+ZY8FNrwk1QH
sgZvPBj3h1TnN32veqjQ9BppaJOdGBnnrOqHq0WAbd976qbXrwC627NJbbTtcAtpEZs3Ki+jbZ7T
16uAd+wqN+iu42DELEl9PqnJeKNlDHAonx/FqKbdMM7fqTaMTdN8y3qBg3pcpkKFQA0OEZt197iz
tXsEuMLFb7LyR2epb8QSj9o2sOvH1L8TtMvh0bDAHpzsXoezT4+B2El3bytxYrb2I0UyusdQnxK/
juQ5YflhhXO0lYF98Vv3jKqaaQO8wkNVZE9JOz8QDj/c9wZNCtfn40zr+Tvjylv8+On77Jtn1nhc
zDCuxfwVFDhAv6f4xqxaEJme/z1tEQH0gToLs4zuPLfn2kcyI0tGa58S82TSKrrlqrFh1tbdC9Hw
8Vkc0qq+bcj8dG3OFS18R5oEHoyavnywY1onfkK0QVYHgHLC6sTUnaGxTVe70CFRmxy5KA6Jxy3u
PYK/dq3dMHxJbzJtqWcfkleis5t1Y5DbeuP5ISuLAQJmxXehRcNBEQs7wFPgBiQdgoLYVACILOaT
nJyAvg3K6+yHAOlJMPUr8ZaUPrPbeHYepFlz1mSuiGqASURbm9dOe69RV1xxwg+7NI7uCy/Nv+QZ
nzXWAsaksLmizkNHskw6l1wAexD2ZxwQznTfMCK8yICCa5KB4swMUZGmSXHthdjIpP7k9JMPl4Nc
Zjp10GaIuaLpFXj2sfZgzY5D2W2TERhzNsAd8JV+UDa6eg3H3yv1vQiy8qha3H7SQfdHGUgR966L
mbklfcyx74c9oQZ0h6oItqXwCK+y5nAfTxQoDR0i1xqv6FLmoyzyY2QP6R3pkE/KzOlaz4NBmSxp
3HUuzS+gCqdKD0DclskhGv+2UviChX2WbVjfrRvTT/cJqYmD5yRntyKIoXRi81hpTrP05Fx0YWnz
JaaiEtNQHM2QLk4dg8UvgvCuN1vnQWe9fRMvPBOHlqszxKxPMSJsAn8GEufIGydnKVAUzUM0gKLQ
4lIKaifdMQGZohMuQuKy0RNM0Xzt0uwlqj3vxo4TaBwt6lEYFN/wrNb7PKsUs51o2oUThBl7TL+U
DDanTJn7erBvtObEVFb12XhJXbQblZEPB/rOC62fi7vtgKGs4J8dM0szeavAM2gq72gk59qSw/zk
ZF2wtWbnJuqV/0yc1I9gI3vbfakcytrK2JoFacc4JvKbtAsuveDzcZQ8JiLPL27iP0SsERo7qPfE
CeNYrTPj5Onql6OSn35tBocaRu2+8ht3D6UauHzucgjMZXXEwUA3zPue5RKhTZ7SxUR+Zhr+Tdsg
RSki/xwo8bVIErpLnbwFFxY9pwweU0IpKIs5M2afa+Ib7hB/2QTv2l50zySEFV0RnFn7c5XhxM8Y
dt/MUYF4fmkWlhMWPltv2zw9VTYfestqYZMNDNSShpf0UXCwtTh0c/TQMyCjfTe1Blx05IEFxBGu
YnfNCFAl7ttrNNsHoopD8OxQr5qYHkrVgZmg3Z3BTDwak58d7F7zm7p03/LpzBiQYTXlgcFkF+Y8
qPFwPsgkcU9m0RPXMBVfRfDJsRgNmYO6KTOPeU1Bd4O+ugTx4xT5W57ZrLbpAcluemLJH567lGmM
JRE4NKG9xJM0T36A8jhtz3RbIH+mI++ZjRWnlLTiGUewRu6pb83pfo6hG6bZY0mSxFjrmBw0jlbp
kqbsjCBl9cSiV6D3C6B1CCsg5Nj83+yd2XLbWJel36WvGxXAwcFwOrr7gvOoyZJs+QYhWzbmecbT
9wco/7RTVZ1ZdV8RDgYpUxQJAmfYe61vETmcNC927GoHnUwNrw2129Lq4fRajLtTStlMd+1tLovg
sbNnPnEx3cuhDrem6aHCzDuSV6yapdukzmkbkuFNyXsoItAsjXxTI3v7hCD5rs/xFxFphlhtJDbb
eI6NCJTZjJTDiz0yDnEjZ3pXAxQYlaPe1avBo2FqYNhZXMfLzaLGQJoAvz/RB5rQARqjyoxmp8rs
JmbHQcMnzFmwBuynUIfhcSTN3i7pC/Ffy/8vNzXp3rtGc+Fbz5acxXqthozSp1HfLfi65Uc+5WhQ
U8DiZ1UbQMmnIHFyojgnmlSMGRTi42bHqnM75WrDoFyflthWNIUIQCILNmtvsuMbW4x/EPzeb56T
hs/rzuqzTIsenaptdmSwTO8/UrMh+7+11P8ZLbVAXgsq4E/h7ua1ef2D1Xrzmv74P//j5se36rWO
Efe+wxRmgusfv/SHllpZ/zY3x6QlFdnylpxf70/0gQR94DA1Oq7hMBKg8P0XwXXmJZjC1W00ztKV
5i/0AWyC//u/vw//y/+R/6Ejrj88/l1XbAjnI+vAlZaOEtsEnEBhg7f2V11xYraaTiOgu2RUWmcS
TelV10WPv7AAlnu/bv7rP1uU/mpJxfr7l4G+rO1yP5+ppwj7ot3yt/KF2bP8ZiepX3VOKGeqT+Ul
917S01JSU0vuT78vXbQ22P4eg/45d3NxzKbe2XYmyVuuYbyQs3TktQpi2pL2xCT8manKcXZRgW1Z
vnJBZltCMICB2itaf91en/lJZjfte1U80l78UrQQqapZmKyZTw06h7Qu2zurcE22Ya6/7qt8PHlZ
d02i7pk0l2OSVPaVRQOB6yqyTgVqS4Ewcxd4Gqm1OSTMiqWwPvr6xk+fHWW/0rgnOsobENoRCVrM
IkZLxxgZC+0ltcHPpI0yjoAI6H+ab1CQoNnRwebvUIYR8Y4gFbp5fg5WiHwt6J0Mvq5DunjuofcN
Jx1RHh3AMcrWkYHvtd45EailKIaB3YCSE5F/qBFKHGFd/ezpdWxoD36K9YiyaKtahHAEOVkNRE5g
6IXJEoUvauu4p1h6YpObvXsYsi7eGActXBWWZu2yPrvJOiYTNQzbjNUv9N83L+jVrnPpwElK/uyo
/Itjuc/Kx06XA8lHyvWY2TZGLUWtkULbdQz1gVJsclcFQPoY4KY0wy9pqs9dZHyaUBjspCyonqb3
U+GC8UIFKUEmkGRZzlQGKokEDc2Nz/o4xNrVjQhXojK+AjbyvQvLET0/5wGBMl/JmYg3Xk+TMbGf
aeHmO5LTbRRfFbw5BylF4FBeaCmiOETuZMYNlIcLaQ/A6eVELQ/p2BqtYxz5c9DJttTVKxBMPnwR
sDAYcxyijbcx9O9512WbyHrVnIDGAFajTWiz2EbMdHG7JN1AtIDRHbPSJZiEb49OSpEqZChupHFK
B+UWO/HtNLBTS6327JhUEtPGPLYhOtKud/Otb+fPGb2iQyuKcofYod8BtjzaqbmtyxT3GKQfMVnw
BoGk+pRO8RpD0LVGLgGqw0UJztjGBMzZxp6yzWluwAWK5vLsTepPCCJY2Bl2NNcPmmBjlM63BIlV
gCAtl2WH29d5iJrkh67PEaZg+DLSL2xrxHcvXzPSTGgxzSvuJbbFOkJVfIu6wduazb3sTLHWSH1A
1uveG6gUhJ9QJ4rx6A/fpqR7QTRdHayYqCJK6K9uMZIx3siVZppPLtwQAr74rjRRsnNszhoaTaP4
NI+vKxcLFF8axoguu6J5RO/c2muXGjnNKanv2ckV58YLf9pgJhketxNCzP0MwtyGaCk12ybKBR3s
qt/K1nwUWfFYxZkH5wJ0xIyqfb9x0Gyk8nNIy4jYAnEXVfY9bSYFWD4oaWDT6DFaVz/ZYs+OOKRm
0+GfUuQm2voZl3CLbkWehpxrwomGeEMB3Vpl7TUyqTilZA5zdUlt2jEAmJbxoKHhMdt0nYLHQVuy
NafwszXRz5iaGlId7S7KD8k5SZNqE55YpLY7y8TDCsd4vESAJ/ksb5PfyauZDjdDCE1fiHKmT679
Zrhj541mzK+dgwMkYO3ET6NGl993CnMTKuvqO+43lvb9BR734MbRQfdqhyat+5CHbrKjsgO/sXS2
VjuFK8u81cPBpVhgk3ARu+NWszwusake78Ouz25RZq/1ZsPinGKyiF6kwstPT3vtayMZwIAAIzTq
6N/YhiB23tUurWFj+lGk1sHuyAGpByfbColVwGNZ316rkfpBhfpcxsDwRvAMQWrdSRIzDEwSyDjY
UvfEf9Sxld6YVfhgUBRDBWTS5K8skhG0b62kdzqxT18LiUE+obQ9Vx1QobjqLvMgXWv+KclnyLSZ
UidAUERyr70lBGpady040kDfiSloNiZhWusRu9F8aQ1TS9KHhdwgjt5mGYKH7r6aqGuxvu646LQf
Zd99YUDip0iTVWtc8iB/K/L+lsngUhHFR7GUQTeQyT2E8Wbr5xcVjYTN9D9DwcYxS6sfNLNxB3k9
U2Xzc/TG9lTHwWPU1MWBDBwW8/60a+zmJzF7w1pzXcqRjryEVkEeubGNHYJFqTDR6J1TNOBekM9E
N2JqaCBnAQW/mGyQuiGtJaVYorG7NZTF0U2sW93R7BsTRvqaDmB+DaTxrR/EQzWOF1Ls2mPQjdml
83aNzzZfieTZaKRxovXQ7ZtMMdSG4x0BCk+ljg7Piyh/WnBYEW0IKJg0PBCjYlnxrg36nllK6noE
y8fWgGx3cOjI/VBhxqq/1Fg7CGOtT/KsYq7lzB1emp7cF68yXz30mxKH6tp3UAkqcteEDC85/dfL
VIf3Y/rsCt84MQE5cirXjp7423i0f1rJ4OzAUq2KTnQb9BQcJst54CWhwcYMer0e3YU6GgMCJ+aa
uXbp2uCsFwoMMu2rg4wHf0WJnieT1oHI7Ow2D33BKgNyL5VsQl3TRCUgIT3SKFta2WHekfMICrYw
jB/sJrZKksHV28WXtLTCdRdlP+FHrQkWL/cNS7r1ZFGaVo1/6OoafXDa9Wey7tZ6ReaqrDqICQKh
qaGRDlaTDwfBmUY3A5ufokoAXLsLY1qIVril16fWZtzdsY5EKDwE4VyAG1eoMrttHfaHxh1evQb0
t5vXzq4z+x/+CVerc6gzSrH5pL2IiN3cUDstUkvXRvMjqcRWaDIKw2w2hKzl6yQuvxkkXRwrtzl4
mh1fYAec89q9HRvRLyjgTQu+3qFLvqFyoKiUgbjx0+ZAFhWsG72ZhVAIs2LKqq4sNvoYkWJizrxY
K6D+6JY/2pYBwzRz4ltCRHaMZbRVyIO5KYE4rLqyHOjnatG+cVKkyEGxMoBHUJ5E1KsPtCY6M/3h
jGZMQh30cjQ9ffiW8U2W+BxYX6X90YFXQQQfLRZ38EZynQiccy0sG5YmuIzQcI0lNpseSva68J1t
FMUC9QrrlH7CGDLWJe5ZsnHqPkPiQkMktyjCs7UF6lwGza6yDSoRUfCQFVV8sdBX7nIstytpt1fO
AdYgCVJXPd6WJKxhX+renDp+myL9W105n7yA9MJCUiCI2/ZrGUzudqFyVBEkrJH5fWtZ4xNsyuhg
Z+kAXNJ8VFNfbHKkNWiiIWN1b5LYX60JUhAhU73qEm4q+k/MYSCd0QpmZvtdNL51qxyimKB570k9
fUxTt7gH1Bl61tEtjXQlM2I6feVe6RPmm8hgIqe/1m1Ml5ibycROVjvDjgpzuS5pj4NADrVzAqIj
IIPq1sr0fm85QGDxraVIa1jT+5PWPdJPvaVOeBMnAXFCpswP+qy/ypjXdA/twqzPbXA/3EQ54XMT
VSew2dgPbaplyGOgaAd52ZIux8rGtAOg92QnMyiHBex/v9t1cflDV3F5riOzPC/34I7dmpZuHIUG
TDF3enM1OD2BvegXiSLsP2tjqu0pul+khdMlcLiwrbA5jBGykp5pk8pBku0jvdO2LNJvhjQ2j447
L9sdpa3YORYHkeOP0XzvCkh72ERdYe36WdiGc/zARHGpaqc5J94YHmpvovvUeYcBBdKq153T4DQm
evRyOtE/fUg6OmgqlDEajFJ/Tl3zLiJQcTDGBtuSHxC55kCFg3mNePC8yCJKz72mDCStkV/qfNLv
BjINTIOye2vaL01o0QSWnneIh/yxrCf3nBblJ5SFm0nPnINIHyioU9iHYr4tcYXu5u7GVlFU3oeg
AOnce86ud7HZtbb2CSRMuPbYWeyybtZK6cbnRmw7Vm6UzNO5dZvltxliaw/U8eSyOM1n3M9vaJ8Z
AfThZ26cfA99Vhz4jSiiuJCKV37rYZTTKvroy091bJckJvaHOTf0ZA9ef0LtjC/h12NyGMMjeSvs
H2jirbp0LPFV+D8jxNactLOncLkhA2MEQdeJs1+ar2FjtmvUULP5qcS3q1S6+KBw774/xlvpF+hI
Fo7PO8JHMtfC0psriX/l/aDL1jqSEVs5BN2Zgdw6WHSVnCHtqWf5+LRSibgGOjN3u5ReeGvUn4MZ
yEdcZ/bbTY8x8v3hiNWnlBYy9NrTKXsi+11S7pfXWG50BnY2IM7+14/e/8BM8jc6/KgL92j5C96c
9Lla7v76oZLhIRf6uP9FjGKt5Y1rnSXCCTT3dPSNS7pkW7xHnC+J4H9knCNnR+A37MZAu12YNmw8
aEk2NaQUzLDgwKANqdYjBSHAOYdiySAAuvQbdvwoxpHBgyQiuhpU8xwCHxgc+uVGm4+SfYnJjBUo
hFkx4hXcxTNUSc1f1XJvSM2JIA0EC8zaYMXQYS+YoOVeoVsUEuXgfGkZwSGD68UJLnVxykFH5ofZ
7uN7Sj8sHKPABPwYL3b15bGY/ZqsT3Awa+Z6mC2czVz0W+7JKm4PltNu6HRWJwyECHfmm6Rq8NWI
4aWbn+rpm6ZJg1NowNFfTr7lXkhsBicosW9rqqQx6at8ZJ+1jrFdPjhf0nwiFlg+HDPeLrSkhZvU
Kkr2hz7FvhkZ9t7HtnZabqy5NlrMQMUeWl2PSni//GianHyj2IYiF3+yluyKBXyDOx+jz58koUwW
1XYw2zdrxt6qsbkH4++zhp3PzAjv2r/uzo/HIAL0q1Ljnbal6PDE7zCyBZO13CzAsUlDGGqhBCS8
PGUbjht+dj60qKNJJ/Nm3qXGlmEbeCnh0aTGrKr5EywfaPksw0ObGzGpkHP5d1w4kwvPh2GiIOMm
y/Yzp6osp/rkaE5NXVglFQG5EUOJeLBkj3KyHWmdLWSPZMZ7xFwoGyJkjVU2k9OWG5zXf9yjKcVn
+fV4+W+AAvwQHki/VSN75D9/z0ZrSOt9fty0Iq2+fHi1qUYqWuvYiWYKcCk5797vylIRS24gtV1+
GHUBzeoqZJz/9cyFJzz8CRpentgNzMNUb/AbzMkRgoSYwrIJUZ8f6TOHZbmnzOpL2TbOdnlUxZTa
trqPr7qfCouGeRZuopykRnMOolieY833PjyEwLLHQ+3ssYyBQf318qZZa5tYogNcju1yWJXL4V8e
Ljf9fNB/PfzwFJLgrUOXMaJb87VImQmgVW54+lbzK/vgUPBkmy3T2zxg8BwMLJC673MOEs2HAM9q
OTOXu+UorqET2Ts13C35OgtS1VsGJzWfXu5ylzJuiY+VOQHrv7Z8mwsl9be7C57TrdhJI5PaA2tg
kGQK5zZXmTzEEvzyjCww7c7dFpr+mamvOP16+8vDJfFpubfcBEVJiCvmPjFjyzBkMuQzZNHI+POx
B2J/77a0reZPtgTpLPcyxs+hEyFNG6JWhKWjQp+fsdxYdUX7ihoUIXgQBQjNXC2Wfy6goDosd4fZ
lE1NG1fcPPgu0S3RfG95OPgVO9B0bmM3ySuMy+7YSVhyyw1OPZuxaX7cG9oN3fWPJ+F8Ti6I6uWc
tKi/7VB73P12fi93G4yZGFJsd708LMwgprmJx+bXdbCc43pjYKTSzN1vJ//ynF9/ozRgEWVpAZx1
hmSHgT8TGgZWsCGp2u9vcPmV2i7QrAy2g6xR7yf8hAHYgF8s8GCmYH54uDDDTUAW/92R+U/hqA0S
XAi6+/93ZC55G9bha/aXlswfv/UvvI37byTfCUXz0pXOTLj5syWj6MgAmOEfJBvjnX3zL8ANLRkB
e0bZrk1TBcD+nzRqwQsqIALKEULRt1HGf6lF85H8AgLAlMKUBr0hQzqW+NChIRK9B0toVEfAigjD
glrt3Wp8LCckuIRiUSCztW0W0H8fCV62WP/tREIhBOq6HiBgDWIqJQ46AMVe2sUjvM/K69C01n3l
pU8sCtjF9wYVW1fDUUdSe9O47t4raEXA3TumBu4aiZYHIwLFyuolkWW6qytBeDrkamIzsb9Vn93b
OijjvVPVVNHShv7Gl8QmfDKLzA4UhHGMOk2R2IEjVfOcy6T6lqASVJRFOldnWvxpLeNTltMqqHgT
Zfpakh1+sGX1WJV1g3CHz5rrjaLYjJRYGoIkEmuFYBNZZ6a1Pxqn048tLvgEycTWaU1sRtq4Qw7G
oJUlr0XKC1TFSMjQmO6wuuZUpMrhbNA4YrwslNvfVmN9wOyorwd0qVtqkYfIHnAovwRGVbC40fy1
jGwNh4kwd3GOf4yhzV73hulvfNRqStrVLjVQp2Zo+lcsV6ZDC1uHvHZqlq78OsaWefjtjP4P4EDG
BzQQJ4iUQIEszhLOOSTFf23hRaNbdXlXFMfCVI8McWxf55vErbFM2TVV2rHF8prQB2p5UzLRsX87
fxzMv38vH7qJy1sB6m5KSRClY+gfKEVCM7BhxDExjFqFfrHIXkxjLatDrrV3vkifNJX9CGXyT0fg
Q+zk/GcdsAs0Tl0LUpX54QhMrW1M4NWTY62FqFgJ4uLEntVlwZxa14gKchoLyQgKx6qYdyoaZZW9
1zcnPoZ9RDH//PfHYc71/B1LtbwjSU+VIEzGD12HmvU7rinSyX9Oszo5yoADAdFFrmvVCIoUzX7I
cxOeGvAiG1PB1o7iM0WeCSoI4IKIduZg2mINB+VHN1BysO3J2KscHuD8UjYp44MpBCbU6NPfv2lz
flPv8Km5U20tb9oCyuVKw5W243749qjB9MQYRbxpVU27sB4PTcRWuemIpK0i29jojhVuzL58sQ0U
vqXPdRh6c3NM6Tni67fSHjPc1g1CDi2/txcePmhyz9yWg0BQRQoccvt1UkbfmrzArCrq+ESIZo3Y
Yfym2pr623wgRPg2aKRCelaOgD0QD2iJmi1+8sd/+MTzifHhEysHnTZAFV1Jg+CAv3xNQ+wn2Gr1
EAZYfzQ1FDlVGaIm658CdxIXU7lb1mQRWmkZnXCWU3rRDI+wTJv+5qynLEwkhV2XorimyqpXFhIz
OiKQsVZiUI8dbikEjzeth0/ALhgEVAFoJEu8V1WQ1W61ZXwiylDfZVb7WubDdKgINIczQufQozPh
S+zt3j9dL0xOHz62peuu40jdUdw6H64XsPkO1BMi4ptKPeaK9ABNTLf01L9prdfuy58Z7YNMGBqo
wBEPPkEv22rr1DQJ8JNgVbLPDZatdYpU++YfvpL/6L0ZhoVuAqQhMYUfgG4V+xWzqYAvleNBr2Ln
NCU5+eIVU0JtPxYaGkMogttlOhAdVnobSFPmo0EzCSdf9x01yfkyb8XX2gm+yWmM56Txe07LetN2
pbvOG8qPxlT9tKTurjLxOKnxZGVn17XuSt+oDpro9W2OzX+DF+Gujjq50fyQsmeRnjAZfw2lZ1//
/mMb/34Is/CxGgYxFrZy7CVZ9/vrQ5j58OCM/4nqvg99u4iOE3ETGzSud7Ke1JoNIe2GKbzPSnMj
s2bfN2i+PB5MI9ZyowweolSmhywE4fAPb+nDvLJIVCT6IJ2ljEWu0oeFBymYLNcDFR4DT3Gt6tOt
HthyX6XZMYOmdwzYqx78Tj8L5VqbxqluQge9Z81u/R/eyXwZ/naZvotlDNwd0nV0aRkfztcII5xW
aVymTeitLflWB9D9ZtLYLoz6fi0Yh2KICae5bYakjyp1UByatBhOY5/YazLAnxJXoB3FHb2zhLXN
bfEP79Gcz8t/9x5JUVY2Mx+jyXw0f/sCWzsBnJQPDCW1daMaQ50qLaY3kT9rwq2/Uq6bfBoZTkiE
bRF8c7qJXkAv9BsrTG9YUL7FEW1Ft3iLLRV9Ggzsw2SfdpGb3gkt8cGQ4inMlcy27pSSMyi0p7al
k5yPor4mA6s9t5pFCRTn/+Hof5gW5qNvKJc53bBJZNE/XpHdaMRhCSzvqMtRW5UE2gXEcZxD1/U3
TU32htkATxC4OxqDwJQ8aYmDNEck9XWO1NvpTz2A1TjS/uGasT6sNuY3JoiKsW3TRS9FYsxfD3mH
jDGfPCc89pHaOw1K8TrKI+b68RHZTLQeIkhcYTw9uJ5pzAcwwCoUip0E8SAQr9LYZ2LDZbepBwgp
lgo3eWE6RylG4zAl9W7CWYEAIrnVMbfsnA7mIfGoxsqFtxTiV380Z+FsO0Xaa54WCDG7Gkth8zZQ
stjKyWih7LZEYAuc6VZ6T8Z6sBupLM/WfoTRIhjXioCYS+A2bx74uzPdmJtMxFggOr7HJj6UVtG8
UhG/DuLEoaapGSQHBb2/Vb7ao3ABhZHjEl3EUh5v5P7vv3xnPm0/nNZ44dkeOeyQlP4x0ZvlqtdP
jqYdJMuPQ9/BAKBxCR+AD560ln1npt29p2yPxmuX7Uq8b4hzymJnG2BTCKPfY0A0VyoeCNskTdgK
UuyTrr4ZO+ixVZ79yE1Z7nApf/YSVR+4nt21r2i6C5aZq1714dFtJHLe2FMIhxHBdJV8KbxHMIyA
lMQlt5JkV03qS+QHNsYdEa7MjPjxsTPz01RLlh0CAgsSFNZO8/gwnGn7rvEM/explmysHkWTT6oV
1i0c7T1uWMG1/BrU6GAT2jeVy37BdMBk1co/NDESzFBDaut7FcausiHjBeVYYWvdhobfV8vH9pPl
4y3vuFmVVb6btDw6yWnADWmp963/XyR9f5HwfZgvuQhc8gJNUtwt1qr2xy9IV1mT1wlHSQubFgpn
fRt7mX4ohhYxkTHuI6shN4bqUunirtOH7NFOcD2QcXMfWAZeBkfgQMkTOrt0dfGTNNu/P4WW0fmv
p5CrM4+z3kDCyAD+YZEVaoKTSKtR1c8LWJpUn1LP97c5HakJCzilwowM4xAamkeAV1Kx/vHL/OsY
skymyUp8I1QgOTkYMic2YP/w7qgXfDjBXd1xXMHWwYJL635Yb4xubdVyAB3iVkLuQ0yOa78F7xE5
8c4TBd1ZzIRnTTbjOUtDE/XBIZ0iQWVtnvQCfIR//4bM9x39hwNm4l3WYV3qVM4+sl6TqgC9Vwo6
d2YiNpZZxw/pwLLLcI9Zl2lf+K8dmJ7s4ofwc9Lih0pE8WrmL0i6AeGbZvUdZRFL1SA99JMbnGX+
g+VMe/acPoNUZCe7IDTvUE8M2z4o3R2oQa7rjqsC5JC57hD2tRTtu6DZdrQ67ionZEvFVX3kq7xG
Q/2WF3l0JS+vONTNdOcJJAy1D9rU4UjuAt9315PqzL1dhd+qKAgug4VfN86rbqsiVsGWsonpde5a
VhinQPE+OxxOpBV910fE15g7quIkzUEdysw/twkvBZul3llQMlbELj0oe3KPGBF7LLgzNcBLw1MR
oW8x82nYB139k6+7Xpf4kXag1t7MCi0egsy5FYbFaQYPZEDiDroJeRxT9jn3Q2PjBDJ6FO4LBzu4
mln/4NHORKYDA8NvYsLq2EAzybkGGCYgrF7i988ecv62xsGkMpRVe9sXG1cU1ZkJ9avm9NO9OWAO
dyhJWBOZpSnN4FMyVy5wAYd7I09eHEMbzmHSBqs+RD7Dtik7TZ18SXEhsNabGyDOpoBtcAUSNpxT
uCOrktn3oFqbGatNEA0EXrDPK8/+MgmcWmJfIas5Nqn4CYtXPLRJ9OpMY08daNT2bo25ZaDy2lLd
2ttQajZfGARvUkNTV1Avx7pvvJtk9k02GT2taOj5Jt1uJ1QkcLKiVKwCr8HAoUgLIQpwLZGp3xUi
BRUls4Mn8PuzuxH7RnBVT1mrHSdJmrup0aQKcufZNzDKjUV2U/cD+hLbBJiiY5DTLfvFbchqjfyM
5g8iuI3du99RNhU7+JTxhRrQjPxMgIDgbnhk25zubEwq/CYJpoZGzKXXcS4HWd4c7ap/6x2c775m
G9h1C+iwEFk3NUpKihdXadX+JnSAQQyQlNXYP6HtKVcsqvyNPbWbrjSaVc2uGYUiIpGksM9S1ZSF
+hqEZO3shayuepQE2ITR5ooo3iHb1TaG0cTYn7FJSXLXD3Yo74XZNTsnG1intrhzphwaXjRADUi8
1D8NaXk3tfOfsJ2Lk+T6vV4a5wCdD/2F7fuiu8o8eH/ttEEyAVbCBj8ZZ8aeLY445shlyG00tr6G
PbyoLNaIhKBtK8cc9iDxQA/L5LOHhGVb19Br4k6Fd0mCr22qmb5M9znHkHRfGRqulTgBjZzr3VUZ
o/FselyQgXgSmj88i9mGJGtEV4IFE1iZgJTozkd5Ytf72PO9C2Zc9mMuFA6TcPB4+NRlo31lDVRE
qQfGxJpAOMlbBXHpqqffOx0M2yQ9C5mnwto3v+mwVrdGgrU6yGmp1digUSOV1DpNpMtd4Jcbhe6P
UXlfmoF/I8bvNtbMEU/uNe4mDUlxjgxEIkHTosy66JCU2Qwa/j6cukcJvTCAH3bpBhByZEWWK6VD
MKhxsEANvXTGcPXsvtmKLEBtM7QbY/7ggAP7vdG51VZG7fDsFk0MgGF6ig1xYf2oHeCsVbdIxErs
JaH3OWimZ8ygCoKAMq6Ti44EJhV586G1pz1vPhcODDUtp3HfmexymQ3DIE7WXFa7orayi21WAETC
WH7OhG9vTDPKzqMAGZFrtf5Skt2wiqC91SAq9mzdOU4u9QlD1ocwxlplGCiljMH9nvdmh2tKAhSO
GrTUtvNQQQb/ZGsQvKoxEmfDir5CRcdjxuXKUvJmpNXBQoOtfzl9kRVDT0luMehDShPej7SjaqBL
9SaQWO9QS7VHWnTdLYhSDmGq7lFd2Zx9wD7YZrPDyUgwV4OxyUYJ5TOjjx08pv1QoUnPm42ED8h+
HIpd3F8d75avMjnS2/7mqMGi2msURzhb4FK0zryhTPLFYCGTWk196oMwuKYZitZQ7KekvLcCrsG8
MrEj0rlmrEfGVkV1fUp62BYhKetV/5rl8rmBrHONI/LgiXModxiKT2EcQa2xxpvlVdGnRWs9dL1t
PPTVFhZXsJPGV9RSjFW9Rbp3osPvrNA8ZXpxnWqANAskHuCeBp/0VAgyfiQnNBwyrHFGn+2K4DxF
UXWPpjRfuTUQdsMz9kRtf6pSO9olvom2WlUkexsRfIHcBhBRGbcB5XCnRaJPlyI59VMzrUKz0o+G
yvWD7+Nr0vR+q/UJy28b8lhiJ4j7Cii5FF0JUYJIlZXjtc+rJyDtrKHN7kvSvjYpxRt2LDgX3Phm
CPC6Y1MgsxHKfZ9aNojIpCKjygGvlkQQvbIILZV1QZQfXZBZVSzXetTsJuZKIGXMakyCZZqbnwJM
ftJAbw2tUy+rY6Tl2z5L3UvdwZ83nYMsZ7jClByTQHyZlGNcAkfHqxCcdGcOQ09ZApqKObpQecM2
sm0OKovPhfuoAnYP6AVOqVYbKxky3eq6bYE3c5E+z2LPDhXm2kzb6qxjn7DDStt6gaD9PhYEF4Hx
RKfqGLBu3CeonKA4AgTgMjhNKUWuNipa5Lagt2JvPE99Xe21Dq17jJO/iyybfUyLO8EfbhOZKbh4
cJa7n3WDwDOetIdEkpRRp/RQRpQSmwTxZ+F08amqLUAlwwRcMZqOknCBPX1fcrLzNti5aY7/WO+L
IzaRZzfsv/ba5yG1URJiQ9HacV26nvUpnhsejONHrgJ3FSpWhlblPRX9usIdmDkILDHjroUvjYtI
t64bfgpbyoxccjWTbggxFogObZ1pb/bF3o6bV6Ls0ZY7z8OY3mrUv1fs/Cg7QR3VknI3utDLBvq6
Y20/+2gUZ4iDRc3Mu3dKdYpTdKh2o2lAu+h5joO/a5vixnRa2jSsnXYVOrJIWp9YUm9EaPeXFu2u
D8x2N3ZTSxkm+YZsImu/FT7y645izFibL4jJ2bN7CaqK+LGiNLLStRY1Daq9jmng2ON5XXUNyAAc
jxDrR7teax7LNkEmpF6Em3Ry9nE4FYh8kQhXY6ZWQ9x6W7oC1sEUOrp11AkD0s9O7zbF5x4KE/Np
jIY7YWomgPSxn74IcJ7b2EfZLc28w4GBWntw0mbbl+Nb0ZvwpRP7zZDFc9RXAQ23GhSQFu00l+UE
lCfS7vItmc4vIQDzMobrl1Q1VA6L8R337KrHaBGIgbj7QSOmTvsimxnyPr6yt8eFW7r7oGa7nQxH
N8OTEMSYwQHDVivPrJ8CNnAsK9BbsGzvOi3f+EHxzbABLNrI4kcmOQowwbXLKNlF9j4yAdXVZZBu
q0idMmWDwqdxN/l4AgbtNs62ChzLGrTEynFSsqkR8a+wIVrrIYXI7AGs6xo0s03Sb+KJGNOIyv+K
2evW9PcDCGz8KquBjVMbwGuYi0GqEK9hW1zLUUMMDTij0pLvAsiR8i+jLbHMjDCMDT1jpdDGNxBh
GqbrSl8H3rfYJSHBST8VdoWOv3hqqDesJsoam1KxSZfYbGPI4lmqH5TPwKcoy6y8hMsFnM/3uBGb
tM+oTcDLaXB5U0s0NiZI4Bq219GOfWPztc7T7D511SFgKNjYMbYJBKCzsVZ0+6oIPhVoWOGxWtWV
FiCXRDlom3GqvrI4YsrurHhjB+rJDnWmTmQrvyRIi6DNBcS4DolrAJmCVmfRJi1PWR6+3yyBmu+p
icvd3uu20Jlfl+fZSy748sR3tVM3P2d5PJZ6OI9C5+XR+xNh8CkkKfrl/eFvf2r+tT52/QmXOpJM
Q8PDlffRvihTvopZR/XrlUVTiGn7+8uOtdhQiM/AvvMxfj3z/Tff/9hvr+Ir8QlmGgAX0YUYpmeV
kw5emYV8BFXuz4/w4f39P8rObLlxJMu2/9LvqAsHHJNZdz+Q4ExK1BwRLzApQoF5doxf3wuM6puZ
0WWd95pVyVIKSpRIwP34OXuvffvhf/oxt89vj/nthbt97U8vza+fs/zYsCtevJZm1BReQJExn1V6
frDatr9nKrzvE9QBgzO+exnRBH3Y7UbAqGCDovmoNQ4clJ7OPjQToASsaNsERCeE1X64mi4FfpIP
X/Ko20Zp/N6nxQXJXXxoKwKcciTYMjX9RkWvgxptLvXO3egqxUWG3nAjxv4tjArv4sCaxhgTYI+I
CrY2CbI7B9VQpFW7EmZ/1ee0obTSFlNjdMTCUJxLZu8IS862m+dX0zuMtpvCXeEIxgEk2rgRkm7b
0H+2kRc+IuluBiAFRhq7+6KRYHU9OW7dw1xQn2vj/E5O20M6Rhsc/muhVyOperAL6PahsWY1RWF6
AaY0HDIBv70ZdCJhzIeGKCrfCkhNcMeziqJVFWf6vuxnB2MMJiK4It3OdppdJG3QGpl50adx7ViY
7lsJXMDVrrBhalokhV+YpIQNFQY8z9yHlqY9hpuGExuiaBmsaw2AaQ0ZeNMGGtPNDtaQhHqmP8W0
ujHfON/dvjPWysR+0CLjt4eDzaWycowfGTWbgf/CVrAChVXVJBZkISM3dUE4YWJ30TAcFF1zoTFB
3dND28y1u3ysvXvNPdT5cKGv8a6LflfqnY8ZaVzlLeegaLCmlaNeEjNwz5GXb+OGV8/0pq+V8K7Q
HNSuSQSd3Fzb9oPqfErFBo57EtOjTR8qgE/4pTxnj/r/KjMWVJmFJ2xj294mCLqwMrI7BuZY5pvR
Q9ezewqR2klLflva6WbSnhtO1PcuIMmwvnP0AMj1ZForwVUP3sGtd0Eux2PYwuuZp4Tv9eA2032N
qzFYm5P+khrYSNxZi/czoTxRUTPJWQJI0wznHr2HQAzurmgq8HRTc3A7Wh4Rk8wJtKxTQBjMO/bA
ScMW5eoAo2/1oq3Z2OQm0foZ2BvfmsN4X4n4B5j/Ypvr5o9gSqLdOC0weGW7dxGudtEvXrckA2zl
xAFmwurKn9ZecqYJBXPlOy0B/Rk7n22GwEULIDMacSfWiWUhb46SDTAjtPeGH2hQbcy6Poh4hKbF
heXWYfLkjD+k3uoHvilaKUTzwCWhoZX2tx4W3amBBTM/wXHI9tBaaeCb7WVy11UfN5sZPAr8lvkd
qzbuuni4z4rgmYSzH0yRZONgMnCWABHtGESKXzLPgn3vuBrWM7IPqxDUjxcg7id6s9qw2X0ZO5J6
3IUlDEGHnCBV35sJhDo6R8C40/QciHITNUwE8IKzETceK1fdnAxZgqWZP1yd1llB/HuOiKGBgLXV
M+cNyD2oBkiW7JvyuW3Th2U8MHXDyK5tx1szbp/TNjxbJLKaCDzp8lybGV1LlINFdxYGezbBfNT1
kcSIsL8n32Ra48kreGsrsa9r6xtxLSwaEmi2sJDDO4CX8MTBhDEr9QXO/Uk5AmiFOf/QkwXnMD0Z
1bCLfyKeF2sgkce+8wgTd8RPLsBhPYwZNUQiXwWavYA6H6aQBLGkOdPWMw14v/O0J7CVCxApCnnE
a7hS3pZjMpjISdCeM7J8k31QY4wqjE8w6Y6znQFIVaARluFzaDSPXpGUBC9B+bTMfJvGr55uriqD
/DzwmMkuTsQFMtWO9L2jIT26qLI/WFP8rBFbsmamGPpOjQfb1WS+a8gDwLhCjOgiU5p9QnLLtZab
zqbL++eEtoVZJz9zzX1wwXvhHZF4q1B6x49tXtfbrG65R6bsIU/zy2QZ+oZhgekQN2maxqZV6pyH
9Zs3QVVMQtQA3ZA/V0Se7pIcRBWJOAi0AmVvxrnaAmjPtk45U8+QpN5ImglCbWzB06RTW15RrIUX
Tb+Ldci9Vct0whzeA2QT2CQE+VXdxOh6Dl8xdn8a9YRBcmk9zbMNLoONn4gJ59FU0dYxsTPBN7Nq
xzxj/F5FjfbRkii1GpwvWlNwYAGkeukV0eGW9eqI7qjXZDtgxQGk3LP4TYew1a56Hdc7V8A3Shc+
7+yQ9eIwO4uCpttphfsaLflOtZ5/tSn0akVOlIEjEg0L7bJhtJ+ht+9FAM8Z0wh1JokStpas8QNJ
WP4D59mcOWmZjHus6L6dgXCJu+A9kpG+Sk1sh11WXuLO+tbRwN16CmP35Oxoin7phYpPqWd82iOP
7YBgz8iRMR9567ZKaupv+sJuzJUZeRbZKQaplQjyqn1ubO2C84YbT6T3dG2x7Z0jeFcIPtBdfMr8
2sUAmxIdfR4WDrkYSnI8avVo2PQ0apk9t91WszVzZbJ6clSFPZT1UAESQ5yaaDnita1xVKV6rjzO
9S5RKeuusvoNwl99F0sqfraqo94SNYIJkvNgE0MoLBxf0/tsb6nwZwBZCKGKs6MUWdzLTLbnFt5A
qBaYJt3E1dKhGmSQQ45n49Sj6TQm+b4M+wOWsJUcwXDrBxvul4/BhTTjNH6Bm5OuC2MEbBaPV0NO
QLB7msImXN1Sp5vH8j2A6yVDDLtJaMJbQS/dj+W+sT21sXLYOSnom365SXUvyDY8I2wwMlg8TMQe
WWDSDfdpEuW8sKAIOgF+yp3gWxHnYG2I7Rh9mhUNY5hVwZjuXIefRZxJf24cd5MYFSAsN31MusLd
daKafNhzc2kWP+iLZzX2KGQWFaitLH4jX+atk4iDod5QHIn6pC1o3qI6BLNFDQQ2yQILdg+PblWT
bHHiJvphlZhlhiXhcir0EUCjcacNeQTvFb88UukvoYi3Lh7qXO457dCoa6tveQvgwCirO9zQyV3t
2AfSn3v4DN6wbR2ijuwaA2CyV1WfHH0ObmBpcx0eNJzbKcq9/aRPj2OAzyLVNm3T7Oyk6TnOQNKM
vwEbRLW/iSscDLnoqhXkyEdYEL3fmF21zir5WnsDBNT2tY4YZ9eR/YZhy9hq830nA1D0hrroESWJ
zNVFSu+kh+YV7ByvwIA3TEX3Nrf/moH7XWL1OTd7HRBDRb+zbd+Czh5Z2RxfjhLS4MjWWHMe4xqB
H6XGeYOZHQaHKPqjCM/lqJ6ZEyRrV/NysLnJ4yyuqskXySaKp5qIwhVmNR9WJpnrYEdnrTmjD5Sb
fuwpuTzotZZd3wV6FV2sfHjsRE/vs6QfyeRdaPej8p7yRWB+g6PRuqUpXcR2uEkquim/vtj1jNcb
xEGGUzJYIkwNV7JWscVW5ktoMKPqQk1btW1iMJEB5KfmsvA7WSL2BtaP6zFywIF4+vH2wQm1Efkd
pVOiwHstH+xgLv3IIT/oFobudDqWajxEzqyb+F3Jrys7EmdKQJqkpBjHIdMoFlUlfDW08WmwX1Qc
MSfQsvkr6txNanbOXqTeeKzGBgWaWZ5v1pzbh5tp5/ZfbFdkHNMQ+mXkgYtgjXXyy550s+3cDDy/
4s/FEKpdSXCIXFLib1aX4fYX/vE5xAAHsiAWcuiaZneyugQYcKXwpy+msJv5q4iXnGdzAEm2Um74
ZqRZAKBog6sWyNTiSivMCNfGH08f031rAZ7jBie3npZ1kq+8YsZWNmtPsoOQ1n5l0Iz1avn324PG
EcXbaJC/M5sBC7RqNeIY0iWmoLDWdsX5I3T0apOJhjF6EQH1kHQjmh4egIapbWXGxbqoE7mktHTr
Qu8VLFLKCq4ADDz68iFtc3ibdzc/0i9v3AyCJK6C+OAFzrSjHbT/9Y/L+Z03kkEhrAnXJO/q5k76
ZVRSOX8Jw+6Hm6nt9iFhq/BH2larm5HrZunKSSlB7XuX2Dka1EolPlUcruQQb9fN1gX2EckM43K1
bxIotGoyjjCg+9WgucZXQuvUwY3TPVpuKNBp+F7bC9ah4PrF57X9w/FCP9sXnUOpDGBhPREv9Cto
+PaIP9xIjVsxSVEeULqOoWekASkxl96a04+vbVYxyqlXoVg6OEZUUVy+lLaJLW8meyKdvrICAgcF
jYMJIuozSLSOgVyA6CxI4z/Dki/P/fCQuac00F+JOmCaGfR0efXXmXPtCsnq1RjNN2GIV6uP27WC
p+7l9mMQ99tpHmGzGN2BmvizDKmbv4VW94XcFwtVHz/aKop7RxseUGC+tiTnINd5GW0qEKd/B97K
c4ta+Vr94Uj5jvjyYWxsDpsV1Bg0S4fcLU4aTf61O9AyNwwwrXCme06U3L8Sfn2/RC7fwpdLZzqD
o+VQt3zpjw8t/SiGDl10KDDB3L6eOXW90xLO7Mu//fbQOFsuvtuPvP2z3mGSakb59tvj+lv48+2L
t8fNreWS3yIvZZozFSpysl0mM1szavgJTe0iM9QutRd/IWkh9hu6TXm1RLVRAayc3FPHvtF9Vzvl
SeCemk5DdppBzYdMvmYuiIHcvQ/ABSGygLpfmwpWK28IVluo8MGjNJdJmKVtw9TjDAuSE0gIuESX
0caCyaEWr5wnbjmh/+wAPN5XpFgU47CxyuYiWDzOtnOUQwxGII38yeuTRzDiCRU9xU1Rpgl22uQ0
tiBGrIjbqll6d2FWMMeo1EeNzHNXIvkEi4eZtTQg4tXPHPsdarp6Z+GyW1kKigYaZT+PC4yynXgS
ST0CUA4pugP2YpcaY2K73plgJxpSzaK6vY4k3dWtToRrYBwaK8IO5hJ1lbjjPuLIQqmI4jpCZL6j
E8lZX4mfjgMCJyVto02ZJCVm8gXDHC0aOW8c9vxpeNOF2x9JPHgXcaa2GJi/t5l7cez2AUzc1Vbh
D4k7/USYqR+GhGpE/cuQGjs9ba0DPLj1oFP8Tu1OWW5/4Dj7kjeuwWyYQZ3Ipx8gD15rwwy39TII
aEvnjrvjJfYi9AYiVKvcdLeuigCdDl+QzPAnlgdpGpwlouiZiM6rYyFyYt4/Z2Rs5Cn3mRqqLWyk
gZnL3O2QfH1qPzhnDefEtZ+FHRIdFRMgjHfiGceJOloSmz2po4sZyvkJcgQw+gxKsUW21phH5pi5
p6ELboCLp/OT5LCSW4bYifzNtOV3B0s0ty6zD+ZqE9neTJKYxo4Ov48ZxIuWitzBjiFSB0x1Fzf5
lVYvVS6HczPaDJqx79ruXIxzubU0IBqa7NdSj6+aKb45ZnQdwv6aIAawMg6U8KqI2AhI7Ru8mtZ1
6lsaNj+5nDQ3dWqfpgoGssnwKkVJYlgd52RjfA4FQ+CiiX5o5oxPsdZORY2B1u0uYz5+lfBEV5E5
XDFtPTQ2vQplPepD/xZl/ZciisDRjvuEnr2VVBATp/yb66A/g9W/MjVuCzmU57Io3nn38XXK8IFI
l+/UWjNxstHBmNIzC73OXOmH3Zbnzh4+RyE/O0byLNDvY4agrbWIaIq76wzHBXplSwSkbZydfPrI
W/cnBBwKYgvTTKNzd4qr2f5AA/PRC/ub8UwaCDSFZaGc6/L7pNu8+tEnpAGaZ0QtrWF730W5+TWF
p0WuEjOLtn+dPGPkTJQgFgBr1hCZPdUE1CBw/8p1GW8S3aHJXpp3kMtelWtHQBs4tQeZvsXVXzBY
GIh6FKBGpzE9mW7zJFxcDy3TRFon+doKiFFCq7PIAB1qPfKRIF0wu8UvkBnz2XRMhvT84mkLeh48
9HNSq2pXzAWj/voUdeqryvSC0f9b7KYpVFyxykVOs68PyI0hYCVtqpXSrPtoNOudKAzaoDU9CjTk
ohg8fxDjndnbC7+Kt6xLd31Tn+2RwQaH6/soNI7jRHgntiFZvzQ0ee3QOquJ3pWzrFmGRQpxEB10
YFk2Mylaa/L7oCPDMZLan0Bz+UbYUfvq3bPbJo9DO6yIPhPjYrLuSiYgGq1fnDysVlyARLfQ/svr
vda4e+7SRSd8SIb2oTO198BzH3mFgc6N7O39dQpZevJqA1nI7wiI1Tp1T9DssQytfWnQ+RqMTZkP
rzSYTEf/ifi56DwmBE76CLrjqVfzWwVeZuWJ7AhW/0zoVrfSeHt6C/2joIEl4u8IQ9LMfDBTLCqO
8j6EpbfrGHANPBtz28Y6ihqrX1dF3O4Ks0Tl2iIleQ/R0uFdDr7Ng95vBL9Hxl0ZaVeLmALsywhq
mFd25getidNsYVGSQfVdqfFN0tdJqtbmlPFZdcjQGjtgduVYRB63r1FsvzC1oInW0UEmCOtTlTUn
TuE+QKjedfXXQF8wT45+p+faJRHwamPvdQwZhTIpRBBHkJEF2y8oXqE84K7wqu9hlNAKrAI2nqbe
9m4gti2N/fXkcTyV7ReGSXI9JG61x6qAzavv0bUZOtXDOB0Mo/8B6GZh+8/XxtbB7EW57iOboVle
/NRpi7K59g+kHXBToiaYkhpAafQ8t9+1GNtRl+KrNZQ6iT7gIkLQv83yp7wRGMdqRG244DusDJTA
8Pan0Ikvsde8hQUBnUCpCZSkm7pilvwhGArscT9hT82J2oxYS6TGIAJhQu5rON38WeP1TMiyQQ1K
C3Q2zHM502fVHaJS+0i/8xYZvV4Fx9C17tzRlk/19GT2KUq9EnmFQI1HSHjCnAKYFdkDPttR7pOr
8j2gqDnVc8tLPOAV6YJhN3dhvTc5iG2cNCZZyQTEE1TI10ub86Wu64Lxc/szFcM+85A9kWHP+moY
FSAeHj83SKuKLlfHWLlyO7oVuCfhwV/MqieVpLRQZNvvKDfjjdcRy2KpND4V1vRQM887e1I5Zzuu
jS3eEphLtVWeRQ5/JBTGBbbUR9g78znAR3EYmYkNnlOfu+WDW8ZqMwreXrx79tFYfCfTmJ3KkRa5
Xs0F+UwcENN06Syhljw2WedtFxvmlOViT//s3k5Qz90+uB0xHEbuw2PydqnlTMe4NdEE0dYPbZBr
U8cmKiSBEkPa0h9jK7m7fRATyj3NQ2ku56vL4B7Q9rC4EhF9Eu/jnZdMkW1mjzgLE4JXelS/Rl3K
88hmCOG3g0VejqQPda3+RK3aPzmga/X5ybVS8tR1yzjZXWmQ4c70q8+H5lmJMd/iiqBKTBJj5yZc
cqGytAezfAm7EpLz8okdimkrlhl+qRHcIK1BchsgKZAGiu60bee7aI7YV22qmUoHfu0pXh7bKOQ5
6ovPVqp4ZxqNfc5mnFWiifc2E7q1DSNmrUeIf5zAvPOcEdlcR2i2nWKLyOgEr6UzyA3JjmpnkIm8
UglZbUMPIXTycHHXueKn9QyG55Ip/6TTc1He3ejuBrOanvgpvgGcaWJTv08TQhtkL0pkeP24tgeb
n7kD4ibOIFrQ+RkwFziAkgKdjrB2ZMeRIQLcPXX6PujNg+ZhMYooJ7JEJKdu7NmwSLP16kc1mxGN
QEEeEj1zTHQMMWaN5GWr892I2t3uUN4hj1E+t5lkSQUWOCYzF2k9IRjdqJqdKW75ZlMPtzYv2a6y
acRrFX3FtlWuP/SoLxAPYKKUxyBGUNmaLbWicwwzeS375CBo/FFBaS3upVdX5+xxM/R2lYwhGrRk
RnDyI9YAfx4b6Ea6yUbIcDpgP7iEY+1cogQ456ya+2qWQM8IwR2d5mvaaz88OUi0pMR/hYu8pSRo
r815IdDrcHQN0hNwHI/BdJDDumKFmbsPOU13c18Q+dUTDuIRgFC2oetH1HBmybZZYGqJHW1jNWG8
cfMpXGjbP9NgaPaKbh4Sp/HOSYLT8v/ZYvdNHAKeaq9+ixCJMdaMmoFIh8B4rqZ4uncHjdMn679J
+ggQ26/Qqh/LVluNIgwQsqQovODwsLkS3czsjHgNlmpZgh1HALUGsA25RXVLZkv4kSWQ7j0TUmc8
lfMlib9nheUdGLvRQLVbEjWbqSLdFBlmHGAp1mzrkhb1ks2CJTv0aII16ZHGK5FOZgIDP2DGYwU6
MzL7DZdMcoV796UOKD+irtsXIQe2eUhg9rX5ps/laRq7xTJNWpRHyWQL4PVhaoZUMyramyMn6yTX
sUPm4daoh+Bo2hl3JeS/R1MY+0T+CFIvogZHcT0yWj0FSXTtrF47BMykVShIO48LfEqRgF01uj7w
WgRYWZ9vcnqEyzWubzpYaqt5wVtNSmzrgg1jGt1D1FXNQcd8lYCA29j9/JCJ7BrVub0vPHLhmXfE
58KqNDBTzj374Ys+Vl+5hUhg0tB6unPjHRwRkqZIJ88wyleDKRRoFfVRJMlw7Kz4EVXx4jYZz1NC
2lQXu5yCqS/aYnht0gbc+IDqhJnHaNOctSGqRWQTru2ECck8f6v7pqOtaJ1bHfuArDhRETaPLonY
BKyUyZHrK6aXV10tYvhGkHp+61S4zwt56GakNOFDUfUS/7h1ckHdw4MLmEpYbxmKCNPqwbw2PYbu
Qn6IWWjbInXpoTOR2MRj5Qeegq9GZ+H2iuWF6jdpfB9hTApabKHzS2XtdQKbVpXrnKBpoItsytYv
JSViJshFS6msUJjj/owd5uHLj3Jlcm4966En4n59s1DczH76oKyTzQW+DqwRnpFlzXsLRf9dJR9v
j2pUg0LTw9MKpgCxd0EN0kctCqiohsbnBoA4FUIEw905g+2BooOTSGQlwfctIJ8aOr0skoujMzep
bYQjwF3WHuK4S+m1Jt8LXkDV25s1Uw+1j3DKnznrMzOboz2zl1MqUopN3DRl+hENob4HFfs4tyCU
Uiv+KCQiViQtZAkvXnvRy+0wMMAtciRMAXcAmXacO2dV7KLNwuJf5wtKAAM4Jk1kepqEdph9M6sB
mzey0U05kWkUMOB0C8xzofM1oxm35oT5DJgXO7xZEUpVB4cM+IyPLgpUSSpWLQ7YzkYzG2fPsh55
6hSrMT2Tvaz6a2dScZHc2jPKQi0ZNNWm9YIOBB+PdFIOtLclNbVq2KQy+Apu7TlUEysdMyTka5x2
uynzB0/7afbkg+Y1OQX9zIQmxUDdYA1BZ0WSo0bvCn5/jUOnTdKrqOjFGUNhroTLc6R14kcRUojB
IIc56eFymu+OYD0iA/iujKiodWJPQoN1PmJ+jJyRe8G6B2fLm2RYjzUXycRv5bbaM2Ft3rpKpq+q
4ywGPZPdKubNlmTqRFNCYaShMmtbf3llGEaSBuVS3LUj2TojCg9IVTsHcaGZZy5Equjjtp/MtXPI
wuIwJdfesL4TmYOi1uNbbu27xkQTxENHakkA0V+imfdOlBphD2WBHRoRCpj9JUf3XgoT1FI15qfE
I9ihwUDQdmrc5hGHXNegnHezQXuxIzUeByH3ta7fza3dXhowRJeSmTuhltnBSYvxsNTAdjbUVwJD
OThM8msXQo/pKSP10Wgw/GUbzTT6a6qWCc/sM2uDdDOMyb7o7K9tSO7P7YPWd9+iCL4roEhrQ8Lz
WQs7PVjTmetBOcfhiVilt2jQkM8SaH6ZRj3eBzNOcNbRR4bt/W429MfKUvaWtcQ6mV1wQoxCPUQi
QcURf1+79Tcvgy5bt+IhIpjPV5O2GWw2yeWi0heiQ9TJLxrZ3X6ilteP9trRmnCmyeA4S5qg/JXn
0SNoXHm75cw/jcpZIXDSD8rdO3Xm7Wjy2yu0CAzuat3PBr05TCmOp5vsVnS9uRYGdISOd4/CoF+R
/7IZlpOa0RjhpmUAo0pGf9yIIXm58ZekRwmaOrgZqB8frLS6c8YQS9nsN7h72txBbdrEXEuDdldS
ySBxoGjK7PRJKqtAhvOJw871bRMBtuC0viIKiBurrqZ12RAdNtivqnIbjkGUSyHqnqKtXxsq43U9
sgbdFiLaKwRyeKZHKCfbcZBpFjf7x1wsp9HO4ewfx/eq5u53mEswu6e4rVf1SMgPyohD7jD1p7PW
E7x3n+sgS4Zgqvc6lAgqRfQihkTRQTITz8Zq3LX9G6zUPckuBEvBhVkY0xTn1VplILMF2cmkycLP
XV4n2/6iDWjTpMAzb+AYuv3CZBrPBPxmO30IX2YKQZ/Slb0eBooAPhYzRAdPSV6gNMQnmUajzz3p
a9DcN32HWMIdAorWkUYmrjo6CtyrMYkbhOYl9AxYsAzBUpMi91Gq76h6GDpEFTNT51CmjPHiKjo2
TvSxmP9Vm33kBVcTQlrE3kLzjWmxnbv9UyjU68RlhUcJkso/L0G9Yeid4PkGIfcs/D5lxUpJV10X
xLDWd6k3sT+6h1hEX3DRt34xYESDCkFZwoNK5eym3OLoGzTkgqb6p46BnW6Z6+sNS35wl88Ta7I9
XGhdT2sHHMw6RvlphYhM0Ae0S8AwrwBWF5E/co6/00IMgo5AMLesV3277RFFoNlnfW4nDnwpD5fw
+RlZsoo5RvLhtdPl1lLHRmKuck7xyCRKWnDJ5GvSPjtLn5Klfd4G1UK5SPNr5XSXmEVmpeUfSnQ1
NmL+mkrPNzMhorWc93nQRr5F+3ylLe/jrzWxG8DfpsPWG5IPkItkK5iYZTLCVozePBETsFLW4K2z
kbvdne45kwCgZQq1yunbvvV9VOMWKcNt5hCfmOM51Ad3aWd0nzENnX09WvrVLYG+jU+hVxrfaFSg
eC7m+RxLO9lb5tysQ8zqvkaDqtRJmyvr8hBbRncxx/6Q9xz+PCGNC+mQpCrP6KzLKYDERmIsGGXy
NpFvou3ncq5AHqxqh0j7cMj8uCHWzNWKD6uAmddn3I/LFdKI7rvyphfDKC4wBe6GEhxI0PQJksjg
oDfyQO+bQ04H9ZWGsj8sV4+l1yxSVIn6shKMXso2y6JiZoAQVcYdJ0P320yYi5Phc7Zl+rash9wn
qA6cTRXFH5ETPJdp/VDM8ouaoh9ZZu+joWBVSwA90tUgtJoWPlmOTzXltQl+em0SI+G3GeWuXG6i
euSJ2pLG3mwtVsi8ug9BgGH15fKuKDvw3arVPNF8g2cNJomQ28zZ3zbsgLOtbpwwzSWrMLQygHek
WCan/mQ07kelu4dUergDjQMhntizVPU9aF2uWS4uvbOeR5c5uczX+JkLL59WRc0STRrcai7YfN2e
Sxv+Of/FtWtjpl6Fs7df7l0jaedtzq8zau7zqFjuGp2ICk1T5FFRK3ZLOTGawXYBBoMsug8qbga9
wC3d0uq2QnlXosNb3X7zpselndgT4aXaU9dLjXE89jeqiGr27ozFGzzNbAQkPbYr5bHIRXitRod8
YS7/G4jqdruEibfCIHHR0E7TW+T9DTEhdF1CaHvFskSU4gbDxqu9fJn7YVz1cNkxlrA64K/1c8Af
pfDW0yTvCI7iVZBOwwJG5mUs52K3fF2fkFpRurp+1iMVQjLUAPCmbcfEdLrIIej823Mtj21Z4MAj
rcqQ8MPbcadydBju0IVXXXzBEbV06dl0ooKYb9dUaKhohxQa0xKbxbbquChcPE2ZTQAE1dJy8Mo+
jNw8NqmLfWzhZCVxsc8cOopEAiOws/mzZw8y5JSfLBc+VbSc7XONqL/S+m5VnFSCnP05ogXtRJW3
yzTd3lD5vPbECmsNhzuu/lWWYRm4WXNd0nK5gJZO4ViQRgnMseUonmeUCA6R6Q7wI4Y7GDK0wXyq
DdDryNtsdvFmaVcQm04Ebb1sm1wcJZ70eYdFg2SDGvcZWcpcc99K3jmC8byXFmONiLUHMvhCpOwe
U1NJbBq6uzXsXX0niA/2yVt/kkP3qpZTVtY4J9WbEw4KtmlXZ1weDdcEb7efzfHHYHDTN9LedR5B
UHZKWVvj4sCA1OxDJP5oLGckJTNI0tv1ONz4SGUv+W1/3tZuvHQ0GgQK9rHc9yQmUzfylo2m+eTW
VXLnTPIzyz/AmI1fGIPqE3lhFuhKFMtQU4PyQPLYdKxFk+J+hhhuOUm1RtaQ3if0HgivqmjC2A7o
otxjBl66T4xz1gUpDz4/YotRGHkQ7jvBHXSAyLsZvPEl7abI95oUEc7UMuLXFfR1xyYVlTw3fRDB
RZtZsQxnenZNNFHc/Lg1ekYrtTcvMPar4Hc8JQ5CtslqDjIe6m0z3bd0vGZ0S24SvHqFaIhLbbbo
cOxdH+IanCt4GjAjBBmuWE29ZqvMjj02pADC3FCSRFzM27FWV7BHmFqmNHsUJsqbkuUbI02PqM/o
kkvLCX5t0sQrNL24jpwWH2cEnB16kl9In//zF0bBr9ih7yW2tDiM1G+f/udzmfO/f1++5/8+5hZU
9Mdnl/g7Z93yp/pfH7X7LJewpfb3B/3lJ/Ps//ztloymv3yyuSU9PXSfzfT42XLy/++4pOWR/6//
+M98p+epIvXp/QejZtpzqmEy8pfoJ50N/0/m//+RF3V5b9v371HXfirV/ovv/Ceh0Pb+4Rm2K8Ah
3fiE8FmGz1b9x7/BOvqHpdu2CcLKNKgGF2LXf2dGGf9wwVo5Ll5NC3zgnzOjxD9Y3jxPd1zTZn/X
7f8fQOHv/AnXFZAKHNMSlkTi+Tv3hkaZraWVVmFjHe5KyRQEQDermokhCqtfDBzzb4A0/+oZDV2X
IBJsqG/mb6SdrJAFMA0BnBjDgMlo061eDBuZI8KQIYi6vyFE/MYIk8sfyBOBtZOOAYFoweP8CewT
Ki2Ymyqt9iLbyqws1kiYX6s5fbfrv8PG/Yunck2snGi/bf6631GPvZNh7Gzmaj+16c80S38SDPMz
NjduGn786UK7/oJJ/Bkb8jvThz+KZ7IgvXHiwyP022uo7Ahg3gJ4DrTB23huXVNP2dk6JdDgb14/
wTX/F8LG8ly2AInpeJbjit/pTSF1siwj/ioGisa6N/VXt26ITbFPIydR5soMXkv3IBqFgXdaODvO
nRnWGxKH/4YY9Dsw6PabQOU0eDeFLd3fgEFOjz9ToSfee2S+62lAe3F6nDB4k9TyChP2sZXOJ8KE
v3sF/tX7apvAWYB52B4qyr9eQpqwSjqjwDKwLx8SXR0QpSHSGh5rRXtgMc0X4ZnQhleyKWiVa/F7
A6OoItZkFcuGFAHkGYmdPv/v18D/ALPcXg5pYlYBAgd27LeLwG7KjsSnotor2aL9ygjPcXg2ZQ50
0kASdfqlayhvVEJgDiQy1BvZw3+xdx7LkWJru76XM2cHLGABgzNJ7+RLKVVNCJUR3nuu/jwL9emq
Xd3RHf/8H4hIIykTWOYzr5kSOHf4ENNUmggJMbmQAfKrf2q0/s3g/NvbZKMWY0qqiywv/3255i7u
EH/JyoPW4fFU9lS9yA430zQwwS1mhNPSOW8/l5DQV//80cZvwo1qtrNg/vxs9f4vs91FiavXurQ8
jLgUDXpMKE/xnXQdJat6vI66MmMBiD5I+TWKnvPab/9ltPztYPnlG/x2V4YkC4s+5xvMIWqdwhmv
YKbeZoi5awTc3//5fIVu/PVqey6nzbh0PEuI38UACz+z4SGXoML1cudUzlkWyfsAKw0jkN4gecj2
1Of6NHruWp/uZagh9ewOj3ZtHoAgI82t41rD30zphFwJY8fEOXjE4q1s9GsJvc5L+ttA70CXdY9F
vBvt4mVkgfOi+E0alHEaEIhzuvPy4lLSz8dFFpQ+/0f9ficp61KXEkOxLybzaZr8dVlgJNy4lyCf
z6Ai8bRI+CW77fSViX7WXFeUw+FmDUgI+AD+1IQa++ERGdVjL+Q6NMJDaqAkEpLZcUfzGyeMsrVm
GcWmmt6GZrynIorLBna3xXhcijZ4wK3nJL+nfTCAo8+1NR7bsPRCfMmrAHw7wIh4vrYVhePme9LF
b6mjn2nbIKfj7XDZIHlAmxAJlffMTt8LEb+r8SQ8hrCBuN8qyh9Mu/nmqqVYXRm6BEDSBFa9A+Tv
UXzTgLdAUw3fZRjthePcNIh50A0dHo1RHoax/5S23da2m03N9VwWj1aO57CGvKHVtDLger8Bn71a
NRdIsOINXs0/mKZHI3K52d3boHFyLtIntE1XXQ8oHoYB6uSt164Lg7ZzhgjLqiAHgcZyot//uFx+
347fMc4G/q59gpbAlSyy9zprdl4dvrdOcCNMgBvY4oDyCPWz35ffPNgI1sipagNLDxCoax/1t7EH
NomijO0OV6yTMF2iAdp6rIuld6pC4w5Lc7o/Ft/Ed+eHEQScwybsuf2jR0wNXPQcJj1/7zXe9iFp
wIPLMniDOwzEy8c/OPpe9ePZwklZfQQOkY9ICDHQ8OpRnxdN1ZcG4z5PS9/MWT/b6kqpSsZYylsn
0a8oLVAj0t4ThfqLs7fegXhpjteqmtDqI88qAqqLiH8i3vAYu7AkdYL+KrDbtR90D8qbndYiZK4J
W1aQpz4Up+ICtrOg1IpOk0yrDVDk68w3WufY/FRlhKJiFb/FSait2R3vZND/oBwJ7MvkZtXSm/ZV
clv8yIytcW/TW1bMsxPz6rJ8eyfh/Eajf1T7blw1dDXfBF1SlG7ehow5MlkXr4WLMxppvrYE2Vyo
X9VQHtTmbOpA3jBJg4WdHWKDe4P+nbu36ChAALqadVzuGsL6YxJPzwaaDBcL8h/GX6gmQMdQMYyk
a4Jwm6/oEcBIAzO+W4ZjZeOXoiYucnGw9bX01RTBg9PmAvIQH70sJW6Uvg9yvHopc6WA3uqjwjZc
TaUkZmisxZVfgXicp11QYD8vvfANwjp3NCEvRZWHesFTMxMTLstWr7b6ECrpMDKESojAIxC7FWZy
V0PdqHUR6N/8Gair86DPI00zp3tcd0n47uCnDYKCpa+tEZcuExC3yZtW0YCI2i92BEWaOQCObGUE
yZsLmnUF2Y7GJluWNxACjy5Fr6HSzP3yCx6qRNWgHCX7K6U2lJY0vtYo+eqmyUcZfAp0x3RTa+Zt
41ZITkPdmdpLOa8KZ0a10LJ2cz2e9TrCIcHzb/SOa+Nh/LEf9IPt9duxdgTMW9xSkAexVxrkm51d
jzeu3RU0c8VVgsZYtbIo+UfVSragTG2oSOuxVkZKBjWHsjW8bYRdZVH56ca/WVrxicaFKV0X0jrM
0MIa0DtBaVoPh5NpVkenZRXFFp5tsqDvr+l8rNS1T8ytaI929g6TGahFbaMUAiithHTEgtJ6Cns0
dbWx9LZpGT+PgWKh5PCyaIpk9Eb1bUxBmcHJtZLDdF2qhcuAXIIXSi7vajvQs/TdDiRmjFwalri2
hdCFJ9j3ytef4jBf97rxgKzBeepA0uBRv/El1gUft2hqXzov249IMi2Dv6P6unFPZqe5NBEYUHmc
vxkG1vFGClGkmRJkxAdEthnW4dgXtCC7Hx0VauDQ8qnKvek4+EAzPDPfRdmMCCEQVOiKfrMzg/q5
6rgiQQOXqMourac5m7oyvsoOY1Z/TnQs9JJ207SiorldiY0+MObNQNtXsoCXq0ACttDQ2sGDLypn
LL5HCSPCDE7OwPSxNeah5bebPqCy18XQVcqiVOX9QzwbI8MTN7gKZCZ1Ru8Y5VRlaOeOm8zBejBi
EqJmeoNhZ7h2e8J2d/pRue2t6Fi3aG95FOJ/SD3DArziItFSW5VYrK07dyx3ps2H9SzmFdZYMOj6
rU1T9ePeFSlzqJ/b99y6omVwN44MlzarHWR7xFsS0qVEjxkPtrnaUD/FqDHltjuO8cYf3gqsF/fI
0oAPCIB8qJjIEuM37HVJkrzYg64MZiox23WZzvSw7BAAMpxS6NzI52attgajntJexgeu+zHqGa6y
CALnnFRsFY95K6/5yBQI/e5pzocHdO2AnMvbGTGDtd0wRYPBfHXytl0tS5DdZVDyDNiDIAk7B2Ih
exsKTtfRcX8gyqqtTVd/dgYHiEceQ2aYcZcoIo929MAj7grmbvDrwdcSaSEvTKKJQaQVgGENhl3b
dUieCXQGg/xTKyG+OT5UcxlDKbHYFzfzJIvDHOCQhsyN5hEYdMxlGqqjjeYKgLr8SbT0cqgpc6GK
5kbM7jfs6R7QUh++xvSKw0SegmCSX4Jtpzu7ptWA2wIp63tIkCTfSjU9enUbWj6UAoeLhlZeEqX+
3izis6j6feWX0U1QjXSwJMpDLSo0GysFsWqGxbfImyq2mjjZ59pWjww8flmkEXZbizF9jthKN3q0
Aw9eHWFBswnqdMWqGWvbEp/QdswRvMhQTKpqTd8A7Js2k5i2RSKPdYjgQIPqxCD1lYPSHjm5xbAf
cuSeOweROxCdAbKJ9AIv0MNYMm1xb49YmRhFcZdIIGm25iLFi67/1OfbECXwbTS5VwPYzxFk+qZK
Wjybsu5eN3p+GeXBTDTB2QKDXFkdhroS/LBsJ6rFHkxRQMrfwbjcArRAwl20u8iMvP1YUgP2UDg1
7eTRSxlFeEkOEKxLFTLUIztqojca6D1EAMJCbikM0wckzLOdb+3I9qEjkkhxV2Efi7vaNC6+Y+Vr
CMwFDY6N7hJv9aP1amkYXk0BK7kWIC4bByQm8DuY+pL5P3nWoc8S0FFFuHeQ7Fp7oBPxM7XRxkrY
AnoBt36IXJyhHcbltLU9QGnz5IEOQVFqBX11A65Jh/mKIsEg7QxJeN0+hGMNXXmqLqHRnNAZ6tiR
RthJtLxhWNwlAyRRm6rhJm/x9W4TZ4v2OLazff+5iZhpMH97wF+0NUw3xds4SvaeQC7YhWXoOIvk
LEB0PaEvDg/YC+poP3RgnTXfX9fsMOhL+NNGljrWvxoyomi0bpFq+do3CcOJiwrMi0+XbQvPooq2
tgzfzdo5MQfT/bLTgWAmyQQm18qGJuMYWMcZJBci8OWB5czb+3n+KCqgmbOy13IDE0UzcxOyK+wR
E9nQiQ1vPIkGlR+gdY85xtQ3X9NK83fILoUbYCZfirT1sAR7rdAHhIzZ7xKjIShqgS9byFK5rfzk
Apjdkb1JjM/7G5CUzzTfUWDKetqNEZRjxx8BcxAbzJ17cMeAADEnTDc65AcMBgH1c4J3AxkbmPhn
m/Rh5XrGFTlhH89jMgyNMNmOTNbvMn1TG+ZHdQnuscJ/qep0TNOdZkePUgBEJVucpkIEhNDcp8SZ
0UKatXOBXNSmEcRZeFKtetoo+kCLOY5Cb7+ErUloboMSkpTRvKQtQvI+2Uzct+UOFb37ERjlWnfQ
LjZGvima+2vAe3j3jOvlmsym+6nIi3vWpBeAabdLqNvGpJmuAEDbRPFVuARvSdA+Ghivix/txHnX
eoWi/l5FyoUvrjkeF9iiYl8HE3Af6ZhoR9pnm7WDRdAHCR7k29m0D+rHE5w0UPf3uYYS0uMLuQ1S
/05LQ5emCy+VA+3jrOp2gtCuzgk0MlSAjMqNDojNubXSb8avEZo9kCV0r0bEf6yO/0904XbkdxmY
VgDiTFyg0ppR0d3hNsYq2epUrQWgP/ucahR1kfPsN/HXudCvdgx8KTCTN5QLcJye0RvLyNM06SH2
wR2Dj4kqOxnJXuRc3CK9d/rxdnbsp8yVt2Bv3ksLRFkMasCtbgtfTTF7vtrs02Cr8PwFcY9UQPVk
qzRkGJNPpZ7DQqggmBluM29gpJzNPr9ojpWhQeKOWz/KP9NTswX5pUNHI/HJ9Vh5A5fUFFgV4V7C
4SOkavMHB+JnmZN8gfOagGf4a29mQ1VpKUzEL6I9aHgwN5GFpLYaoUFHD6725jMmbBtcvPFWyLjX
6mt3roT2DNqtRwVBoR0PwtRpmZvFRrqkLxKe/krQ4o1S75CU7NRG1kM+82D+hsYhMIdHc0C0vCY4
xkZqiexJ0HYYOb5rnjdu465/TCriHnTlTwG2r7Kg0W83/XkW4rrcgy7CrtLM50PYqe+g1tW8ULmF
yo/h1r9YqHh1iI+gwQnfyVXAT8ecaqjlnJyZzofR0W51m1BL6hSrZ+ah0QOjWr6EUKg7ldrmMrtR
wRTXiUBcJatlPJ87+9mJvXqlFdMJRstFQr9fNQr5ruUXx5nOadLeCcoQwPxPGpTydQL4Fn+a6F3V
P+yg/zoUz5asFSmMJjVjBN7uvUdJzxTyUHTul7KncVga48WA3YOCQvRmqhR9CAjJ/Jel/LZ8eUPt
OaXFeIWJ94aDOOoHkXhvJeCppXeXZNR5ve5I5Vnlu8VqbhjwSSRv/Yx6jzGe3cx4gGoiKcGMN2bM
jgldR+uzDVf+WS0YeMW/pvo60VltnNFANMmsGaRcHq0i0XHT5kKgQRBMrtfhjG5WT0s1uQq41LX9
RXMlxTMIVis4fGe1L2NFCxUs/1H3zGmV1GOaU2w7g26FU3gXy7LZAdoQYioqSHibbAkxvC2Q8ysj
mL8ITFxsg70Bp3SZtbOqjuH09r1sW3u9jHkXJ9jyY6Lt3PGUd80XhHGQKFOT8SWP+u911T+qpUTd
1XDG3qiwYXmFb7HxLc6BvzcyWadpzjKj3U2mAEZRQOGIOG1VgugbZk8wjo+28ynpwm+VgbouVZVa
ioBd/QgDAEk5dU16/2Gcx1d1mlJTNWUWxbKVt7ZLMVM5ci+Fyw4MeUHUykbyLJgdlaRQMVgWIkwZ
O9fSGzBb8Bl+CyDR9xGp1Iz5WmnN+1imj1go7eYBmHLI9B8J1FcoXh3HqtCgjyfvsQGuu0bjItYp
evX56yRjcNZIz6AbxPoWhO+TRVVDDnzrsNGOtHr2BkGio4b2cojo4qEFA7cF5QA9alb6FB5kKm9H
6AfURWgw0bDYygG2o0wneufUucJPqT2VK1+4CEAPDLwgIgFvvaxZlwxwuAyFAB+vIoGuMwwiM+rs
CVWPLEXMTlU86AO/5XV326di11M7kcgtLkU5gcN0o8l91FCcG5fyGSozHoyH0PVvBlBgU8Oq7nFx
YsFpcopjPXyleLitaoQAcSZddQaBH3y117Y3bpb5gJQMt7Ams0c5bjtpAOIy+R0COLkQ6i0kNO0u
GDeB7b5A/TugkMwQX6Zf43xSdPnNkmr7UQXcIz0Z1Bj7gpwNBku6hkvvq/Se/b6vgndwNzZ8yRn9
GdIidMWO2Is9psO4n0ph4p2i4gOYAeuwx/lPRdRovD4umVagSmUpIL0pR4QPErpCTTOXaLh8IPEy
jV03UiIM9mUxgIpDVYUJiN5yz1r3JWB8zLRZVVOGZDWjxcui62V4iIdReSA9RVESHRUqgyF+Y8gA
1B5Qk2qKnhpZefv4OJhoqEHhQmSZBFk30bCXRJPgrPGGb8CP8r8rltc+fm6DAoHWhiUGGMX3vO6N
2yX3zKExRbEbbtD459o42XPdIuESD+xSfqet0zYzkDFzANhmRAy3gWndopPyvlRpNI2TrtNoU5Xo
Z0vdhfiJyp0dsrXllCaXzY5QEdvtimFrkxp7tgBXEROeTs53J1SgRFWSy3wI22Hs/nDBzmzqTGOn
xGR6qWSXJdXo2uTaJV5K2YkYeZV790WcOTu1lEwq7y09ekihkb9Yo3zvRosCImoGBVWEyAzf4/I+
m9hC4pmK0ly8NnN7VwL+WPtAABHEsFlQ2d7MAA0ukrzzkjPnJqN62dsQEWbpc+SPqkG2QhWrZ1Wa
EjYTMzcTh4jxjirDSgryAAmBvg48CG4EJMKO2bO67K3uwelNu1CDSbvM5UYT5KjlfLdEc8uJEnpN
mxIPIZJUKAxom3vqppst/9TSwDuI6CEwqkdE8b5iT+Hu0+rGmPTPvk24jWQhRdX0ixMB3zdDU0mK
GB81AWkRXQ/VscgDmPOM+jF5rBI4UJqbMiurfN/kSBr4xCqlE93O3gNeTriko2p+NhGJZ+cV+am7
adhLWUprcYCIf4o5tZMFrNgFsuPX03ffdF40Ky93pOd7O+hY3LypW1de9lpW7SkoM9wMOC1gQpMN
7CrLwbpU38pUk7vQvvP74qjp5ecZjN56csh1/ba5NFZQHtFV0FYsl/3GntLzICJxM+p99zTp2XOm
pH4AUR4QjIZp4e1me3wsvRAoEOW7daRrJaBzqIxdodVXIGLzaON53ED0mM3qYphpDDPDOmfUHrpR
dDu9r277JB1WGpbgu0T07k52rrktg85eVxU+KKlB2BB3410TmfoFM1wkIMJ5p7t05krf7w+4F32q
O1MeM5QdQBXnpEfoLqIs77vPtpXs7AyUZlNqX9rCUzXSID7MpettSz15yYCQqaQuuRj+IPaQ5u+B
jQL4dG39UQLr3qFG1J6yRuKpqw72bFfHGEhcIEYYUOrgGxy6z/CNjBNjAXeB5WAXiDbFE+G/jub4
KchNZ9dP5UNapfK0HJT20clm5gxBUBybAH9oO83vUiUoM/XaNsFIGDT/QP0gpF4MOYsJowylYe/r
K5g2YiMLvdk1afqt0TVx6jL9c17SUEA42dhmivIEOzI7LYco8T979eRthVnZp9ENfz0srwFFcrc4
KX6NIApPaTGBm8ytU5sN1ml59NtTkKbmPrDrU1RU+dlCXWUrvZJKah7rp58HWBIpBcUy3vaYuNtn
4M/NMc6RmPLLLWbNHcbTScHsrwYoIQ6rgBldksB8QoHI3Q0eZo3mOEIdiS6LUMly6JRGUt2oeUXB
f/vzjdjng9KEioYBVf+0HCj3i49HXZJgEj2rd/DWoUChC7gfSIjdY4ZLc6/UH5vE0B+LKg52Cfpw
m9CXxzDPnUsiomdTwta22rYmcYyyg5bqwYm79Fi0wTob9fJJl/WFt8dbaUBZNpM0PnopQGgX1tNa
ugrcmtfmg23g0xKFiMrIOIRO6uX5pjXsZmcREbDoTB4ow85tGVDqKYX26n7gM5ZnI6j4LRV+FBw8
JUPV8XWCYSofZzMrHyfLciiNU6dYXnNIw1rMGu4t1IsSvXiYq1uKYtMOY6/Pll6kdxGSdvlKop8Q
wlAF85hYbEQIwjSdBmd/eYhgwHdjDMRWOuiHI75knpZHvboLv7ymS0DQgfXqDgjmJwoMOQjns6Y7
7Q50bXW2cic4Z/Zq9KLxBJp6PC2Pxj58onA2rxolo+Q0OtqSMn2PabRvE9qGp+Wl5aArmaLlUVkD
MXXSMt2y6KVHQZ9BUJM82eEXvuBD0jPKRdGiA59at9ODh+gL3SYO7jR9YzsC0ejM/tMk9tANnmwN
InVdTAfXwslYTWBHzc528vR9BwuqytA4zFrYV1re7qi4X+wJxalMBEq4wda3LazBrk7OIJ+B+NZe
vY5YajZhpeLTegvfCtt2NcUbmJKU7koo3pFuAL17WCyK+0QCV18sjBf34sIv9lHSeXssimJjjTJ4
uClFKFc6OeU+HcVtCEGCVqI4+O2udHBaQKT5zO+itiJ7b5WohUtibb+LM/eui9vwnKCkjwDzWFAF
1+BlyfxbVcXdadpbSkOqt3BDLpRfciASYozlIdZXuKq6AWSMwkVIxY8sJTRlnZZHy8G36j+eRnYp
dpnnsnN2x8kpp32aV/1pkf6cECH5eLS8ZgfPQ+DPR6rHYL/9kfJ4GCHW2ZRRAUbfxQdBsy08MJov
mICd7chhi0aFANT1a4quytoc6w1cn+mAIMmzSKBOA+4Pp0nfJgxmCg9DcPEj9yTgwaxl65eX0rMp
0skAGKXxLU9jEJml/tV3Lej+0BF1lB/GL15VXme7fcF7xofnYh4G4lIyXxGfJgVuBb7/jGAt/bkI
jCvmI3d6Tg2j0TTqHtYXXeCe0PfNd9TTb1qo2vs0EOX23YSXGBk2c3Zw7WM4Cbk1HGBkRrJxpVNu
CqVe6DnNa2xnXxvpfiUxWdmG8qvpgq9j5b9NVo0WePOYB0DUsRanHzLuAi08qhPQxbAnLnMV6jo0
93NCrBdPBLedC5Ab5MUnRGo3FFnWZR/sIhbkGqW7EFrr2jCd2zRktavllyg1P9cz/6Sew3d4DPFq
6KJ1BP1oY9jZS1AGBT0N95Pwgq+m0341lQ1I9YDxw7hKAyI42yb9nvGIx/XpMpunuRI04wT9XqSo
dvack8xOrbhkRfTKKnST6GF9RNFnhaBRuRdddy+qMkPJoJtwQUNoptasrdn7DfVhNri5wNJSQ5m8
fhhze9gSzdaXWVIBpxX1HgvY1UuVBx2CTV7oZ3UaoUoE0vhT79TIK5BhWWO69OsgTIp1XMCfqB8M
ZZHhkD4tFb3YC95VKWhcEiqdCoub5etWoHnRJ9k6todrjW4I/AEIKcAt9NYngcSfiURHaOQtVlxR
IHHq+6QatqZM3iJPfzIJFqkdkjO7GdRchEzcnrqAvZSQgBJ0NHzTKH0TwOBXmBV4p3/G21gKYvar
t5Pr6WQFwJowdxKmYf2GL2rmObCg56cHs7AP+USuUhp6uDXmGuYGIVyZfSXS80ljkDHOEExdyl0e
DbVOINsRxva2IeqmQBGheqIyg+VSBpQZLfDw5nAMBOksIY8qCze3YyzpMsN1XXU++XZpgxiZ3pGo
pF8VExPqziEqMOoYqPYUsUQFA3dXV7yNdqzQ5Kp0gKEbyzUhf4ywrnaRwFj++aIYv3snLhcFDKnh
WLbCP/6Oy4O5OLmURA51Zlw74EQQfak78ZWi0b0xHOwYDnjCbcYRbs0/f7b4m8/GbUjwoQYAKO93
d7LG6u2MUn+KjDEd78ynYsQHGeHVpsyAddltIaZHCVpkGo2r64ijNwwnlYXRFn30vQCZXktfEUfQ
Um5v6hS1bouSzz9/S/kXUJinG7pje2DmPdOkafjfsLS8HhH9kwnDRnEBwpYE0W2aYcUyTDI5qfIa
VJx1KTsA7B64KiBj1ZC8KzBHBPtmleV0R7rU3RVkxGAN3kyVy8Gl9LZOkb/FdfaWUipkTOwsQVAG
1PxL0UQEt/cLBDHQVd6uyoFtZd1Wr/HkoMwbkBQuOA3ShHcawXLjpOFK9CTyIknLfcyGG8zjOVHf
Eh8VKBg9rbixTtHjtg7DBMMhs/vHKQt/RPlw99mT6aNK2KjzvMl6eMQ6AQbQ+CJUkTGS1RFvIwXy
KGZaj7U5PaVj+G/uuOZfwLFcbNsQpo2Lko5Y6G9wzXKMCg3OQ3KIZIIopm5twaiS/Sq8Sa1WMqxZ
6TQqx8cZDESSo4cSp1LcKhIzOkIF2wEVZZSgiIzTsjmDSR8OTa/tU7VzT/Ce8EhMnewUondBwbt/
tHwawKVRoLyA1nivz+/ZjGK/DSplJ6sJ0XB1T0IqFiaKzln4FiBSjiMt9Wpks95UQzGPKJLFA2t/
TY6ig1FZ4UpzOwlVe47FAc8hxLwyZCsot0m20G3c3g8hjSnUWKJVVqSvzkxGTE/7LRMlQCGEFMuJ
laf2nS9p6xAVqvfDlMPSb+20H2mMpBg1Bw0G5DbO228QKFS5PssEkQLugkO0D/X8rRO0IzMTh/ew
peUFcy7HORYiKfQlH7/23ZDrzwR61Kuo+FiU5hJRXzSKXGAYOGvbax+XWnupFbeWkxzDUvtRCIYP
GmOY1/v2Z6Mn3EOejcZIQoKlgytrIETXtHuxNRz2WiagsMVYU9IugeQaY5j+Jsx4Og3AphBAsK82
b9IhOAXF8NUaUDSR+Q4HzxuzREhFgQRkRKuh9uTBrLUvQcY8V1+1OgZF+EMbxscuKfq7CVGolQEn
A8mkEQctG7BGhVTw0NantGie/3lpMP5mR8EuWRqY3UgbN8jf7BVRyfVjS2uSg6lOWe0GjlLOBYLz
XWvPOepDMgypLtF8XvkQADdUNajpKCTdhyFjm/4LfveviG/YtmwSNvNIUJH83cCwneQgy8iIDqkd
fC4x/CR8PqrSd4rUqlZPR18hzoqhvyroVeamb75evZiu/S/X5m8Wd9MDby2gSFhAIn+fyV2EsJzM
i+jQhghgjx2zqlvpcQO5pwTPDFL8W02q1s/2N1nTfwmAnDeqvoExiMluG0EinfNN5ruf9C76BBV4
2lIJ89donP8LEtf7C0zes3TWHBDynmGY1u84XAJsizb4EB7GJEZkiS46yIqN3iOEhtCJamaT1s+I
Om9t0G9nlAVD4Q8nR7fqreAPKVBfpgQyM5IZ2Rb8hLMWqhoVwZWEgAS1LpxQAm4A5hWdd0WSAsCD
PkBk4wppq7L3muOQjM/ZFBcbfQYVK7I6oMRhbTzN9q44F0WQ2EX9pCVpvV1q4gGqmsQa80Ggkkal
z9v2A4W19AWqe3JIq7zbll0U7pgWSLrGwbNUutqZd4uk2Xzj9dhZTfQtNHPYBFaJPHnNtDGrMl8L
w8CC3tNe6rKBcAp8lxGsv04pYF3NPKia4wIVRZt67Xrap5AGrs4eEYrwHmk31Nfy/AljSVZNM5s2
makdPd2+z7vg3cbpYS/Ngx+n9aFA23I1FWO8q+SiN1FdKq8sHxe9fJmwWmVTO6JDEP1oh6j4iD7+
lxr1L9QoOCcCWs+fpIC/UKNepgJWVfArKeqPv/mDFIXRwX902zRcS9kTO47JsvgHK8owDN5ysKw2
QbZDjvpJirL/ozO1JAxmHNYtT4Ctb4quDf/v/7H0/7BSQLrVXVOHGWWI/wkpSq25v0T5uqvbumFh
NGcQV1reEmH8wiIwZtEktVcNt2b1CvfWsWlfoRUzrmzrXs/+JTg0fwsO//Jpv8UrMBMxdRn4NP9m
ekeYSl6LcQNA0X+w0UkmRXopknNwY+6LTyB5rNdyG/3AD/Fo7bIOCMUaFNhluBoXZNeP6NUVyHWS
VG9bAI3nX27i3zA7DCyTf780sNS4b8I0sS7m5v0WyWIdYtCQsYwbCkgBKKi5OeXq4OGshWCu5jQn
5AqcddkKFyPnT04zj0eNqgPZfkWdszWG+rQ8igMP4+YRNbBQ2MYGtRrYll2UnJcDTrYxm7f+hdVk
PGnBMJ5MY8YvFpnw9fIa/ityZcgJpFfseZskalCPqKqedAe18lZ5GC0Htwl92h4zbnAWnTEa+W5+
inQ0+ujwJMVped4rvezlKaIB97lbDbskQA9c2vghFQY6p4QM1ennoVNC0JMTy10wF7dJl1an5ZBB
dN2XNgL5f75UGxENt9kxCDrxxN0YI+64eqqXp84p6WR2XQnobXSwFFAfaTvUo/KqRMIaE1+LdJkq
03JcXtBzhI1ni/ZMmBoT+McaMF/f7wqrrE5Wb5UnNI3/eOSpR8vTpr4UrSFwVkJLPDOV4HejtL+X
Q6UeGSPiaYMeIZ6l6fXJ17365OQWKPCfzwsM8Lbp6L9UaXVoK13seyOhtF+37Wm29RsdsDEdV15q
l+IYgi9yi8jWZ1dHlJVsg6wrrrZSPVteWg4/nxpVjJUtQuVaBc95OV1bXYS4DdCcXc58uStuHVyc
Jov2y/kuZ7k8QugNAezloe4m5Q6n56efZygSwDEfp+20A3ga3ey+l6HW4PuAmjnQVwbpz5NdHhkI
Nh+YDrR1u+ak6WaDiAyPoqoA/mTNR3esAvQ57evyXhr5wbEBFNgLnMulBlCPBnd1CnO6FShzt8EO
SNH146lJb4K6oVAjwbbd8rQ8WkaHsHVxGGD4Lq8vL3HH3TXsN0mCmHCJKjEWJ3DdtK2MsMUEpemd
9RhodEzABq4sdnCkhAkfINWMinPs8DDIJ8CZM7q+S9E4UoXhwXLWSQEsxlHfYRm2vfrOH4/m7iFD
P3L3y3gt8WiiNaBGcVNg2dv49c3ybYrlK/15sKOyOHml5Guq15DQYsZRdTv0EyPEd1kqENVD8lo9
XQ7jn4/+7ldSi5yobiZtYxXcL31ihAZZggq7TZdhL4lwDI+hu7yL+H9NK/2/nmLuJlaeR1psxT3C
YcogzTR9YWyXP0GHE0WKtHv9+e+XRy16a1iU9B+/VYcNs26c4nWNr+NpaJj5kzosj5bXJqSmMTWo
IwuvXjQqlhdno6NQhaDX9uPtX36z1X9oPQZisVqzkGPJT8ujEdPl+nV5OKEdOgOh5/3lUOE3F7Jl
bLHGcxOwaP//jeWvq58v/vxvy+9oAHdWae5SClJXPvnz8ktrAA2riUfsk4djxT5LIjZwhwMAZ9zs
rPLwIrdWw3JqZCh/nO9y0tgjA/sM9PPHu5YEGUUZWa16H++HAhW42nwpJrhHMjYv/kQYrP7Jx+8u
v7U8Lwzxx39eni5vLK99/Ltf/ibXumw/ISNo1MLZY9KyG2M1yf7u3/x8TQymOyOH1H53GuD0+ICt
wS4UJ3egFGqkztvyLFYv6Wq8puEsN8triBMUp+XRz8Pvr2WgaFbSNqO9xtXAsoIi8fI7OUXUSZ38
3/7t8mc/30FYi7/7+Xx59PtHqW/487Wgw0vH4zJMCKHUuninz1DSK2TDNUNj6wD3OWi5/mr5kb1d
zBCWw6B2vYoipJNqYiz3vdAZooiTJyBGpvUc1f1Kb6dmM6i2xnJQTV0TAPvOVPvQz4OuLBp+Pl0e
5VH1o4nKcjupz9HxnF/naHgAbmaby4c2o+UzIP1tBl29WTwBlwOWCXTv1ZD+efh4Te16dVKBNS1S
NewdX9/mFhcrHxqkiaeKAhU6eoBBsp3wrKObdgVF+fYLl6NXNfJLLMN0H0lnBPp3svWsZ03vn6w7
6/+xd17LjWtblv2V/gFUwJtXGAL0orz0gpAyJXjv8fU9oKyqrLq3u270ez8cBkVJeUQS3HuvteYc
Ezbsn/8dmpPyQGII/36jVqSzZQXDwNmqvETj5WnbzFsAxgZlAnNW7htKrG2/HItu4si23Y2hOvy5
IV2QUCY9WuEDVbt5WkLssL9+XhtNEcoqAJ+27jv5woCDwPTtVfrJ7MiM7ppaa4q9pCMyZtJo7KFN
GwjyAOP40XTMGpA8BFbWLeTrwnGrooMaPcUpH95uO2H9RFTApCIReKzD+4SE8N3PY9vlAIyAXu28
TWA6YbX2EyFDEltI1xgdA43shh38ueesuywR7M3pWLUbJ6grdGQS8f7vKPhnMryqwxXPdBaM/RJg
3DIvNariWF4fG8TwO6Dqh3Gq7xOJA04lGS1cdwS/YWncUpX0OmTBksuIrTj83GyL7cEq5n//8s83
wHfR4EFgF6chXbft5s8V8HOXNh+HYKTqTFl6NllEmkaMLE7s1tZtY5WAJzBNhozwol+7/TbVuvaz
JtnahAppxsqAvAoCMKB9vxa1kQ21kL477CWevG1yPzfSzy5tJf/+ZamMks/UxC8rwuZm6a7MlZE5
tjAefu41aTGDRIuZr1V8CAueAXa6lXfmv3xtMdU5QCjaHob52f35nsnSMWpEG/196Ocn/vwbxTBy
JENGAS4kqjSn2zahZrvJcxNO389dpq2DjQ69dw1AuBx0Jsa79s+P1hmnjZ8f+rk3bzvXz72/3/j5
uT+/ss7JbxKvOu/nMYPcIN9saZLW5XAg6ZI8MQhavHzbXS52CYl5WSAPDBmbbo8ZBJXjNmtP40KQ
zc9DP9+Mo2lAB8KPEYXEsK/hz8sH2hWGKXrtFJr7ctDu5lBXd1wpbOlyvM9bANW41Te++M9jffsV
mRHdk5qT+c9DWgEBTVTIzu23n/j7jb9fTmReQPKHHQ8hyR4nhtEuF4AEyscnEOKS+1G665UjzjnN
9KaX8gvn33kCDs7u6Heu/phfKDvu6XsStGITPUL3G/uY36e4apm6osLkeO4u7X03ndrkslVJIP+A
D47P9O1HYEZx5ueml8lenD2r6VVKfbSNBdr89Gqkfi/zmfEN6WjifRZCPt+nMr0082mYT5iiQot+
1rEX9iYpa9otEm2Q+FGyz4p9tlTO1nfiee30Q3kyHXVlx3b6X2vkNl7x3cRO25P16xjCOzIpjef/
0Bt7DbqTuFxROhfZC7llCtIcN37S4RR9SmCiUmeUH4fYow1JgtRgz6mtoL0TdjpjOsU3RHpC+6H2
sArik27UK0zV9KlN7zrxMz+Lu9o+aYf6g2CbC6JEPqIOma0H5aA56ftygub5DQbxA2/r6FWucKex
EgGafMd945h7+bd0K71pn72Kbv3cuEDGAmu1STAOxgD0kZ3cGZ6OHOCOorO1xT167LMU1J8JhWV/
AVZLazuD+5wgvtszc9FPUB/rYQdsd+pdWmeh+9nZyrXca7v1kWgH1ctuwiX6Wn7Hz/V3dWpOM5W/
03rFa6nZOmX2U0+I9UV+7F5V96sP1uN+eA/3/FWJv/qJwx/MOeRQ3R2UOTD8GtCC6omRRyc7NdwV
tbNfFgwlXvs0SOL7KfLkxm1bJgVBuLMk084LH+sTs2xHf0DmRQa0+FtFLBk7y1tU7cjF0BXMPe7M
SBEdDdG4lLWEmxl2SnNgPjASTTsHUitDMVts39vjybgxKLiRY+aUD/p8wP6JNXQvTQR2vigrkXI+
MRuskIhOjKdht4YnKLA3HKjnaDe/A4/qfssn3F/wRjMriMjcnl3GN8QpWzsabIwhyMhNMevr90TY
lh9KfRTX3VvPaEW+lRnq0Mu0E3/VAq1Nz4vZSbf/mLAsn+gqCSqGmo81zQD/dAw5Ck+OckXVkD03
i3PUHhmJCEdGLG71ov2O2Qdpq3ZcSafwPsJp9DaWDmSB/N0iRggiQeqoiKmC8X15tOqTrAbiibPX
LX+XvkT6xqYtfqIjIkPhQ+SqRFVXOZx+/DJzN5PSPueMAmdgdhby2gEaMhN7Kf1+dMEVG8/653gr
7szXZj+fCxF/CbrREx9/YdyboTs9jGSvMp79TfjGl8XHR/KIYyeNd5Z2ebVTVZ+/kH+eWNR+dqQz
QSw3YFfIs6wimIDtfYnn6UP4ld+pXuXMB/rWr9Hv7BFFakPkGjkKNjrQS/bSvFRH8UZ3gAgLj/Cv
2tYvVcCYYH3N9+rlebnXHoRAuUu/GHQYKJ+YALriNzQk/TDvCIXv0Tf47RPpETc5UI/iHiNQ+yyT
/fdBdZztO3e2VU94FSsH5arLINodHhMc/JUtIXPnt+2RdGQy0VAqsWRTQNzGd4KQWxtNcaqjJrbF
U+Sypr6o0gHs/QOhszz1yivscbQxKPkY4W15R7jfzXrLXOsZ/ZsLkO698DVPgPJlXhVk450HEdPP
3ehAeM3k6qrDYPvExy3d0aSDr02TjOvwBP4NkapHSwJPQ0Sgh79egG6Z807z59uvMIhOVJ5BGax8
UPPMMe/6QNwjWR5hdOGnYwUkU9OyZbd54DXd98cZOoVLkihDhSUKaJdHo5uLbsrH+s56bURU2sDp
sOrtICxilSAJhbjfINQcGtOdH9Le8SMP/5ufvk3nqn2i9mI0jwGotHbaC0i+imuvcJST6Ub75hTu
ioP+DC7Z9FEqMkxwrgZwwSOjLQg87CmQzl3DiWhHhhj9vK/lmp2sD/UueyJB248/ye3ULnNeTM7f
7c8kEwe5yrYnKiwbxZj3Ac2jA8gkAqCV8CKZHGz6rcIJK+p1dauNhmnCmdzpg5fI5quempytA1XH
l6bU9eAqdMAO4/YrP/eirSD5uTdpSl8Gf+5aYoLzOx+PAAhR2m8/k/9UN//331ayhlPM5pQwei11
q0F3sr7qjqbxHVelQUEVW8Nh+M+btEV2JSj5yPSBez/f6Eh0FAi7pI+EeNea0FZF67qLs0zed3Su
zEmQsC6Sv/znLul1COe0unENtMeq18UcOBFPVPA3x/kQ10ZeMIIny1hX6EGkP1+H+LUOhpITE5ct
gd5aHKfFsqAVatIg+rnXx1tR8Pfrlqajv2kN9FHN3TpvF2CvBVnr2w3hyhx6t3t/H5OscfKLdrgL
xdFNJC5+YKzo26Otk9WUUu0uqST4YXSNdFE8IIPhDKKX0j6N284ftrP0z01Pkh1+fWk3bd2FvzfR
1gD9+6U8IQuOR/H602Wbt3rk515bA3JAd0OR8vOgqm/x3QC+PYZt9UEnIVlUVzX4aQf3W//v556+
dYOTTBaDIkYkpUsPuQjP0iThle0DZ+lSs02EQ90cWxEnh6qwHg/PM9ba/URcqaDNlv+3gSRiV3CW
TN8+jMlQQCXt1wPE2dRR+nabBqK1j2VOnsOIIFMD7/LzpTglzJg4KpFt82hEnUhu4UwyYbxKj3Vr
NjtmAPOBOcB8sKRZ8Ul/DqJ1e8dbVXspltr0RhivUBG3fp2agSwzQrN2TTA//Abv19+bv4+No0jQ
THgCalgcmG0zflcHzECL2jyKXQdoWXIVI9SDHwnnT4tuQ8M52jiy6m29Y7Xbukh/msd/m8myPL5r
GiFV0MkxJVQzWtKlP1L7kuOkN59Lj+nAnhia7KpOeRk7U6Jy40YsUrsUpwEqvS55P23Vn/fy5+bv
l2ZfJTxJCkNYDPbP2yttpT32B4SP0hYcCpsG3sxi0t5ptqbzn5uth6zVLQ8C+3ULC+u+0jBq3bKP
KYy3Dmsqp+3hz9emOBfez3Di/w/j/sUwDqOk9T8O4y5f0/8KPoq6i5P267+O5P79N/99JGeI/4ZY
xgSshp6Kodt/QArlf6PJDEBvG8Prxn+DFGr/hp1K0hi8IYVD+4Ua7j/mcfK/6RsuDrWTIWmmLCr/
L/M47Z+G64bBv6QDutrkd6L+DyIJVdBnHKzGGlhR52NEPCsE+hIiJDw1pzwwYDvJuwYbAelZDWeU
/kP9FT32z9tJtHQX7B7LjgGCIbz09XEIffyIEiEtlqO1fJACi3aoQIKyHT9t9Uu5p2OS+4Ur7zjH
UusonsTBN6Qkkn43R3ite8vV0n8xBvxnFd32HC2Tl01T4D7+I86tDeVFkgtzDcTVeMbYdk+wj9+Y
nN8m9dfQDt+CQOOkzpI3LZHu/+fBnmr9w8gTuh/4MN4pQ1NFg8kso9X/Ck6rinBGr08lYD5Z01H8
ru7bK6cQ8b3fFd/0sDfB4bfxoN5zglOPLOfZg7Azz9YD5pf12tSeepPIkDw1B/mjuKz77JYNbndJ
iPO7kXFMQMNl+TBV1Aa29kCVS1JgFcy/mIWclDvRr82vSNN1T4AWlX2R5YPa/o2+Y8VwfzuWaece
z4FhQ0ewh/fmqXgaO0dQ9hr7suEZlksSqFQ7EqSjxqFM6U7FiXrjN6UwmDMaeFA1kDmhYnPbh+aC
1o70FB84jFu8V0+IZ+Nf6SNPZze/lN+rL9yvyS45hwFGpYzszI/IDKbTcN3Q5Lv0awlI0KIA88iU
y2r7Wz4ipt6SkVNhT73ffdJSHUDLu8Vnh8xOdYV9+w4XopA9DoAYAgj1kJHI29EjNaGFZ9zP09ty
t3KwO0eIzzHR37KvSLWp8IRz9aj56z1NtfKlmB4xQyLl5OWITstr+aHvpszZwkC+yUM3zjqMNI7a
kVemThQFmIHII4tSd6sQyRNnKLW8wuZRlPNKwz+nNhFvqrhbiCC5te/TUf+s7sJrX13kB45/nGHH
KoCoyBTcuqetfSkO0yU6jGsQ3enHEcABEQ1OhyX9Iz80pk0CSHyrXOU79Yi3GXbENTIwnz4pj7KR
AxhVgYvb9pWWUo00EUn12TzC8iYfiCIp9XqvPK6+SkHD8MtKyY6xkYb9Ds+1bOvn9ZWQGvof163U
i8/yWYl4absaQjrVLuGVNvSn1DdOs2SXqQ/X7oVeUEk3Bpr1V3sj42++yImtXsU3GazNfbSHTh0b
xA87uGcmAlIecZoY9OSY+hsnKiQSeT6GfesUV/leqm3zKfqEEdLRgLGTl/DJvAE64dKuHZptA5X9
Xr8U12kPA7pQKLo5TAq5Vwfl57QraycNmiB/ZQSc2hbuSSc9W3fW89qQNu0btTN7qOz4dNj513hR
eTWPcvoIRaK5Vnv92qHkBb0xYAq3jewwvdI6N24qeG5KKdCpbu71H3oA2hyLlkde1Iqk3ql21k07
RIMdn9FN6WCZpj0Dr8TWf7VY33mC+q70jP3mx1p5IW1p8sk0D8I6QFrVOu0Fnt+wj8/k70q0VJ6U
3l3oKo9eCAFHh0/k0YOSfudP5LwEZFHCrPZlewnmu21w7S+xQ17qU/++uMESxE+q6OBwKyMnuhq9
y6xBeww/um+hOwyUjedx3C8v9WH2KMesG/JKei+CvxBblNizP0cOnmdqwuHJuo3n/i0+UGYab8u9
+CK6hRuDvriXru2/Ytay/f1XQciGlZTh4yIwkSS2Oe0fJBpyvprapMtN0EU9mPfVlwvjxUy6f6Fm
/qdFePvfaHSoLZHNTtb/QVyBspOspVBqAk2aHrf/hbXM+yUiZqNjeLsgeRfXhi3+P4U5/wdNhyz/
8+5qSqosmpqqq4apovr772s/sFZVn62ug29K8itBmZ42l2lQz4SxlroivGOrIq4wR9H2jGoDEIz5
USlTCXyrg5kt6Hu1Xh6rzUm4bp7CPK/W3YB4pd/8hhnGQ+bShNWbJBpJyqJhckxUz5xlc9fKEvwy
cJF21nSXfvMz5nS8LAyO4uZ0LDfPozrhsVVS45BBV2m67lkG6+6Ad99IEqDZcwRwHnO9+74owh1X
uSFEC4AJIlTM6qnXjOEh0jr5bOUl5p56dIvNn9luTk0Ly+a8eTdJUTccQuvfLGydkXbNSVTf5dov
ImdIgxqA7mPER4LIkbvYVdhDxSKTGDvivhkAdutZijSnbH1BD4l+bME0bPE50wTJRCrHu6TkKfC2
9ywHJm5geO6tJBwqsSCJIbZe5LoVXPwStUu83vcAS/ciT23HvFx8yPRQPScjIT+Yn+kXyDIoDU1g
2rAQXdiSSZtk9G+J1EoaOI0bn0KozG/5MZZC1tSSBBIuOch7OYwYLZIUpNCrCgSwMHdUvjtBzghs
SEXj3HfGmaSP0jUoFAiGUekJK2TcCeonyHT1YpE8R+CXHQ5GHoyjjE6514AHkko1T+mdUgm/LJm/
rNTWR03+gOhGJqhZ/G4rNQy0Wmc/W+UrMJlzLGiFQ8iKtpMT/XlItNVTCzaKcCF1UueQMHac0Vr6
16uuPxDI+SDWeFgz6SKacSAs2p00/waTdb/WMPlIwnuZ9fq5nsEyXAcRZWQ3d/dzXD6kYfQoJ91v
sqJB73ABM64CadS9bPdVZr5Ak7w1EVI8rgowoFVyNRGZNbrJADMzORRAOVcdgilpc6pcDB7J8IrT
ptElrrWnRF7JShAHrMO806Z8IEFL8IVcFYK2asn+mXBZQYiy2wFgJX0e0Zxo6uES3Qnz18KlLgr5
41zLv+FGUomXkMGsrLDFzBcg1Ns6o1E2Cv0OzVtkL+wM/WXkHVhCMvd4dfIVR3Xt1nW0G6aHWqXZ
T0ytSZRsDX1QXWK/hKG/vWdiyIQ8/7LyaMdQCLyX5k7kGrZr7vRmE6h3TGfYQTGSGStZ341TZzTb
iW3VJCijW2u53Q9t4pA1jsv/nUA6x2hFO+PgVWpfafyxzg8rqgqiSZ5MRh+WEu8x0oBFS4jaor2y
LjjR2CfnRD8WRqsflShS/aQorktMWjiZvIaM6H7bNNoBiQA5qMR/GJdVcdOKjoDWq3TTag2ScCk1
e1kvlyAthqDLQhWHojQPx7Jp7wUC6H21wjeIELelqRxLh6hbpUPNymfXiklYyyiDfB3HgzSg0snC
GSl+XXrg0ROQSQDN8LpjkORGX2T5kCctZzbZ6qEa9OZd2NNsLgVAranUEdm5KLU3xWJ2nNUpOxg6
rM+QQ+vPQ4n5Uo50CCBD4APffkiLrezPvVH+xSciJSCx1OjoSDgXG3X0ohbZQdznLJ+zlYcHeJdf
TSQLOyr/xLsj3WSxxeu6dQI5LnIEqAPT7c7VzaIj4m8aIC7eN/kJUe8b0wBwsmfcGmcAfBT1xy5z
dMu17lYGJp2TvRGzSTbCCebR/N36kkdUSnFSLuabzbiBNvmbQAv4Gn90J+JczwOW6Uv1WRw5sqMU
oD/wynukv5rH7iEOVDfZYCys81eCo7DdsdIXtAJUXihH7BERuG3nGBfxzspsieNp5rb6gePsSKAg
ImdjL92AgUbQq+z2TYJuZBD/CjLaNTggQlG0tU/zzvxt7puvZHyLVzdLXWYj6sAvjt+N4mnP04le
VIlK3XLKjFMPvUM3v1i+8Vw9cpCP7kCoPRu+4YvXxDdaIorcsOSgoXzn78zb8RZ/ru/pyjCw6Tyy
VsmCWdib2PJ0tz/2gdRQquzIhpnJbD7kIwuo5ZhEWGCz0HxdOk6ZR0jQMgWzuVM4XeFd646SyoyN
p+O1PYhlRzyjq2At1URSPpm6I6NkamNv1jZaOqSG3WmSM/P0bg1r0xG6k5eYoBhsg+lVxH7itKUz
Ny5jjoip20ve+zWRKbZ5MfnLsYvsMUi0r3LtK9KuZLCyMB6Ho+EIsa1d5YNJ7uzBPG+h3duEEfsc
DEtbdye6vDaBGMvi9ygdlEDm9dBPM+isyUljUpSRwUEOsRMvuVW8Wpwuv7TQUdpj+4mDjbcH0wY2
c3A3LONXSz9k4FuiQC/vp3E/W2/ChSXMumjaQX8TEKgEXBaFsOclRhxQRA/GRf1NIKyYeZRkfX1o
gfL2tGo5M5qPBtQbRjswxY7gVTzhtj6HV+qn7q0tqNrv+0fsrPy/o3eOvq/lqd6Pv6nJaJqqX8ou
uejn4mOoHBEi+sv0lMxOojvWhY8N6ssqMCeHfLHqCc7ZQ0yp1dvmG58A5bOgWCNsmsEnrWTslFzg
T03kqUwAsyeNo+rqytJRTz2r9kK3fRnBa0xBzd9/4O8VhzORbHwmOUIR9dMz37IfW+YBjGQav3ki
3WWJ9jxN/ulxvKukV+YBpWmb8LE1N8nIdCELzDYoJC9Z62gn+GNkgh5MKlCTuoZ3ase/0WQub1Dp
iuHzkD1Hq1/ojs7EZDgKn2rpJfeRFKAUJNG44SB2sa4L5oHVLubzvB9PGXM73KseBWco2I3fHods
R3P8kJ3TyOVkk/9eLCd9Fa1TfgoRwxm2Hjolh+1yX33i9Qup5uyYswkT/Feuq4VszsQeB4cpsxDI
rBnDJ/LboCSuiMEiSmoDOM5r7ve6w2GAAoz03mfUzdm19zcq2eQCOuogZcSOTAScic51G2FFujed
CEYdSxf/AVcNJSp9AS9/x+orTc6sOfGNihwZXfY4+pzyrEfm5MNLxQln9k1H2XeO9CrtZF9/yn2a
OW9M8Fa2j31+TnbKU0lfwTNOx0ry1oep8Oa7RrRJILxRz7z1u3SfkEd2zljGIhfyJAs300g7CoqL
yr87vqq++c5zuFHpmmUQHxCJwueredY5ngbP2lfMAa/AMZbWgddZVjvxEt6DWOudgaquZrhFWd7f
d1fhrTlqD2g9+lfzBuDiPd53x5BGCseEGzRmCyMIq/b4AIjA9FcW/b21sz5lr3hmC+3vAFcgCd9V
l+jS/oI4tBhUVxk09yvJXCrHraf6k6ClMyus+qhckqfsGAWqfIiUg7p4xNvKjK3FIM9Odb+vxTv9
pp6Nh+oZEggHTIaIZeSGXHVa0P6mNIA6e2z30isd//VKSXdhh6EVQo2YfKJV6RFeRl7Mh9VwjS0G
HHMs7JEDrzvpWa/NsQRdpnrtq6R4CuCcq3mBZdVKOwOOTBjEQsD0lPcpjHc8lyq7ifOpUvcyg178
P3QUhl15pq0CsSetTlSV0u+u+eRUYUHK60/qLX4UQFTa0s68yb71IMUuE5QKMa2I1ZFBpZN4LWr6
PZlBCgqHUwIzBibtpbm0MRvSBQIrg3nze2xdZc9lF72sv4rLzzKnetGheKe7wvBWei+igGOR5S13
hc/45BYlCNc/4WSlWPqnc/I+cfDKjytSePg+PSm1AyfeM4s/IWlRdgynxwFOXiR822Pjm4ZXpXes
PxYW3tx6RIb1sHjxL+lFsJDM29M5f6MDobxKVxogsNOla75fd82NwX/Kee4WvbMvsRgoyoc17obz
eK3uAXFpv2BSITp5Ecm8t1xddCxegMlO2cpYHyNKwchmTpA/zfVTBG+cKZzmW+wt1Y5NRWK1e0vf
e5TDVxCTy21+DcMHgjAyDqB7hSs2lV0NUZ+HYSt8Jww7Q4KPHuGzeareq/CkPtfJfXpn1kdLC7Qg
fdsOnsIu+ZjBR5FzlLitZGeH9LoqkGY8QhuDeqf6zH8Y3NAQCUS/31OeEuyXuXHrkxk/fJmQdkub
ZTNqcInZw5v5IK6X8AEeqRe+DV+ALGpOAY9IcJhtKK27zc4volc8GaIT3lU31Ynu61OxOqTDIP/7
VnbDO9lS0fdyKPAaQpkgSAuWIy/7eJywbHEIJ8LKTm4knt2NIjSpfX9IvOVdHdzmiVVdKVgmnYje
2CU7tg8MUthFlMB81mlTot640lD6UHbiF19Imj9FBLgiwXPV2YeHjlY+h2n6iDykPGr3SGe0eBfn
t+JLQVI4esWXZthldlst0np3wKTLnWJcEByNmKj2IdviIr6rtFty9XNcRYoTCF/R66oXLixYu0dg
0O0qPnoJhe2ED7qBP5Ahxsw5AjUJhkzRM9A3dGlIW02SbfW8UKC/lqUTnlvlu2t/tbHb3vGcFvYo
EiD30RdnmPJK2FpyQ14dEs/FKeFAGnLbehYW57d04Ixrq19MV5F4ahnlhz08YTDmOo4fx9P42/g1
vTNNRxi2fjZfVI0WGcutE353+m5mo5momQ/0krUX8ufYs0AySL5xWM+Mtk9IZzhduujkp0vGMYPM
31L1K2Enofoh54zxfOIB816YN/4W9xwRE7+FYX5Uz01Aw4/lpfGiS/5W7lMfCUj3ibKJ/IP4sTlW
HaoNm53iavrNxTSPoj9/wfO/cFUK+P0f13N8Ln9ZjwgMz8zb1E/Q3M+o37gKIKY9z8tuKb+l9W6D
nuUOpReJvSVW3XY3/zJMlEIwXihlSD3kQhfQXyToEUg1lzFRLyIoS5XXeW606LBSxcYaYhnIQNJx
/vmGJPbnEUq2L3YLiWY5u+2wfffn5ufnfu79/JoxRSzkWdaxKA/S0ZoTqfnz0/Dp60O43OVRH0xF
Gt86UQJeNysuvnac8qwzfdOprim2smfIvF41OYB+UeuSm84FZ3kTx1R6jeKZD3aBAbyopcTVjOyW
WPFRJ1LPg7hJ51YtxN0osIOsRFTZYdmoLuBmnNoQIugfySweerVL5JQTlQD/JgRM0hlmC+5VpBll
afQ5w5jst7R/kzI99pqhmx6kgrDgAl5XI9NhFy0O3D2DLbcJwXUQKv3QdQowrdD8kGOVjQvbC25q
nO8tMOA2l11SYWFV5i1NczksdiD4Y0z4O61RCRVJMXonEbigUQnbXaMxF2/wMIPYr/r7htMRNnnX
slLTbmeyU/JZpVzrpqM6sK/X2UojxZyOcZrfhBChwygSNBd3yptOwKq9sj6k5BXsy4VOpiqk93U1
IbQ0jgabUxg3R2IgXAmqB+dHTshTFd6wnLyrStYdehkVVbWJWVPWP3KKd3m2mzabkmxU+yw6Ul/f
9bWYuzKzekjcBUrmpKASWThUFL26jybrKd4A8ukWqDGah86A/1LPr4T+yftxIrq46PW7kHCUocUi
ZElfag00ThuBy45LmvpiCHCcBkg6qPmbalKshBmpkStR7NAu+tYTwvl+jW5FWWqvxfDaodIgwqV/
K4eV9vJEPHb42GjfklAjQ4zy55GUUD7vGaD31vpuSuModSjjBIFAAxE5S1gsktfMqjfJJl6bYn0R
ehNd4KyglhLj7xWkkbQFKZpR7sbTGAchvbxmWJ8aQzWDIRWATAomve9N2KJH08uy/c9kSPEZ7irZ
gvhIyIQGzcXySK3egaEQnCRFu9bFcoBxbwZtCjo5I4M2I/LDbuXjsL5MjfAylvFFZw8dCUi3CbF8
Ic1g+vO7Rap9b8miW2Z8TW5qRz8NOg8lf25ecwxRdruIj72ovpZzFgxYpiCsqhzvG3adZbWeWZVj
wDQRf4HxSwq7l0qb0DVQENcI0x2l6p/KBsxgqSqctSfrs51JhQw/VZ2jMcb2o4HwUaoxEBoq9Ef1
jZyG13ag45hhkesAHsCeWk7VOGy5za0jx4xQUlLtCVrPfaktov19rDFUqhYquoyo20pKKGY6KL4N
WsPFeBbSibLJaDlPi29ZDa8eHjyn4tAnHZXSo99rSX9o5aFk0DPiWEqfiEZAVaawpOSEQHq41CrM
F6vXF8riNQvAYTNpSAgACI/0iA3AiB5hJ25IdH+kLk17oASSIN5mtqmuw9whJI9hnH5oqgQWSTIy
z+yJ78qVzFe6mn1RtixHGelbkBZUog2io5cwQWSJ9JSFON4W/hacytSNhvoKe+yWTO2T1Cxbmwxx
4NJJQBz7e2vqSKEVp6dChfyTyDqVjLHottwxtgCdkE4V42TRiAJg5gRcCBss4qbw0nJ1wktvcRrc
tJaUVqIYXtIKdG6YM4thDS9OVvOsmJRoUpm+Gb3F+CoNl4tK8AYJAI/jlILv6dxQhtNnlqJfVdTS
4MBkwHACec7ZIl9r5oCCWCELtuCH5AakSmuNiFmZH1ITC4OUWx9NTuVaxcXTDAE5GXmviGFrMRyA
0Vez5lLTZuj78AsSlauMwwt2DjSYi0oiQJ6mXr0wWBMR0XTjwezk93jmIFv3b6J+jKSaSFu8DwYa
RrPvvqyZwT1KUogHHPDLM8lQ9GaK6OzcV6CdCJR5EC2T2J7WHye0vUkvTvuibX/X+cFaxI8oQmBJ
Vx7XW4IkGnIlzSYjf8uEXZcx/W21+JxXo0x7FDtgRImzvH0QyktCSsPBvosbpxzpkyqCfOoHuiIt
CD2mrtM9BH0OHmlyE2FQablWBErD2HeuBjKtrIeoTYFCgse3BxIFu27d9/p4CFGe4ZEQKicV8/t5
7N/GGpRpU5CXChuHYpkzEfTIG84ekqwGb4mVazSWR6QT12m2It6NgexiOHY2+d+mYMy7nDw/R9X4
Es99G4SZ6McGNXEZRYghs9xwK6t4quaJh2raau00HkFQPYnG7HbY9bNOk/xmynNGq4idxBHxOquZ
DTKWdseoXKRVfs7HBRiumg2ACbAgluvHqiVHKVoFYu6kW2FyBs37+mmac4povX+YFTq44WTcgBRz
FldZ4OUNr9aB4Bpy6iZmrZFKWUWykt+F4CgbBYA8ykVF8JOaRp+SW5KDkm2v5PVxNJMHgef/nNA8
J5TpNTOyeGPQcFrcRPmwSpm2TeJeHcUjCEioZvD5nDFFE5q1arKLawp7o2spMEPSUxJhqPZpSt2x
JkTaRCma73IcrxkqxTE1DVefopG3xHLjlVQGhbkOUU4UwCgcNyvxh5qRlzvNBXSLOtuvohQURBuq
KclcpoAUPgZ+SHNcd/V1dicUG+5EVEaGX9yBHlk5erjulJi6TELE4oSpcLeofbHXajV1W+Rr9lBU
u6YySj+d5O8JpAYCQRSt6JtFzTN13WmWlNKhA14qxwmT3dhb1TJYzP6BJA36mn0LJtokrhhSp9Fq
t6lgy63XYZ/MFvnt/A3J/2bvzJbbVrIs+kW4kUBifBUJzpRkSR6kF4THxDwjMXx9L9C3yy5XRVX0
e0dU8ZIUBxgEEpnn7L125F1ql8h5+PkJrj+CiJPnZob60nTOR2xezkZkxWsWifdjG897x3Vo1AUf
PaEo9GmksnKEkBF0xVEr95PtL1QdUmPrmDKjSVN6d6btYWPNxx3OvE+9VojiXWoC/lqzdqz8aTGM
c1wvz+T12sx0bccOzZrTuLDHF7/EtKJ88xug9fZqp92eOn59R5h7s9NR/6S6Y5V7X1wrEduOJCxV
zD/SSsU739U+aHrEw7YdDhP1NdNgxpbYUIlcLJnNxFntNV8xqXBlQ455B9W32PZT526znVlkzcbS
aCcBG76PxKAuemChYKOOqCKyeMB9PmdFCk7Vp/UV+KiCGlrZmUYCAckix3Yx0dGYR+oaqvfIRGNm
wMB29cQEIi54F0UdUP95wQBQ6ge95qda9OVj+J5LCwK0WxGgt3t/PJxWSijS1ju1YkNXfqi50kXH
lS766+b2nL+yRxOh3tRqgbrdNJozgAELVulKLY1M61UMlTx1gAkhZRDitjJO9Uo7FTj7QDtqKnwr
C1WtVNRV07idVlDqSky1QafeAIt6panaVJ2cleCYrbjV2w1g2ndGAYV1WXms3Q3Naq2U1hvu8XYD
0cM89a9IKb0TIRF/3yTIC+xl5b6uBNgbnfHGaXRWPqzniKfihoyVwGPFSpHVK082X8my/y8SvEUi
/zeRoIlj/DdhwL8QO65J163/A079TxLBn+/7WyLo+38B7kAkCN/GdD04HP+QCQbmX+5NArhKB1el
KlAOCa9DCEn8rsO3B6yb/qEPlOIv00NOEQREL1gu1vL/iz7Qssw/pROo5gLAO750wYaQwPuHfi1B
DOBkdZcdcw0vKBj7t8EmRqPAuWKXE/Vy04KDoymMT5l/IPH9qHCbb5w+FofWsoCC1Sks1Pkxg199
DoLlIYh6VDcGwqapAu1vEjhVRKDS4T2csoIe7ajGH7qyyks31w+5h07HU9my60qqLLhxZjXvZ9Zt
YWzoe0nxHAtoZiGPWKYV3Nd6+X5kAXrXyx8tAhNyNalBjPQJncdBzUso6u6NbMoR0UHj7bgsYPkB
kDN8VTFJXb1vP7vlhNuX6/cWqlhG6li+G0VEkKLu9xNQiT32dziXfmIcXLMKHtIMuONilOUuJV8i
YA11nxlO9jg5HQ3sRXf7ZKIGvzD5PpmF+mq0ZnAidku+9L0EwtREr7FMk/ug0vG9F2EC6mmZku8Q
zZfUW8awRfWMOqk42gXEorDsagRvqWGEXVDDY/KUOGTTihtPPDYOG2voyPjgR+Aekznvr1ZWXGck
GRsn01dM9fB9snrPFW58xIj9DOWTGNc0y5598YXANtompf7eMg0FbPY6AmDdFGTUE3IQDfs5xZjS
jNuGCf1urNDhASMstplLvAy4T3o284tZl/M+6Fo+iPZVg8Z5TRzFouLosz+SSrDQud7VkqtkNWXV
ccGM5CxGfgkollQtHyx9Q4ZJ1X4mLot+LK+e+/jeqajITclTEeVnP7JhcNRk0Ak+MC0anCEiyJg9
IB+aA0rUcE2Dw9xmLKitdu9L/pECuPKcu/GZrj9W3z75qumRn/v1hqS+v28Q/Ga/Pbz99fa620v+
3cPbHyI7pW7l2JfbIwMs2abQYGPadGDm/8d33D6vvv3ldncp7GDXKPfpj82wU5TjZBt9bMjHPP3a
il+bAoR1Zi3EhPDXc79e9+trb8/dHqK1N0NfkIN2e8evP9weqlRRyL3d/W37fr7SICjHzbmkqgzy
5a8X/nb39sLb15BuQl3CQX5nFRVBPpUgEYibzrRoHi9+v3HHWVxGhT3O1kWwvcEpYLll5ABOL6zQ
3Exnv90Ys51dPIvWCZohPCS53VK/57lptJl1RnuvGV9v77k9O/hII+BqLiHc55Mzdh8pb2HPsixF
s4HQT7QKl9horslU4WILOJRMURiXqB+Ny+2ejAsaxZFo6bNM/Tn3oHoE43JsU/rPcFoo9FWsAcyD
WyzyAqVSEgTHTeAk1sXelMqS9bYb8o8UFOX+9nerJ1XG6zSpR8Z8Ru7AriamZKfr0b4o5dqX2z0W
qNFdRwZtQB2pk/zAEIcvi5U6xPsaFIQF+/DXc148hHIQ+NPXV8xt9LUNYrinmTwk4+ie66J0zzE4
T7zTGV65db8v0HipPdQ+QU0sdgKwQCl5HjVOfyqovljlYX/fCDc3fz6Ufpzu6zH7hKi9YvDMP49E
e+1lgfQgCubytHjDwfID59xZ/H8WDR4VunCmwshll1+zCGaQxMW9KwWTvMLLUO/07r5txgLGaoAb
rELNKwbkC3KpposHU+Ayp7G/D4rqpShn+lPrzYR7GkZsi514fYXVPo56kWemwihpnfg+fkxG28WF
2Zss0irnCL0StnEZX9L1Rk8pc7kMITaG9TCXxtbv8PGVHh+oE/JOXOLfrrJ8c6XIL0u0FyP1m7Zz
iHUrjeViEIFwEVG7XLq0YEVDy40C7t/PL+PaKLH9dHd7Wboe9Ld7Xxr7hFS9usz5cTT8mIon1kOJ
gO/CcmyAD1FbD6UN8Lfu6S0JgpjMRJObBQHvEpECeGEJmaKfQhrUP8PExuNe2JcZddWR+MKDXfUu
igVSK8KyhikoDeXsa+l8uB1YrTSmHZwGDDh+lF8buyquS4cZurNnSq7rQ4CJ3W4GLYkAcC6ufdBW
29EDoGmwFHY7xFFJqt6h4Xtsh7wPKw9jZpVhOcxU129kWufHIZu7zWR0ATw9ZT54Du06KfOPiVEi
Y43SB8sleOrGnZicFOV4vHqlptU/Za+AijnCo6pYdpOhUwvMlJQr79Kbn6rDN3W79/PJ8R+Pb29M
b+ip29//ePntocXPswvk8HD7as9CvF4nKBX+eMNvH/3zblnk77vIwvbza0tu33f7+qUo2Dyc9TU9
9KShULHyr26f+dvr25IIPUut4lyxunaMBtfO7cZfwRa/Hmark+eP525/HTTVONuOgRHsLcMEZhoJ
9MXIuCRVTGPOp5CgX04490tTqi99pJotGsgv7uK9QRTS1yFN+22mk3yfLp/wKoQT+xVDrssJZAOO
hkpmbacU+aJl6kMbZR5WMlZ4pMxvjN7Ow2lJyDTO8/lI24EuaXt0aQMkBKLZCx1cK6a56nj1k3bp
z5fzE0Cy6S4a9dpyjR8QpZgDcp8MiAuBqyZwEtTyBtXh0FUky9h+RbAlbLJjkTsXJ4kwUmJG9rD3
muYpSLuRSZrfHHMD9qOt3W3X8/HoHO9cD5OEo6xPYwmg0YhTb4dzoWgLcfUsGOJN371Q0szK6GMM
eJSgOLcnX0pSYrCbKcwW/558v10Gi3cTF8ZbUVO6RzgZbNTkH5o4s7aUfIpt1S0JvcFkuAwIGgUD
IVmxLvDxCq9pKo5Gi2Sr1B1SBG43ASEGJDxGx6xf9V6jk0DDmo5xItXGSmKaBQ1SD6lSxEK+PMaO
nu9skhNCs+kMGOp00f2un+6aAEESuUof4eNPFC8dIC3Se2fwO7RJlx4iRLbgBZCKpw4pcSNI8S3h
d59rjX50dvaDiqnpyG+JU8W7Qjy75kTR1a6vswF21iq6T67qoi1SWE3MJ7FgcxCcorxojzWBQtvE
QPEFJO2ltrwJ7RS51v1CKuqi1TkW6I5HDk/mYi6tt6G4lFn7Vn7whhyzMZzj0aCzVwj6ES6ShmDy
voyeACwx1dusb5N9DZtdBt1y54/luLVGg0nFRGSXQJnj4zW1RErT50oo62Pt1VEYDUF+NGcw7iNY
lJGmeJ469sbvPy4LBdQhOHhVh9k0wmycDC7kAHlgj8lrW9LRFGdz0fm153CkLiPA3QcsGvK12A47
PkdyZFeifR93uzig3dZXPzy7xe0cDUCsY15efq4IFdh2ojq0Dpk1NHcuQepeRD3QnhT5ngwTrm5k
NpI1DgE60Vst2+AsE320LQDPjSnfpmWe37kU2to4a68JAbzCd6ODF5hUBXoOUL8WD9RNnwswHzox
72DAMH1eHMw6UcAvZa9jcvCeZJshbGyUOSldZD+SOGDpGUnJC4VDblCcruYrBp1tpqZLNqI/SN1g
Hzv8N/DBNCgK7h6gjJZTKsLS0gp5GGDkIYtNTvQxNk7pXdVcNttA0E/o87AyyTea2UZHH7rSob7t
k7ddqHQ4kP12MLNwkAidRA5zXYqDpp7+gZT5965EgOAaOW2YTG0L15IoqO4bkJQU3hhWnGStwPqx
2rouIVbzTJtAGMH7qZMf0qwjrLkGkEeIa7anAeCm7NulRLZMsgCqbLmhW1XtOmSv5zR7cGlZUomh
W5pgP97UqOkmm8zJNoHdEKhPNKqwpnfTp7GpmtAf+/s48XwoIPWr35cPDlxJerx9vDXHHhPHFFBb
jtt8VybEcCzoLwrqs3iVMec4TZGEZClCT4zFzlEZdHTIzVZMFoAFAY8+F/tnmOdwlqmxD/I22QlB
tC5xqVZYRt11neKQTgBxhPYPLuz+ruo795SQL43Ulvh5MS/boTbIGN8mEcN+Zuid2VfGth/VU+QG
/rkaNHQ1RAKx4fobPTtEApseDj3lPxrM5MvJyzbTZ1+t/F7DDw4OY4iRWgkTqQAxk2AqX1r1iYS+
4OiLH1bkRTTNinY7K1XSy2j4tw/gVHSfswhn11rmvuxyAl29utwa/BqpM4JBSOpvyrmk/Rdf0m4i
f4siczK9sWKlVaYRppbL2qiKK3Od2kXoTwJEXxF1y1TqawuR2aKtTfuawESjE/JqDog3AlcfyXSm
KZuNT/HivZa6xemAtQRVNSNep/HL9wAOzbLtwzzKISDq40LRj/m3HYcGhWIGdtKtIaOGTut79Mbt
bwrQzoK2plut7+qxcMvoHGFWQDVo/4gpYdxZfUL8DxGMY+yeGKloDAavsm2PbR6zTCdQwzJakjcw
/aCMZ2huXtuSi5Ld9z/qBP1DwY6+Y1y1tvG6HI2tEXl+rBlykpfW61lZFMWjpM90l4jia2RyBQwk
5deWenbjFOlhBOJb+X7opfBoAuMoM9K687Hdz3qgTUEC4ECgwabo6BWZpaCT5F2kXzyIxH8qx+yq
xBM8oKsAxNOAXI/VnUIoW+YMJ8J+VVb+YXT4GdzVNTXRYM7VB2fR7r4ky2CvS3QxFRuCB650ahKt
qIwrolxS0yQfxovg8pTum10M/abSwQHRNvXd+KuVIsUb7BFjW5PQG29oGHRBssXT1mQSqIr72KFd
GAxi2Fp6Bwi9sao81n5FVnnjPpc+7I2S08+IiQXJyu5bXqrDmOT2HrjUV3eJxZNtfPcLfRg6FTyh
2oDMwWrInZy9bNAzOfpTmzKx8OfH0VLM/Av1uRw4vIys0cSeKqbIwEdRLVm1vWO342exWmSEdfJ9
bOxXt6duwiACrKSOshBHJTbu6Ew5mRBKZfEjGt4h8BH4cmEE+qEZdmun+kzy37SpXFJJqjR+9RLn
sywxMsqJwpYFsjUuKdqo93WxfIsX0KQkcA6kZfvohmrzUKHFi6wF4S2/a4ySUbFs2CQOkJiSgjpN
ivTQ9ZQRpicM+htTlV/dctm26d5vaj7VOMyifOsbI9s6PVJEYtROSdreaz9Njl2sF9w5aPoae17u
yW6jp5hVbyU1mlJkT/NYvhlODTanB32g53bfzy2ZGErB1ShmKARMuawMTaiN/GJvpqxO83XtuzhB
A4/aP3mN2tumjyzaucoAyRZJz1jkHL1rXLfZBTCMggwTUSnaTVBliOK65SN0zPpOuyyBJoEEqK/R
z9KM6XJHnrVH0IDMaNaNtNcaPDz7SdMt6NroMcinh3n84cAn2E0FJsWxz+ydT3hUSEDnx2EgA5Xg
n+dyEB9mqODg9VnCp8PVzCt5RonpSBqfb1m2kCLptuzm1naYgyI/H0tEPw6NTbv5hD0bu7LjfTf6
6ruyGDYjFwALMT/mJu6qFHCTVe1ypPuBPaL8pdRhoIpxK5vVZ4wa3KbHVfv+wVcZ0wgf8RcT3v7S
vku7RWyTJDW3uV8tj8Ni3/fNSBZc48/bql5cuCTxe9D11VvthmrJgYFjBErouYaiCKZN0a5LdpqB
FaWOu2LIazqTfcT8OjpYnq0eRim3Wa03XdG6z8lg/7AKoUkFpalk9bBVGIo1+gDRXZjXVRlKSiZN
QzRlYU37a5c2HrgkFqW7u8SeluugkG9x9p8SfJGRwT99Tqf9OHgfsyhgdm0VmuYgGvVMXkzoRYWP
Fr1a2iksMbYcfVNehaHe43+Rd86C1KgNcjqSbvFqOPNzDxyQK20jQuLVXx1pukdcFCmqkMz6CnmE
Jpm1IAGU1odxBmpB/jp+LulvHPGQEyaD6Kzkqjucg3Tgomioa69qYmH1jGUNGIjtVET11M3F8h20
KXB21BIQP0Cbdayw6Dqry0w3j9qKn0RgF1s/RQFbTv2LUBcXnxnQCFIfumkJC8tk75P/tPGCQZDL
S9vVnnz2SUBQvD187KIuNHtco5nDCodIxnuvoxI41umDWwiPKjD+EOU8OjZp5EV/NWM2h0nVlf2E
zSN6QD0FDL73P85T52ynqvtQB+NTVtsfGjkw4+0DvS2N7Ck3B/p79eyEeWgmhNvEb2DygfV5ucbB
gXLEDSJKG/t5ov+eRv6hNuKr8BtyYwbswuiCi/TU+fs5s3YAeEtShqwRFepqPWkdYKU6vR+G8j7v
1og7Rou6nlnNyUgeOqr88W7U1qdANSmda7ABtbTup1LgDI8ztM4VDbfAsL7RoPTOLIIIrKD4X7fM
khenQrt2bCc+zovrs5HROiiiGtUwQH1N7fojkiAcACtTFPl2SWn9m8yfh4aQTtxN/r73s6fEqlGE
tp4fFlwc6Mp+L+oBFfua8gDQZEghaQmvoP0LZSUkfjgJRxOFZTeVOA3L5DAVXBTdFMeusZawEMFQ
Jw9Z9aDJZU5sFzZ5Qi5+kmGqDlHHut5l6IhI4d2gAiF/JXpQHqL11Nc7jmTnGCHNsFL92Pqdv4lm
I93kIPg92AoIgWluZ/RgV3Eq2l176o9jWhyWGDN1hbxJ20jiUtO6rFEGKC+wks0dWl2adg7TfEqk
yl+8PcvKo92rH3BrUDZhvWckR1BSDoSveUw37CU4ocJCB+oyBmuuhQjaEV41QU/UUdW/pB3Jw13M
oqdIsVcUGnE5ayXytFGhKQ+EVj/saJa/mK5EQNT0T5OXINXVCKS6waUWZ0IBZ1u155fbLuLyPngn
PXTlziNrfOeUPuJdDihT1gfPgpClAmcOvcQuwnnEDdYi4djMuFs0cVibgaslyepY/Eznuyes5FyP
6jVJDz68FS52drqLB+etzyvGj1yzxMCJnnje51nV+QYOKfNgbzwM7XwfUG8mKTq1NzNAVAFSe8Me
Y2kjXaRd40FP7guoJjJycVnCURfWzmHor0XxqtTEVKX0P6ioHdjHtLOtwGg2cmDxLEoLZnPdAA2N
39XmcmT+RvNIiGazNG8SKI/ZfWhzjCckWFVXPI8zP9GnbI04U63xpaVIYYpJUvdumpAViYep0C8a
78nIHSKpaUf35VRTBpwjyhD2dxREH2CWFiRTgKniHEqQZ4yfq7ordrFIsbXfK8jd1zYusfrnWbNb
mJuHZfuhxOLG9YRCjmfku95udk5OxrKaSkTfRepvm0VESH+KF6miAdcM01JLlB87SQ14mRCGZss3
loKLYwGApWlUz/m7mF+MGnfKdf5Rjkyhe6K+swmJ/hC47+wm/ZFN9oMu9EtrjDAjXFoexN4sW87K
lAWXDmEQRiREGw1aBZd4g+1CWOXGnpMXZJz6aNrB07BYp9Kb9olvXVsRpXv6fzUzedaqyQeKRsWO
5iRR3QUydrt/6teTlHrkllAZY1Pm9okIyuQ8QmL4suh2PdRw4psjrtdKRgE6g3yTDhiHh9jeTwY0
DonDrze8eRf0HJlrBMJeeONuTO0PsDAdjlCMgG68/FhG2YW9YXPiE4LYfI2U3st4fPY1LAo1kUc9
TPt4Nk6t33yKJjWEZQUBhZB06ldR8KMYUB3VjfO2yNw8cNlEMEfWNxoz/cBhAc9gxvCDXKBGXUuI
UbdeHf3ZeBQ0ZrFZfMlJd2z9+kVqATsj6qa7oTYpRePVEPbLmE8cXl1XULP3PjZWRhPSxqhXQCcW
yJ2T5Ytp47qZmvYctwFJwA5LRdXaFh6SMsxtN73MMXJFfJ7YqquHmkOE8xpGYj6qmOpx/qmVWDHj
2pQbLrbo5SyqttRYDHTmQXAoBjQjoohOypuPssXlWsFxU/Y3x/Be2nx4gIHsYC2ZPpegTe/M2Ud2
KTde2ndXypMYEzsgysWz7r6kTTyeGynfir4M64neq5lAvpCiE0d3+sYcM332XLqNzqDPi18dB91S
BaxRYhRjqOGIZY7Doi0ZmD5TBUPnpzFqJt73BbsQDDLgkhi2JV53Ki/lI8It5Cw2ar64Hdk0Ruza
1/59ICvz4KT88wFrfcvUUO7MNv/WZ7TA42aItp6DMnAeIhpXTC/xnhl40Qx4ETkD2tboDeqSqty2
C6b2bFFXgfX6WEHlNcwRObqv9pxAeDXH4UT+UHI0yO/2EzshvDjh0Gjm93NPdjb9+nw3t/6xT5qU
EALsKgVKQNIum308sMUVmb+YtszkYhvXLtV0VdriwU67y1xSPISOVe09Sscnqam+wK2qotEJp9Kh
/+C29wnTVyenPT4YNtzR8dGAJnzgjKFq0GfvgiHlmonpnlT0HupMYezI8CQfCbw3utTgsc/Fq+sI
DSm/2kFgDS7SfZ8nAZYacrjIkvLhQeOTZnzaF8RdsbK6LuJoLYb/MDbB/TTXEWVB4o9ramGaSsF+
9lHmy7y7Gm6sNlOAVWN2XGIYYgFYuLzX5bdkJvEH2obVcd3sJAhiPVhcTuyviTvAqqieZf44DsA0
2shgPhupPqwNzwuN0o42jTOXG4Mqg2E8+fIwdjbrUBOMn5Nh/Ztg1Qnx6FMtxYYZlBxQI5P6XF4T
233xwPo5fj/s2zlvt7XGKNwgsTsMMbWB6eJGlDtR2FRbWZvvSn8+Oymu4nry9DHJp6vlN+V2tUtv
nQS/JCJnVpBM0acklEn5bsmsz/SmrDvvaEF0h/ECZ8nMwKY1I57gRHxp40A9MTb/8OKIIkpAoz8l
WXKXs1AKW/OYAKp7TIrqgoDsLiN++0Kwz6mLYOCbS9au6IZHOv/gD9ISlGwKr0lELoWcnEK1xuto
qDK4ikl/jNE0hYSks4OzAVBbPyGh6+MPzETk1uKgtjA4xU2eHJeOkupsvEVet4uIDfyEPncP/Ht8
TDo739guPNtZYJWdNLr9qPWGfeXHy2k00ErRHhj2XMUpf3bTZ48jgYbEoRex5vhAKAflWG1c64J0
DvPGXL0f1j7RLX7kxt9zipHG46/Ht3vtijj/9dztLf4NPP4T3Ld+xE96342FfoP5rc8ldLE3CDUF
pwKfUOILXzZEXeSr5Oz5t4/5+a3/9iP9NftAzB0urdum3b6HqyFN6F9f/vOdXlqe+2pMmaWBn4qj
6KAzXzHh/eft+/k5ZW9eRCBAW/762LYdzqyZkr95hOvbftumny+8/Uu6W6pBpMPbR8eUnjIqR/+7
F37tituOuz2MgTLi4Y7mze3hrz0qHABfiTTPJAW/j7RDsSGgVpmk9RsWEGMbC7faIq4BWYXGEoyp
wcpFc8WcsJuiqOGia5l41zWLYubM7+5ho4ktyJLgmMp0TzwRnhhQeczYhvc5I1zag4cw1VeW/Dhg
KuS/XGLHMHVnhnncZmNA+97qsVsP+Epm+IluWb4PhuYwS/QsTvqU6y86LwUCEzgvzpDdC7G2TGbI
gbPhkXSqLmY5n3WTfl1bGO2MvD8d6mstl89ZB3x1aJzLaNn7AC0J6Zt3nrMzSuNeFmQK5QsmYZmq
cdvpHp4z1xOUo49CMqCmHgoB6WAbiEZSYJfa23DClkvw4CqGyBJp9AKbl5SdU9uA1kgkpvvE3Q/0
4rExxdcpWeAGuDhDa3IDx774srTs3ooWF9F74IEwNgSyg5pstXcqo13jcdAiBZ6OXNgORg1GvY9R
0qPAldTy5tH4hE4HSqo1XZDmYF5ElqR9kW+cpN3XWTeGcSx3Tje/Isth5YA3yO8UAq90Z09dFKLS
p2Vu1x+K3P1WjXLa6mb+NnpFzwLRZuCWlb5LFddAc+iLUC+fYmW9VDnT25qRbKt1nYEaHqBuLtMS
r05IyxKEDxiJcxizIQpLMw3uyKFpmPgtNbojf98IAt/IWY6ixNy2M5UBmziazdAzmuqc5cYAXujY
jyto1hg+NSMmEs/OXsaIeYVbp2huxeuSW3cU0jzaUe2XGdtB/mXmohYaSDx2fYm0NXHHi9daKF+d
54YSZzO1oLY8uvLFUt4zjIXBhHjB6Q08pwVBxy4xuGKJ3tUdVFokcFU4de6HUcIhQe0OyiJvdv1M
jAsXhCUgajYYqocek0mHEczJ+s/FlDyC2ay2djy8imlwQ8fEa0sKIELQVfPk1tAeflMf/lssEdCh
3zK46OO6kIqkvUaAuYhR/kAuxZE958lAcWqeaboU2ghOXkZnITHzx1yg7kjs6AVkqwyNAse50ceQ
RRVV4WKozBUN17XWnh4Kvn2lhrNZGME7G6nuFHvFQ8aBUHndM0OB+i8bbv6ZSLtuuCs4HAg8lCQl
/LHhKM9bd6ZGe6QRnB0NF5daSTnvbvLonJEhTmkQd1id5PGDg+L/NEt0tv9555F29i87j/qHK81V
Cukzy+PvvwWYJU2SulNcJEfEGvNDnVtYjdL4yMwPxNniGYcqHwk7Z3VgNEwZBnFyH5a4rF//83bI
P7lZ7AukojZkQfhSpvsntzHDHWS3maegw4NgjP3WPg497XnBIDh26Se9qGpf5e6L6avm6mfmdEgo
tujahsHYGVcd9M2FCT0xaP54VQhmuF5hjonNeAxtxTCNItS8Rh7uNts5+f3YXWujszaEuVvb1qAn
XeYRQWiJ+dn1tT5MVUOuQuVdbjfJeq/Pl0//+Z9t/evu96xA2iaRlb6ArLj+/bfdP4jej3sdq6Nr
WsVm7OoqTINsDk3l7WrH2sT2gim0geU8Q9JzrPpYTCX9/Xxh2j5dykLpQyFG+0BiuD5GNr4QQtVw
I9WR3ucLxrPBGp+HqJK725b/P0P1v8uj13PoH9y0fyuPrsAb/aGNXt/0v9ro4C9CwQPbs9x15Pol
jHb+Aq1pEajq/VJGE1cIa9VkmPBYwaPm5HP+JqdKF9G0jReMFxBmSATi/00Zbf0xHgGH9SyTYYBo
WelJ2sL/fDC2pps2Q6Pik9UPG99W1IbKfn+DOd/4yDPRuXsni/a3R7cblE9hK0R6EHNWw5P85qzk
7tuNX80dHJH1sWC1D9dnuc+SYstBSsGrz90DMrK3XkQxJZWyvZg0hGNZfHdxRyiGxqtomNZrCvbz
2h9o0Szy9vRCRQL6Fk4FdzAfoqJJNlS9m4sAY1G2I4GvLPLC2eTC5g/LM3EitNiX5TwMrJ7dzA2O
RO9QBvULABrM7LB4EZJiOjDVVh2ZNWUP+J7c0TutHZqPYiK1cB436DQuVcaby+hLV7vuVsEmWIhW
YWm+cztKe+7SoKmh709qwFxukZGDeV8D1SyHnI0oqnU4GUBiexXIQ3zU7UrLatBr+UQIWkYSUBXI
NklHhFoeQCbRWKVNK4KIF3820e7dDW0KzKcW36X1EnTmTPhHaYWdMWckxdMO4iJp3C0+rb7KBjuT
r8XYWr+nHIgIPHLa0Lfm3VCda8jk+1SlP9zUe8oQjx57NAyJtrF7SQ/9NOyjej72Ji5o4RLslSFN
tRHFmNag9z6sSH+JHxTV5yQUXrXKB6pzUyb11p3H6DqurL/YUlFIy+XRMzwIm31PkTjrUIHQQk9M
ym86Y4u9hf2RRdnLUqYD+QmjXpcsZL09peawfO6s3dSM3wmgi45FJFg6urCh5jYnkA0TVF7lzw6R
JrXfiE1VYjRvemorgYqxiAXVFC5eBJunTSHl93CUEoKbj7GRn5bp3eyX8SHHqLiy614CHIOnqDdw
j/nXoq2NI7vm7DWVeVaO/K4XQgIGdJfb0eTnNRzjEZfKqWDlQJ9mjyuZAyenluu1cAeCwaO0nWmU
TDbQKFXTCFyI0yM8YE7CrDXfLYtJwzq14hcMfGE5wx2yGty3TS6YmvW98SAsdmaWqSOliNdpcGgS
gDre5Gv1wXQJOZnRFnV6y5QI6bKRV3uNq4nIA2oJEGjiPGALCGpZ6N+gonDeU8lg6y3nJNKx2FRS
qK2mYG9YJpZ32T65ClRdbOFn7TnPfOR/R5r989Manjz49rc8Mou3uFt9r+fBLgC/0FMx0TLbuAPv
PP9FLeWrWQ4mHr7EPsQJ9rauelL1nOwquzsEsoQZYQyQzqE0WKACmdAUO4fGyr7wtjjd+fViEGK9
0Aik4opay2zBKxrOOgExk+T1fQUnoW/wKZAzZuyB4+l2PyzqUU7uznLcnWvDLSqoDTEtXhsdVgz6
A9FB7Vm0CypmFbWgXI1FHYu42tV5QWmDGHFLBkcnj7OrZSYPKLmq0N4kiRzvi/l9T+zVHlg5oCH/
YBWGev4f9s5jSVJl69JPRJujYZoRhCAyUlVVippgJdHS0U//f06ee7K67LZZ97wnGIQWCPe91/qW
ycOvGSAvIbw3d/QIihnava65t3VpPcwYw27K0h8vjWF/x4i4T9e6OTqS//gWWyNDd9ZvyEbzz3H6
JZ2QGAx5lxziUj5GOsV/YmXimDELghIgnhUEuWLQClBHVC5K+4FhwHo/SvmqjclLZuVoqq2arGrZ
1ucu8g4IEfe07r+jF6BG7wCCJUDIiCEQxxWIYs3HE0vBi1ZAVKYwPpjIBVTmfyfEIgx+8zPKl+jO
QEhygwXeoITEtKCbXQeW+5rsDYGkPEIttGu7HiAZcRhD1e4sAAT7Ht31rnAn5GjpyV6Z0lkQJdbV
uTfTqKF3R7xbPsjvVkkbvfb9X2lrvQ4tsECjQrhP8+teX8DrJvPa7hNDwCSbgEJZGCIrTm37JXXO
CSXvw7Is3xZgerQd1lM0uvIkynoMUP9D+TUvVGBMrkSoqlOKaC3pcQcvL0OjQ+FVpMYDLIrOjE6Z
K+pjQ1cVUTqzoiZe7pih9euzOzNpjUBZBN7q/ZzId6gNLhE4RW6TqX1o3bg94bv+2Y7pj4yAxEs0
Um2utQpq8fLi9rkXdAvZHTaog27pI3q167cuBcugd5QppI5kraGcdNMYObSAtJhOuZh+L3NdB0SD
XyfpLwd8zKBV5nY3VqsWVHPXnrm0PArrU1vX9k93enbS4rV3cbhMqW8jqeOqaaFu2BVi+tX75fhY
ZeMTzVpv7/lMZirTv8iVmbKli69pd8uM44rmIRQkCM/MpDuICPsh0kPdiSFDFjjeo9jfuzr6Hb/h
V+rH8Udpv+C9jj+JpDrVUnJWKe8WH+2bWBc4dL54NuXjYHZF4BBRcZP6AFFmHEo3/ncd4JyO2R8R
CFKcJTU/iboEXZoknJjb/NRTUzy4kC+sGdpQmrZ6ENftV23B32QWBvw1f4oOgtn2jmG6GSTO/IVm
xmtqNbCKU6bTEzJB9g8S/AwzqCFF9EwWd6sTk4KjQ43ui+wg9frgmnPFwe+ANtLXmEKvRBuRIvZG
fvRqukZ2sR3tJ0VR9Cw2eTIdmIE9VPQRJloLEoYuKDKSKL1OJHTa0Oo8fE8PtT6V57jib3XJFhwq
VU3PXEKPMDY5OU5321qzwB1pluSNzdyTwQauRa4UkgYW19p7u00AeIDDKVBch8IomIQRlz7H5BKh
YIAdZMtT28UV3J3CObi1eKbq8GpC3qkWWQVQcMmoyxNAqrn5g1ySPT3vO0029GKM/Fg1erEzkAqj
H3RB0WpPTHMeJnYjGKcXhK8cxqkEy0pIhjVpn30BmMUcYwT1/R3wvaJf+9BPU5hSqaecHOtr3nDw
WgZSqTjOqApX8pWrjn2osGvsZ4+LGX5NEvwETth+pUJnQl3ntBnf13F6I8FZUWKtQq2j4SNqPax6
nMJCq+RhdFQzXX6NVnSH3eKmYWfrv9KecUa0VqdMa7Oj7caHlrYGXWVPnO24XAO7xFDeYhzeuXgT
H3SBqV+zIVPR4VX1B/JQDBHd0RmBFOF79OrdNb/N0ezvS8YKu+RV081XPuWyk4QqUkHQ4mdpd3R7
/aMVw44YCOdzurpi2iiSIC/tLOTwUqVsrPOYuc4Cm8sOMQ567pIW/OSZtxa2tBuP1OkTB5JG+z9n
RDoZ+WPdGFRNqHgJorHyUieFWI8ZhzoI1ujRS90+ydHUmdvpd5mfGhcxAzOZbOtn5/n1yUFGukJU
uQ72Z/ZPEg0mWFaLIzBT12WojaUHg3XQz1y82TOgcbcGNXDP9yqGZie6b8nFN+HBlUPLAEYzfsU5
ncFSRwNHp3U/d2CFqpyQ13jexxXgDfIFlkOD3YZrTrKf8WIEJgJH2OtrsECIRKXEqbNw/RtNyHuz
sb7OBvtKanWX1S9hwuT218rDZrHgFwJakoi9MXB53DZbuj43Y8bRiA+JK4jvP2QDg9PFts89B8d+
yACAZEX9SXRWhSQ+XW8noc7fhe/tANpC8XNgMVhT/dSaONWNvDjk49g+l7EMgf7agd32C4NjiStO
VNesZ8Bu2wn40Hbfto+amJp9UbnJwc4Bi8AvYmLQZhencmEIc1qMtI6+Bn95mXHmxkUdsRPWz2QS
ApyP0nsTqEyjWYCydM26wKiJSYfypCJG4q5yHRsQbpZDO0AF6mNuwP2Uf58zXPNFgubUIWtmX/jG
xdJ755aByL2fwBjU/RKKAEQKEx6NR97y1YElfC/b23h22iCXUI19KoWOi47WcOAVF8Tu5dhDFx+H
UCfqT2S/RIGemIjtUIP1eu3cTvk6B2TXHy1YBxjUbgzPeAKq/SZT/2wkgNLrmsJonqChqhFY10YM
m4TT6KzjI/Az8wAWg7Z3mvBJr522UoXW+SLeWu7seGU3kzJYAWw2y0Lg4y6LmMEwcXjtPCsDMMFl
1ejHI6fGH2lXWo+FXl66kjIx46Wz2c/lrmsw9Vt2c4rDBNvEMYnHH+SIeFf0jcMOVgupYhYouWz8
WfjgQWYgMaj7n0Ykoc+J7ZTkJ/2U2iwOQ9sRiLhmF/q2F2MhdHFub/LhzadmQjHrXqx+esVph+qT
3AzGrhXhraO3a9fXkX/t25IhFZvz6ncciGy88p8vO0fo6Cpa9D+9yzGdeC0wKsM4FLhKqI3CWA7Y
lewzfGyU+J0RnzsnPTXeEAf84XSpYu+H4dBSnDSDAqnDmbEd5Ze4wQFhw5nSOUiTqvP3xsJ+tPpP
bjLcVjHgvKxduQ643rm29OVoefJJEziK/dm3vkELggJIAG2mVT+NLN05I0iTrmlbRrggWteSI5k5
cBBPOb3KGX9eCoHNKD732MNuBhW42uga4V/zWOw0I8KeYtpBVwnGyvwuO4Oje79Svkb1pdfH3EWw
tsj7xqHIlCLVYrofH4XADJjPiKpKLqtL3d/P0/pmNuXDLIzhdkRADKsLCg86311RV2pgJQHFgS2y
uSbTBkBfTXj2ozGapD2I4hkKNFmiTO5nXAeHzl4Qh9CCnMfGOVDdno9DGeO7cYwX7Md5kETTdNYK
ksF8/Yf0vILjtPydoStJuiy96oA+DCbbjDJzjUKrIc9jNH72c925dFa/7pNcdb9Nl7RM2d9WxsRg
rGwLmgERQ8s6vjaN/IUMzAkQOgUo5NEj8mNnJgkOuaeL/dJQAfCrpr22hMrNU/fcuXEa+JwHDrPl
mAddjPoVWUTX03UcWx8ghFL1F64VUKi9SWX60jkwtFcNJbQmjE9Jj/9Cjm5IhwfnkOsy1gE+nrqa
hIeDt6bRx18y1b/IObbOcH3MLr6ICFxl3zCFEQGsJi3ZFyMnk8YfsNEY+ZO1WBfFgztMqSTCVksx
sCquuj5XBAZCCkPFhxIiF0zOa71FbkynuYHQ6djVF6NOf60GLwdyiemxycE/04Lwsm+GAcO4j/rb
mCYT8ckcbUg8dZS2DWR4PBacjk7O4joAaZpd625SL75CFdOmb1rxAlx4TJqYwT1xGYDr72H6plNO
IHXkoSLTh4fKMYywFYC3OU+5JeEDbK8KZ7GtbYsGseJAtKzngIddtMe2g87ka1C+t0Vrt3pYq8W2
yckb9rQxQcIqCyNs1CIpJovLUZdA53Kyo2El6GgL/wHvT3Te3g2WC+IztWjQYIRAtT8+hOjBmtoF
ASazG63cx2Jb+2+bcupu6kqTZ1d9QFHaIpTut1qQ0LZtbDeTQIwedex+iU6n7466DJ0lwPLtE29r
EKruC4b5h2GOzPL9Xo2mL7t9fC7Uj1TGA8IktWZmACd1g4Qba8i8ECnDqLpvbkY03kPf48V0ewP8
myZ65GhV0HLiCWu12NZ86nPvax1/0/aIngGAERgdliJnQo/DaLYPqZn0oSnjAQdmPe3pLCAFX5VQ
xFTPm2cyg3v+JtSUABZGAHlVO4Yrws/3xYxuDgDrvzeOXFHYS2iRMNd90Lp8CiPhEs+t1ny1+Lit
YrR+qhBtOXM0hb2j/7MotBGDnJd+nh1VbnP1pxiiGJYghf9J6Mw3A2BRY/5PpvO2tgU7M8gmFdnv
J6iGsURs65CNSp6c32twnhYuz2GhMtlcxujs0OimrI7Q4QqO3Y6BF7JEtanlkBJp6SqFHRXCrHSm
MOdIPOvOG02oKRSo4Y9tkt7OJly/US222706R28Jlw1HnbfaaP4rNQJehjH0UcmGbUHkoa/lPTbA
8k3PrlsUez7bhTw1aUb+oevBLZqmdSfjpg8/FgV+cGIzUGnUc/W43c77ZyHYs0ysk4BrYULs1QYZ
NpVIqOIBlFpwOhxjqC4mSA3MBQTVlArb8rGo1JtKq0fHt934YKpX0BVgJlUv2KpPMSyFYAyttlWw
CfI3gOtRV3+ubfa7zAK8pGHniF1Ok+6EOlQwTaoq4dDqnutD0j/7qJHpipLAmejW13EGz5mBpQso
P/wwWqqzbmaep1y7RrgIvQ5KpxYpzXgOBtbW8nU31S1KFzt689z6MYYTO4rRPgyZ/qk1/ZelrKYA
iaiWZsmxbtGtLwAyLL0FSd2TU1M6zs9M+wTApA1mFWHo2N7zYse3ZgY4cmC0jpFk8g/l8rNM5+Lo
cRyTrUn0qVHcFZqFPB2YvbLH4DBi0nDKrMjYO16oGWUW1GbxHHu0xi1ybHNsSv3gK/EShCqrKz7V
jUceRdn/Zkg3nAebUamWP6e5Bak943yJarZY7D1xH9XOUeVyOpI32JXGg++5IMtqXtbTPKgUMQbx
GfNB2U75IesAnBXTSHKHA1nE/NmbEE17n/mEg0QlM7Q3S7Bf1IvjcmhVO5N4hP04oYd3fOebVjzL
0l1h+zrajV8w4TK85mZwIK/Vk3uWfkYXLkMPnBedc3Wr7pxn47Nfjdexq5ewrZmeYTUA8Cfb4UFC
sJaa+aXFulEPDJbLSXupsaDA8VqPdPOYZVbjUYfOAHkBV5tdBfXbCNXlBurMoQjLqntJYRThewK5
x0DwTIv9bTC5qrqOATu5mg2wls9ZP3WfqWTdOMZE/w+NvF9MatpZPM6x7UKaIv8DaCn6Y30OXH14
HW2P4V5LAap3vtGwKb474/CG9BPjk5t871ciGJtV8xEr8Gdo8YBGaqq+84O/GEUWeIWLYtMgLtis
j/Fo/ER3+ilFXqGcbnEcPazkfezngbqnD/e3h4xbUJa4mZ0ZHC3av7y0iO+mvcFIpvYJV3buq+kU
CbzO9hiJo1m7IFSsKdt1cYf+b45/YUIhgIoBOb0FVV0bH9cWCalu5AiAB2Z2ooHdVRe3MPvavSnx
Ztr5DOCPKWbPGCGVX6kVfJ3mDIibjToWVxKTJZNLSZLWDyj1FN9ZipPp0Q1Zki9jR+NdYsNAVNbU
O1kll1J/6J5Wgy+e07BlCP62ml6PQGAhnmsYKYS2GKDq6WqaeRbYhsLuXTm02Lts6y5bAFLGtv1m
AZE5VcNTXeJGnc35WeildYjH/iuxIMVes6GYMnrUIRMTS55mDHwg/CZJ9UZyJ35dGNsww6xDhnp6
NzBjlF527irwgxWZK8RYqiZUGX1eFz5phAv1oLvgf3S4gRxcN6qVUaCoCCxvKXZj6Z4hAzTI15C4
uOWQPVkPDWL+vQnwR5W2VOKKGYrWIycOhkJEMijTc/u+MaAV21mEjYxS34LhAxXN18XytDBqCGwg
db6LU2RJSaE/6pEgfyH/SmFbcZMxLU3NufH0+MK5FbEuYPyFL9v1TqDNTO0S3Fj7BG3ewLX3aCO9
VPawzwmNFaYmPzFEg55MQHKMMzJPrl4Ygk3n4BXaD9sqkZmO4ndHPM20zvpznU4kvxqKS2OVn50J
EyGAEioFUT4EruU7BwICCTsm25rrYs85S1mSKHTfOEnZ3M8aJpwlbBIHkHNvPIiTbANZs+dFSIqB
3ksYh5rzrZL1l2ou9rnb4/JvkUvHZM+0tkWiSk6yS7oQLrByYjeKOAtwhgaEU1EjmziDD8l48Prl
1jDtO05YBsIbJjeGOfDelCaZXN4lxbM9pkRDde2zsWZRqJn4unxw8FJP1+dp9Op9T0gkO4F97gzi
sheTEq0B4qdbSERGnpr6z3kD+Rq+knHUEW5SDymPy5JexzxGzszw0yoUEHr5HmtyPWZYkW6K0YFa
276IxNQoY81H1+f6XycdgkSI0wVkyzQFhCr8lyEir9buC/zS8/ScRA3VZDcUE1zfovHBWC/uJygx
wbqIo2Us6MrpxzDhsxumyvW3uhhfWjoHio+Cxmv8ltaTwbxWf8L0Ay+USKayjYirq+PpdhTDvSyL
XxQDrZE8cyWlGy3Fsoio48o6Ss+Zum27Y1ukSlBYKrxFFhfP1DWxNRDOBTOERdsyOB046XplQlls
we6YOtbdBA1T+N1TWcrpiCIdRArBKPgTnJoxw7aATDO8ry1RTyRAAooWvZEOugEvpX+TNgatlUEb
L0tkxUDvaZ9iYBhA3QUpNUnadBZM9Ba1VUTLD8LkGrrk456KKL+WBRce32/uk5nLuJ/pHpC/qZvD
prDOuRALI/x0Dmd/QpNH4XZf1IxfuUiSOLcwiHUw1hqZrM/b7S0CrGM5dUzqvceW8j0QatqTaf40
Rb2D/6j0QxM7c+iMu7m307AxBiqFJWgun1bW2fUYCDkSpmrR21NQaYD90KA2wSIKcnNWD/Q/fuGL
FU9URJhexUsK7mZyCEloYzzGvqMkW4YkLiNm2EkAFFHA/y6mrGBKtW0jma1D5MwqVahCYniZFS6p
yPRfzWA14eJxbBcWA7gFcXpAtexnLKB29JpDUG8N2GPbZKpHbrzWn7plov6h/jI3Sv/5t9xxnY4Y
72/b2SUMCq/Jbu0yWJ+uu1CwT3F9MPnbpeqtrLmidh5XNys/B0LDR1GmGmhQpzxlkY17gGHgx8Ks
GCpKI6WUu61u9ywYMCOD+QKQi/KS9IhMwdDeVUnzlm/IFTGDzM7T7qpVk3v447bekdcRKgcHKjM/
Z+3jw0zA46T2bl09dVujH92fh+p5yhyTUO/ZDMsx5kjIbzSlZ7B8QtC3BSSSJiQfnHyAJOr3vllS
m1GziI8w6m3TzmYD9wZh6XKS6cUYIV9X1Knxs5KUQD0v1OQR+3wcpj5ASsecSWxqWo9qsxrWW+BP
bgy3Yx9TQ/1t4aaDf4AZewd9wAj71PtVL1RJuayfXVrzg5kwDGcIV6XsO7UahruxdJm2zJQNVEA3
DTuY5LOEQTM0pDHpzgKHWMV0fyzAWxYnHZDsXEFqISRgLlUG2m9rZMfRsoSpjFr4/66ZLVEnJvBh
ZIUJqXHpcJebESDH97xtYgpypzntF3zvYjchezn1jrUb1RyxVLNFH68kQDzquNsfscWOF+uCmkN2
roONkTp7wiCNJj5D8qbGtON1FZpTFLw9LSAKlOWsHVfbVtjLlXqq35zeBcJxU4/HYbFwWZN2XhLd
G/l+ddjeZ9qoN9OG75Eysg6ROT32HqR11x0Yq6MMM22r58OOFq46jCXbREgD6zDm9etm2Ud6itQl
tRm3YmrbbSHg6gIftsrQ/54JjqP/iNfg3KtJHsRQQqVMAQlgtThRmmou6CdtypVjYAYioTT1CY0n
Ysguljl8d4zlKVszeTDULBRUYhOCnwBNsG3P8UjNs0v5LcYabnfRpueGssImwZmrOcERoD5irfbP
DocUrqgRlS8fLmlf8R115+2TovhjQmQa/dWV/IUjCB/aKA3z47bY05z1DzFvUosFyItz2l5yGVJ2
pW11W4gcC4h6b1pVLV4zFsYWUv6xPY6mBDq+PmpD/jWJzaMzgcSS48JuZqi9iz2EHPFkxUQ+q5OL
uq2zHNIj6ELst29suQNq5u13yDT5umLXJlgALor6eZLbCjFO6CouaS/lrp5gh70fjOpXGJcWV+jS
0qdT0/Ku9L4TxvalUOUR2S7x0VGlFLUVLenPcSbSyl2jOoxoH+6sJCIdyB05VNTH2o6XbXNbrOqO
aUiGPUB3RkDqIfOitQfTNG59ad/FVoG6hH83c231r5B82piHHBLVzTgN57EsyaMwOeRLzIRU0F+5
gmmwTsoCSXMHKudQtM0nc8Dt4efDnV7pTB9iopeZ0wCfJfoWztV1TMUDIwiKkZy5jKIv9t2IZjht
oeshRx2OrZ5wDGqhUfOrGs34o6GuCeO9fPIa4zXrnTen8O7aRvf3zCiRizf4ulzbviX0Yz1CweRy
LvoQlMJFus2bPZj0O2zxBNhNkn6FKmdJ0BjI8mvsG9gARqMMCkL+KlKiqZQIUmi8/Nim1pdhuZht
dFU089qwgfsbw102FV9rWXCeta7DhLMV688PyvHyaaRWOZLQ283J8lRE4tQzHkMWitZ8qc5uq/V7
18Pz1ZGWQ5n+wcsiHE2PuksYUmMBB5md9H5WVsW0wZblLVipDSbGDFIZqPQToKD6B0fkCqOOQZmR
RtCgBDY1mRndzpPIH+gWVJeltckOgQYPUWb4XosH242sH0mEP5v5CVf5mjHqWMZ7bxLPsaXd+xQu
gkzP8zOm+d+6z7i+TcbHuYW8ImvNP2wHI0Xn4ZRliP+rThwnxztuZxG/M7J1t63mc2yc2+WMDAFF
wdLr93qxagc/qfxwLl1x/v9az/8rFK4plE75/6z1vPs1fvv57X9Ter4/5R+lJ9yQ/yVIo0ehibbZ
wWj/r9gTmfO/9FvLQMiJbh10jk1svesRq/sfjacC4yLS4H7LwMuvO/8vGk/dtgDp/imWFw5SYwoa
iI5Nn7rG33pvqlXzWHWNeaWddpONnR24HSK8GFLrTZxAOUclR5eVrLMm+TaorI0+T+xbhuoY/Y3u
S1QDXhntGO6eFtGmNoghBRaidfWB8uq66zsGtLVBPARI5286MzGaMTIY6GbvJhXSKhg/jxQbikGv
KDW6X7oyWgI/Y7Dv69UDbGz7qHthB3/vCnT+xqipuqxdswDbSTMifNZQmol36rKeM+Dc3na29dkz
Yxj2SPRwNYp4J6bRDbCRnUWviVBHD3XQh1k+93H32TYHvM2ifjFRlprVfOd7kTz7wwRBc5zmHcbH
msig9j5xDU5TNmIWknB/uBqpZBHqT84Srn4hQyEsxFA+aB5VdjTme98YvMvg0EkXGZEtFiauHOJQ
ZYiXgQpUpq8EWBWnOoqbN2a5D6lYrmuTQOEaW51h1xR6iUH7s1ODLbE+5tMboBpIDrojg3Zl/jyt
+hPm4+lme4YT91hwHB/9mleB1rUHwrlAIe5cSXkMd1ux6zK8eFH+YAO6O/Y1jXoaT1N61OltkExs
8WM3v4dBD7uaXNqkl80Nwlti06ro4Fs/IRqTYuWp7rTpEFfpR3eY/EiuXBdp308CO0yV31uILklY
WOa95U+/XTm9zXbZnrQIi32WIu2Dg5YOs7vPspQEqKxA6lUV8rwyyLJzQRZkBfHHxRyCfgLkEy0j
JiNkNSPhAaXTHyqZBwZRLVjyS7wcyK9uTKQD+2w1ucBq+kPTQQYyl45aWudfnWIRN5oLMLLApw9o
Mowe4kxLrwWNEwwVqGPXTPsMWaQpsAvgZ6VcM40cB94yUMuu8mYPkbV4oBF1wejS37qf0M/Ep1jW
5c4ZftvdGF1pP3yvcH8dJWXHg5H5lEq9hE5EI15iC1QkMieLnye6rMKvGQotNWxAi+BGAhVMRiNT
GXcX0yRzDjv2S05UaBq7p7SzSYcFGYyGwrzgH1NxUNa615UB2krjLz4gIxgGJrttL5p9VAokVLM8
JpJra6TPUKf4FyemBsck5WI1avm8d1qzOCEP4qpjk8sqO++BT33yHKxV8VTYwTJSnSry6oVpgrz1
uG7tpPnZLDDxtEP1qYirL0Jo474eC/vkp7PE63SZxym+dLrWnAHSuLQQI6KoIMWjTEsZdAIK+KaZ
NFsnSIeF8GXQ6JxDPKK/dU07460Sd106TMdo1QgJSMsXwy3ra2lQeWGgrgbeFOsK6lJ3XundJpZR
AnSzA+SGpdkFMdzQN1Ho1154w692aOpbV6DI9oguyTNieIi0Ti5S8Bss0Mv2AuLNNdU8wjGi+s2w
m+gSt+kcTDMFJ6hbbRh5PbXFhcySVZuL+wi98slxkR6njVVczSKnwFqhCog7hLd4psbAhjyxTxhr
B61DGmDUkZKsjXjoBIqdYzfCtstKOGJuFD3TT8s+k+mwq1vP2Y1Gau3ykgJ/LbSjJHX4ge/ZL/Dy
EWkjdx2NlUTZ8jYpbOd9QXLKtbKjsySGp634yzWHyA+Ibj3DipnWb2V/yuPU2pdZH6C7HS9DNdNP
72lXCefrojUkTsaILBrsXLQXOpzbyFP1qqQdoxamWoCHQCb/sb2tVSZEKGg/1Cve718WH7202t7u
/9h8f+R2o9v5vNJ21x+r212z7WAim/WH7SW2h2y3//WKA1PZ0MyNL+RveUy4B13Nq9eVmUaiZiPv
q1rN6ra9rW0P2hYfz8ld9giSznmgJ9VE5eOuj+d83LY9e7vDLZR5jY4KibwF4uLtxv/+CbTtc20P
eH+77VX+WH1/2vYu76umn1043Ivjx4f/46U/Pth//a7vj/zre27PmTvi8ma365g48IU/Xmd7a9mR
CmnH1eHvt3r/gh9f/a+X/vvhf3+77W3++KQfT39/5h8vv30OShGEBX18wqYBKmeT4oQDQ+OX3p6/
LZjxSRFsr//Hh9ju+vhujW+dm8LujpwC32J7NN6f8P6oGbhhDtgAmSZ6TDp+K28S2deshooCkxDc
ZoKJo52bx1LTSSBcmOYB/sW9gteK3WW79eOuvjOKI7Ep4V+3b5u2evL2Ch/3vr+KZNZMueXjFUlp
A7pIsWtu8/YyiSBTVbd09Kjybatau7T/bC8pldykSr39HzdWRKad8/rl/SnbHdvzooTIwllM91Ge
+pwHVB0PrBPMDMrZnPqhUBSef2lzZsmw89twW+ssygnmwKzcQiqLJT7M6/Uu9aOZWhnH+3aINtup
oDHujJ6i06DXF0wyXK5y/jPGwNXZk/4OGt4vV/7iTI76o1q+FhrUOZphpoJps1hUUWRbOKoy+d82
Px63PY1/gz4RWnjqVAOSgeYyS+mCIqtQXs7fq8TvDl1HBRsUEYo1y5zeotL5VFND3iO479Bac+5w
1LyfFJqaUiyb7UwiuNOTmTPBPzGdENs+KeMqr8R3IWtG8wB0SRVqtgU0TsZoW/+9pBoImjrmh/lP
412otW2z6Vf9SP/grM1g+bfFhHOI8i1X83rUySbiClxdZAEmjqGbBwGRuuO2wBBzY0yRexpVPXL+
dzFQcmt0qsRN3dT0kiMzPTqz80BXJr0sJtihBQcj5iBv7xSRdipoNWj2WoEbUKUooOwmrdc6348r
g83eJPioNXSKI640Qy3WOvqpmcB+ZbRh1uFEFBOCNGds3/TGuXaMSLicqSLW/FTqyBSSJimMwMyx
WThtHymgZHQWkHSUGmWT0+jWxbUmyhI6YUobPTpTNcdtbXJwW2GsPr2Dsg1s9YUuaqwZ7FObPmVT
9mxrePEZZNX2dWzMEbkC/wF7dtufKHQXOwYAC2BiKqSuWky9p5/b4gn7ApU4VYVxARpy6SrME2qV
CdcTnwESEbkcW+VlUqvbdrESiJYwzBtUY2Mjattt5JUnHZ+zsoOgildlQ7+cyz8W8ZJ4KDNLmhta
pR9c26I1rqn9215IHENQtIynDEGApfa9jx1wW/vrtqWnYQnHCniwOhv6LpHyWnyQjAKpfW91JvWV
/th23CQNmJ/RrKTuR61Yfe/3r6O+KGhHfnG18BuYnHQekGWrfWr7etsOV26l1Q9guRedrYQCAibB
kqoZX3hb+1hst/W5ZgRIm19xBdEUUhFDzB9RctPjx3b3740Ux8ebsQdgvB112y60rX0stt9g2+Ra
yXA1s1D+crE31WIT5WyLj02kIm/4HJBpLeKB9EF73XmqEPq+alrEoo4eCOVNimMosU227dVq8ddm
LUH9wo069q3dcTKb/lwsWsJwR90WQzk5sluE3mTSscgn41cviE2tVF17WyQJwRBzxP8l2zY6WVZ1
jOUAMzW38OexP22/H0jAf9a22z42iUagwwHtJLIt5zhgZYLCyW60Uk9bJre7OINj3MxN1uwJA6Or
E9u6PC5c87YvZHFI27Uu95MAfV+BdQMyCwt1b2Ch4siiwWVodLjJlhiFce9FLpkmCFvDdEGjRWN7
2OeJoCtkZrdxmn2eSBEJYtkA4esQgW0fdthAHpE6oXvEPWzf5/1Q0MR+JCIPbgRy9KmN4wt4KJrV
CK+2vaM3SxLik+JzTrX7/ey7rX3sDG5rggL6VM3oU7ooBu6q5kZW8W3W0fP5qrrvqgXc24PW9kTx
qJ7U1p2K/SkNIUVWMYxvh6H1KRUJja7heWh8jTp1EZPebULbHBMyjg3dvk2HYj6uKhmlt6rh6Mrm
sc014F2Y3TnOC+3Gtq16T3V42HcCkITmcQYZXQI18M/kpwRtut7Is5nB2xqqyd9t3aXeYrBqRYKW
6batQwFGrMOl1neGKESsBF5P91pEYAybhRprz+qq6homM9VBeyYuRykx7ooSbrkrfaqWwDm8rvs8
OUeTaS90PvXqVs3NRR55ZFKrdtVam7tW3JK2hj4Kl0g5E7De94x0AGuUEglip67z6AspietoH1LA
K40uBAowddt2L4GCOGxl/zkZONesa/wliooIUURMadf6vlraQgE/hq5H8lHKyylfQJi24xcbDz0C
VOipxCdAVctXGWwfDGeUPA65cVv79X1HXSAQK/1T7XciedGkHV91GS+KVh1E6EQPo0cs34ySLlZn
ym1RaVoM40n8siTHoteNpPeIT15EMmMXZqo3uzVit7WtQRv5Ol1aa3DO7njvenMWZAmStIpzCTA5
zJ7vD+DoPefON5fW86HPJnhTFItHOmgnEUmuL+q7JQ1aTjFPHsBEddJVi7GkNzZSZNkXA6eZBdzr
0j3HWr8y2UY9SsOCn8fJn/vEKYIlRy9tghDEaFBBDweW4qHeed89ykW1tEgTtCB81D4+Db0MmWyW
4bbmeeQecU3+z404YDF0yOVSaiKh6czthjrLbmsfi+1hzsdzt+3tVfO0gnym8weq5/7xuG1VGE4e
2I7z+/25221lNp1TSLq7yv6R/w97Z7IcOZJl2V8pqT1CMEPR0tULm2fSSHM6yQ2EpLtjnqEY9Ov7
wDxLOjJSJKp6XxtGkG4EYTBAh/fuPVfP5brMEIYMJXHMyIY1IgSSZzC+6uwrA9xuQ5pUMjwlja9R
TEft03hzCU2bNmimkShD0XQm/zMc8hdFAOhagZUAToVKpFKIGZWqXXzc1XfIZNtckNRrZfa6iTAz
Q7o3F7S0AjKXxyOxV81XMELYHyr/vcwpzZcTNaWgr72l3aKCopBKerCeQhXrlYbEKPoyku1IUtk7
cc5kmYdD8OBFYXMODA0BQBpPH14Tkx5Tut+gGkOuD2u5MXqnf0+14/3fBytDXm4M2QHQcABMRX5z
RzV+2FGLJicPvAs6xvZStDhU5pLLR2SWT4UZ6KcwKwnubWM8LApQ2f0fib6FTZd+tIj5NhJW8j4J
veJbE6nL/ahcNW712LHPGDiGB4e6MOYQ/lwntLcosfPnoWqwDtmwnPMJG5UO++ix1OlnjL56q8nS
2xCbLHc1LqaXoSIlen6TEylAy7KNrVPV1sYjux8eCNbrj8JtGOYnGELIL4IrOQ8kgdNbobrGW1HU
FJTvpq+51qitN3bG1shk9Aq7H4EWZyWnaFxFiQvQx8vE1UFX+/t07RBVTNzF1mMfTsapsCZcx/Mh
J88GXumYLxN99l05ldifiL94yyMUBvMho1Ik6661SLQhDfxZ9uP7/ed6FmO8CYPxwZxy66zcbkBO
wC+Aa7uITK+/URks9+3Y5BtDc8MPWGf3927X3E4Ia1zCqXV5i1P1dD/gUDk4GzD7XaKpQuUDyOv3
B+gIFO46yQkYP7J1K2V6MGji//4A9fboAz9/Vy6KtZSAx50Jq/SbMrPT/agq8rCazbeYDNzg4X7b
3d+4XetfVKPNJ1uf4mMkUn91P/2CqJGO8O2XuHSXRq6Pm6mGbBJ5pX9NQgqs/mQVX4W0D3YSmd9H
wNAbNsohLe5mvIYjxun7K2RY7HEvJq9aDGeUEJz6UDEgXVvNgTaGTfYrHu1t4MTTq4wLfx1ZtWL9
RnUUTxAmbW60+3FyON6jnUVvrLbMdRJa4mD4Qfs4dYLS5nwceG/rZND6t8yhEqZ5Ts76oYgeG2Rq
ZMLwijAvV6HeB2+t7+H8rfLhiLTdeKBMTKTc/H5w+NH2mrr3cDL5uAPylTwwog8gIZrfx3C9Of7Z
Ee+q9ojVrIzkVJTUocl4A/k4/xUUbQss0e2HaPEIJ5ndnfIp1i8ODt7ff2VkDCBl/SMrxbgqQDCc
oCVUMIyB7t8P4fdY6azsdH+BXsl25RHlce46z0eLKhHezH/IwxmTTN5nL92cOd1rz6noFLegAaCm
b7Ov7B8nVBoIKO3BOmOjLM9EsxEN0gzGJ3XN+7sGcCaAxWvRBT9ZcIpjQIQER2SfuXa8/yVDVRYS
6LK7VH2jn2SATY7EPvOjt7/fX9BO47Rs9BrEtjFVJ7vFhNGFnX4pURpTYqZMrVXND5bklCKHTn/y
wqhibsM3BPipf1ICm09vuPUPrHOLzJX2BwI7bZnhOqbd65THgnNc90msvWhd+PT7aH70XInSeQm0
TFvTzUqPnqHZF24meIWRCD4EH9b9pamFzY7Wdf0EpbonmQ9slYVt+QmxPD33+dwwhWDsMZsP2yP7
u0rr5gKaZDimTmvR3K1QyGX14/2lPD03ieD7hdJKuul4JA61EtHDAKOclU/Rflp4wez5qBab2oXb
udrVmCZzx+IJJYhrJc+Yb5pFwSr/R85dqfu99p7MKenhKtPa8BLh+T52SKzXcc7jZQMvv18e1xQv
vd7EL3bbYTALR+NgQiZ5GFtNX5p2Na+Mvt9fqdCdLWAmGdcxwA87TLiHu745jrKWzwMkid/XewqJ
HLH96V1LqnbVy845Y2GMTqPEaCwDL3pVMj3f34tf+a96L61vHqmQG1UI1Pm6rj8YnkY0PGWbL6M/
3y9QzU4O/Ldqrn07pHtsWNMWoofzHPeIpu4vCVwAvbSr3gOdsRp51nD2TK08BaSdr5247V6N3Dje
X0ql7iOOoDV0Obpnj+AcVNUj+ZaFL66uyieKr5b9JfNmbfqN9pbi/FkNXdmeCscg0DABisYisvvM
xXWSufM1ajjPet/THqxcxydT29GGLrb83gzT+X4smBO/NIAkN/oL3rYd5Yi0k6nbC0kZ5Kydrz72
d+MUGK8+cQ5r5UbjMVFF+JC3JAr8PsZ8UvdvJcESF6FzMxnz0HT/tfn37y+zwsP/9Mb/e71xw6C3
/He98eHfDj+b9uf0z/3x+6/9oz/uWX/4rC09Gt+k+PjWzD0afrbdf/w7E8Yf5LTatjBtkxLRn4BI
xh+IUzxPmI5vep5l01P/z2a5+MPnaDTMfROsov7/2Sw3PQ7152Y53FKHeVsY5BjyjxC6/hmIZNZN
kVvSaXbw4pdNNBFa00HvCH32WEmD1qyl4QJ1yOrWdR7dtMYNVlqc54c271YyDepb6HdPMqzBB3dJ
eipaLIwxLRsyyQmiH+diKYZmuARMbeCKMF7nI6ktzF9NOTobY1Lg2R0XoDl5tbXvwsR4RQHXHH3m
zQXAkYAvM5uw6/MNTdN8ZZkT2SexNT3XH4GRfDaiTK6tbRLI3XqXghrQiQ3ki1nC9Bk0vz5mLSvr
lthVkqc0lPGDZm8JX3gUQHsuos9uolLnySHytYHMsA9REGm6TgiSqa2jlLwbomV+MSiuyEVjsEOm
WI0QTjX70NktUakyaLfhmD/wCAY3WdhfxD6815DstqUOgKBGJFrV5OcCNhZoBggGnVL4faSEw05P
lucGQHZpWsk5aUhKawEVEGxYqgVJ7WBey1Db4wa/JSB1NqBcc3JiGyJqarXywyTfNuHwbZINFoFh
K4Kh2JoDR67cbGDTGhdARWa+R6kfei18DSvM8G3j3xoKkYvIu+H0YSIb4lNOQjiq5oVWRBReq2aT
S3sm5eKFrkrMzkkPYdDwED0MZLcVkgAggzRHrdG7NcV4hj+fH3MRkWBhyaSh2q/q1sRFUbBnBksv
yUKB98j/1Oyi224GcBGrUCbDovPGfONVHBwN8zGz3LfOZ5NESBRmjPKpJBtnoeU9CqIGZvrcybVz
fVq4828MLuFNSaBhlErQiPkJP8sJYFh1TvvYddNON7kcDXMNzF5g4r0Nyrx50bWRDyXaTx3nSaFW
rDAX75RULyhs0aupbC0S0rcUqcXPSJtpOAdnQ3nuSaTdaRigbNiTOayA4mNENXpqJGypzXTEj0Ci
/dRzefv8GwFsT37TuICsKvz2KUpkf650GoB6oaAsSXzbxoZ1olKG7z7Ypapmz0gKR6RezJFbrbGz
LffwiB7SDJYBTiUlDt29AarqvUX+XTKC2wz9XG0UjP7CQBHtGTj7SoKVPdmQ12ppD1Ocvhbk1ABR
OCKaHJdel10sh3Q6hzDgYaTPmvp1sqiHmHu+Hz5d97VCbf8ste/4lZP5Q1UHkNN8qC7CXkKATmPH
RUpV9CrbRDtYg6LpNIXu3rZIWSFkZRslZvlSe+mGVpi7HYF3gxzkI3DrAhuE0TxT4O5OItBnchrh
ZkSZXtlQLvPGwDafd9eykWArTRpbI0QD3CasRrMsFYsI/iwrn2obNDivrHEJPSzdllBTMKy7SyIL
tla+tnscbPCf1K7Jq5NGQGbUkzCWWaO/nHJAB53EKVz6O0tlK1eY70bnXBuLgSTGc0a6fXjiVOC5
PE65JpeVKNpnZDhYTht/lkZmZNuRYSb4SFd6K3+6JfvFROjcLA4v68zB2aQaLJzAq5ZqHG5ZOEtD
RtasQQaTwY+Rw40t5AGjL7bgHa6jh5Ue1a+Pzyb7JEXUXeZT8qMM02Rph/UtbQNK/U7WLREZIQRt
BhYxikAFr51BOyz9N47F7s6QO/sX9psYrCWfs/DVbmJlp2aXEItZXE/sPOk0RelGeP1zlpGYl1kV
obuNbeEJEC8a8r21wnhArtN6GLSfqZ5+C9Uk4ED1e4tUbezrdC0LbxvW5U+BDrAKqGCCT1rTa/zU
5qAO6ki7Lq3MvQuVBplT+tm0GjxaUpz7mAw9Whfc0EQxOhUPUGOmD2WHSBHpKc/pyDLWkQLN6HjM
Gi9fu/OLxhA1EmXUXahyayEwg25Tx1jBbp1WzpDYa5JWqRC/m5ZJ8lUkQY1Otb0g/fQmZEH4tTWd
fItboSjX2r4I/I4xzhZzLUeeU8NHiYG6axiCBMJIFWxkgbcNQxCxIOCA8D6EPxMNK7CcB9X4Rxj1
57Cq+6UG7mhFaxVy3Ozc13KiKuetQMtmtOttbQ2QnmFLQ11VlOEl1S12EoXjbNxY/MLibp7c0uy3
qnDf2kp3T7UBGg6vTIXjK9AvY1xjH0De1OQWcsg52jeIVbSUVp9tcrOrH80JJVORabuwqa4Q36oH
r9fiU5GFKGdyEEcmxWtwp1cW4v0et4w260kPudGkVwQ13iJhVtFKrYYCowXXviOcw0rqo+PFKTF6
4gfbykMIL+FMqPeIEs38pczEOQVA1DYFNj9EpHV7rtuiOaiUoanj8SxMG/MpraV1LeSxLcc3HYoy
dH1nvg12Ocvi5UgSYt4XWLTneUsKGvdJe7EnUhawOmrrqUbs4R3YTfLcl+4lciWJiUR5YOj6ZLYn
yHM+HOrl57H5YC+TQ95TCMd67IlKr9ONpLu39Mr4yQeOfgjlWaK+37I04w3H0bcW4Nom73LJ7paN
x/1hVFD2ejAAKzBx67FkR+GIcF2lttrZPZ3HZFQYro23zAz9rZv5JMCPxFI0L2arecvBx704hfRC
G4YancNyF6cLFY8XWei4EN3gS9hAEAo6aEvMsOiaB6gwtJd3PtcTZXGCs7CPnzqNdqcln73R29pu
Zi67AYIBvOAPZQraGAaxQh2mVQwu7EkknlthFyDmgMJgKdPYdheDCajE+MXEbBvGdEnkpG0aV17y
xNhNFAUoX4E7MPLmzbI6bgxG2zSoCD5Jp419r0hPxmcepN/Z1ZknUJb3qcyKio6dIkbPORDQGWqP
wLp2Cd4KoLVubpHJBAcjAoY/dDgAJoTAIqYyn0BfmRF1yWjg8Y1uvt1erCkml8ifeGNc3GWKSB3R
GgEPWWVDm+mBUWm0GmIBJmcUD43qmnNpOJspMg96hGuWQY61CV1nBgYywU2JBntv4C7Gib6KJv3I
XAi7wg29RYVi5KRNLh+onKWQCMcwNvoQgOKxWWRlTCW/RRWJIcN/mkT3JZT97IKafaQ2tmmgFT/l
xXMJPH/hmnF7TElxOlJ/hBPtnErm5py58alQFp6XtPN3pJdb27DbxDqI7Dz24sfKriXAScWIGoIg
baqV6QbDrQF/ekpr60cSFOo5JW56pBMgx0PShv3t/gUD+DfqIsll8GAL4TFyAUdBxyU3GM+fbqpN
SO75tmpgpcTUZByy5p47FARXTWOiL21zRfiuwRgYcyHqwtoHVecQ3q0zaTvBjSmxvNhBoGMujep1
5IweWVqmh5KN8B2RkDhcqA7/J2Wsc1erN9L7/DUcdo3q4WA8sVZe+Hnu3HRncm5Bmm5gO7TX3z/y
qWAUg46kfKoWDiLdWxrycAD1o3zCZhzXUG1uJ02bgKFJcyOjbvxmaDy+RhZgSM55C9Fof+EkwAE/
8OGanca7+Gor34FjYBakuVbBIqzc+OLnJjitRdJ76gTjIyZ6lsc1jZcDSBSJLy8mOIGUiz1WeIWQ
RonFqRaReDIMvGu223/LssxblDghl8RC4J+yr7DnHzw5BEtNaQeMH2SNhUa4a1F6LdXQ3SykmD4h
JS+4lj0yP+dyAq4rCV1eQXxeBUX8koVTs7PNgcaHVkeEWTFDDwP+R9gj3wewlDb8vS1QfvLaZPnq
UlZaa3PqcdTjIjK3jcJHQY9gkUiiwvxjkdfbkVkLPkPxDeThuE2JRwuraOdIAGzwzxcGy4Vd0eA2
YMNxLUK5yQ2PSY+4v5VksiNuZaHbol8nlfQ2gM/mNio94K73boCYM1SPDciPDla0k4ebhqCQAzWo
z4yBYpXbJLXnFpDEzLWPkueGPtC4CIkI3BDYgWvbrw1yeSATvcKPYYFY4g1nYK3XYaxruBQQVI54
CpNhShdkWPxI3lsqMFfWIt5itnaLtCFI4uY6fnv0MKWvunmF0mvVqTG9W5H79UOtiq0TOZ8szjEp
K1/no5aH1B8+27Syrgw3xwb14jI1B2tJORsCiBEC4/U2o+HqrHtMa9drZgfigH2ll/7KIyx8KFuI
vKnTZz0xt6Yz7QVrk4XwHTbHlvhJvu8Nwai2yVtAvW1d7eALbLR8uI4Eg+5GsidGcAbx7Dm2X0Ma
HRamh20/tyw7AhyNkIzYhlXcyimSZycyXlFE6Ks8Td01HuuFJZDSBrDpCoXaMuizZwpKJ6qp78Jl
s4JA9bkvAtS+U/cjZN5VgyeWHd27Ze+Zr6Jmg5pWbrhWY0U2YxSRy9h77xPl1lUPA2uPHgGYnB1S
gKQ4Cxd4oHWXurA72UXomdBPJgsJ3l3YLmozkSdiDVbhoIE1EJssDK0n2kHzNGjOpv85ozf+VYXl
xmxVj98lqEC9onKNfnjegKU/K0vAWea4S1zKpXSf2pXhMnUHJHhT/qYWBxmIbRoesbVTet56uJfQ
ZfAtDYW37NNmPxKCxA5q8I/NSESVpJFiMknceoV7BOkvEEjPgKeTr2ibVUc/rEgBzDuKqPYbjnRC
rCLzYoPS2aVl+IAHS9u3bXcOdDnnNUzeyrbNatn5EPEHiJ41sC1ulPKD5cFX6pmou9g/+O7OG0u1
81R11L32FqYxiVOxaLCKaygEUoJVkS7wyNvai1M4QFx5uBZjzXARm1B7i5xAC7vBMJvAf0xSg0Gy
zUxCXFr6kMgptkZKJ9I1onyZeJ13hh9wJsU8PTnNp+vJ7kjuwNmqCXVMJMsG040uhQmKi9Vhvfdj
xgdJ7XgvBzmuKC0NSHNZUosazL3JKi/tqKjWZ0xLyZ47EnJdBDJe86yVR4CjNGg2FkCKgQlVPKPS
/2bYKLhZYP0skuoT2XCKFpr7xOSJRRg8G/u6GKxAgnw29/WbU38Btk/AU8hil+OSdhVAIa3i5PSi
2Jati+sP0ZnLRsZWGg+T0t/MwsDVg5lo4QyWuUkjpnLyKJiZA9s6Fnb7GJqkQ9VN9lYCNJhc4u2b
styQ5G6Kp0m27s4G07zO5jj3KoKspUegvko8UT2ajUUHfcRVYXMYSV2u7WkxtUfEzsGSVZihg0sH
WmA28KEHAII2G7ys9bfKj0LWKQVej9Y4E6hsXC+0JchQoiE++r/6ibfgp/61ttxZzSgXScvDHYTE
GVkDdapRFLu29K11N+T6UgNsmqP9gNvIklzpEXF14/cs0vWt7MBgG1TQGpR6oCR/2iakrNiN3wMW
4AQp+nDup4+eCvTSsZjYr0kZvDs9uFxRwMqxMjYTTisYNZT9RasITIZs1pZbtUs9+rQpfKMHHrUV
Xvl2KcoxW1ttvFEdS0O2fusyD4kGlA+OJ5+7pjy60PV2IOjKVUJXAFqi86hGkneT1A7JD0pecG9x
eVkaoA5JgwMhTFgOvHf8rs1b+lDYuoOJqwHF5RJGorSvCCYfEvB3w+IAcDoKYppKcKZVuIbO+Oih
OSd0HeBaz+7VNV02BxhbN6Iu2JZQzgIL4K+L0QGQFvEODLwyIDsw9o2atg6z5BOxi7+EexmymEmO
Bf7xZS6xBFJfo4xWBbfJUbNeKv9+38XBgEdlal0CJrOtCieJ2H2V2Vzn+1ZCEJoSZqwYI5qtDZ3K
sfSgjoQjhs3rYFK20UqpLVt6EhOonrylBxEmhCqymoA22NHwn9f9VaK4i+rgyPbM2QQdjy/gGGuu
oemqIcaDUk3uFdWupOeLjx8iclsDZnJz0rPbzv5MtJ7t/aAf7Ig9cmGW+ULkey971gzntZnIgkEA
6C+Lmrwq14R6x0p86gl7GfUw3CnUoT4ytlU69OhXMlKWQ7u+TYJ8CJnkj8FEyyYjDor7OyfdvAoe
MjZO576c0HYF4ddAC/wQtNmzDbzoaCbJtSNthYQg89TAusI15Rhk9nG7FSNFF5RA01Nuxd8lgc3W
vNXI2urYxiNp5y5sm6kEAi8NeYATnxHuTQaPXY3PsRLrgXukTfziRHD9oiFV8vg/HYz/ZgfDxWj3
9x2MN4rhf+lfzL/0n/0L4w/hGKbwGAm9f+Q2/Gf/wv/DI9tJd+dIE/5j/qmDgafPcEB86y74ZOF6
/y/SgbQH2/dphYBVFr8bIv/nf3+N/yv8Wf4jCaf9y/f/VmAyK+Oia//j3w3O7J/6F8KZQ1Uceiu0
RITr/qV/YfRuzSQUlvtJD7OHXs+6p8AsWR9Hi0HCe1ZGoJboCFE5B78cF/XrXZbzp4v2j7P6p7P4
axdlPgvhG8SbCK6FIf4SK9G3ukbh1ij2RUa0duUEz3CZzopkhoujALtQbTw3LusYeONuaDBoOR2s
lSraRmDEF8h5msXfn5L5FxekzSnZOoZKT/dsrJB/bew0mmV6ldCLvcmiD0UWjmFdouBiX/Mj7xL9
MRtRz5QtZn0r/LQhfi6RZborQ5gL1i1PQcEqDPGf3FqOA4Ipm3VxvmKRopvkKFMp2cIDnOsqXbgW
VQBkyGt22tDuBtMANhOO3/7+HdHa+pePml4Vd5vghhKG/ZeLXAPcpa7fFHvdV/rR8kbw5VHZrIHU
skmjem+Sq7tt09FEvWhvWUbBa4Li0VUnyGK3uPTMh8IU3wNT99f/xblxq//1NnS40S3bxXP6ryE3
XdtRixVeDvVgeAoGdwXDJtuzsZ62oY5zroX3v5ys+s3xJZo+x0SpOdRgxhAlWkGqHnLtIdSZ5f6L
8/qXG9M1eAg5K9v1cfr+1Qub0OaoTPo9O5vmWld4S0tnKHa0Cb+AUZw6p1tMUeevlVEAfwQOhoaF
sLKiBhznKOOcI1z/+1Ny5o/pz1lWdDp1i2o6dGM+S1PMp/ynPKCphVmNvKnfWYkxbABCaUeX8Ffd
FNqZXM3mOQvOCI7Caz1kyY0sCLIkaUYq241JV+xBHwTVeCnskv15T4WrH0mSnaxwX5RKp+PO8g0F
25nkVrXISJ9YOql9A/pnnEhXpoVhb4grI+pufEjuBaW5tKTI+mNPRbFRjNa6D6bPEiPcUpAPTsZD
if7E68EdtXvHKt+iuV5G2T5bwJfZWRoFrKEB+VY206UhFWWiWZjU5lqnUrkavapfefea3Fydc31C
qpVPkWEohn41UcT7+8tr2v/6nHiOYfBznnvSBc25e/znC8yeWNAX7OTOHJCimHl5QQB+nGNfmcSt
Zp+QyLpIazqTYzBeRgAVR5UWxWMSFY8aojjkJdDCC8DgRx8QZ5MTuDvVXKBJ/hiikvc+sagh0zk4
RoH3VdVJvI3jyef6YnBy7WFFS656C5AxR5HwYaaaLb0Z0ztgfH1MhXnzp6jfQzzWL1rDl/v/pX4Y
wtiTj73vEuIcTe661Yzo4f4li/wLW5OSgBEjWGPzOEJVf+JjlNCvxnHXdo5x63GQXiPSZBYe9NQu
Jxw4VcZNtXKZtk304CdVvRgmGhTcPGpFRJ5rlqDh6aZtK91ploZRYZQsAS1Dlyr2VZFgLlHpufMr
kjOcz0maxWocjfBssm7fKCWzPR3/lU5FesPDHeOFaJBPT619codwlZxSA3OtKzj7jtjNsxG3xNCH
4TVPvk8aCASmthYbp5qORdMbF+SJCNqnCwKAR+HU2qqvGhouZuGfhqgGRM/WGE/2OJPrKmPPxE49
RM97MuzJpyEDnnVgFLcniV6JnIfpoEX2eGpnWlsurR3do4+i77+JqgTZNH9GboYMrY4sY+XhE9lY
lv7mRL6BKwFEyTjAwUjoWyOcusCwLNaelnknZtW9X3vx1evEkbK5dYpICbwGWh9fKXIS3qzXF6uh
XqRptfFMAwXtYCAAM472TO8OTw5400stiglHCXeLSa0fafV0Mr0E5yeL1Kvvxsme6ht7o6p7j+dQ
VMyU9LJ92RJdbrPYdMbD5IlhaU3M8glcsrXobZM/kiUn6lfJqZ10axcM0SUlJGeDbDpaRqXBMCvG
p2QosHI4hKGMehRuEpwnUG1p3BVuk+37iE0JYfP6YwAPKo6TGBKF/CChYnqU1CEf+y5/AcR5hIZl
7ZQxWogda+0hHpCRzt9Ztn6jbsNFNkr/YWJRy1bMPzgZGK/Q9x7uX7APx3tf0BG8f6v8Qvz+h9Th
fXT9INb3n0VJPAAmqMYtPVV1ur/Y8vWYjkQBSjmPxQYeRr+swja8Yq0Pr1k+FwDckliT+dupZjBt
rGg8U3dALsCPbBxy4IeMQ2tR+NF9EW1NDODPaRHRz0vBfTLAaE/3LzoUyyib1EWfXxEJXe4yQeaH
VZ291nIf7186+DAHEku+7t/ljVAX3h4iQYOxucU70YP1e75/GdFLCuUVm4lBe9Gy+Z1Dh3UDFC9y
6AxpiRrr6hEmZbdwRr97DvEcM8Gqk1aBYpOW/2LEuodooR2erbIn4ip8qUiJxGvlTTvpJN2idFtJ
d3fOQPdb7SLJw12QVo5rNKirN0G/LnZ/wDGLv3UTNzGmkqWdOS+Gw95OlCAOjTlmTtaQ42tz/MpK
6T82Asu6+S5yq3+ESkrr90W6lGNcHBZR1OxcDLhFQTkeWAn6DIrSCYlaR4rX+5HnYq219oKeQ7Z3
Mgce4NA5SPGck2woEMeYWbcpYTJ0utSwnASpMH49TNsM+fkmHJCW99SK9lDJf5kMbRvcTjYjF9vY
bGCcaEyBqHZL04SdFcSlvBmDKyaZ986S0cZm8N3lxHIUjRSXknTIlRYMuA6AKelVYi8x0XyDhYPu
bWqRJEYFRdPhFozQv4eQ5IHRiYIDtbBilWV+tA5EeM7wk/6+mhllnL0qmoXhmNaeFtlAUvF3R8ru
Ue/cVVJX9FPn8YmYHus2cS837avQterKTHXJLTUcaYQXS0OMz54Lu0E6x5FFxFZl/JSlu0uYzQht
aBjf7dZWG7icF2liOpcDg4QrcBcqEL5thejWTkgNFKLeGRYqZw7wFmbq2cUBe4rDliJCYYF0L9iB
j4MPgjDW0LyA4GubpR/B5+fzexQhLZ0u9B4J3xkXqR5463pKNSy03s7JSpqGBupWlsLQzAqItQLW
PW9t2qhcECkRh3AQogI1lWZ8EvXRsF6Va1BChB8WsjwmvQX3Ju6QRM5Ar0gMJztcW0ahLgYJ6UWZ
aN8V/XpSw1eDGU07/LnpDvLWRc3NUTZk2dYji2xjaxH4aDKf0v57XNKPFmNw0610OSeUYJSfVrak
4sjtqL2EMhQY78qtL3sP0UqoHkV9bZzEYIcfh4hvxoo/jyUfJQYTa6+OYqSHEU20AsbByB70XGAa
zdQ5TpJlGETDPq1z51AJVJKE58DbRElxiuZ1QK5toAE24PqIoVTt7DIJi6T80rGWrkigSHaWrM51
ZpYX3f8ZDbgeg8B6ZVHj7FOn+RknJTH1umvttc5/MKTlYTVUuNHc3JnLPcNOetb45NrKOBaezXQs
KM3jXPK2ejc2jwia6QEXrv1B3696i73opU8HB0J3I5aDTTCtzNACu4Zl7W1JWRD3UuM21Va0UBVE
3Kd7vXYv8G69Kg6xmyFE01oEVqn7aCR5iSBnBUeqRK5GcR25LkIbYEYL4QXN/n7ySIrbayX9cxlW
GizUmOxz2mzLDorj2c9Tik5koUT+re/rhmGgj+mXj8z+wqZ1Q5O0npV4XdpCB+HKak1HPnzUEoQV
I0KPRrHyqf5uStaotexBZFn1Q9b0zW5sN20Lr6Lsqx7/wc/GKcrzUAp4+kHzq1LAhgdiZPaJQ0wv
AiIjqbWNCMtmRyorTrQUtYfNhweoZk5lDot6EaUeTOCWoVAG43cTkyrwTN4CSYX5KkUxsAfaxEPD
MTroMcuiMOotd9AeozVae0WyhD2HslhkTpDJQJI9WJcl44q/GTIXV1cNdKbSTlkPvkuBC1jJ1ltz
m5grQLxx4v7M7Bh4RLc2Y8/bm6TabBsoOZk9Cah+EhlbLGZqCr2cng5O66PokwPFzlpAiWjwnQ8r
r4ysWyNRIIYYgUdZfg/UUG262L+ZEjVIrIKVHBAMcjrwmP2i2QhXJFC74MI65CsFk5c8NZR2ZTtZ
Hz14n6WaI3cMoBtL5MsDwVp9dcxo+Nwyh0e3kylTU5dc3NZjbWqR0qZFI561+VsoteOJmYVL3Avg
jsxRPfjhZ5nn+1Tz1309uGfy+4Zj5TowUyc3OLNMNcG2pPmrEQWPSAz7n5ZHrEOrk7JQjYi14SY3
eeEeTbpUyCelXOu9eRjZxt1/Eg+DexQmxcJaET2fZHFFouL82ur+W7I6AvSw0dZ50TIr4uHUyLBa
SR1sZpF3w9H1ppB+AdskuzH5Vgt++IZJh3Co9E3s5O8NG7IjifHh6f5/9y8emqvVoHuSzJQSF3at
29rRT3K6Sr0NloffaNHFgTPXtqPyf3mdSeS0Pl00J7EOBFCYv78U0JTwONa43enqgpKGvIFQlRAy
vcwehIrfdKSMG02/GKNWXu36ccxc91FzmH3KoHrSM9PZ1VRwoE5P1dP9Z9IZcWGQg7JtK0tjKa39
X8rOrMdxJMvSf6Ux76zhYjQagZ550Ebt8t094oXwWJL7vvPXz0dFVUdlNqa6G8gUJLlCLpco2rV7
z/nOwpoN66ciCRmHoaq53/INE46mQodwvxnsbYCdaOURNlQyi7ZS2eWWQ8Z6JKjbepwSGEIgv+kf
Q7Fc1XRbDpXFYGaUxnjFrXCmdV49B/wOlo0nh7jfYzFV2V4IXk5dG9VZucmr4Q/O2WjVQYmB4ZRe
Bjt09MZTmxj6UygNrGC8QL91xY5UJHZgZrClNTWszG75+hCuwrxnz3ajOMPxz9e2azNf0bSb0bj6
cZp1fXFWIge933ZK5CiohqqNKuQqZoN00ibCxcwsndYkwyH+04Inq1O1N1u0dJmyQHeksENFMR/v
F5DaSP35fTucyNmAXj9vTd5nlsxJ/oyMZmK4tacVzvyush/TEqiAw5foRF3eQ6sPyRYsofGNdXxa
/EXe2FRX058JsIvsD02HV5k6er6hbjiggACMHKl02wXZ2ezSj7qQ33z4WCctrfe6G0ueLTr3KEj5
YINHfYiv7hxda3hMsjVfqPD2sdEhr+KlTobguTOISXjhzi2rgLIHmITT+LUiO3HNGPSdKc7KmHVr
DerpReZsvWrrYFGj9T6MT6z2ZHll7nemDZ/O7OwH1b8iqO3W/fwl0+W8kcBp18FLWJKX1bdx4SHZ
YweoAo7SZlobzQAXv32kOHkPlxUmFYOHxBDID7zham8aMfLkg1mHD0kucXX7VLi4VsHZMAfyB/i6
6RScNUEUp9Mwlu6PeqN/Ft0Tdb6/9SvwxDNmMmaZjnGIEXKs7X7c9wLMU4pscE9mXL6qjOgU6UW9
XrhDQnO6nbSTzzGZyxVkt3cTLu4hR5jmU6GrIJUHWm0MHtJNTE/p6Cyny/tFZpPPBj+TdPifzczf
GXeNx7TsYKhW3wphP0rcfISPJGuzQLur5aVCEaOjDkTkl1iatiljk5Gx9qRZ+NSKCubZWKTfRrej
iF/aO+R/VYl606Hxbn2JK69qRjx7E7G1ds2AmkRBRBUE1EQ926EiM/7weavLwc83mFIZAhGFziCj
+ky+WHGZPZR6Vq2DCjny0kHOy7n9wYnjxmkoXJWW6d4UiWDoWJxqb2XFH4M9irUf28R4jq79Fkjr
6i6I76h16YBKYkvSULC/Cq1X6ZYfdRelx4ix/Fm4frYO3SE+m6TOIh9w0Owt1Vdef43yonznI7lo
qf9WV30EMa36ZJQGh11Ws9cM9pJ6lMJpCxN9ZXMOYdOenJD9jiuFeprsMSu8aqm7YTRbX9sE/n7T
am89p588YtceT73aliXLl/LLegMmY8mi8MN9m2qMrHSEcteujAoP5mX5GEV0DNGcZF0i0cY4Dpty
aXo9wPay8LNzn5Ymm6VX3Wj1M/BuLPyiRYOZV7yJJjb3qq1PJULmjZ3W1dpAKXlw7fZrTuNohXZg
obWGsE0Mzl+2frNSw3kIaVDnmsQhfujFpH+WADEIb3DEKU7daR/r+deKWspLevWoz0s2mRmtmUfZ
njJCAwa5i/R2QCyevgAEc/akWhAlW/rVraiiZ0ckG2321ZlPjUG8TT/JJzp6S+Y6qu8iQzc9y5NI
+PYfnJFMJaN32s193UAB+epOtnWgUCAtORg2ScOrT0X8qOTgvxYxyL9yegNuNmyw9Q4rsCkVjeqa
8Ikozpl6Jo+G5nLeGqGNGAxujRL6xpLKA5XXX6PJUStA77e+aK6JlpXrECZmRGYpTGPd99kWVfuh
IYERUp+C+34YWoIL0DARorVgnI0lIkhmTrHznfn1Do5YWtd/Z0jAfkfe3jAZj9ryq+pSfzXqL0Xu
7rQE2j1nIWUcfyUDlewpS0AKafVNzek35nOK/CEfVUtv2up4v42dfzWGUXi40z7uzJl7wsz95i8C
iLHQrP6/P/YXgtPvRw+O2+ymIYRHl3tGOayrXn5xkqpbN4KIzC2mCxJG8mRPIh3iuuUBdKaOM2Za
VhMSBFyik9vQqY73iz4GEzT9CNmDWyhNKdbOftpFRH5llF43CArVrosIEkXwmOCgJMTGStdpmX1O
2Ug+hdUoDvtOO84m8HgSSdjrqq2ToDo3ZDjsCIWcn/xqIbf6M37cIXh0vLrxs+fI6V9riJggjv+B
xCDmcjXWtXmajHljeaU7OM9dzVjF7dU71OnixUX5+DI7Jak6I4A0Ar4KmRwHS014d6NqYztas0kK
GIZuihyiT4kFCvV9gNSWDw44I2/NYRY+EQdzm+FiGbXsqCwTbX8gnomgzMsygWMy/+DDdjhla/aB
abwisSEmWA4Krzm07nUIZ8tLseKwUVzH0cxqXDcFO8BJbPpC0dZN6ax0aVDc7Li5LDC9ExA9z+VI
3mh67vIolCXWiMYB0x9Ru8mHzLD0+DnNBj9q8g2Zw9U5SfOrBa/hrXTVsHOoEQ5pG/SPruZC0bTn
9jtZn54zt14/t+LZccLC4yuQ733CLd6K3D/leax94kss10IZ/XXMwvTKEs1GCeldSTH+GZT0eEAM
F/gfv/RB+Cj9yPmJwmvTt/UanYW8pb7VkzsXVwSsTPtKNPJblluKrRdaL0enkc4g/MkdGej0HU1e
NtQOiRrYlUxtQDeTIQpG5Tcj3ubUMaHGYG1pG1pz86aASuPp1ejR4miORCST7xx28hpUQUo/sDA2
muy0s1NrwWZqXLFhs/8HMVt7NpTygDgVbqmT3xKjN15otoGpRzKTZu50stnBTVYRPtet322XW07F
OK7LWufampaxIu1W29diCe6Y8peQPcI67tgFB3WGFlb1hSf0exhajCKy0Mh+uUyx7WBCwnqka/J7
rZrpQJrliEuqi1bGOGqryNbNU2kBpXJcQxyGGMdBXfbOZaizi4rz6Gykbsp4cDwxnQQQ1U+w6OPu
0czkZ4IvKBQpEfJ0fB9ivdHWZsgiZYwLgqJ76hoW4ybQ8eKo+UdTZf0eAdASDldpmCTDfEfwZ7Cv
kWvHNZIdZ4yaC3zlAfkgkH5tRoyUILBEnP8lDFtK9KE2rve2FMx1j7GRfDJ0jMACdWJRsIS16kOW
0DDDMrSOaTQjhi3LXWeaHGNQ5lZJML9FU5XvzWl45tOaFlEne6Ckn9G8d6CiFcFwrtOZXhLo887g
AOMUka5l7K5JXrIWAVCwCq363W3R0PaMkapJJ/E7baExVPYZDbnTZbfcburHcM47OtBBe9EyTEyC
Ja0emtGzpy+TO1zd3AW2QO6Vzdt7nKL8I53VcEJSeIrNWF7zaXgPENY8dJV/JkuRb+AgEwgfjGyS
Sd7cMtUQQUKKm4PmBpOBQ4uJjRg6tEBFFZ7aqHuaJQYzZf+orBE3l4nxO9AotmMxbRsrX3bqBDRV
mqI+zrbdYDmelHawGYf2uz5M4WnWbCxs/VjskfXWbeRlxdhdYKGYWMLopGnzZaiU7QEzxQBSluH2
3jkgSVZu/LZasu3RQDlDfugT8nAihWxlSng7hBDXKFPOl/p14qRs++1tMvv6OPXJczCa0RVZunlK
SLCXldC3kGfsVRKWBeK2tQEn+OiaUH00ERFhzcaT/MP10HW6Nzds/2kVl++c7anC9Rg6bJx/befD
FEXHzhLRVWrMmimSGrmCHqHfooBKyGHy9BA2nA6tutXOePd4UjN4GGyaAWM9X5TwjX2HVGpnsAnZ
Bkwl1nLm/aOwlSf4D92pK9zXASKMV5EotzbqHC805HdOPPwjtNmb0O/cnolKbJ5GP/7ZW8Qil7gY
j+QBoawhmmnSP7qWFdbJkcGGBh+xSIWBCHwOD0EXTmuiI7aEe02PRiwtr4CvhQpa7+FwMAMuKfzi
VpznoCQ3ZCzehBGHZ7sxFyuZ6aKj9y28Ug2ZOpOWPCqeYhOpcSZqJvY9QC2k02PVAevK/v/UtPD+
bHeSp4Ka0W9pHCW92XrscKuLrendcQR1lkNyukShfNMz0aFqtt4YVcD+y8knQ2lNaWGAPYf529Bf
Mjn6SNVacAqDWI3YH7asDlrL0CShceLDoVtCB8HMzEfA570noulsUFCcreUiMjkj10F38gcqwlIn
wxQuAchBybC5jIwXYCtkCYGHgDp4opOanQILZmIzaH+kPnbIpvPLFwt99E3DYWarL3dte4MP9mWm
6d8OyZdI78kRAEJ1tjvIKgNJxDjm/CPvCBZN9ontVNpXAgWZ56Gx3fg0zk5ZKkj1QGW2zmvwjJVR
5adRQ9WeZ+NFiyn5Qn2xYtkSHacZRD9lXEFSCW1xlMhzD25L5m/B5MCI/bV0EtwjkoWddqvJVaBQ
8zFKiKP3aVmsZMMJ407J+oXOchsk7YTI7lMnnsQaykZ/iOkL1QNxOXvwENXG7+2RlG0iPeyI9WU2
fdR+oi2Ha4ibeBenDOL7vH01LXw8OXapiYk2I6aUbLdLgJTP5ZScNM6trurm1i4X99NOyjcYHUqC
jPbGUIBavWpVfnWWMbXAhnixAZ8EdrhXMWd41Jcp8zMjuYXLNSfCh1aw6c7bQe7RzTMbdftNX6fc
5+cXWfTNWcSEz1HGnmrsCdtyTtJDiE026cOQKavDDtS1XkElsUwKHeym8GNW7kBehhbZI1LNS0JM
oNvk2ckdkvBQ6SkWCx9znOUakmZs1nhpMX+GDsA8XWXuc2dEl7yt9S++Ned4EyRJ5bPx0DVs/LOs
I7ydN3LdRFXuibrAPKCnXwfDDFHmuacyt8mElcIhGA52VAbQT7eCl7o1TtEwTqfA7iDwxg6AFEt9
n0JRe/A3h60WmqeQudEXxH4bKDFyVVOSXo0y8C9iJGahsvutoIFy7Cn1DKcwviVDtZujjOkBRWiu
6P5lnUYixmTS2fF6y8R4VDXuS4wQ0g3bNcyP6Dym9BN6/BSGUaO114sbLfptkpjl59jrP+2g+24X
ebH33WZ6KWlP01p4iUor2g8tzaX78XA/MrB5eoKSY1uiBoe9mZG8GyDL5+DmiG+SV1ETp6BoZ3hN
LurHnJ0pDh8srxbOoIpWGXOor33YGmuDdWPFML4+B7HxwgCcvChMk+A8FsP0zO9IGXcSQ06QAtlx
hwob8aJVT1YE741vuWv/JK6Ku9JU96gzzVfUyu4mn83Zu5+E8QOjscc26dlj+31AlnLJ6kbH1lvB
TcuZbNaxqUHMc2zC4523sCjalxw4/iW0zLekepTM/59lYkcvbm3Qoc4jAzusi0zA1eujGMpSpy3A
1ftta6G93a/hOqqP95vhJJBZRRGuIbtlSYhi92DdUZe/A0byfHjHv0dkCRKMe1hP55RM7u/hIL+u
Joy1D8N0odkMDnS5sBf42D27535Nv+eaFESYbfjKkzitYNipO+SRQSgEr1/X80iiUa2t2EaikB78
hdaVD4C27hfuHcglq5NBsPmhsbofSZtVxEAvCLBh4TG2CyPwfs1ICkLbXPke3/mU/cKn/HX1ntNz
z+2pHM5GYWNnG+bK5RGvLRFEy8X95u8Le6FDVgsdMrKB092f4P6Ev57qP+6rhbuZnaDYZ2zA5nWa
pP7WHoe3+8OS+333J0j0grCS+0v4yxMmJeIs6A5vFT3SYyEHmKP3XKBft5c7g1AD2YUoY5P3IGZV
CuyvWZCi99Sc+7XfN/1Qo1ANWmolHvH7/vvb/5f7ft/8/TgA65Dyfj9zGtgpvQNiXu7PEP7+FO+3
tTufNiJ8iYNfZ3AZiaMvagj/cE2tdWtnCDLcxBsG5dI6fL4/QBPfXLMpD6MzluCg7szL5XmdOQfy
dv8VmFIAhi4/uV8zQtVs9bj9/vuu+/0gy//+iMZVcB2d4vD76e6P+PWcxUjjT5To5zKTkzAdvBb/
GzFc92v3i/sPuogdOGYL4rbKZwhi06ElZ2BFIl+6dTW+Vmm1kL7JaDQDoPD3jzm8H26/P9Y02fXL
l+r+dRqXVNv7Rb9cExI7UjVH4VYLhvFYlTmASdrzNPW4+fvifl8WzuwMARDESYvvpU2zYnv/Q4KF
Gnq/ACJAVkBSExg+Q91y4x6pE3qBlMDSxWVGMDK6JowLVlLvHFmWhMfQ7nN16IGZ42EtQ7GlXjTV
1eDlpRdngM/9niDCqiJuNXw18vzJSmjBDuN2YpS/onUOci4wkB1MHgWaeVJo3CMjIXqKHR5hw3jc
IvOWmbHamVPyQ7nsdxiEv8qCX5i1y2QRQJ+WF++KGKQ+J8g898PAA1l2wcLAVok4myRA7E0X9M2s
7FtrxsE5EAExeUuzOfKJSJfh0eEFroaVMzXf6MUxK2cwukIAhi6fT4YnRJOxwoozwcei+49dm+4m
UImUpIeSSvvgS+viC9y6VncZl9lw1wKxkPFNd9yTmBp/TbeubytmpB0u8KZ7F2n9QMfMwz9k6AHJ
kJMCSvbeIq1fF617aILkO2drmFMDf08QebGm0GtV0/d5ZnoPouQIGYXYHBfsUGm/moPzqeme3mTx
enQwhbbMWSbX0eBtMi/wG9KksokJTmiyWWAZjwQsaxtUXtQlgiBefdsBFL0EfvS1iqD6Dh2mP8Mc
D1gfH2MmN33G3tL3HyLFPBEZvBfmkE+cEnKAuwEU2JGV5tCQAeOyA4J6EC1ANPQoUB8Ko0XqoHDx
k0dp8c417MSOPtkgJLHinW2mcAfMmPm5a3wppGe6bLOsjBK/rEke7P3HqL3mpD9uiwwXttth1aWu
2bSQBNjTpsSFbii/GARKhoOW4fmIbbA0VUAGBF1J04wubm09T63prn0J1wNtxBMtqgt/e7MqpwhF
MX6jnQPsZKxJSY9tbGOlzN/4dv5htJt2pk8aQ8BcCvyDCDi4DMPc+7NghmGF3txHePE6/RsbCHwC
B9OoNxzb8Yb6EJMZDa4Rf0X5PrVWTk86+haVAwFQSt+gkPS3GMcI1MiMp8mxf0Cr29jDsUw0UKwt
73FXw3/zTahP4L99rx7FXixmU32xneqLAbVdrKjmYkrFbzJtqZLxNy+W1Xoxr8aLjVUshtYRZ2u2
WFyxDqEGWJyw890AixN2Xiyx97uwaazqxS6rL8ZZe8RC2+ClNRdTbbbYa53FaBsvltt5Md8Giw1X
63AjWos1l7kigk7cuuNi23UXAy95NXxBF1Nvvth7xWL09fkLmsX6KxYTcIhpqFhswdqEp5Iezrxz
F9MwIWDocBmj0ZnAUjwu5uIelzELRf9yv2gJi1yMyHFxjhZjcoxDuVqsynjYhxdnsS/H+Ji1eP6Z
RkQlmtEQPUSWplZDtrNK3+Rclbp7Z8F++40WPQWhcwyFdS4YzKre7k/VbDMjaEkuzZwnq7Wcp9GI
dlM69w96Zz5Xef091DOXH030qoHq3aRoazbqxnBQBiEorV8jtimMcYOJvdxmbu0VorGuBju7vsjb
E8LvT9rM5D3TRqTvR852movh7MRvWRkrqv+h3vrNyFEwvCD0aFdmPwwrQ7mUTiVlYapfKqnExTYn
cclN5IpAKOOdxEfONznG7QRuh7a/s46C0DgLQzxWPZ4m8IzjlnYViWPauwUJ9GK1cFPQXe2hgUab
LFvAArRNNzWIPNTqWbhFH/5zSs1nlBXhc0t7ntDF7FUOp2luXIyikvNK8p4Z03D23am8xBrG60V1
U9V0JSM4P8Fc73vJr//XymJjsVL8SbitUF05Fs5W08BN/lerxdybsRs5VrlPDJXsyZMpt23mays0
g68K0eLzmDU1ntZpZy/ijlG20X/xEsz/5PZQSnFC1QkX0RkEWotF4J+0464ftiRAt+U+05A7+Z15
cwLOANoQAryJ1ZfUpD5HEFDuIAOGV+FiNzMzY60Rt7JuIACijAvC0yI21XsDYpMKXlqGywe2q/p1
UYHeu1H/+o0zF8H1X944tSC7pESHL1C9//lV42ZIrbgYeeNc8opT21CHoPevhjUjey9S4dlLFu/Y
G4deTqHHtin5Mlt7QyTfomE6+41wP4l1M1T4TZr6W0Ezh+aP/ROBig2SD5ANfWL/AYQ8ZrQomn/x
3/7kuflnd8vi4/lPr3/BjUnlSv6Mu+D8n971qYnxzBiy4FSXU7oLvHtR2/BH2DVDtkk/oMrI10ie
gPilzkcvI04PAiaw224LsxBbtP3nQX2zk5hARqk+3KUDUsXlF755D/FYlh6R2aDGshCrcCyupDN0
6/uH8L//9Ff8cg59Z75W80Vr/3Lz/74UGf/9+/Jv/uMxd6/R71uX6HtdNMUf7b98lPezuH5mP5u/
PuhPz8xv//ur23y2n3+6sb2btx67n/X09LPp0vYfjqflkf/dH/7bz/+eBUwunql/YQGjCxv+2/qz
LtIo//yzEez+T/9hBLP/JmxTOkJJ26FVulhJ/m4EU+JvFqcEuiWGkEIJC8tHvjzt//lflvybzVcW
qqrSLZN/xr/6B8rO+hsP5SRqUr7qBh34/0num2WYeMr+dJgycIAk7jo2zEpDtxzrz18zJxmrrE6b
GEC6LTw5lq+2ogbU436bl2b3GFtO+BjEA0M+I/X0lrrQKnXrCfsZyRvZ3B1tpq3JkMunUqvwxDRm
vovwKJ+HiX4DAab2Q++jeCj7B1I9GP7h3EfShC44GrJzs/SQrfriEhGfRPr81e/yfJO7A/KVNi9P
yQzwPogbFIOR4TxW7gyFymZU6CTQ6QMZEC3lW08KB8CuNQ3zZBeRe6ISBtRcUbSYIS7ScmReWEzN
+L11tUuoDI1XLtOTyGW6n0c/W8byw4de1xt0neOXSCGrqJAal7DBWYpl8Q42dFxVoYNAL2XLTATF
6zhBjQg1VpOundvXJsNGXSzt51KVciV1I3yl/bbJ7BRB8kyfdyyu0/w4+aE49Kr6dB0338T0R41q
BEcU2eocyzn06k5DHEaiR2tcLZyhLqqhrSPDTTVn/dlFOqCS6dT4lCu8WW96W4N8QfYZu/NLITNr
q9nwCqQUPzXU8EXBr9ObmREorFwcaeOwquDfMLzZ5/PwhODO3TomLFKTdVhku1w3mp0mGgSbxTlu
OvdNP8WPOgiHh6AbP/whG3bZmPa0x2NE13VX7KFJDUG/awZkMGT1kcPSGw9i7J/u/gzS7kfsuSnJ
2vwJpjxrCsEoaNdtW1BO0gLMUH8r0lUd+jadqOM3H4k28kWcNarG8Eqo2r4UP/geVfskzsTemSTz
BNdPN8DLXpoEShlo/O2owuamzMxcO7ZfUub1FI22OXql2Y47mw9n17ohE7yp3+H8qg/pWGnrIE5Y
jrMp3WhYnPdtguZFK+3wZNDOLhr9W6kx4ZyCynrUtSNrkAUlB3MJwXrs8nnSJceagkqXwdEymfkp
9iqLM1vbaX7seq3ExhGT+PrABFAxt86IkLHSr7WlJ+dyuWBYeyKyJ9qHOXJCPUk57kM6XQ3x0j4d
Gsd9YokwLyoazQumzmzTEMu9AeX8nETlLuLIOiofytgQT0QU+vFSSwKMU/JxtEgNM0Kc8bJhCltn
dYcHIWfDr0f4tasGevF9rhigS800B2RUr/Pxo03SClL6iNntNm0xveWTSSeet5z22lx5hNbzmWKV
iv149szMKlbWJPud05Vbo4y71csw5t1prMNvpGGkh7pii2jLdg3+P90UOso26AoebLV6P81P8JlO
FXqeB0fP8nVmLH8+8WwrhOfIczWoja1QLfRaDtbSp0QqECpvGqNMyKhLFE3f5F2ny/vgFibC9eQY
+Wy4zUC9hZpfnOjXIMZdOpkyKD6ywvCcukF0yxn4wnfn3W4DpG4NcBPyUh/n0ZwOugOBpY7wxftl
uLOQUm3DvECNA7kb9gDjzzgOHfz8PXPfKVUbP034oglOE3VRYmXEwHW1oqi6xOzF4jr/KgRghwLs
JtLmdTO+am66bUXUXQozNlZTzSDf7WII9VZ7DFXEnhxIez7mMMlEASMKJXQzjGjTZvdDuQwJ59zJ
2BVmXwzfh1Ek/F2ltOJLhHZ40p1dV2E2CcCEXKU7jk/MbbJ16pTh2ZlmuQLcA1JDAeoDqCbXQsu6
W+vU5qNI9JuJ6/GmBudxnpn4Mdpm1xHI/lq5UMdU5Xwb+nBbFfYhKOO3YACKorJSbfNN0cfxgd6C
veqwNx16Z9HTZXAA2IDhdwuXnqOpxfu41L7ZcTE8x755K1J7J0LaFFKXC/eUNHPWoeIs0YbmU/eu
T5z5jZ+6E5q3kqN/S9SGfm2W9k6u6CYEY09Aozub66DDShj1AmV6Y65F5XwC63DfLH/yr6ImzzJB
XzSWPlr4mGnYEGfjWWaauZvwSQO7iBdT0Pgwh6r4GtuDuDmW9ooj6pTVsnstnC2QK2GRWKWQf8X9
DpnDH3HkdghoCf1ImoIpYE5fBsFltM8SMZ0qlXykkfFMu147KT/cEDuUvNTT97L3b11oqtdY0z4y
pzuVpRNv5qX1A3KnWZlhZ65NLAfbLEPbwskbEnZIZ2zCl4yB4euMmmuSPJJU6BBaW+VSWubESQUT
fFDo+nuXI37T+m6NNoQuuPUjKEL3rQoqez/rAU0TAlLIbwmf4ykxiVWPnkY9qby85n8kIpcstDYZ
IL2NUZIWJhoz3DON+fBDu1oPSUZaVhL2617NGRpkLfZ6v0T0SI/fI/Vw38x28dKlHcjyJhu9u6lL
Wf1eh+G7c2poSnZv62e3YraLu0Z5apbD1kGAcQhyfdioUBigMfMAvxsjAvrfX01D3+BdN18BiY6g
XIwHBjPBuhbSfgJWIoJh2ElIdEcmnGjCbNP2WKlBhSHQ29B/+IMIxU8EecbbZJz0PnffpnR4ojD6
nOlMrNF5uluRNK9B76KzbfWuOc+VBsBOfYZiGo6FNnyUzVEzLNSSVVmsoePicRTG6ddC4kzxAR8N
q2LsGFtR1fq+blgTcfWY1ABM2ZMaDGwomgynVlrjvvg0K90m01U3DqQUWGczsaJdXLFShwKkomhy
ta/bTmdOFRYvxHDOW2Q/atuZCwuDmJF9CkjqVJsWrp4sMFZdMh11PyXwxshWuT98lylR2LhOK0bh
Xmsg+aqrxHhKSMBx2t49WVXh9UPtkqhAppFj3YJO6E+oV8amDE7CiI71VJBUii4DOAxK9dFHshHK
ZmU3ZfPYuD5Nbt8/w40hKxaoidcw8j/3eXiUFVqZuKTvRWDiz2omXAKWI6yd4bHKOLIx341Pgd49
t+QQvNTETqSt1NdYIfSdagNPwyZ/zuKvqYUjX7XTj1q3SQNzffqcDLQWB8NlnOFFwoYqeT1JAENW
LzqCnlLamIkB0zDIvg7s0XYmuTblEKi1TEz9GqUc+0VZ5/hOR33HJ20hqfiiXJirq6romi0kxuAw
zDHpLWqRZqnu1ks0GSqmhTChr/AHwClkBYiNUBUozN4Mz9IufsJNxGMCqE+GQMIaMp8OzaDqB/QL
70MRLsrO59bRiufYu5cRTE8krognutPGTq+qZDMkXf7RV1ugXyQ4zA+GnXx3iCo/CLPZMDlxLoq6
cIN/qPbCmbak437J7Sdsq8MN6c+nDezIy+Y9c3tQNkbcPGIgpUnYOieVpju0xMaZ+J9WpPkp7ac/
LPA459aH85cHM4uCE1lQVkkRjslxObU0WrqIKGbC5EOqtbh9gKg5jmJYgny7B2rWjGiFEYCYg8RB
iCDdh1aChEYLp1VPAPMudeRbZjZwj5NZ32cF0VymA3qVUWgL2R+Fj4UEXJCIsp/U9CqaLvIs039x
tDraMxuLPDsebjjuKQjqGRU12Qtzy3ee+QXkG+0lpoXmq/rDgShGGVT2cXUrRb61guHRhbBJ1xyF
Z1zs9UT4G9eY9KNtHhk/GtcqlsaGQgauWI1Ay5c9UXaifAuFu0o6uzyoPmPtLOenxMhXehROl4LM
AJj/40OBQaCzIuMAr9Qi1s/dgjkAjKxRhNdD0Wz7JtF3YZr/yHOWXF+zonOST8zKprJYha0jrq3q
4VaNcvbYdUGq0SzQ2CHBt42aiWNdVpQGp1qGd+dwL4Z4vTRrR1IY2vK5iTqyfpeODlKUtT/M7tlJ
aMJ1aRl5tVlCwISdFBlRvKvC9JGpbnzh58dUKhQ/CT5uLSHUL7LxicGvsla5mFAML0XZ4AzjOQ6x
5fnSrFZlG7snfci+0khCKaHl6bnq4ooJB64CR1tIWxCHcvZEW9eZyq2SFeHdIDb23YjJS/ZYZyrY
ntGY2s+1heVPFswGdVZLwgH9rbk2iuHJcmF/1A67p+WHxFeGvKxyNWflxPQNXKlrZ/TINb67nI7h
GbeHgoRyNJmE3VQU27vOJsUzIguNqtI9aBaFbxdRU2u1tSZLuNijdsTKg6LJY+i8x419yV2A7Twz
cDW9Z3qBB6TovqLA4bBjH7CSNgmcYvzDUaQoEpxDSGabfBemzhfSKskjLvFqxuC31rmQ4HMba94M
M1AN14VwxnLPUAhFaer2BzOYIJo1rXnFiQ7YD/2YDwsB9CYrZrVJg/gjJlCNtqpi2rGcBvjotk36
FiNhvxEzZtP1V/WhrZL1HAZkoxTDsJe1QXCbGVxdDNovRpl/uDUVcEHeBIO3Hswj53p/GsOTGMdn
HBW9V7S6IkPZwpJLudKObFj0dDG+dBHW/2RCOk1wu+1IlD8uxjnnucQczDRl5iyadHDHsf5RTfu1
52ha76X/j7HzWo4bSbvtEyECCZNI3JY3JKtY9LxBSKIEbxP+6c8C+5x/Onr+mDkXUyH1kJJYJs3+
9l47md78pBYP2JewAsMW3fjL27KBKiOWqCKIvvtqqt5iYHC8/bDsqcKO8XFMHzrvZwDjZF0BdMmd
0szThzngBQW/3fmKcmxfxhuaRPWOMjD0ZIMWxaHkgxKU3i6TSXhyxvQMNrc+itr9EvBXad0DGlyG
kvwu3W2HMQwG9lVtb6a+JOypN98X7lhNKZar/GmaUp7xXvxB8LewRETJNgr7X5Nb8XJThuLWDu49
Lp/rSJO+93Mq5bpFsiNyx8E2B2Q2TJQyNrVnUlsCvT3FZb8po9zewavQ66hRB62r4uAIP9rEHvb6
tLI42AkJQTku7w0HA7rHacWJGVgIIpbRSru/YjjdgVmXW7K7kD6Dlsw0nmEmgJRSUtnJur0Da/9D
utMvPUMoxEMy69G/r3rInWVR+Pd1YByrkdZqEID25jsFyhBN8hpOCORk7DdoHdm60rjJrDm4p6nk
k5srX5D1wWlW7ZvyenmsLLe9NuWVjNueXby9BOxHewcpZ1NjNYsQrfadTcQo8+/mgfxqyxCF0rw2
25lNKjYmI59NrOffKpnFZqxHAr0Vl7BkUneZZYhnSRLkLsY1TyyxqsFPDFj6RXGLCIjartVeskzR
l9KG0V4q+vNUro9N8YBT07lj1phRSxboeu0VzBLhhamVRv3fCqohVsC6MFUGGD4MJyOerHMmkW4h
Hsy22sEr2bR5FLwyyN13ZpXuwgTXurA57ZSFJtY5381+vscalj5wI2j3RNQZxWWhuaXLE/wh0fO1
tC0AAMsWODaWyZgheZFNO95R4DD2U3qYpwYiejthYhvWON30M9HxXNstJTm+e8+9Y7/0wV3b0bzh
OV30nFc8VdQdSAVjMAxgprc5iyp2RQxyaf1WBuBoAiT6Lp73deBSxaZBbseN1R/oCD3lRCGPxqwe
Ra7FtVSfvSbQbw7ltRLY7jUEG5Js7sZgOzgS6103nXN25sI4TLhiYW7IcZdWiFSeY/h8jOPjJCiu
qqJ7gJLvWWvo11rNCAbFz9Yw4icni9+DZDEDBtHn946V0DgZaEgEgPpIeMzGS48QMwvZPEUp64vd
2FBrcCBHXdvvWeSsI8sKR/ZHO2yz18i2ow2MycEmCw4oBppemO/zuLcuACKBTusg3NOcXrRMd6Oa
okd9ADgFvQQjAhcR8+AbvKnZqx/gePtbYNxYVwsHgkQygHAi8XCMp703ct4LBzEdhoDBIMh4nNWJ
hdYkwj9y9qYrQ+KDCbPmNnIEtAC2uV31kaDoqzZBO7JTWnTGDG3KKc+QSf9QqWneQ1fdujneTnhT
1jERhbPyR3ydrTajB7llZKyO9QhnVCbAmOs99nrgmvGcnuOR5gcmnu0uHGvvHte1cQAF/lQyb9nP
TcrsIG8OgAOKfR8tZfJpUlK+F8X32eBa+wqnziqc6ILyR8f5uTRh1c6xcgf9LrS/cgSqJu1684WJ
fXTIkoAjvvaIMBr+vVl+qbHdj2M9rRvdEn83/Y/I4NlS6DPQoJECQna3q2YybM5pjL2A2wwnm+Fa
fypnLgElN/WmwfECFLm8y3PDvUVRtEm0+Rb1rf0ZGu9BYHTn2HYxwdAPLC3geomiQ49s10Vq6kuF
BRKQUoBDFrPOs4sbG8MwEGNy89FIXGJlREUeAHnjwCRvlOJnfyqg+/qkCVg1qxEcEe/ZchFr7UHf
3LhBzKS1hDNt5G3nxCrWpVOwWJjFq04fR8JvSCnyl2VHJDQN0gOOg1G0G56xLXsXZziCIHHvfPZl
SwzBwdVjvtYAUDl8Q2ufpUF4PqdYMlcq2COco2IVHn9JkjF+DyCkk+KmVyEMjUNM0H1VgFPfwYFU
66ofgpXV6nAH0J82tkWx6LHWMRX38r0Rl86KudnS4GHku7pp0h0hM39PP9Z6Bi6BCBRdQbreSpvb
OEThh27s+lcscTPeiOZhcNSv3i39pzQR/lPloBCMaBPKuQ6MYsH3EF5DcqZrJpdHg5Dt2qBJ8ykC
cmVwuLsfwvQNGI4+sVzGtEzU/iP6yLocy3Q7zGMOXFzWyPoQP3FDEPcfNgYDgtMkyD0bDGdXcZ3j
LbU+LFRz0oxyy2wnfpMe9N+0ea1pcepBO32XeECl+yPJFCFZIn+okJNzNPpHquqwj1X1Aw5BDrYQ
+x+TsXySDP73nL7GYzZRtIw59xiaaXTwI5wEEVEwcksG9WUlrQZBbUn8Rpgtuk6cSFU3aMHNQgtm
vGaQSFVewfmIvSKxmEUQOvnZV/HSigFWFSTddcxB0imj+KEMrIlzGu5jCpTZcXAAGyzJVkbrajsC
U8kaiyQz+5GUiAqht9RLew8eRdOnvlnTJGCvdIJsnGY3qnxxL/njSSwP5tcYIw3m6XSwFt9eG7tP
JhLKDkTAp1EvEfKSZbKjFoLDPSz9BsXV4IuMIjFPqosOU67MdVNT6qx788IJxN4NTtOdPO3Ua4Vv
dY0Drjy4hOtky/blaQKbeL8s6CM+J3/ZQdPhVD1GCsiYPyEbxdvRLofTd9X5iDdM8bSh3VI26xGo
5VqBoQNir507D9QUuDuTUIXuJK64uX50giXKmJWLRzekO2L5d6a9nPl5Xe7YWUtVt83z75cvXlfe
J04o1mAxN1mvxgNHahbXEnCeiN2lMxA6ya/vhJrUE/XNEz6kfALRVs8aIAkPuI5WaUlN9VQjDg5D
qrc5LqGqDXaAX9/KJvuiJj1mLaKkZHHIFTFXR9vN/nhlN5OH7jTXYorJ06ZoNxERVzIg3n4Y61/k
wNhFDaSqlNSC/zEH79/91tbsOYcSR4xreJpMNg9hCoo/jCZrYy8+TNNQRKvAJ/ytzx3Jl0QI85eN
4U/9CURVug+6/i61EjytozVsy2j42UbU14dW+oRpWqw57tGPQFpEDGSEHMoCwyIfuDQsXanM/3dD
kd4KClfJDRbuRsfmStJbjzpY7rBLUjCR53cLqm3PUddecpTFtE25ZK1GKx22wBzKHdTcn1hcvkpn
3reV9zwn2W/ahXdm2VOYjAtvzS4JZso/ftdgCzuMdgCaXwPT6/H6YZGb+unTJSyyIo7OKTDb0x90
1aMSx6kaVrPC+gXG1DhN5titgpCmx3rihaiLF8o9nE1nmnoVS6c7qfHKO5ctsHTvoVIUJ+kkdFnp
4FwO0PhEUs179AnePGH42ju99ULhkljAGweXReDo1USwQ7K2u7maXvzMtjffM5JZl83ZLpa/6+FO
xBM4NdWlH4DKAWJx+nA9jdlcuM+RMVpYmTybVubp1RpGuTVj2PAj3l7GGOE+NehkcbvQeZ8kvnSB
iUQEzsZenLUoVpO5rhifcJeB1+5EfsubAHavcEcyQGVo012LYRHf5LA8TJr2KK6at7/el4uRc0Jn
xFYnX5y4v28m7zn3v9z2tYmjmzFFAYD8+geBsgHlwicCVciLyoEI0xT4ZzTh2Pg4oCVVySvDx0Bo
OWqJWBuLaRD0chrgICsd+1AVnnUy+ObIgtrs6IU5VrTeshmvbUyih4E3JdhpNMSd7Li3/+KY4kt7
62stNrHh3A2Zc0NxXGddVp8MbBfKqj7NuOfDW5z7lAOwfBr1dQ5BEfngew0P8gVywzvR9Tf9S0UP
uZAdvSV3psaC33fLpdoiCKqfHNrIjQFZZupvleoWgyuuOlzqAVqQpInbFJg7SbW+pA2IJUO9RHzp
yYvEdrCT9PBdGT8G1XAYZmOdj0QIa3thOnanPLJ4imWB51B3TIQ6TrwzClld4yJE0WbIvJZtrFe4
MFqug7WYiOlM5aNKKUaxmCTlG9fKfVrHqEyhyzyawxDtDuZBGYe31KpRIwpBmEGnDw6eR+rA+il+
CpGfOL4QX/HZdkIaoDaR3TM6hsG/SBomLAD8eJPMt7obv5LFjk1NUNRuFC5s1h8gSThKN9Vk58dm
dg5R4/r7kAuRkO1wsCcczVHoHDC3VqcsZI8yE+fU1aDQXOz3B8+w15TA7wjbFYd+WIL9dc01yfa/
8sggeBrOnJlzCyeah/SFPrA2ZMKl0vfvY+m9cyAmuUYmXLFgnLqK7OVqdMUhbEJ4GsLWpywgeif5
fpGAg3ankM9GYCZES7pwSzFjzUlpcHDT1/lunsy7PiCjxHkSDY9oWWiXp3lBZ+U1x+oRUtFKjiPe
Lb/fkel9rZZvC0LNhlfz6mjjkRNCh8IcXEzWn+/t7vuhWtZ2h/T4NnHVtTaj82hF/HxBqVfNYj0H
RvlUu9hxwsDmQEysZkPPGeaivuauYnEvzPpTyYR6+ddi1qFKI5z5aBc5GWguqNi48lXZhQ8m3R+B
HxKl6i5VC+JKpnzQ03L6oYaKzgbmaG3RcGledunlX/79qyH70ceBtfLoQliPpfHOABM4dZG/jo92
QeqNJ7aq4CpOHHwrjjPIsypYWwVJmrpZV3A3Esx/7FfDtmnrm18mDjE3Mkyu2TEEEIJAUe7d+6MY
133Sv1le/qML5UhL6IAPP+P4m1uWww3Z/ukvpxMXsDjLs10wVFOY/w2Op6e0FOoUeH1xbMCFO2AP
9p0YXl2XPYPlnNKZgHQlKIWGABVZ+LyqnW2mVLJ2s4QeVT9g68oAbcH78clTWX9qhwC1i445kpj+
3rcRsLqjoX/YpvHsxOMFBih4XDs4h6E81MK5aXw4e097wbpq0xm1jCmC10+XTmcjQbTdaEqGk5Xc
w91/nfok5O3dPKTteLZRhEjVRtvJbpyb3UCqSCg84bA73vFKthgBhuewHy6cbB+5ramNcpsGP6Qk
ExgXf1zBAsFdeeObS7Rkzt4Un6S6g2EVENMFjHVo31I8l8dZT966gIKylmEPEMr8TTkLp6cSfiUr
XbCPcc5vhyB4argC4kzXzQVFtAlirixaHQKryFd+VtFP3o17StVZBRdhzvbKcJc+1wltakUUPbJO
BMiKyBgU8mYKZbsSrIwi1MduKV7SeKeT1qP3KSxBROcmGH1p7Bu7DvZuqrNDKKhaQbFbMmzGjhpV
82gqvStCjVyQq484U7C8BIcYb7r0jETOTUxFT4HjpouHSxtiAuBgkjXdjyApfpq8xCuppmntio6+
pIb589DXn4W0Pg0awOzWPZuVTRg5+VkILCw0O+MWUMZwHN10cYwIvS64WdNtHK2N/lZaw5Ebj2CX
XCW+2cOus60t+2Ox8VPi1FClaA2b7VcfQt5BdF+mMA5aWMHRJv2UYRTHs+1eE7J/mxbswF7QDLUK
6+T5O5eup+6Q9oE4De7voMSKGTnh0eUuuW4kHXF++acpg+zdL5BXdH60dJR++vvaz8J1wgnyQBuj
Q9rV/e1XWm4TTRUgtcao98E5Bju5kvOo1n1cHW3627b8ACCIJAKZ49JBpgprwwA0XVOZAQVvhFEY
OPKVN8HamReWoK4s7kcYA0IgTctkPvBzGJlZeLDam9lj3THA8EBL4oC3FAugOpvhDxIQxTJO+SXp
VtiY/GZIwF/GITDElvhmH+BPT00qFYlh8AHPYYnIgQmRCHg6hxCl6alpkvCIBWsi6UO/FOUU19DT
uyq16KgQX8j37lV1Xs5V6r6dMaD3YUVTR4xc12lE9yy7CC7Ybg4PW4fhngUqOaiyctdcpd/z7lhl
5lfQDGgT9gh6zPfxJOE6pXa82AcIQ6xWnFLMZAMvDyAJNEgPmByY13Fsln5GeHJNQ8cMlV4wYLGN
WQ7U5QYqjavkvG5drz1Ytve7v5+3hNyZyeXUck2OI9alTBiWz5txazJA2wWJ82k1z7YH2Lcb8CjE
I4wF5lc4f3B/bE0tITwhcpU2Npe0eMRcoXYeeCoGylgYcnVIHYPtKMWq6XCDcmeaDsuRazy8LVrg
BuaNA+OuwjmP5nJbw6FDCUfiZeFZmuW7NxLWkSQ6WAW9GkYWZ2qSjYxx0SxYNAz6l1c6zX/6QzPB
D+If5lY++K8J4GsROIdYQ2Ckm+VLoQfX5tlwx2IbRulzVtXiPJXu2q4N7nc9NLya0JTBNgclfIMd
rKEJjz4yMMCgVuobtzw2aVq111U8bwVB6izupqOT4QNqtNi6dIJH+UAog4Yhoo/Jxo77n17jPs1t
06+R+TdVlRyDi1Q4hYXN2AjdcZ353dGEOaDAc51KbW3lZKaHtiMxGGTWLgkGpocu5S+OTX455bkL
xXAzmtBfR7w7qtQ9MRjN1nVQ7RPHID8BKN4dab3EZ5luQs+aVqEWvxj9giuvqGLRCUSR2RqvJtTI
zXjjhtOQ25vXeEzinaNmQiSUSJZB3SJ6je+yvA993TC/cX5mA30tavBMwCZ8zvOy/8D8ky8zuoDA
o39mEGzsM4jbim/ZZdBwm2LsOOmN2JCWP2WQprOroYzUDi6ntsw8pCBgURA7ZQ4mOgNuxPxGbpxg
+lOa0XiwC5ztyqfqr2McwV11Y1sRG29aOjsrjC4ET1dB0DpwG62nPOvvwkKJle309WohglR1NWxM
o2TQzNxig3+dGTRmpGrIt6ERfjTWY9EW80uVU6cRb52Bo/VgWWIHa7Faa2IlqJMmWq83mNBs/Dt8
YzbojWbc5gRNIEG+F9lE3azuMLqMT2GecLl3LYhsoOfWZr68G7THFJ6CPRcca0N0dWuayXMnxZti
fETPFfoKNlElSqq9k5cMH+IOiwbXdN4fmMhs/WhHKjozprofMB5SfwSv3LfEWcngLfLLYNO13o6w
SHyWTnNKczLOi4rf0ne1zbsQpBjn/9kg2SKYGOXTAK3WiVKCQ/21rrJL4AF3FIK3jXKaAHMf5MY6
j095A+O4qaaP5GHsnF92xsd1qoqXqq2Z8vb+ZwyFfRf59Qo6Cp09s1hkyPyczVwtir7lM4EbrKdo
hPhGaCfbqj4vIIbYYl/2GYVxno9fqWhOOHhY4YJxOErTbU9DsXwSR87QrH3/LzZZm13fQi18UZ7X
Hqn8Ic+8nK6/H/76LR2BKzk5cvOdPzWmmkohWkiGPA+pxl20p+8H8T+/+v/9bzl5u1XLxXP2M2fz
r3xin5ggSEfumZPsxE416snkSpiWwYTbiPh/Q3VvkrTD6ftX0f/86vu3/9t/+/6Sf33H//YljjNy
WYjdbqMdkbLS1BYRJzDkEZyhbShmEkZlizNvCoDmUCOdRjNQqKh5cQbnKwRLegE8PUA1S72VUysC
22Q/KmkWOwc78lryVU6PzbSlOIezEh6i6qSsHkFwYuzataiFQ5/c8c7bs8SSXZo4k3R+NF4Gg9a3
CEZl4U7mCkcpk0pkDhqE2Ju6+Bzy/9MK0O3wsaw74DZL7dgn0UGf4N8f1sxxXZosc6AwXSrS2r3r
+GAHxY8wsbvNFEBWLwZUJJGwStoeR6iORiaw4nCIQT9DeQ3kphjtz8oKrhNUkL3HFX4ZYhvd8NOq
pKAfvAWeyRBUeuhCE2muNLo0fmKjGVKA2vc4iiypVtZyopSB8drlf0zt50+D+GjF9BtxNdrMZvAS
1oQhU3va27qtTmWaAi4a8dXMjeWsG7VPKwoBgoGb/TCWX/OU3HN2YRs09St+aHTpmaVgUtkDx4Wt
4kZERtKjIFh0tzxYq9644SIC+GO5LwN0bW7pMV9hghay4l8agQJ+YEyDkE/mx2rUc2FENh81yrNE
R5Mn9+ULMZAP1Q3EZzg4mG7MiSeHoVNW1OeRhTurqLP38TwDsLVr99R3yj05pXrOqPnlzMuNbsxH
6nhTj8avcVI78swPWQe1qoZMsw46OTAY/qpdPrhtzR9Yats4lWOCkPUYosDWHoC2Eu4Cs+oViybd
URkbzSbOoTFOpU+n5pg/wrJ8ikjvMl63evqggXAaYvRAjdEjpCbi3totnCMhSuzvyKmk5ve0Zkn+
dWjpeT7t/cZkQfGtI0D87Dz55bZN84HqLu54fVmlzA/aAB4nXgm/5LkQYW5BtZvfuCgCtPKhY/tD
dKiC5gTHCs/3CF9l+flFc7HpRtuYI025QXGy5kly887fvDS9uqN9TQZ8b9EracX0rMzKxJaAsIwo
faOUEDMA8tP3H+S7YEP4mYwByTmSxq5FM+ijRh7wbUyUgqLF0jJHLfekAjLt1j4f/eFQRz203Qmq
jWtODK0spurlOY1dlrOHpEhONNjz9/Zo+tPKCz25Ntzg5NUGbxzOw3hcuf2n/o5D3kcTcRdcagFy
NfTrqeL4lsF3S+J75Yq3dnSLte0HP3Ql7uxE0qznkaLJ3semx9MIdscbgg87iAKm2En31NvRypzN
6NRFObcaRmaO7WB5zr7JJu+i7sydB+5mXcfTB7yQiYk/elSfGOk2SAJeWABjT6Vb/zbJITdRmtw6
jAwrk8KnZMj2A0ynWxEx2erm7NVTng+1kPM614etx0SK0bRKLnmaHEwjiHZG6UTkgqQPuhN6n5+j
ugzOXTn6xoFMNxNHmrUDgg54vCPIz4LrzA9pZeldMVNd0FEG7N1GpJyQiWOFqWNHuPUxW25Rg0d9
nAUmtFFMHpg7kg7NhmeVoXNkXeIR/2LqUFb+z4T0AW6urtgKlU0na3n7tS5Sva952umu1GvGy+fI
ApQXpqhbJifSdcA5g+SrfohCydyqSt6Sikp3EI5QYBm/wieg44F9O5xZ/cizkqMixhniAwbFPyCF
A6XwadKcfJ8rjQs7BM8Ms53ho/fj8WR3AFW/H/yKSqDBQjeo4ua+EH0PTlk+KBtTUFZTMTQnp6C1
TMYI1WMvXDpnwuH0/dBVGFRc04CErILXMR3litxBBY4z7rZ2P37lZumtlY/Vue4gvB6mkjRqS1Pt
BkYzdZocFElODKsewfpE4hbZaXmYS2oVwVDQLLfg7IQVv86wPpgj9Oxq0urOFq3Dc958WXEKpmv5
HhwAXKyWNY0w4R9KfQCKxM6rA0kSjjMD7dpm5tk39wp/00dVMcGrMJoVQKabZYINaG6hhadf2KWi
Y68q89Jr3O9eB7UgjKlXdDb5HMRXTMbteqRJgttF6uwGLTW75sgcwCTxWqmi2yDHLWiqPxN6PTcJ
5yx1DBBrwRUVs2h+q2pbrDO3D9fOINhV7PehY1Bsmpix3EHFl9Sp79DPsz2OjIJzWXdPDcCx8Yvy
FnjuT9pgnihwmz+Msjz73jD+zm1C0bCg5ugDxF8JEc6NmeBUuJNVQulnWL5awJmS2R12fYKCPxEZ
mCOGqL5Vxe9W53/Yg9t8TfoN7B04ZvMato7ktjS4G6ew/wQeZtSkDAHUNirZBr3F3bDAsGWTRdmI
KIzQvIPf6ezgo27BCU3YAMNyLu4nD4toI2b/yVss4H7ZqE+ytG2lr63p3mQd04fXhOlRK7VTef2C
RsXgKlvSAjncs3H64SZXZ4yj56IRyOixu4kZ6vPJYGXz6uSHlTXh2YWIeNe2drfjlF0d3RBTSVqW
TyUeuSowNf5ibXKdrWEx49r37f6vWD2h++a5iqpTwsl25RY3OXVgG8W8rSfwskksArwCGLumugpJ
wAhCUbyOMvKqY6jQYK3ptw/AF6LfvoRp+ceqo6NqsHxzeZe7eOCJ8kGTXzqipkeWwo5m7SZ5IvPF
PZdM0283PIiZkveZE+7GC+fuHEYuiZlOXBuI+dexYazoSQlxuITOO9T3340hHS13+9SKkICR2+6V
NB9b7NLYl3VxH9Yp09UEMbUHC8ma3okPbc3xLk4pxvGWMcX3Q86d8JS+DVFb3RdpUsGdieVWEaRe
/fVbhPw95YD0EnNWmZx5uKo2eo8mMl7Q0WwWVOuWKOq4bL/HT1XH1Tajh2XvNT70t6hdQ4f0WO/G
lOw5CMSUxP6x9fQ7Ee30LnSX57xCuXFS4dzVqfHidnDA0AGKbRv9EZ5ctsjplXFQzx2VEvvewS3t
Mg7uyHfz8uBy1FWKyTWbTzpyg4ceP4CdDac4mtKrehpkioUI8AVNGx0GCR8sWlOIpRED9oeRcyS2
HLSkitBMyWJ8MPJCbVUAVe9vOcfrXwHcv+da3X8GmgkMuuQZLWKDlkd48B+FYl0UgEAHrHOQlibE
M2vrvm/NUwxi/pGna9ehTZ1Sxy7aFbrNVoKaYBdn8j8XhFI4SmFmz6Y4w9GSvPYLOLXMMwvuVmwc
sK/k+VpJmjGHyv6/USg7i6x12XgZpFZ9oCc6AV8Xc3ZOM/ncZr4m+9GJs53iwy+FZSIkmPMWPSk6
WFXw8c1S0n6dHK3OvlQwse//9aDyQh+ysHsORc1cix6BqscBZ06eBKbZ6WpbmeLWeX7wX55G55/x
YJ5GZQvmXY6n6Er+jj//LR4MQEYwY2hDYGjeV9WH4qNrkn6d2omC521IFI4+fp/fqwmC0kwWeoOM
b99wO4IuyLLy2DmZfWP+qi8e9R54FgiwODnxF8TuJz64hHE679mctHFMfWB9SHLXMU3khudeb0sp
f8E20yfMwdGjRQwRy0X0mTUZnqJxzmmLGYsNUASEUyfy1tg/gwdPdEdFj9UZS+i1tcjpObo+UlOK
FwAt5lU5zM//89vN/md4nScIRBdHQEsSk/WWTsS/h9cLuwvKCF/AgZ7szQg7fCsDva+Gkh83sSaO
km4CS7Buz72JlTXqdwnvgf1gA6xFHn4IFv5jxITCm4CbfwfYEretD24IQiJn3rj+cqs8vKhtPc7T
Sz7GD6OZw4lJ8TIaQf4BVq5/MgbnjIfnP/9s/L3/Hr7lh5PL/7ALC+cfPYwF7eg0ps3Y3mWWHbGX
Ip/uhtKOP6NKE4EMy5qPEi8E0ytnB+F0XFVGbPyE78jeVXIIbrLq4CRuti0Uw1bmp2Deps58aXyX
/oYmR+rmbbXSM4wvpCt9CW0v+9uvUjcCI2e3D1NH1Y1hpe2vniVSmlPxJmFE7KD8LyMJUrniYS6B
0Iah6X0EVX7MHaZxxWi+mm3yEVt9/MLppttnJGAODnDPW4YRfIUXCSPmAElzDo03VB/5RFSCItwk
priIO8e6LH2wvMxNDhNUdFCJfHLE2YqujYLtXYdC0Z+kT1jLu/UAU/6u8kG2cZllQQjIUjbJGAAD
L956LfvfPcOuwGk/y26a8LhjBbXcW9vjY0g9t6ZuByZuhZa/r+hpPyku1ODMCZLmNXY+r+vlez2W
F9HM7m+W1gPqZ3CWUB/ZsAOK2jvYB0ngwM4XrnwgZkfiwsgPhC4haRMyTKId+3ZDfy8RlWGn50p/
EHvDOK6PfHbJ7w5+e2clpFycnu1oaKr3wpP+ilKUF7xYzimJ3PzQ2s20d1usmH1iUdlXtvY245gR
BaX4+M/vQvvfVyLX84Tr2dAKTE/88xPGgCc2QI9kBx/B9GBiXbaRNu+9/i3rrWu80MycsJFbxETr
nAEiQ/IDKIuFnhu/GlrqpxZuomn9zF10Xqqdwr1nMic3J5dJ7zRR3Ue8w9IkBbrFVT+3auW1Ogf+
gwZJvczWLn30+yD6wNiGaQN1dO3k873Z8pWZGtwD3PD/8uFb4vX/CL7jpiD1Bl3Cs4Up/rGwGG5t
zJ3lRYfZKy9xOlkXa4rDtcyM+AF84DkvLMprwuK5hJa4cnqze+ZGczEGms+nRndX7ZCx7D2L6Y8b
3htBJhex0sYmQ2a56nF/h3mPc3AxQs7jD0H6b2UbJADDJHnhQ1RtfGZiaaMfpB2drNI9IEenu2wM
mE97tbvJrNzd1e5eM//azIyz/stTIOS/v/QQCRzXl+Q9UB//yajwerMiEVxHh96q+suUheq+a2zm
Zda79Nr2cQY1eKrD+Jfn4N1w4uptiINN44XjTnomglzuVx9Zeml78ZRNKS7m3LKfcy90VjVcRsUm
cnbrpn/z448Am8K1H/qf9WiaB6ueyLkZjvlqJxTltJJPmk7Iq0zlpbUD7PuMsaMyey0YvF3muHkz
wjZex0GanOCIdk++R/1RUT13KEKbOocT0nXlNQN5f2kYId+N4fSpTN1jM813uppwh7vyVQNrvrQA
yC6sl+9U5JgbaQnepm3c3vAP2bAR9YNVdy5Xw5x4yGDcd6SKgAo5NI8Nc3XRjGo27WTdf3tLWLOP
OuPK35vwmN2pnm+VK26qq8pzVzc3217YNRiibjmXwcqfcRzjl9wzaz0bZUXmpC3ivepc0hSzAgzr
n1uzZlQwmDFLnnp0RZfuDdmaC5LW2Q4GhlRiimHl4ED3KnVnudrAtIT9ZXQyrh5D/+VBRdySpk5X
RMAKYDtZcKWi44LikO3pnKd7SuEk1kVIjRLX960pcjq4lIf5ThjpLrbS4mrG3QHLKfa9mHt5MCN2
uyJMV7SGJ2c83XolDURzN1LBVtTCosI7ZSl45XDF+Q+sEX1eBJ/1T1dQ5gngBivX3H+Ynq33c4QJ
hWQkZ7+OgGMFvhn1hHsD/N0/VFxd8W3eCyxblyFHHHVImFJPRuCDa9e1yTp/Kz3X3o7QdbcxoFNG
6wVeQA+3xRSbz+TMy8csGuP1IPnOKJCc1Wf1ilNsZXvc+3CYyru8mxjwVIHx8p8XVGip/760eJbn
SKEc4Uj/n527kTAQhnrPgLuOYL2ECC+ZR0sBjm5rNc3OV88l+lZUSbCZhM629AWAeYzEZ194IfQE
hDsDMPP/Ye88thvHsiz6Lz1HLrgHM+gJvZEhJcpOsCSFAt6bB+DrewPKSkVFZ1WvHndPKJAUHex7
956zz3Xuuv2pVvRg37pc1lKir4hzDncVyIJNBzN3ZxjWU5MB6S+G9FrkAmjsoCDdK7t6YQRJc+MC
cnaFkzPBO4ERDk5Tu+/MgBRvhabb6zBD9evRnAchGm2drmkWUOx4nU85pbezhKuQEcOIRfzQCdmu
INeIa2GmtM1zTaMznL/RNqdS7eTXLcQs1P3sj6HQ7Bs9acgktcJ6E8gqIikG63Y6NE+p1O2TjMO1
gdts8ult0uCQKm39Ae1uHxLIhNDypOvvlC+6nZLTLc/hSzOIuLEZ4XIlkXIHPAT9iQVqmxPyWnZ8
iq9bgr6UN+4Myz81WYTkhikYrblhD/eCXJXJBy/so2FR1kuA0+5SKjbkg0j3ERvtdTyU0CnMczai
uWLgbRwC4WIHbAguwT4PZs93jbWJDXsxQg+7jTOG5giTrtBhLjWlmBh26aFKUMZIrElHK/PVDTL2
SdQ2KSEQV6N3EZcI5w2VL2hxnYcWM4rzcec6cXkTogcZwVasTR8zHirJyI/SDzdGGOBGOvkznn7U
idn4IkT9CdL5c1L3G9fnt7v/VzE/07zrf8L8rN7ivPkd8jO98E/IjwuuxwLHY+uaSVo0R/xfkB9N
Nf9QTQvmGQRumz+QfP6E/JjuH6qqghkxqeSpQrUZoPwJ+THFHwitgPHwMiaHzAz+N5AfzTb+Odbc
dFzbNGwMSHxDwTnJ+G2sQzg4UhVwllfGQk9UgLDTDSJ8g1GXMXKasvWt7obFQZmCRbpZ8Pl9f36w
UclK6tCJfrFXhwoJLQE3hy41ydQdXbiqSTWd4+RgLITZEmCF7NthZjhxTqt4aucECoItKqHzjZQO
4JfQ6Nw9Zam5W+lXDON3M2x0vi9072j0Jbx0P/XJDcTYukzvso5+6hikjwmWpmAw7siwV3cZQRaF
NiJXC5EaUN/1ultohf0qi+iM49Z/qP3xkqqyvZIy3StSX7sAh+ipxsUmgglEzQrpq286Zwn1w/QC
NIUjWJOYK3npDg1ooLxlXGLuGk1LV/5A7l2OF4lGcPlhcJKitWafCoMJhBPf1SURsmrzlIjSXumC
EYSRRGtYCf7STrGZKSF8R0t4V2VWYyAL3Z9WD2YtnbSU1F+bkFZ/VjTXEEFWTiqvzUYoxACIpzId
blFNnTUmiQKAHlGmKdRne5XpHjAj9c5CE7BxMLC6sAINUwd44UvS+8C0TG/YBPUT4xGEkaiR+gxd
SUpOQCwnI5LvDnCICrwlAhsbmEYTPPldjsZgybyjYs62MCOSi5vstZj0BnSx02VsgdsztPEYhNVL
4TgX3PH3WlmdnNp+wKz2WDuAJH0Z7dzUgvPksd45l9nlWSfYTkE6EZvdcuyLo+QqsQr88kfZILvJ
jewH3s8+R8yUjN4a0yilBvkhJZJhw6NpMInDYwDR2RrFKomcApNCCG2y2Bhq2GNAJYrCtvaVSmGs
1gIaoJnw1rlZ/tR1ZlyDOo7boKVv6Z9dUu6TRvsUCVsrKS5ph0ypyQb05IH4SYt9iV7xGDU+LRt7
Ks7LgmsAPxoz0opYGdal3bLjVcFrKEvaVXY+bCq9MTZ2jv8lsZdSuu+FSHBLyOo2y56laqD2o1ex
1NgfFsAy7rUnqpolerjUpZVgbdTOuzJ6dzPtT4Wa73LVofNIGBk6CgjgY3IKk30mFRjxABpTlNK2
dat34D+MkfxDM0SdRd2YJtnwg4TlG3Kw8CU0ETVcVYWlg52ipR3Qaem56gf8tmr8WGnek5GRvN2i
f2wh6TI5FLRWYREohf7DbNSTgp2k0Wh+xRpmYCfaCUOHgOoEOTsEQoEChJi0frTguVfxlKfTEZsb
VMm9o1KoAme3d8f+1nCo5+YyL1fA8PEQkklUWvB0avNE9jUymsS7EYQ2pdiPSjeTkEp2lQFOVx2Y
oOjhdeU0FxnLGCVJujYz9mRLb0ZgngxBG5+awzK10IUkOZSqpoh21b3sHDayjTAA54scGMZwFV+1
sYVGX/jnpjdI21WP8OdJsLtVM0rvDsR20LvDTz7gJQ3NkxKUzSKuwne8c3uQlPREq3vPit5ZDqlz
WDtHwXjWR3zffRF28cbwoquw9Jm6r7p2KztyYmgOw+0TPhtKB4lrmDjDdBNlqhAQVwbYIxiIb2sN
loBf/owahZnhDTb1S1ORMubT8200jukuMk5tcJ1QGkV9V58tI3yUJo6gGjVO2bR7qUiyN3J50mEf
2pRmuEqwe0WvnQEGBKPBz5poBZrEMcZKpT9aiXrvRuzMukAOxeTnUxU38DJxTzu3dRJ+elqv4XuV
d9QnAr5kc9Fyo12YA4osrHcgklBEOiOXFIJU7rug+6iN/E4tute+4EsC+r8xdaTADZ4zfvnKsc1T
4GYk4lAot9v0TemrB00aq043H3LcBCQXO0tcOKWGr69L1DuPiwDC35+gMy5SlgRXRD97PzvCqd8o
etHg4eFq0tD0WSKYBii2spO2gfAbL8hUXuv5DWNzzBBiss1mDypvrzt2tFY99DWxgeEwJTnZa7fl
uHQ/rIhzRcug2REf42D2a3xRvElIl4om6JpES8ZrY+YsmpGcFTpkfpJNLtAnL1Q/bW9CTJgUgkaz
BfpiX3l6t3F7ebQH8DRdOp4IiUAfWK3NSdSlk0ZE5XHZ6ckbKVmq6t+p0/Awba6I3O3j9GSmHpZT
G0FeW4h11bqY/BHxNhpq4eycdMknWhKkGCjU3K5/c4xeXTl9fuqIOAqno6sfyw0oq8leF3ySFbXu
JPFf3kSQjtyKsT1qY+XVqqlBx7VLhR7Jiy+7FQG37ZLxyo2TeR8dmSmM0AuHLuB7o/uPfQ+g1qGQ
10UoicBO7ULKmYvaVp8zr8FIZgR4CZ1h35cGICsYemCir3olPg0BwwnpLZm+4tNXvFVgya0qxjuN
yRkeXNJwvBJZbs/7xua1moEiiBqsZZG1K6RGccR+oskQLKe9nRagtq0ddCU+kaZ+r7/4koIOPIb3
1KjOWB3wVka0z58z4r/sof90+2atoJBH/feA4+c+6xEp4AZ+iZDWbIkJOtSjgV8QiECO+bf0iSPl
1LBv3J1WOwjh+vxs5PqdOQZHiFzBQksXhg772K2sExZWxPr8k5NdXLwgtHfeTKmTah9Gj8XIjqgi
lEapcKzJeFnZouB8h8uM+U65JRsiXqQj8+tMsN+QDIZOHLp4O46kgybls5BpieyFx2lQ4NuHcHXF
kGIpc5WrG3uIYVZbP0t2VjFln5iHzuILo/B8cPv0WCFbZ4u/hBoZytFo/SCDZ2vZVFQjqby7tCyW
hSCmLHD3MjaumwQRVV0mrw0o8m1eMFGsib6IpbNUVQgnEssYSQqZfgyFvmpbTAFFmF0sqgwrhC5v
hhldsmEiD1XlpzFQ5HLKByNW3XVUSJguSXJFR0lfeBjue9V4yDsO16BwHm24tIXzEHYIVg3be4rB
Y61FUL3oDgknVl6s/Dy6s1LvM8sqUklchk92BMploHiNayE0iXtUQ843RFkYaf9uFAUGXl+9KYx3
EOALUyYXzUWRYL+kkGzRffgoB6iqc0ZMzfrimCbztlR9UhSV81fHnuCh5+5qXqLmzhOYMovBj71Q
wbFQ1JQHFGzE7LQSoSlKBvrd95pTfFD6Mlz1VQrnRx1gKalreRXXjr5wTfqRAYkNef6Apwl5WKCe
agxSiwjVlGOg1tUbiya9NLFj9DC7Hf+Wrizdn32rhoyPYv8lMWL0Gf5bGY83gRHd0Zq5wXFzDSbR
XWKZPho1pAiCgaqRtkkNuozGb/84ZHjSyLO+Hx3jlUy3Yy7QumhJct8SMU22KD7V3suXgAxBPZ5k
7j+JvAcEFAdU9QzOu7QMOP2tlMy8UKVQF4pFTd+lU5+F/bOIRo+TV3HyGFjzU3CaDhARgBRyEQr8
21xQV+rTrasTEI9gQYP/RCHZT+G/qM7wEeGeVX2sKBVliA16B6KLxZERuWKmDhWGHEzDsCmld6GG
1SxJRy0WHh541Z2ajYEwcIiccwMpSlRzghuC5G7q4i7cxucDJk4MLoA3ulsXy0HwqmSENokBMgns
y6dYmyRy5QcA/7tIQYWYJMFb78hnO+h+0Fr/1EdrUt++hy6uuUJlXQUeMh9aiHSpKQK43bYzm2iH
LPVO09PtIOQV8/ejpQtvOfjVK6JfcN+IQUkMpaZe1BFYvNB+1qP0SIbSz6DhEjtohN7ozkpozg4V
k4++OT5rJDAu0WN+BI0SEn4qrzU1vnW1DjN6YL03CaaBzCZ+KJ4ueP2S63jeTnZRWU3eynTvWGiw
BrXk8t/eI4p7B4QcTAbmLSdcAGyoEjFMxKrJ+B+JL66F/oMTzp0REE3unSV6DDI8l1mDgiJHbAuW
LF6RN3lG1oNpkCLdLsBDLaKH3swug+9z+V96gFCXpPv5TDZo+AST3kaJAE7ojJRbIRal6KmNorzI
AceMgX0rCQ3TcUCthrJGg9czCaotws3STae3V2Uu73VUvDhG8l076itHdT9Mf7irjUTsqrY8DVJ7
VAuHZlV0paC34dDlAHMozGNwXCSQvsZRpkup6Psu5JhqYgvliHaOFbLS+5bxwBheBRlnqNJ91DVA
KzlU/7UR4qhRbfO2Muj5NNpjbAdr0qxBcEzxTjLdRXZK8Nglkib0oGQa1ZrgYayIC2BIxVQJr1s0
rRvQLu3SyFGCD5yjXJdmh/fiSa3ZtynhxH6AhPCiqPCpMorxi3pSz1nplSHRsHip/WCYwaMD/yOX
9k3BevWLdhKef7b0P7WSdEb9ydS7zzDwfvijfIZf8N4G1qNvMt52nQPz7xMwsZ9lXJw9x0EGGYKU
piC6ROazQHyNfEV8QErYa1p/VYW3NKCbNRySrZPTEYGwphntroQgzlGcQLmTQ74OLfpHfl5cSOc9
NBEFuThjUuuqONboYr+lUKM4OHuFGV/wElS38PbE0idjFjskFLIwvtNHo167Q/AZOeam9S+C655u
rT9aSXAOIhF7hwFiMZuv5xswVpQZ5sUIGs7CsrRwPd9NU7ycBfs6DW1yJjKCT31vmKS52Im7qRLh
+rdBWCLjyeCtuUXxY35d0vsU16vSX1Gw/cd759PHZ2Bd1sKq/K/Pmx/roT0QhdEjTMK6epjfwZmK
Hl2nIc9CQYzrRK/evOmx+UZypEGqrMHwWlG+SEtpIaQgvmc5TFEwyhQT5EON51ep/msnkV66dUAf
brZAN3F93w2kA1mxc0vxE6DKVzFGhjE+pnjR4PY+0Hxt0CujCK7/+rWE55JMJlAaE6uRHpq/Qlah
pPNh84Nu2qd0XnS4VOy0AOFZSSiVyTSZF6ebXPGzVaxsS+rcXLwlMR7zz0pqxRzXvyzOr7YHGDkc
tVMEzrxIJ2FtZVa4mz+vr2satvU0rHvCenOY19zXWgoJaM3FpL6fImHmtRI3XPPrRqPqMj02r//5
FfPS/NjX7jDfn2+MKVoTzMGuxNHYyPZu3vAh5K8Y8yg7wvfeMD9T9WhxaDqRQjetivlL6l3F+mn8
HCTnlC4wiPK96eu1Uyf0fKc3MTO7G7HtGJvU9QR7HSWQrNn7RrDJyItfNVBjOMHyj9NNGln2dvRH
sBklmxVdfbbDdttaMAyz/L998C/fYV5EDZItND2YFLN8xa+tFwYIR8lQ0lf9tHOQd4A7twL2YAG9
6u+SBFnOvKp6yn0xmIS/jhpHtz0SD6cV+vsaNMrgBt+So8DeMoIMOVnkBK9Km6rr7zXMIXLQbQf2
4rRXzV8px36BEK1DP8936XALJ9aoEiUoYH3VKQe61JXN179Ox9X8yvkd/+VjJKyM9BwCQqin44OO
PrUEZPrzVwZnZe+ATdBy/MdBNv0D1DT+wWRYXPgDnQR23r4VEr7RZJMv15lNWcqbY7j+5edaOcFd
ASEHbmZgpZ8+e/7I+duO0TUWWPAWRm5hJZuPtPkXz2XO771reiy3zfV0RhL6aK89u5SbwE5Otq+w
I8573nzzfbT+sot+Lc7Pj5RBIbtO+lpW9tdLmkBslcemzjZfWzUr/Xqr+9X++wiff978kvmx+a4/
7YVqB7i7iVlNdriZnzPnnX3+j+/X/74LzvfnrTYvfb1mvv+1+Nvz893fHvvabYvSsv489eQpoyiR
mFCFAVUl+k5DrrZUiWr9Wj+6K9qFr8PGHTCQETvqiJrZ0LTFJQwheoK32dicSYKhXEljNGEYiPmu
kfE5c4ydrNqjIK3iQK3xjJUnryFQQAdrqBFhjdwZCuS2Uml3ygB8Yb7JUdQfKq0CSjrftxNHx5St
EmBu53bDaAxzs5N1AVXQkmfm///7xYzQ+I10iChJihEpyGUwo+AopxsvlFwF5vuebiHrnBdbHQpj
WE1Sph7OBH5N/zg/4ftcKCwH1C5JoECCOHzmG3faNb/vfj/WGz2reH76a3F+ypl3++///zfPf79z
2Nv5zqz0qL8SpLVuvl/+y9t9LdrT1/nl0a+P/uWB7y/4/S5/99j3p8/P9hbpyl4Ff8OoMaz/+x+t
TzvHb28/VpkPQql5+Hq775Xz2//98lW/3waycI/MnLnU/N/zx0fsXFqivgQZ3mOgodStflmc89H0
dHCJuxZfIYNz+0XrK6zb080cPDgvzU/Md+s+3rSQV7ZfSYNz8mA5uUjnm2GOH/RhBTND831QhdNl
ZPZu8WU4+X/fj9PCWlKoYhA6n/fn5MH55it+cE5acyskS7mhnefOjEgl1/tmOnupXOCQ6DCpqeZz
G9w6xmI2JODpBOfIMjr0Xz2dch5CAGj3d2bsrJkv0xEiODVQ13NDx5+uRyp5RXmYWbvZ2JbgOGR9
TYiKb6PbfBcx82tK72CtzfGF00E7LzGS2JKzXlGpDAmUhrINHqZlZl5lKqZ3ZJSrbOIAORPNoPhr
6bfHqkqFKRdJ4tBKOliNBvd4vpEIoA5fj0VqvwVxvVRHczE/15muuQ3IsJq3J4b0P5PvNFbM4fsx
hNLsAwL0wjBEkH+rmtGvELj0exCCiNGmztt836r0Ry/PvfXcXpu7bbS+WSHzFv7uvg1FFS+ZXVMx
nsZ15XQzL81b+rfHcFPWFAbLj2i+vH914L6W5w3dZdTUGsddzptz3sTfHTlrvhR93Z8uWNbI0CtD
Kzk348LZrjgvDrPpsKvJoIzD8hOve4FPG7+iqYA3/2WLzg9GWU5tlrFqq6isAQKA663FWX4OgjSn
bet18C6YDILwA5AKqzZNHsSEeEq6JpfHIo+a/WC9eCoxn3NQ4ffN3z1GBWanhDXZoZpRHwaEBV83
DUl8VCUNMgP+emwofcISfarLUBXMVTVlJ47hu+G7xZ4apFjLunsW2giLY95O/ryJ5kWcaA8eRl1I
ilOq5PeWmDfM99YJKo1Jqg0fYd4E3zf2dHL6vvt1UDZWvo6H+HPeDPMG+rtN1U7bR+Z6sfMpd80b
pbDcjVmk1nY+0r420XzkOVEnlgAdaYlMjhtkRkugVsMu9rJEXRKCXh2m0fleKCj/ZvhLGBcfHp2E
tZzWk6+x2hPHwts/3/9adH27W6oB8+d5FarTevxa39PSfFczgYaANl3MR0sY6Q5sCufpOzrSHUgE
W84Hz3yj5Va4t3LqZ4VDa9pKnX5psPVhnuCIDRRNJ18OQ3ag6vGuz+Sa/iWF5vnZcTpTeBluJWss
Hn8LGf2+Oy/lJvQXoSg0HhhAzHtaMK0GZXqPWS/w/9KKy1B8/ud/vP1IQyTldVOFH80/xSBhD0DN
/K+lFcyr8795wZ+SCkf9A7CKq6q6aosp5QhZ+HduEqkUSC1cSziTNgIxwz8kFdofFDHo3VJxtfgj
jL8kFYbzBz4xFUWWoVuarTnO/0ZSYfJG/yQetV1Xc3QhbEKaNMhZiEF+VaV7kvBv/D1izw64sh1z
uPXcnigGgQMx9cW70eJSct6dTrsrXII7Epe8FswOz6XrZBtBv4eqnO+tK7Pb01ag2MDzrhGNm9jp
TkmOn0OTvcecwR53GbRs4VbngjQxhKUUUzVJxs3o0XUzcJD6QJX3Y3STN/Rhh4RuslBf4hjmjZ05
HPWXLN8mwxjsUm1STtSkUtetvv5l6/0pIfrVF6L/zSrRkbMI1opuUGP5TWMCzbTyNOma+1GxAU/r
QOT9RLmBRD5sc0XZWpkON7Eu0HaOBqhA3Blj/KogWl0REUDJnl/aFIi/WhqCI5mobqHSpIvchU72
wwbTMMZC13rGmlHs//1319h8v21Qh9gcB7GesBDiWOasFv7FjuEFdP2tFlK853vPaUkpuDAAHPQW
aK/GxbA0areZfMqYiWEvLemvMoHbm5XzlEeK3GoVPLfep/IqJSQNO4d3IYcdOTHA3SOyO22x0mG7
UusBK4law9CpneSOD6KammQtkqORgP9JUWlo+ngOtbKmIVZ9phB7FiTeHMskRCiY98eh8ynrjXDc
AUAFvfOsd/6DXTTUTSHRqyOhW8CatTgCmeCc/CAXOIvadsPg4mG8gug8grvU96niQWN2Rly1cOpN
EOYGGGQ8yNOQ570KxnIRWACwqY+UjrlMed1SBreOolXrGlnoQrNIV7KaH3oQgDdgDutE3rD3E79e
ByinE9N6KmXP/9UlcDMc5JbyWOArp7+pfDRtjIDQbgSGp3aHmHKa57l0+Ty0dTiErkpQFQsZ0BZF
ObWHe3DJ6O4vq56wsYY3UXIfv2prnhEEfsAbjha67LZ2BDcLhvxbPFz6Dg5S3JtvTrDXaKQs4H6c
QuEAgypMnOwt6pC0Psaps/GT6GUcIdd7Ce6pirJ3bWJcDtP6ujRHY6MGaDXEqG/tLHsb44EQCdAZ
dH7LVdtVz4Wo2JYyLJZl2/fk4uj0EJwV9ftj6gJMJ4IHRE0EzASyknGLrbJcasAhPe0KFVFLvfne
ASUzcUPXYA5oyWj0G7r+kNrNu1c1aGyxjNFi3gSE0SkWPeIU19DKI8KEINvxTH8FAQowi7R7qDoI
/kmZPRaD+Vo19budECluts+2g0C5a7IfdRSe9QB/qxaGt1WMsjhsuycUUi+jWCrgSRYNXpnlqIxr
H+SeML1jMVJb6lXzmWh1gFb6damOFaJMfRsOXoYeAshgoSH7L8gYUgEQYupwaOCa5CgF5QZU/SJu
utsBAUSgN1dBXm0bBJFOL/d1XH3Y+hnf3aF104caL8baV/s3RRPrsm0PGKLWk6A+d6jD5+Ow6Lni
g3Ypcc/byL+whSlBuxdpRrEwD5amaj45sX2Zyl2mMl5FBTMQiDIpVUQfmRjCgBYJVRfmd5FVv4GG
fQmSbktqxUZwJJHL2b42DnAWRga5TecNfXKtaaT7ADJbqOBvMINxYrUuY86cy07eMXz+BEn1WmGL
zkzjTamDgjIhJ3S7huzcu6ewE88R21OLoLp44TEuSWKpygesVNN4/mQL8QEEqSB+4c0cJEx92Bfw
6++ciKhSV2Ea4lMhAKScmNW6MUmzQ5RMr9KjLzqm3Zbgl8+MI2/hwMJDO5Q8EAOzQXcI79hiwCRU
1F76mBMG3XuLsKYqUtv5nQ2aXYvJ2hqbJOKsgR66SIxbsrXwjhGEnXbnwXZOYR+fI2u4cQ1lV9ju
itZ/QgkUqzWAeE7XYMRlfTOEsbGwfAQJtMT3tdfuoypAq+S96yK9Ahh/j4gOTPrQPxSJpa9GD827
J9XT1+fGzbjyrHxD8ZpSaPSWxPZqOr6HOp/6xsGxSsO9RwK9EalrbQD6YvovXZkPi7HrP5MUZRb9
F1aSQcCqdvIK7Tw9Ebn2cywxXPbuu954dz6KuVpWxiL0UN84zqvTo/l3iF/b27U7WT+753E/qMim
Sg36C9i2PBn7degiwC+xt0na9gsV0lyu49OwrYpMi0CUm9YKLp6EgxiF7V7XOWUGDd3XWvNh+ctb
pi77rNGeDLE2oypZxbZ9Y9n5k+9WE/LgmRY74cejiTH4TbUzLA14GMaQZgq6n3XWQvpCpLiyUQsu
ihZdHFaTS111BXPNYCmHMdpL18FIzOVtiSwAUJ7xaITgvRNtGifrcoMX5jYpqkcv6E+WDZ/fz+xH
DRJdFNc/gnBSnrXGD4O8orxhOpaxAJZswlp31fzU4JZ3hYna2XW4Bjr0jgPjVe9pShYJSYaVvwrc
kUgRE6dcD0IJqTsti3hUQKJ1P3ujPVuhu+z99N2COXHoqwgZN4ZgF4YY0ox+KkF0xUYfxK2PgGfN
HAYOXHvplVwufHXg/MK1Z9D4zbH2keIrWRgIYmwwxwvbEC9xT6Ub2NNboXhPVdBeG17rThFy2aaH
TWmYVkgL8Dq1mZLoulAWXTUgchtA0LmDeV3oCEsG5z4S/Upx7OcUT/WipQyxeo2K8G1IAQRbwngT
DESiJthUit4Ab6OHRzEpW8eVfYNtFllgy65YNNZpJCsIbLxvLZF0A1+Kd7RjqpM5dddUbLtUyOTC
KYwG9KqKsRczzbUF4eGIV/PH6KiXsofnxG8A6sEOr9R1RQwcfFQ1p4HjEltv5Z8hFp5FQjjcYqBt
hqNqy3wNuAEytXQy0jjiQridD2Rzb5PaCBPNPqmmZGOb8scYAr4s9WFLRfWBeXm2NUk/5+RSLlvb
vkiiy2PfOegN4lp1YWIvt3JBJDWxjQ7nLW9s3hKL7BrBLnG9EUl0Lb32aXTMybKWglHQYaea95P2
3m7i5mVadY2HHH7aHlKIZ79sf4wKB3EaqM9EztAcBYKDD/TJ19J7lAABOzou51x7tiu92NhmuCC3
6EeXdRRrGW1DI0F26GJJTZQTzbBXCPTjcsShL73swcoG9FQEyi3KMn90gExgM7wJrHLfDtadosvb
qICpGsYXhp8Hpe0vCAjEJF/m1DS6e81d1LxqMfriYf51XB6XJJUs0gRD0fSxhgWsK3bvncj6rKOe
fb63Hws7PHf8Qsus17A+do53Y+F0UNyKL056SECIokeoSAN1Y9O7bnJqu/exg5Tlx229pT6CkNxY
W4W0lwIoY5MO9r7pLaLlEfvSaqACRN170NdlVjzIZnihedgeaJDuIDowZ04GHTnZkIOjBPXI5O3Q
52MJz5LoPcVi5OOC5yosE3vnCBqsSJsj2QInMib1tZLDMCwzoqYK3QASE4RrZMkr0XbFVWwilyGy
aBPpzGAweQMfiLSjTPsFzie5JY7tQVdA1/dKmKwC07mQi2OhE6vZjC0u+li9h4ibZWG29kS0BYPM
4a/JPeOSdudm7mfoV946I55uiWsChYaU4dWg092Pazz2HIdw9YHaI1dV77Ks50Loh4SJ0Y2MXWjh
RWZOdNm2XhaIXJJ636OyIOCiJmGhMkhmpZne67Sx1AIBZCLVfWkrx8QUDbkwCupR31yhZ06v7bQk
/92OkcwkADmCKf5aV7aINtuFUqYdpzQLwIQXJDuUS1TtjCFMV3mNnK7B03kgUY3CroOk/vvuvKQN
FiBcKPbzk1KJwSdkWUln8q8XGKekGntGRpQKv99iXkKz3G3sTjmVLXWzXKou4giVa7uxDfzRgt9v
I8rtQippwVQ4UUgcYqzMDjPf6NMXmt9ovlv0+inD3rwpp2puP/d95sVY9ZhfeMXSd5yXfmo0ZYHh
LTOBwcoGIkwWjLZPKwVDo41aDau4ucf7T6m0AIPL5eN+wva20eBdTFGwWqa3n95mXpo/AlsvXcj5
QUgL1JJNoujJDUIqrsRliiO6DtHTqWyvUl6FtW/vcTytyY2rFgVhGnu3UtWj57b+AsfxeAO+nhmT
IYotOR07JzTHI7sM+CtFC24JhtU2yoD0F9Rxtp4YiUto6tFN4PnJupd6RZqa63JUjvco4ZVlDyrm
jpR05NpRC+JcpIzmILISEzJAEpmUZ3h1xVno5OPpKek2vlnqS5A68AlTzVijJ1mk+aBc555TMm6H
n1jH0cRHokDV5a+MR2C40+S/CoPqsUmVnlFitsb7thm0tMT6aownJWXwAKIABengbhStEJtY4/Nr
0ftXshMv1Bc+xmqM9ylESi4PHs3sTYJhex+msBVNpTDvIBod3KEFySKQs1g154es4FLRpGSQgZpI
XkcuSE5kYLUtuupYTudZ0+mMdelX59Q0q6OuVUS4yOre1HRAfSOTKTUd6g00R+1oUeoIUETcaj1c
NT0Te+b45r7uvOhMlrm18DlkGGpk711zBdnAPeQmF7AaQMUx0xiJoVwjcnEIgXEpLqNLW+FEEXQJ
bA3/TKqgTQEg6jd52PkXOWY/jZLzt8Q1Qcuk2bvSM+BByJcyJmXSlvZ4zS4CxVdvcD6Ct4ZT0THG
tJ0jeRf2saO3L6I7smQoniTo8H3EJHXhDrem1Z0gnRFm3PrvIm+GfZFDhuzt4Bh75Jf1Vl2uJvLF
TUMC7Y1iSOiGPs7wVrcOw1gOFzC7RDxmHWfLRL8T5H9dfKXO9krXpstcR9NT1tapxzuDsLwYOxTc
E9U5cvSrYrrpVBPREtLkgDjstRgb/SG0rVNcoCkK2/66HpTi5LrejYy0ZOcYTX30e/lA1AQdFLia
42ifnFWWtdFdBc/7KiS2JvCBIjA1uRsGAmiiSsC9LcznkOwINmLcbaQwnH3Q+8ShWr6+zghCA1T1
7DEaWXERM/a1iNx90uVrM62Km6IU8O5S39xbCSRpYZwINlF3CgoLpkgJaM2aDA150WoKD6NpYR1E
66fr+EX9RM+3hHQcQtT0myD1fjTQ4e80VMpR1tnbITARo2uCFaaNL13Vx7uw2SoAVPdtFh+NTiVd
hz2XeMkNKbkPmG8O2DOMPeigemMH2ZM3avGdDbpI86r6KGE0l2pKUqLNDtGNuBwRVh19qjKTDB4+
GB0BeSN66iWO1Z9xkrobwgmJJDBjsVNH5vGaKMhcq3WMU0qgHD3z2HTOsG6rAmVx237C9Qxu2x6R
WWo8di4jmX6swFMM1blizw3IvDtoPiSjdiQ2OgCn2+EvSKcEXsYSOnWI8BXKfoe42F8rTXyo0sw/
Y/688QxYFyEITyYgpGuNSLMz5Vg4w5RMlUZrc3wcQS9vXLCn2zBKDlRLKb00dk9BAQnW0BxNGbfH
qeFWnUWYojYfEd55EFm31lBPeSBGsQ36DMuDMtwyno42mG2cvUcuc9y6tyrCfa7VibL2bUAa8agf
ZsL3f7F3XsuRY1F2/SJ0wF9AodBDAumZ9KaKLwiSVYR3Fx5frwWwJ9hdodFI7/PADKQhmUwC15yz
99pqrrv7uHXta8tGK2PKYgL6FAC9sosngAk/sIOrF/lSSyV+JIzGx1fZ3QaIwPWRBSMZBVi2DDwv
YWZuC1Pb0vFanDos7WQpWWQPqZ8boAQWBr/fjM4vwqmn/Tx09XlElyMseCcVQevUSndV6FBas82n
yc3bQ4/vpaIB641Z4h4qsJqebIsrmT7RswZpEJBZ2Q7BaUJA2VbnnEyZ05w1Z52c7ztqlhsHqvJC
3x9Q2KDaduHNcbMexfFVVTMlKzXxQBu5HI7yas1IA8u9JIMnh2GCWJjActgGKrUkRZIr6GUK6vkJ
SpmX4xE9ZVH9WSjatG1URYfXtGj9VAKuYBBA4tS60gCGsxzG1WhQUagzUPhHpxjU4EbPAMHMDtIu
m3UJ9cVkN4zpfDJdNvBtnuTbzBLTiYw6PxIo7dhhkMuwPLTeEHD7PHaUOtBR0f7E2T2fIBj0fx+m
ZR1jalngrpZ6mpab9UjHDsY+sB3+vt9OWeyrhHuBIV8kTXJpBC5HBftwVvgmrV57DA32OwXsd57o
4nCJDIJ2TMZYdaptGi16YoOqLgmSWR8L1qXL99M2c/82bNJXhnk62Kkr/vG96w9Yb76/4Y+7kGjp
NmIp0z0Zsgf9/pZasJ4lY3j+8wdqOBLpvy5v7utQQzBP9Y2kh+/v/seL1gcdxQYIgToeZuSy+PpP
39D6atfRKrbAkfx6XVQH9qbVR+F9/4I/fsD6xB+Pfd/VRq7cuEVatawWGQiJ8DDHDF3uYu5UbKKy
yBAFT7s8XZv0ofVh6UMn8j4OCcpBbtKyqeNGBJBsKZ6ifVnvO8uDIwlrRIVk5RaSI5s3O8973+47
ZtFJecgK59EG2ujpyxnAdfXhUvLZWuVUqltO8fJEW4MnQskGP5AjvkQ9e3DbmVj7sd4v4VDTOWug
F440FigBVOUpMdXXsZiPsh9+RXkJSBtqaxhcOr06FTkmIhYWTJCTpTNkoH/gLML8xDrd6p/MFA+W
TKuHOBafUVnduFbth4Z7W2rhm12mZFH26TWV2E/Y100f39ZjB/u4I+e+ovPItvsHvWw8HJaDK894
txsFsYeithtVKm8dPosl/AL8XHVQ6vEjzXOD2sdIJInSmR7+UX57O13IDfwMbBbArvZQDOZTkg6P
UU0oaqc7pCfSQSgC3A5ZNnxAq8PCwM7I1qsXaf52Riq5ltPf5Gp/0PNjv+BYVDngi4za3yZpppEx
nkWUnnMl3Ota+KovfzM0haoxPF1zzsKCKtBYEb9t8FvWf0mH87ZDzBuGxQNE8vMwukRa5Ju0FpvC
Mm90q3smosCIKKZn9TNEznurbNJNaZr7NlZ+NY6pQnmMSYUfHxxtfkrLfjxoJo476ZZXrWwOlUKH
mLVbmgbpibSl8JC70321RMb3wacoIfGkNXGUEbYISLdwO23jUodG5sf4NPgkDHMjAgDWOGk2g8Zu
wM2eRsMhuG6Yd85ZstjyiOF2fZc6hFvjylksqp6ZsPwHvHvf1k9TOg2fGKyQorsphoZJGXZkXh+1
Lriu0fy5vXtpi5ph0liW59eqkzyamqtuBNloQGCT6VJbBPu0/aV2LEKOJtS/iG8bk/Km8jG49VXa
g5ooQ/OZ1PtKT17GAHtGGACadarkTK8837oDsWwUEe4dHV6VY1fvpZHzlkF29AwkeyMxhDcRGrwb
atvacfbAJ9BrYt/w2fkBzaSl5eV1FU2I3CijjVlZCMTxJaWOo+3MkoV8uGxkbKQjfp3/ksowerPe
E0aOTgNaYaRgzM7ThnyghA+wGgrqTxN7QXbqJ6d3veneVWKyiWbnl+iyG1OYraePAaK5GltzGdxh
XML9UqShR0nx0QFctxVW8BSXYl9A+GVTdmQvYW/ynv+dqbqYSk3rliZ/4Fe4l7nS5zNo699lvCMN
56HM3E9wI/W2L6uTCxkEHyAqkcDVXxvVsLFbjOTeQw02qah6OqTIWdj1JsG26wvq9/pLmWEPK3My
1TEh0pFo7G6jjtC+GFLSQ1qRMkn/Cb6kQ6xhfQZqCpkoTH+AQTl2UEAoFBEizEdQFYoFROw1Y5Lb
6cu1Vtk5m5YTzJbr5SuAO0x8LVfLVBnbtGV+hZz/yAnPSGOjPXVl2yPxcnxZUrKrM6oMcmZyLIuY
hdCI3UvFVhsntleSB0SJofRh+5FQPpO7IsnozWkVMJsJJKBqiJYfTwwJm+qk6NssZObOhoJC8c+G
cs+5KdNoNzsGCQCjHP0STx7tW9JenPQHYQ3z1sgloH9ZPwQZWYPSzG7SZqbcpPzIR0GDauC6WtRa
gf2qlzDs6uWD1BJ83XB+r9mt0NXCp2lOr43lfkjqIfw3tFdnH0pSEEi0wIU0/m7pQ8o0vY9hD4uh
cLzADp+WhjTdLoi4bUQ4pJ3t5ZJ2Yi9cY5Hi8Rxq1BtBwJJeS+dxI6w88aYhORpOFPuQjUnDbJc/
vxWx72CZrqVBIrgr9lkdsGM22Q+Ohs0vxMjTWOotEaPDtseSA5my2YN+C7e1emxopMks5xTUTXp+
5mfvsBsm8sXqlZtxKdjjGU+8ooMAW4a+3hHpt8iAIlf50KPkKs3KD7nU0/WemOqKUuH5Qgo8aEZC
TQgtIXXGPuATrI6BPn3UXEGSsrOiac99TOmmnQAbjZ8j1GuMDmQQlPJ60GjvKpS+8ZDNKqVT1f5M
KRnsqorWARUZr8UlGllzQbQWzOuczQzCPqecFqpBujOpwSLWs3Dn0TVO0g8j07Otlc1UBJNKeC6h
5jPun5QxtFKsJ5FqZ1xcFa4d/UbJe1DUmvnWNl284fqWXtvwnjJS7woFw0pA0leS5h0hX427IevT
52rn07eJamKJkNTrv8J8pLGGZ8eVOQPVxAkRqBJpu3LvLG76vGo1r8UoV2KI2I+Gm/qYlDPlt0QB
Sd2Azk5nKSOTKMSdfKyf0+wmg/HlE9mnb2ToGUalX7quHjcYg7dpR4RSUW+rDnOZ0V1cFVM+yljp
wdJyGRLCw9rw/29Vzn+tynHRbfxfVDkp3uIy/zfsxCSm/Rt2Yv5lGhpnnm6QC2VYLtKXv5U5mmqA
NLFBLwldRaCzqGL+VuYYYnlGIMtxkN6Q2gYH5W/YiWH8ZWsWkkcbpOjyvf9fyhydrdG/pRw8ADhF
R6CzAFmMRenzL22O7FOofrZGFF0szllJKXyYWBoLgnGo1z4PEmrBSBpchZ3S75SH1NEMPGeUH6M0
3xAJNUBZVxkmiIrGvZMSTkizhhA18whNSTmpJqI40zwVMpQGa7pjNBTxmUVApVqpZ5Bm5g2yfR9r
lc5YQ+sqx/9iOLNvThrRpC5XuI39ajZy90R3ofeTiEWNXtriVNnWc0Wt0ZMNClypKjYKf8jq69H3
jWJ6ow79GtuYbwko4OtTOhVN9qXLN9VDKQjLCJsdcZXPLu0AcEbh3zdhU+lkNrC1Ti3mhvUuS1li
25EGed8vXp9Yb+LlO9aj9aesR1PBMs61wIFjA4Vc8hk1S6iYk6MwUrP8vN6QzofZeA6gu5Gqbk+6
fnLhWZ2+jtrSz/HOebQJe8qxJF8EHWkt85yd6YXRo3Zd5a6rY7ErgyvyW4hna/ACOAZ+/++bBA+z
h4eAnmQaYEAP6Lb7vbtUGyy9Osd2fEVjeN4217ltQZlo9GRfQIlhC5Tf6oPzYVesRnraF1tbzX5k
M5vDKK5eHYdYHncSd8GQSF+NbLLHE6dgUi7YxYbkJTvKz86JqIH32a6vldTT3HE+YPu9MhyLeAnZ
Cd8ca/0Strp2GYfJJJChpWvshra6SyR4d+C+R8XBfqw3IWzPTouulOnTKLTi0rvsang3l6EpiIAx
zzIxuqtg6rZJq7+TwdzDa7fpDyOiu8Ay7D1NtoFvWCXTgrTIGeiRfMZZ/zBRrR5Td7qyR8hp0oLP
FSpWdMHVxNnZztlugKJ7GEzjQEB9fk1WpSTyR/Z7YwhZK2hpjwZFDtPerJX9aKLDAXBPlEQ+XMHq
MEEbt+hfxuYMbMC6UrPY3gtnfl6fc6uBT48oojzQe+YbXmAntnPUpbLX+NMvkzMZF215120TPffK
YgeNEdUuz83LjR3nN5NuCaKo5yc7TNCOYATdTGkxXxFJN10NdsznYWU4iZUPMbfhbp6YqQdtTvbW
1F3sjuBEr1m2ognL711jN/96bJA/YfRfx204E30V5WdFd9XDpMidXqBlZZPTwmRWZ2Tmy+H64PfN
kicNfznbMAC23goF1Ex+c0LU+3pPXzT+KXmglAYF3lNaMouNaFvLu9kKn8aYdSLnhn5G6PCVWTRy
sdSGfZuFmm+ogPZjAuF3adhfr1nBnTVXLJ6k6es1eTMbmxoaXN7bFG3NaSkkwxnKX1eT0gBt41C6
7ABWI+OXw2o9rARqZ2CeBzWostn7yBzCDsE2DSd9uSGc0LT4zzkuHeKCut1pzSWVPX5CWGqH9SFX
sp3SkPlupYEsjCEBF+jCHImpctKdZteilmG+lXXa4gGtGxJ8Fp0tINSPdOz7bbTI6JPlZloyUNej
9bHRIec4zWBfamQsNgE1PlLjD3mLbbDq3ZmeZVOzZXTfDOlmu2aRba9vac7DNy2W2vbrk+yo0ZcO
blNU85JaGhtO3DSHyRVwZ6xZY82EosYtWLSOnNgskGFNq5hoPWMx+4lVz64usuA1yhc0I4TagEA6
CmfwTFUsrkZ+IPx8p8I/j4t6D5ww2uWKPQGob5+MJVOjxly700uACAEfetwvrXllaDyYIwO+IrWg
v43b2G4N1x8ozONvMuhFNeSKhMVV09fRzmIfXiyorBhhaFdY5HkhX1jaavZq1lgPV/vZt6WRBTgp
ezHx1aWiRnAvsAquJ8C32a4py/tW7QhEW6Toq0fTtmKmq9W5GXTL5AXcEpRSgrBVkCcbJzAOFEn0
Dyl4HUkd7EvC1phOeq9/6EKoW6sLQBXPzd1aGa2HxoDMiXX/p9X8DhdBPi28CRvAIi0XHmgs7VS4
IP5GLTK8yLE/YyeRRP3wyox8Wn9EQPv1akhTbJGX+M4g6bYiT6oDseIx/KF2J6djDWKCvtdAjYjh
cEsgIaHxs/miZ/cDSorjH3/7erf/8kLCBJ8aIq/XjwGGsqeryCTXe+vN6hy0Rvsq06f3YQl1nRPb
OJn4FrYWlYCv8FY9jwkXqCMvUzk70uUETcmtnqeZ0qVOhTeogSpGSwzmfD0KA2umomG+I4zWKeTV
sIRA02RG8mBTwesg8fiBhkx0jUPGcizQ6JwSTY4nAkfZaceUsVkFqH30oLYMEF0OKN9NBhqko+iw
1/b+dzT2jF0Lg9rikxEWph7XIwC2OkY9DevFUoLyFCFQHBwym7mgkhXtf3Yl9lKT+75ZH2vm7k4N
Zbtbh7f1xljgcd932a5WpzxWqFWEQvpRGTK3dtVhvfpDVWM0WA/XG8e1XJr6YtFdtFcQD9nFq8Tf
2WMwUEbmptVQRegNkbBLZnc+M6RH0FaKwsX/pPc32DFmZHHq6/p71/F2fS9/3J0D/FSFnROzTB1U
uJ4GneYYpBXuuL6e2BQ72UtjUf9fS93rTaMQitXkfCKlGppXmqjrvd6CBGP9BQ1Iic66qfhzUY0H
iEQKuVOQnZczMyJJtgSKTTd+uUy//NtEJoC3hzX75d4cgppWurVJetrT+gDIo07Raobb2MEd2gid
gbk20jMorXS/OmlXC3E+TygPv93E6zPfT2v5oek6gwQ/Cu/fD69HoKuro+hfyTtbqsWJdRgI81zv
OcuHkizmte+7X0eGnR4NQpi72g41Qtv51jINMb2un2Nl2WV/TupyjweaMB/+4kIvxpOZZOpVQuDR
ldW5x74CqhCKfNrGsvgd57120hRDO9UV5iDNddH5UUJe44rXo2RxhRXxUjheD9cHv1/zf3pMNOPg
lUqIBn75Wd83eSHkASCC//3QH9+/PmEvDqb1qBtrxVMUiifrpVdVObGn62Et7QLH50jKgF5S0CCe
2CcZa1fT7jmMBok131Po9931qJ9NtM3r0+v9dZr9vptD3Mr7mVCdUcabQlPH7Trl6Mvkg6gX1et6
f1iuIwt5cZ83A9zVxZyz3jjq2AAsazvn0NeDNxhVd7XejMDo/IkZ2SNcD1WPVpETgV+bGZkh+jRN
XX8KELM2B3BlwX5CwN3VB3Pi07CrcKmyLodkcbFMJj0Ll9cfT/3jVXGXDOp2RIz79apii1itOs6C
0We7Gpya5WpYj9YbnOTN389UqY2zb32UXQsSkPVwXmQjWmSXOfEXHE6rX/P7p+jUur1KjH12Dhdz
eLn6ibVVy/L1w//5yPePDBbj6PoT18fGRneOnfDWh/94VQSVYfp65utw/e1fb2R96Xo/rgWvWu9/
/cbvH6Um4Mt1126LsxDEwv/x87/fxdfb/n76+6f/PzxW5udE1Krsd2yEjnMwgctJvSVoXLf9ettU
xnxQB4pkBRKQGaMiiRL1tZmo0AmGgkFvLp6TGOZc6VbPaWX0LGZnawdYydxrgbht0rH6wVb4kyX6
WyuiejvjmgJ3rhS7UuflWkkgbY5Wxoub6InMLdXvkjQ42e6MdhCgVx7At2sa6slZ7La7tmwfjTJm
pnHwe8/MKBu77x/nAWxUV6svQIeRvRNIjVj1HBZU2KNYbgCSuB51M2KBcdxMQ9fsMoWJzyZcZJjS
bc361BvbRHIttHAlGqKie1ll+6pofyOYjhfZOUFfav9Tb0cqlvYPJ2lB51QJxkBMbaaUu2nUXg2F
vK9+15d0sPWa8thsK2gNOpvu1Vwe0ibFksbnljXmGUB/x9AX/4yctriOol/D9E4sMgmXpAj3idLv
wiJ6aWnnoFSNjmbNhrQoR5Ijjb3RVjdaFbb8q2oFCGf3yyaPoFJda68HVCTgIO1Cyc6N1MUXEI+/
LMWX9lLAyCfmVr51g9r7Ph2DnZHuLIk8saly0qszextlxjvtuzuX0sRzn7/TEN92LLlupg4Wi2St
W8slZlG9rbEEIhUwdDp7QnqUodlxmB0SMPt1dh2V+CS3OZYpElI1IzA5McbGY5e9HyUVQ1CL9A7w
pSMQcPeu076pcxP5owyfEcAn55TGk0fhpPUrto9b4rn2ipmSAJ5b25G69S6uosLDbPWWcKafEmZq
UoP7GetF/Ehi3VMglu6CrkC3YwGas1otLFvbj21wGlQITBG98sMQag/OIM29QT5KlNfmfWw6D06V
XUMcYvceknICORHDMvr7ehwIIFS2LuUMlOcBMca2u1cGKIFh3l0VcRL8Uvrmii8QdGmae+jGl+wD
BjjCKRuKtQyTMSZjSKl+UuLcsUxUGLN648ZSPaZhK0+qSK7UfppuXFDleG4y9DMwuxrOV00DrWUi
JO/r2od00GzNgeaDg1BkN+o0CTsUmXpikmZoAkJs2/fVE+yoYjwO1YtiOgyrtH0yg9DrhNRDC1EO
a6LWujhzuRhIIpiC2FUhLPXkrPfinhC8ZFJ3SkYYVGGlP2rDerca696EB/qjasqXiiHKm/pU3Th1
p3rDomXR56G/qOolxhPjiZFGi6mXklfRRc5oLdDXvS6JirHpYg6pdmeXXXM7FZ+Ys0mtauhi6CTf
jRFj36O4qlU3vZdViettNClgKb9maulFHOyyKDq4Fa4GO3Fgd4Z2u09BFLPPb2Kv6JtfaC0tPzDd
B0vUzaE+d0lj7k2TADsEYYCtuhELlJIt8uGAy806zVS1WOY52FgXtSc01QYFEsLg7jeLXFi2ozH4
AYNTmffo4TIyqTu6JnnjnnKMFEiBkus60NqtHaavICKYA7BINRE1dSwOGEFqFqEtdR+9KiStruCF
KMIEXCEACis7RIP6UAklOGVtCuqDuJm2Ns+pCvlWGREoJ9qQ7gTa+6ElwyhgjIJtmqMDadnjmiO7
6La5LgCvwQK38RcAc3Uehw4nlQu/CoGb+iu29bM1GVBphvhtHrKFwqp6iykZ4K0W7Aq3vwS6fDak
RaeFTJfd1PNB6899n31WMQpLx5XigFS/sBRO3+qNMgV/U0+jgvzVn24wHtC5PmoRihe6UUBd6X+X
c0SMAC5rktMNVNq2syOg0icYrENCfNUYmJCbMrvvSR5DFwkTbghbIs2ruNy5EyrcBE5npM3VNh7f
unB4HR3oT/Pw1IbZifoV/p4GmUDcPyHZBIOoo71rovOkjDeFbr9jeiK/ETOVQNjYo5Ou6eOVYnD8
Uf0cokr1yXL/dLTikEa9SlFO9DB4OP3iiojFppqvsUGye3AiwjZCIgBGt6V/aOLEh7wLt7Uq/Mog
p91lfeSjDnivhq2Tldioup7sxg5/cg1JDbnQwWGqyvZkXV8ygzwMgywV0Idm7amF9msq0N4l8Q/T
BDNrQQLdlE3/3oEv8lS34rogKDSOtGYhavv6ay9QkAZVKg7UoaoS76PdmddhEy+dQixA0+RAGfbs
lv6Jm9spDq3op2ld5jwAfQ2/KxpA9ZhB99M00lPJbngnB+vc2bZ9rRXRRaplgYMSQCySnGvqzc4u
WYIGw5AGZEd5eBNP1R0tzQOzMDSs1twlIja2ejK/ICEBipS0Nh04vfAjFo0bULbVJgauYseLx5Aa
uxGNbyYJ7sj58MM32TM2wpE1o/5bL29DYkg8s5zgUZsTQ+Gznern5q2KkidzVt5aN4ajEHTwkOc+
PbJdvcZahkCOJGyj1y5mpBV7q7rJC+3WmcEIFm5S73pl3M5uW3phG2rYBBmMI7qHXW88kcZcQlNk
XqaAcG8qxpMIGCDTuFLvqrDo9rJIDMo8yr1ZIgjPsYr0Paq+rs0RKpSYK8eEQPfIhfHfNrcpCYy6
QNU+dvNVrOa3Y6lSrOZflgsMiiH2/sBEz6YJcVaKMDqWZWWBSskIviYknZAUVn6tFwrxVKXy3BXR
rYjr5gxk+32RUmgVMelmTMQJ2SJgxqkFRkQe2x1ZaIGmFkghgw8tGh+7mc9RoU+H+hxjA/PYosMA
SOLWrGB7/V6zjJMVJtczWbO6YrRbFSnYtiLqyseA5mPKf88AL++sWg64iiC5uQ1OGst5C5I+pojK
EtBwmxt1kjntOUwHhtgnDtpnqwx/s+egik+UqPsileLercJ+o5nxREm4IjPkNGA2HgqRIe+KWT6p
QD5T3dhV3XDPLpeJmqtOahjJTMuh7EkC9giOGenK9Mhm7wE/Xno1xNp2QCeQw29nNHcv0bINmfN7
AiCxTqm9rznpfJmM6k6LVe2s0JOntX9ukhZ+pQSDpwoipvBnVnduL6k1O9p2DtGQzGFFG74uz5TE
0V6lrG4Fez7lh0KrlFb2SLQf/g6vTJ0d1abiNoxdcUNUzdiW7ivDESngLOZ39D/dbdaN2nUv07NU
1RMujoaA43Bkpi1owWYxHZhhKyb0qaU+YZyaxlthqPlWxULrUwOPvS6u6IJTmTyYNtgLrTvoJLKE
BTG4U5N+onOMaQTTRVC74qNMzF+xwlorE4i80R1TNc7U8WYgszMdCJXEh6OXlb21s+5YDWpEsKVG
FAZDAwOiq94N7UgQWg1b0bGOeD98JxvcLcskhW53Sq81YO6zmuvUjCR7L4QpZU+B0hXoxBW1ifeE
5PikdsnjoMlkb9gyo5Nd0SEf8UwYptfqsb0r6dwwd7x3dk4WSMaoHOtYMKwmuEqQZbDQij7j5pIU
2i5nfmUZGRysvLo37AfhatpjIDV/CIdm5zoCaH7qW3X9s+kpnHet/mzqLO5dYdxhsn9Bxe5TwLvT
CAxk31e021GbQ39s3ABd4Xxf6kqPEQ3Zr8onPkXoyoE44nerukM2nvsuRRQvyAo0x3tEpzCeEEX6
YjyJLkKNkuu3LY1Or1WhXxbO5PfOgDgEuqKnBEqALGt+dsSyLwj0LXpRBCAIf9CLNbA96cxp1dz6
olJZwtAXQ/AFRD0CxMFsM7TZ45TL0RNx/ssohObneJ3YjxEUrcWAMctaP9X1b5JGWiDHwei3aXeK
YQiVEr+8FHQHUwRu0EXRHSYC/koGmJBdDhLvjqwUI79kNr85Ky3AZQ3yscG4UVFDsOpKt6gaE6ze
BJpgVnztGPs9owOtE6X2T9kmHQOeg4IQF5cmuzd7bB+RA9+ZhM6N9UyNAVOQF8zosMHcGNP4NhVg
3hEFv/Q53iFVqKjiaptwY6xpSTTlnNnDlkLamSjEiCsV8VlDASh3iH6QyvJX6pvQSm6Cai96jGFN
3p/Kcx/H7xb6d2x6KKkt/Rlkz6fEBY1Bz9rZYf/bnObrPF3+gSAB+J+xbTNJpM3ltBvc8onsI+J2
cvclnbV9JfrfXT4+6VF4RMK1Z1n/FqQRjnWXxXLh2vcqgaORMj6mSQC1U2mJ++z2RWlNfrFg61Us
4LilNiUISr83xktJfnAZAK4cxZs+o9ethtDdzhU6/xhH+jOiZYIVwlK76lS9okVZj+fWvKY1FPr2
nBabaM6f1DTgc1o4ukZu+FM23bB3oRJkKbgAty2jsEu5Rm275xkj4zW7FB0zAnl+fGTVhH+wkOZu
itoP+rafUYenoJkpPIZI1y1E0YwSv2qaZ7sqN/ZaH9ZcGBGJZS6jdmA5PvMz1kClZxINQWvTWScg
gNaCa/VbV6mf7VDtd36ihM49V89gVSm7FIR6k0NDL4t/qXM0b0Ru/US80kywW4u0Eb4bvwtpUfTj
nGwEGsqRdvUm7nH5F3NM3h7FxEaWn0AGUi+KJnTC07tWtLpX98kxCJY3oPbFQYtkB9oJALzyowsX
WhuuWdYIL0ZrPEhsHSji7wgZu3ET/kt5ElJKzRFVuvO+bpmf2MjXnYFLIY6eQoF9uwJ/bISpcyL5
dQESROyQo/DW1UtgQTmRmexCWQEQM7uFRlCwAsdvCA0VT47ujSifjMydsEeyeu/Ggg8kYIo0VZjG
pUWackjvJpqABatT2W1iLE1XKRWG2FrCUcTwRoAjmfWKlyMGo0eGwzwbkmdwBZGu/QxzBEhtg20H
Vg8+aNOLe625JlhZZAqNktG+6IawzkuCNFK3YIOcAgWzeqb6hPsfYiXWC7W+7rFlmF33FE9WcJHD
Qu5hHiZNidxYsja6viNQfKE0MSNPldhprapu+zT9dCX9aaVWT4EAkNYYEVwxkbHWNAYEaBOW4LzV
qCROws9IbN511v1YKk/d8OlGVL1t7Wmw6g4UhPO6qJKEzSxn9DlrPnEIMnaL9IlQJDECiJDfL7Mk
9mh+HaNKXFuVWntzGWpXxdTzIlaqdWKyckA0OpZV7GnI3hDiCi93mttIoSlYpybDQ3LrRlDAO/Vd
CwO5xz1TY/1j5OM9R4ZTbmt65hrLUemql2WPiq8z2GiBVnNB8ieN6vjSgcnc2EQiJ4quI5O1WH7b
NWx2rO+tGm+VIfM7Yhe2pD8/YSr7bPPyc9GUWHl80xeltmGnEiwIqDp+jtBM+noMYynOWJ0rPzBh
YyPGGHgR8YeZ5bdWPltHhE0IPFl3YkuZNnptXNRGecLcTJfYBhfRB+pGe86DzhvZCjAYg9nW2uhD
6Yk4qaEfsbtHxVs9MmlejGq+EyGnZ741lv8T8A/XG3qDvxEMgtfXOnb5kLOFWPqNImJ9G5Ix0avu
vTFoP8tkcZEgfzHsY5XYCRJj8RBRgN445iW1kBhkAc3BMLqlHodDd0gBFtA+RWZRN8OjPSWPcT/f
j2N8F8bTMW6r67bJd1JeW6n+s+RPCIgIF/VHBekkHJTbBv9GYyhX46K1LmaxWzamc1dCIJlZ0Iba
jZGGb3pgPOHA0VCLdvuOIIYkEhLLAgSrfAkVUJ4ckikqS730pKNtZLzI0QL+XELpcQH3dzr/LSMw
txi0SU99cOb5sTZHiNw/aSqgqUs5ITHiJn2+a3POGGkWpedY0m9ndxur8nUW4hU9IyUE7aJq+WfX
uK9G170XxfvQBIinaXDkavBEG+muVmovt4tPnTebzdVniPA1s8pHgKwz+CoXY0ch3l3O532Tdj8L
FtibOWZISuop3Rht+ZYl8iileChiWkRmRqFgPJpTQQpk9WBZyVk26ovQmodB5LsIyZ1fOsGdM2Lr
RcfxmTrpnRs+D2Z3ozcKET0JePjso1LpKsnF4qp0OyQjwgO8Y+5kX+c4i3F46Vr9osS31Rz/TNvm
dx5eGw0JkFVVIUlunUuJNafsopuA3J5aMbDQWJ+WRupqaC7FKt0giFUvPXpoVJFYaaM7R9B5CtoX
w2wwn/2QY6gc83a6UwK2ggIHZBbfz/H+vwV9BX3A6b8S9Fn2AmL6zwV9tyQfNFPWvxXxv0V9X9/4
N25LmH/ZLiYplymJOsU/RX0riYuFN0/rC1Fr4Tr9B25L/4uHbIqD/6EF/Bb1uX8RKYucT0M859qL
FPB//c+P8X+Ev8t/xdF93/8nW4qg5H8nmNHPEqZpGEJTdVNomv0ncCvDDzbnlTodxqx6YCEIZzpP
HqD0lKjtMT8AvwsVEE203ne6CrbF0c1mlzuq1xTg4F3g2vcVi9RmWWq1g7l355Zw8phma25jUBUj
I4ANdOeqFM3d4GKly5UW3VSEwdOJoHlc5b3tQMRg8Zp3fBkY9kJjvB8H+n+u9lIE6OCCGKdRyaXB
z0K77RgKKYhRezKv68wKbsv3RPbxUeKg2FgNDefBjQ5xFNpbivVAZAsz8Rt47L6JxHw/EQuJazh8
cY1Mo4xiYfF32RZLUPJnykhPSXQfJ7LaT4QNcMX3ULfEz4gayl5rG7qg4efQUIozuHZZlnjZVLlX
FDtA++ujslGy7JTNEUXdxY6ek66DCclodg2KJFIFApzYcaF7GY4cIBQaMb7sDzxVGUGl6P+bvTNZ
bpzZuusT4QZ6JKYk2DcS1UsTREmlQt/3eHqvRP3/1fVnh8Oee4IgQIqSSACZec7ea9efGN7/hJib
vcJQnuGJ0A6K1X7VTbiA+1Qcsj5E7GLrF1AHAAdIQTxEJhmLxmUYabck9BDyEOkeaVMDivJ59DrT
EeTcYPhx3K46zLqK1J2QtusUgmOJ8eEVdn+hodWeNPuzCakUGL15IdDGudgOJskxbjoWQWWyQ8qO
iw0mr9ePDhlMSy4xviFnqiS/K8WR0VKqxXCLg0HWPo04ejV1C/vEOLVAuWJkF2XYeMVMtOPsNE9Q
BU99PRDUWIp9iAdAWGCLlfbL10jARIyBusu+61wnu7NMpvuOzTyJYBdAb017mdNUOSBAv7MKZkNO
FOpXF0/pWJjvjpa1d35QnhG6lCeFlFjqjtoegyuADyJhjUKZnvyOAbshVQovkXuaZmIshqQ+ENhL
y7Lzn0cXEKMNLY7WRJhtJgrzW6yjjPZJOOBcQB0ogqrxEtvs95nQx32XFox2qOt3Vfi7xqZQR9L1
kTX9TmOEsXLlmxlWs05GsjHAYpJ9GRgPDLzhoDhkxhDpqse0SRqoQ/4wllvVTrUzP0Ipt+U8YcY3
oJ9qOw8n1H3X41YYRr07zHjMPWQBHy2VoL1KcCm2czvYNFWLcrRV30akJDDCdLFGO3mhWv57APfr
xWPz6NoFocqN/4F8ipE3f5xDSPBdHl1MQWlP5iLkRMRA21dVT+uNN7dOH5tZbTw0d7NH6MKh9on5
rtOy2RWTfSl+RTPZmv045qtJf5yo6+2DfLi5itiqWrXvbF33mikLdmnkPzF3+RbkfUAVA1NgWNNB
g4DlVMnjZNMNzVpVYifyPxmWxllGkoSzb3C+MJVTna3Qgvps0R5cCczZ65xMkjWKuRN/rHHjU/6M
YtaTeaStScPtNqnufFZOsaOeUt0ZrvtUa/W5qRFEoaGOPWx37alNnt0E4ZCv7swSkVFrz9lNGib7
3wmt0NU80nCbbEHTSiXjrGzpAhckuVEigGkyz/GbX2kYw7C70djK53JLGi8RFrpPQ888+QJ3OhVi
jZCZZAA0YX4adjofNQRp+dhXu8FhQuH7UKQs3X3Kkc+yQotoGScakzozAjxECTYhuDeqNJrBUYBw
Ku23amHhjkbOWI5htsddqlBCdHbDHO2bCqzVtKPW6ubPqd64hyKrqOCekq7ahdRgFZX7g+XuTAxW
+1qfvQjR7yYT1ZslhsYbUkOmJ9GTUw18Q8xiWmDJFISncD/gOwKXZNX7bqQbGvW+NzQRi32aLJu+
OUxV7tA5tpoXfOtrdWifWsuG4ziIYE9ROqYCGZ7I0vLXtiElqebN6fXtUAzTugzoLRTxBNoKT4vE
tT+8zSlIhQRJ82YWh6knaC1zLPxBkCRGpqmToSYUTY+G1MnkLuIn4zgMCXXbqaUm0AXFJbEj22ut
L/zRrIg7w3MnOBRu5nwproXeKPN3CmRpCiSqvmlaE2YVkZdrG4We7XuzY/02M+1BpV+26vxY2dQU
mmwbhlpVRJ9zi8W5i/LXdgPBBPqugw0p0GIPKafX+kh0/b3Dukrto2rTGuEOLR3qkVLbBwV+GRfA
lxJSCiDmhztM6xmB8aey85cEUN5qqpmSGzW1MQ0LlSaY6HaWSnHeTS/+nDzoxcSp0Oru2q+NR0OP
LmDmMlaxFfh1bJ4rJiK7XoU/FOWBh7cxxkE/bS0wgZMhi32kLZXo5ItiMtBDX9vev1U1wswMdJHh
chJJQpervVd06+geTeE2CPFDK3p/aBFBHFlxtwR5QCpIxaNaaC1lfJ0yTyurFWp/mIXQt0ZJSDtF
fVYwnuDxOsr5jAO72FUJEw/bD261Nh9yPdzARrrhTT8UMaccIULpOvSjjx7k/SVA/Bx3Cf+K1WHS
onW1qkYoh65xzch9UBryMwxNw0rqEnZECsywcsm5FH1FL1Hs9JiQosl5dicXPWdFfdjKEP2xUkqq
6YusmsBrjSDi6wFD6ZpeGySYFZ0DBVh7XVmv0SS+rDDTvK5+aQSRkEl7D5HsNUBs5MVVc6fEZ24K
/lpzyB63qcLxB7Y5RkSzuyjgP0h1kmbNxD5EKYOs07ebnHvBusNGxdg2bVof8xGzjV1a+oeoP1g1
fMxA6oDF1HyyjMwirPBEdx0pxJ+1smI6YgbbTgfymbXw5vr+JZlg6kSjQCvPydUaBuAU7JIxYpW1
GuuHoChe0dOzjufuBl/T2UVa8+y6NdmjU/JbHytB8qdxV+b98xzTFyHGUCP5mtLM6OinoAVRgHhN
hAFO8LLkeycfKSbwrEzTh5z6UF5VtPvtbZKRGev6YJRdIFCpeDLBhay45nY+aZg24ecr4uygHiQk
N41QD/1NadT1KrOQgnQ2JCC6KEdV5M+BUAdjz8hOPW4A0r9shtbKVh2GtU2CFaCkWkydlCIu3NFh
PNYlwrmfzXJsUUAuxzgBmHLaPVGGUqaX/nuzSPdqlUtWCbaLgi22ELtHjkV7Zdnn4kwP1O9XWZU1
R19R6+Pc24hMS/wLflRMh7h8zJLOhB1EMWSRUi+i6mWTSNnlj8baKgfbW/4RZZGSLxLZRTG8aM6n
Fu65qdHSlqJiITfLo2WzvKLpqi8MIc3frJjl0M97/H3Pn7fTSp9RspyS8hBXn4vutugfg0h1DzZd
nl2pJNeQdr+BhjQyj8sLnHlSd5EAefYTXSPmnKr58r6LnNfvYoorjFlr3MIkFEsRbJ05KCuXh8vB
n80/ji3v8I9jPuK6rDHq/T+O/+wKHx5CHAMYgY6WYOmGOFVKFnUtN0ECtam0Idisl33TsV6IHnU3
w7/ljMvXumgX04XGvuyno7Q3LF+zPQ4vWQIkMV+OqU5Q7Btib37OieXRP96wTmhb2A6gr0Vh+LNR
pfZwESAux6LGgtPrpNN/SDKT5Rxb3vDvQ5iUrxLYu1n0poskfXmULKLVtIVX3Brd77+i2DTUvHkY
uFrtnOLwIkyXeSsBbCZr5cT4+/9+bX9zcv4+Xj772OZuTtGVTk8+cpYvGuZFnbw8+lEsD+0lKXEs
67NJ0fGvInh5GFRQsVIR7CysO/xb7etyGS0bx4n5Fkp5ReUWqncRsajRSlges8ulY+RcRBMhBcdl
d3mkyl2zjyt1vey7fYzFWG03RLHZeyjm72RudSdJMSKj0N4ja6nvObxulLJ+gsqTE7270VusuJW/
S6Z5fNCasznVyYOIrJ1V+2+1X6dHRxmiTcVUGoZHVW9Lx49RjNB2NUs4zwaEKEEetEEj20IytwuL
ieGyMxJ5v2Qxh619U8xy5qFTsDQJJF4hYwJYKNJ438z2l65p8b7vbM9A8rTSZodmcqxeqy7VqOsb
Yg2uIT5oI7OIIFEOKPcihApNchpkZVfr/eyq6wUjJIA0r3VYWhOJnVBTprBpBeWdatEttFT91I39
e6/n0dYsIayFQd1s4lQ3PHDYydEe8j9c4U8mA/2hRiC+UpSI1ENVTbcZDSsvhaKX05ZvG1U2Fe3g
MCkwHF3hE6Qm7UtBH111gxmhVqOnHRYBaaK3Fa54lpqlVKEuCR5QCBGVLnLR5eHPwX+8Znl2yfv4
eV3R0DCrRbmuDfeyPJcu8tPl4dyT0VKAWPMlf20WKOQ1uVl2/25YlmC4SxjnO6goMcsZHEgzHpMQ
eGA5UqF0O/cvewTXwP0o6W/LGyFFI8dGvlstwR6J5MXZ4/3Pc75kyvWSLrccqxbiHOi55Qc7+dM/
b/Gzm1Omxn0Cya5ZoHaJ5NtJQfACcSkXusvy8GeTirjZDfZwiFNMNKaFCXqUlwInO9dImldyCQrE
TR77eeJn165dJAU1Upldlzt/X7I8GyTTL70B9vrz2rIpzbXGPA+n3H9TZHBERztk7fRFZKwVaqMz
ImWxXeJnlu8BZ7NUEckhOMgKd1ovD5dIF9WwXjWDDhGuSeBGcjNJ/o5OVwjRKEkJvev4XidN7bWF
gXIAR7AXTJws6YtgXl4cl0dLPss/jpngOBBm6YA6C9P3wHLiQJLDrzss/zIqkAroERmK863Iouig
wFQoIyaRw3TRZeKB3vNfLo96CUBKlWEfSLMU7c5pZ/X6noVrsKm5NFZ/E2GWv2BebogUbv/rD6wH
U5fGj5BsFH77aE/WtiiNq1GTXBKnSnMQ/ccUD91x6CYqv6q+8wuSsnQ7qgHBiZsh/9cl3qKOUTWe
lv0xBSkJVZEWXzwGEYRFuvh0dlCwm5iCDiKBGwDXb9mgyzCz/RJaoWYKaC6SOwsgl+kRci1BFnJD
CBUsBYePW5PGheXnlic6K5b9s2X8iJdtl9Qkk2ScW//xKvkeP7/xb0DG//GYWCL1ft5hebT83M+x
n92ft/75836OxRUXK+h4cAhO/OL/vPPyYmfxaP39239+JkxFuAf1vfk59Pcliu5QNbFamYNh9MdZ
CvQByNpbkmAgQEn7xeREm46hlyU+lzL+l+JI8Sokm0kacZaDxTyCBoVTa8akJc8DLRhpcCgCSAAm
fr3V/zZZaDmlR0dcQf/q23qOyR4cbrGBa09It0BE7vVqmHEUzHkmKcEFqSGtHIfL2GEwWWKMlj9C
rfvHQUe7LOClBRE2OfB7WL5y6PdC0PkRGexE/oWibtujkYGeCs06dtbK4MeHTFoOAbLda2nrRoTd
yxgerNjLezCK42UaZqvd1Vp6LNOwh0eW/albJK//v7Hwf9NYMAzNtP5PjYWn7/FX858BHv/1E//V
UXCNf1mqEELF269DlnZ4s39jAux/2QbEP5XoDJd1NAb9/8YE2P8i1oM2hKbSVFM16wcToFv/EoZF
I8BUVVQ1GPD/XzoKlmmRIPKfER6aplOHFa6jmxowXRgH/zMmQIUnAj68UA8mNfm93fSPVU+mXBtw
GwP8fiFlhB67Xz5kNJZX7jydc8biaLY2/cRL9LQ8G/gAqEXRjBT1g2Flv+omyKlQObjF5i0OgycX
FS1tzfBWWuJxaLVzXSDfCWeLnmjY0fw0nxMFkGyi6s3ZMupfOVHgCgzbaqq8MdLvyDJZGRFmqRji
fVf6+1qkW6drXuc8sXBV5OekJFjbr6xbZTRXqx6p5eX4G6BGw4WqjPu0s5tN3hCcJXAHjO1J79rA
C8glqJWv2IV5jhCTcnLtAGEGG+xAVEFICpRJyzazc8CMDSMp0soNmrtdp3UvslkKaJGMcTffMfg8
NS7Ni8GRacExt6SKsO0hGnVW3FTGumwr/OajEtq2q81zhxtpNeohizc+j7VBDfGoIX1EHHKM0opY
PvJ4vUEPgjX3PP3CwKeenJhAcrlHSVi/LI+02jYOKbp0OkcaNTM+57yI3B3ONDwMNH/OqqWNp0Yx
bG8aYQfQylLuciSM974xB/cFVva8GObzPJEwUKctq36rUu+D2cI7mnWYXuVuRwD9PdbARI2QjuhT
iJojMp+cvtGPhYM53qLPcekL/zXwcwW1TkARNYgoUSjCv1s2tZiUu1IvHnvjM3NHxBCz05JUSSLm
NQP+dUI9tSvNjGNqXW0Un285htQMSD+jUDEnTbG4+gOoy1p4KnMH+hWnN6nmiTijtXTO9WThKx1L
qDejA0+9qJFo+KWH+z+8H2snukaIwzNMH4JM2K5jvqOPOzwe966tKhc7mbrHZorC3RSwiGVgaR/z
2jJvmnrtXW7LWv1M1jUb9SMwIAYtOzrZ1eZQ9KgBmPgPsf3ck8sd50r0RkoTgSYqWZ+J3cRvc6mW
3qRa9iZujLexaGhoGO1LzzTjkxi2itaJad5629eOyPjGTeirEOQ7tTvBNL86SkAvwqZyJcbySv3V
lP2lYqOqAb7KvLOedNu4ujZlQFsdwNzU+iPI+Om3qLJDAHwpkJialabY4XsxcImn7q5OQJhCI7Af
QkquH+hBqI9rhXicYgv/h+qE22aw4ePkPWGNcRvsYT6Ht9nPoS7Q+vkQc3Aosct99jq0WpTpMIKG
Z0IV5n0YjspWNEbzlszFJvVt/Q4FH8Sqgcb6qFg+ZdwheEkS4o3LrDA3YqRznyWGABEWqEjkedYd
9J3Wmck6pikG4qqbXp1Ge50SpbhvTIJIx7pJDsK3WOc1Tf87IzCj9B+SGQwccvpTmvXutRlhwwUa
tpZ0jMQ51PRobZIg8BTa3c6K+dVpoymbim7Ok4CYerR7/dnVzQtLsuBXpiDgrQNzvi80dbqESQgn
LBtNqnpacqpKg9k6SmxuFO74WIAheyThZ98Bpl+DrADEJo8T4YI1l4F8s7zCYfVIfQRrdB9m6x4/
6A1u/nizzHa45FF0/DnEd5ns0FFC8CCEpxnz8pWU9Ww3i0LZLLvThDihDEkkhKF5qoc+fbW05M6H
k3WzCCF5nsCx2snwYVdivgxVmD/RDL5G9Kzulr0xGBDeh+CFEq6JcRrFE3cg1N/ZFJzJs1BfMzXw
RG1ZT9M4dPe15b5YEKkdel0Phaant7bIdzmIuLXJrHojkZgXKGDpRYFoUhgoMUWg4y7GnBSdfP2J
0Cx6PJGAaOL41mOJH3g1pX71Hbq7ror7c185umcr5LvPaZJfcpAJd3x/ADv6Ptw5KOL38NaI8Faa
RyXXslPHcOlR+AKNX5b4RmzjDsle9BtY3J1IVeVr3HaafUidYMIyhCmGDjJxVHLXK2SHtu4q/VA3
pvOWclZRkEleTVbQJ2eGQ0wCg3gbXApWiJal2B8omkPGx1u3Yciv39R58E9phBZdK9s/iPHtB9K3
7uAV9y+Y5ZStGmkZKEffwiHS4CkJFP+WA/sAiGfQuW8d5oJ9Zd7XU5PTjeUSrnI4KyTBIIHqan9v
U1h/cVgeUZ9vo9MY5Ve/KN27YQapHAZOAE5Vi5+xtIM5Tqc3HWTVVjOD6DFTi+4mQJtGpho+VgNA
Pcu38c4S13vW4/acVKK/N5NS4TKPu9faUrZxVEBUULroeWwQx5vEbRzKKoqedRAWaIL4j5Zn0fo6
icKMIJsPQaAixrOder637O6mBXN3+ntM7uZ9DDszU1981MAXITfLI+o1DJcgATftmPQnatT9aXkE
XCNYJ3OJJDj0x40RMPqOObcnFeyxLEThGdH1Ei6YFCK4WXVPwMceG9EfTVW1ndt35To1jWJFPZNh
0E6PEcoEWjAI8GY+BM4f0m0CjC6c+AZQjnfDBsCfRME+TNXukEHtm5SYgR2150qvHf9c+szr8za+
AhBK6nt0EdlN4S676oJE2yr2t4Y0AxmkUuwylbpQojfVqQfLt7Yj9XHwo3itxb62nw3f9hxRA1mm
mGsY1XvgZjst6PE79MmwhzfyyU14pg2kuHfBZDZQDrvXykniS29iLalcehKo+x2L8aFLbGddTo8R
+Q5bHeoSKqqWX0uPEC0JKwrny0GaRpGfO2qyHpRQQ3Q63jQL3kpTV398Wq1I/1TqKxA+ceXcK62P
CE3vfxvjdGARK5kXGqnIilUh6oirvYgdc22ZzRtZnhChOouBFGK7Y4/VdohKkgnD2KON/wW3lsq7
n78oLSQerhqUNbSYYaG4kftiVPqXlimX1lGviuqP6858F2W4GzRx6wryQ+N0+HY6J1xVFaS2KLKf
g655ocC6a2xaE1WH3rKcvhN0LwQmk2HSjq+WX371CCRwUgUnphoO2j5PnVQPUwP1r/AWzIhSra06
qOgJe/+jcBWI+b8h4nEyt92aENhmF3SoJNRa27U6umL8GTjZrIauQPClJzUs0sy6lSRXVOkX0pO3
2QTMQnxSPqHUHaIMrWUKfYrV3Wxpr0WrPvpO8lCQEbSlG2U6GLRovQzTi0/fjsAVsPvW3tclPBkR
xKwcyeHwOJtwa6AG6O/HRqxFnU2crMpDbyi/kqG5qQHcv6RDlkwZlTzihDsxep/xCTka7jSlRHYt
FaRhh8LWnlFzgJfuafM4w5MezRkAZS30jLhCZoO4mticL8pjqHV0Lsk6PlS61WDzUNfjAAHRNmxk
DYYE/D/LzOfWZawH0VxWd1WASwji7Zn5U7LjruaEPmVObbzq+QBtzKT8WAOr9YHVEi9KAxszCao7
OqMIAJzcP+lQD9dy2h2p3GCy4A16Sn5N3f7dyaoTos+vvFXLXYMEROV6JFMMmKHpGPtMn88DnbQV
Lh755hr6W8tZ5+50r02Dyp+P4bYVCMRLvp467B6nJDtlKhrjXAAdxDuTA+rUtpzqAEeEHXpzoL6o
hXFNyB8CxGhQZrbIRavQhDcp/zessrVLuWp29ZGJXP/SZMZ7I99H06z3oE6vRucP60kklKPC78rk
GjGU6qsvo2HV4Lld289O5n44QvuMxW9GgHu/rvlTSyJXKpTsjfgjsunTtPWzTmMRD11WI13o7pNG
2hdT24uU6VdvCCTT5ndvD99TVJ3N8rtpTKwrRXbGSHWwGr5yCCdfoRXdyP7GG2iVvzRqsGcnhGRq
T+VKZSzqYXzBU3Rpo4qdALJahOGFCfObNvSvQWc9NPjmROneYL7cFwUJcFM2vquiuxSEC5uVcmJq
RGGtDn+Te0ocGSdgBhoBz0Wz7bsYyW1pk69mn7qZAoiF3FwFpE4xEAWznydclHXOSTJbYHQM9pTh
XtHi+7g0P8jrwi/Xr21iszAczMW2b7pz0Jj7qjfCTYNNTI29uM7u+x7TRDc7OJuoxtRZdhcQY7iV
8US0dVZKFwZeNYReKT5M8Pyrap6/O4QSYJKrU2NfFUjyNOD8NZMGgSbETvbGEN1hlG13ttbfg5tf
gV/9IGjjUChOvDV7pNNp06AAiS5dBW2ybTVtZ0e4y8wKbFZlbRql+AUlrTuYDuKRXFWsK+v9rRng
VK47uErQMKF+CD4Ddx7Di4njYoKQcu/U/lNUoGadGhT2SGfR6W590xRfwUP8KDrjEVhq9JQUxqvv
M7Rj3YbxAyGmt1AcM8tqDnBJVewcHcZVPb+jf/CqhWZ6HmroY340JVtMWUj6KpZye1cZLk0Vqw9K
+kRrA7ucVZpeCgl53fV3rPxML5i4mwT9OHmVS6DcFLpb1ImQVPvYIppAhNy77ZewjYqNJfI7yKfx
tne7xlN955TwrZ0U/lMYqYfJ6INNqaZ3igJ6obLE3TCIZh+o8GhiF5GEWbu4/olBE9z614Yyfti1
0x1YJx6sMPRRkYhsX1vJexQXFKszVvF5o/7WWrrP8MFwebkFJhTDJC83m7ap1lZvTVZvSRnaTCz8
HyFF9ytgfL90AytcUHDv+7AU3VyjbyR7U7ButvnyV5UBGr2InBuyuy3LWrGuavEAaIrFRG28qDq4
t6ZO0YyQIUG//q6x8hvAenvtpOql6bCT5LEvTq5yGhheYfm1YFMBweblhMbdxw7Vu5FXu9Eb/ad0
W1vDZcjVP+FkpAxlUb4vYRdutMpkYR2420YW+2ubXmScyrzfn/3lIPrT10Sfkb7J1w2SPWIjif1f
Xrc8HWNRZDVW7ZYfrVPObqJaDv94y+VJFR/K1hzV8/KWy6EBiMxY4aucBQOtL0GEqjM1uE6AC5sD
UkvrACTgGk8UkvLhO8yYzLYTojade8uhwUaHJbM9FE17Z7b1QVD2wWSC/bqz36yo/yQV5NuJp+/K
qFOklJC8XeNgDMP3TCuGTK3wiUHslIXrym1H9P8yaxzD7Wo29W8cqKwpQ68utUsxRcW6/z3PhbNN
U0aB3kKcV9qeGeU5sEtDXTutG64bUWrcOSnAJnLTT5RYl0dz6pMWOVQYTzpYUt2gesuTyyZs22w7
D9ZzlZC33OvRryxM7SMQqn0/mBXLVWeVjuQdjDqGzJhoqZWKydPTZN+0AnzDcC3bQ8t+yRr/iCMP
RNytsDR118T0iPOmGFBShNwXwvAI+SvfGBazs1nPXlMo4dvZoWlfzXCi8jD+mAW8x94I9JPaG9rf
jf7vRzb1P6ZSARfxmCUn0evJYSK5Itfjx1T2dhrjqqCW0m1qcOpjqwcv6RCcmiTz2ki7uFb9FTb+
sxONOJX4wEdQkt6QZPB11I2ukICgdbs+ni+GRi/bNvUzTPIN5o+V3qleVFCdHunGdV4asujh3GCR
AsZXP/kFdiPgmhtidhLMgLdeFvxBPLa2s2ld5aNCNLganPwaje7vUvLN4HrLKYJlMZ2tfc9x01un
WScnr49tdRuD7lLm1VWJgi3NL4IllI/WHzxqf0zxK9D8kPu78EOb1YtRgeHCLdZTo/OpptQtxQb1
XuRu5YUPeaL7e6Mbru6oU9OEIw0ncgZ10m8FkS6rRCnPphrvshELVFdpjPs60abxXRKMWOLiDkhm
Pux6FtTQDmGJNw5ncF6lT0VH4bKAlMEqSqRP02SyMNT9V03pd74Ss74Yj64Ol7yGqpeSgCpo/9Sx
b3lgECFiHAy11VamUf5JStk+VY5iEkR4tN3RsqkICMLce+KVriU3/tXIrMUSxQEklVSa9uUBFcNm
FCVpK925yvxnPLOqp5rJXYzeck1qwGTmYleb75PvPyopXBKGpmMR33dWmDMNAsEcWqHFvFE7zl27
y3JM7klDEkeRvfqdwIVqEPoRhVRYoZeU5q7LHOIzKlYBTDg49aHdlPXjzHQf/gKut9oODBk5+xxa
3LzNniRFpXoPKTsIdO6smFZZ3Xzhozq2ZgKGIIq/4iITHoVbKpM46vXhgrrhQ9rnj0bDyZnjIzaH
ct/aYbjOSlRryKl+T4SQXCMwn5lRoulkGEuF+xon4Jr9rnuKI7LFbBCsZj68kTe8jtv0e7CbV82c
oDHOXy05KAAeE7zjusOdwR8O2fyY6jWsBBVfmzlOa0vFmCNZu2ZYYLPrEA931kmNdim+jwz/R4DC
LscP0gelctBa6AjNXmlfO1wjBu6RAeU3gJmHOEdhpzraddBQGKQVCQUC70mNB0VBKFFU8V2BGZoZ
+iX1Gw3/5GRQQ7k2af9d4WYJ4nsDbwsIwdLLy4xY2tw2toPNHc2y2m0/hGeXOJj3riy+NAk4wzWD
rQ4lNqbe6GYsnhocVCUuG7iuLjkS6dbGf1PhwzHx41hj/hjodMrTgTE6Oc04cRv8Oxk+HhM/D+o8
BOLS4lNIsw8G3vfQdMNdOZuffmwT/ygmQP14hBBCP2Z4hkJuFPpc/SnxEql+e0vxFjmOdiaEA3Fp
/jlH46fPTUHDiyRc7dJ25ZEoAHq35UeHZ4n7lNdIExMx0dGq1wrY3Rq3lQTZawS//r2W9icSiZ8a
oT0SkmPijuLqei7U4SZte6W0TzXSSDVISxUM14sYx707PXfSchVMINnkVNUv8z+t0u7UxZ6FT6tm
COjwbZnSwKXi5NJwdBU4uyZp8YrBKzL0bam23VINCa/1pTOElTjDOIPfDe3aMXuzp/xazIQdjsEt
xk9mm0zKZil9p+yB34xUoHuzGFDXRpDd2+zYWAbCPPMSSataZDiPlTSvAYK0wLpQ8RVUp7V3IvIe
QsTzAQ7sjcPcUJVGuEFa4hxpjiPdlU9bGuZ0aZ1Lgb0w4ZmL8SY/4g6HnZu6uHe5I6Bg3OrSgyfN
eJO05eX8C+F7DEcUhkLutdK+R3zDsz5ql8FmBwf+ppZWP1ua/izcfyL66lFZXExpC7Qs5Y1c73cD
vyBLKxgqc/JSB4gIh2dACho/Ft0tF1KbcuqXf5h8EHvlFJtgTL1YmhMrcQ/+hrjLyaXaLg2MDk5G
amcKwJfx1ZEmR13aHRV8j1SkGCZBJ+jE/lIaPdMe471AQBicMYzomMmkjTJE9+vjq9SS8D4atM/U
Edzk3eo+0LBg6ngxYQpzVUp7Zo1PU8jldoFzE9yrdralmVNLXCKBy0NP2CPeA8ohBHmh7UaLAMIG
MygZGxNjx9qWRlGffE1se6OFgdSB9hRS4OiHP8xxX7r00er6YouO1fMHu/A4txBZSlMqbSfGlUgo
Hs76gHnkBNcaEyuLvj/WYKvopMQ2GaeHQCKeU2l9RTjCgKrrn5m0xTbDMZY2WQu/7IBvNpMG2lla
aVtpqm3UEwjGeZXaLLSlZiPrJouSK/PShuKTKlahtOjiF52jqtiGWPW4TgNil/DzztqvTLp7acGs
sgTzmyvvkFXzroz9L5u87xWJ1uQl9NpZpMxDU4Glm1OlxhWCmdjCVTxKe3Evjca6juV4nmW6ZENW
kAOD0DG3docBv7awNPXSskyBO6DSJjKvbENth6/o3pEW50ianU1pe25hnA4pGbIxitdaWqMbPNI1
XulZnXbG0H51hL1jL0bhIqzgzkndW6NTJcVv3Vbja2m41z6gl5HiyKZia6l5B6ekyPeZQokSuBrj
LANahJ87wtcdSYM3y7w/sz2DJu9Zs0oT+CTt4K00hg/IR6ivuwc/+qRs73AJYSIHxJsb+jsqCoZs
XOYjbnMzc/jiwiTBYb/uA815WNlN229DvXgJzW5TtPwBfag6qOGpKs/gVrWsCM4KLnfMu0BKpPFd
lxb4Ci98ZfbWFojHF9ObZ0QrHTMhBR8xBnoUDn9GHPUZzvo2IpNWddHH+5rNAtLfqtKGr+HH16Qx
v2vuRtwHiX9ysAx5UzHcKUVoePhdsLh37iqtk2dnMfsTmLWD50O0yXjqJRAglWiAUEICYokLUCU4
oJIIATpsGQXyX+ZsV+ug74hm6i+5xA4AQeeDC1GPzwTeLTqkgXU6PaijaNxVBL1ATcqLE3DPk1gD
pFfTwXHLX6ZOOwnyQQsBgbbltyjRx9qsm3CwrFBGPY8DgeFRRaZJD0fBgqeQS7BCoU3XqWi+c6Wy
tkpjINZr/2jli9bSl7YlnGGIos/yNEpkg4DdoJAoB8nBzhLymSbx3TWC+j99PQl9UOAQr4LMpAUN
s0SCIbIqq8HuZPYqwawUl+CTcjgS9sgnXge4GrGTrfx240rkBLpRFeUs+LXGubGgfQr94Zee/A++
zqu5bSbasr8IVcjhlQSTGJTjC0qybGSgkRrh189qem7pluubeXFJNJNIoHH6nL3X9j1CRGAvVX6/
63XrHRHvvIt6IrPl1H50Bf0tAy5lmCj0BSRZLk7GrcOg0Il0AXGYlc/S8rMm0q2cElzZHJM505SN
qeAalOxi3ynghlDojbTw92JB2TagYyyl1m1d93u0dXYwHo7tASRJpBtumLmGwtVn3w0js/VYZU9e
wbbZpBOwbonGWrk0AXllU0FCiFlMwwluiKMAIpNCiegwRQIFFzGgjMQauJFyADwyKgSJq2AkA1SS
QeFJHDglvgKW+OAEmbyENMa4dXoAX7FsvASZQQJM4wr1hXWGsQMMiuKhKDAKRD3FbVweSIaLwlnh
U0QDSMX0QaqMsFUQFVBMOq8RzBV7igk5S+kS+oYfBl71XsfpOhheUFLDhEJaty9kZBwt/IeV12xt
c6C2ffKE6YWSBQZyb3FhedimjPVdWBacyUyerH3mac5Ki219G1nS2g74A3Hgo/FCw/87ZfO3TjBx
J4GzbWsQq9g4xrI45PN8SsZu3JfFUmwK2yUBnUtcVrXIz+f7emDYk43JWbOYNqTFdEjzgBldoR/i
AjAOFJxfWGLJ7TKX9RR0eGkGaDNojrdVR4lgt9PWlwMCXUK71xm0G0467a0GGJQqcpAQWDXro66I
QnpMQ8VSlCF7zswbWUg4AzmOLFkH3Xbu5y9TAYuIHQqZnhWhXpK+BtKo0bxzNBBEGcNiYWi0qess
P5EO9hgNI4WHzztTiKRGwZIY1eIVzYF2qe5COzywj90OCrBkXFFLCroEjYAQ5pvOrO6cisGCYJ+9
0nwI2DIOXiN0wgBMhANM3MX/0Lu7QpprwsWhWEB8ihT6SVMQKF7vM5GCVVOSXYR+bT3Zot5asKN0
GFK1gkktCVgpIL491Ew+LohTTmWCaNYfhOcepFeVodMPCVcTEH2ZS71JKJq75lE027xf6H+qvaPw
VqMCXeETYtqDT7M2McY5qpPDPDL2jK9Ki7vjILTbBsVk4nnPvgJpRQqppWVrB8KWUKituAa6xbbk
SGyHzfyAdgjSiAPAozWSI1BdMLtm2F2Wgngx3FnpyIex6jHqsCaYHp7k6tCkyt8CAgQsC9801q08
ebT8ylo3ChlWKHiYrzBijmY9N3DFpAKMDQo1JqX1nMIeWxSEzGboeJAG8m7krZuFnv9W78o+jKrl
rtAutkasJ8fd2cq1C6IClB/wzkwFPpsVAm1QMDQHKloDHc1/o6GPgf9lhJtmKYDaGDvu2gy49Oi/
rVFOFAXFSw7kQvWCmDgMnzqbL3ItUIXAZ5MK1BbkfJOLNVG5+iV+YxcuPNPoV2mSFzBV1naG2YO4
ZdkTPnovFQ4uUWC4XCHirBpYXAE1LlH4uE6B5EyIciVmpouWA2fNHERQUOcc6HOpwtDNAiCdDpkO
A5QOp47uIDsRha5zzXVuDj7GQr+CtZpsmHzYl0IO63FYc7lw915ZQlVjuKxhSJZd2CtQHpfbo1To
PNHJL1fB9ByF1bPkG2u7YD5pfBsdHMHMA0FUWsD4ymA4lzs/kuHYJnsy6zv2vNS/IFB2gcL5NZSx
Q8qWiqZ8o4B/zCwBFprMRgOFAzRyVmwHLlgraXw7bsD1OYrmi1UVcN7j8jgJA5geqNo1UpO97XV/
8M/R5sr/2DWJs4JvxFeAQrdJbwaFLBwrYmrtrxmcdOBoN6aB+FchDn1Yh32dPWa20uOPGTzm8Xnm
rzFl/zGnn73TQ3hCh7JJdDNMXK/aEqFbbOpZ51CXo/qasodegRdL9D8KxBhBZKz41tjul4+5gjUK
hW2UCuDYQ3I0FdJRh+0YwXhENvE+MH5fdTkLUdB0n0uWgIDGt7p4+wItPSl59R8GVS9Kga54HTZd
WxSvw4tnqGBiP9pGM+26UZbwjesStlnx6So0ZQajMoBVGSlo5aTwlRMcS+nuEoW1rOFbznNzCYLe
XaFAQlyN+TWiibsea7Pb+fAxcwXKZBxsrQrswPcDFE2sTQGG23zbXAGbhvnY93vJVIVBoZ5x0Y5e
GUy1W5oVfDdgOu0aYGfeCeK2uHjadDRITyk/XN/r8UNwWfIBfpKIBQHd0yEAZTuhoKAaV0xHYUKF
CwelLrvfjOJqdh8Ir7BXrCR9OohexU1sWDfuxGR7ZNhFR9Neu5IDjqdmZVCg0vboKmypBr9UUyDT
GqIp0i42UQpyarpzv5stCxV15yacx9quhomqG8bLAiO1VbDUDmpqq/Cp/sl/MhRQtYtB6NWZS78z
fnSt326RdXeAaO/jAZs7Ot8IfMFlWmCjqh1XB+TNGrGtz+6CkbLBiVnKc9137c63hL5O/VhfNQoB
28CCdXygsC502BZKbA0tNi7BxtoZAFlWNek9ODRYd5YCzCKNapjkUHDWCj/rKhBtDpGWNhPZLwpS
i8X4MIlX0ummQ6TUyrrTfEHDbG5KAINDNNz1wupZGCgx64GGj2i1dtMCYADHA9sAieTcYaRroOdW
UHQjhdM1FFjXgLBbxKB2oxTorgt9l8YBPWxwvC1YXoXn1RWot8eRxr4EeG+vML6dAvqCmaPAHrtT
rWC/CdRfepdik7nBDgNtsYsUGliHETwoWDDNkR2JxBcNxPxqtDgMfJld5tl9NEgpf7BhDgcj8OEJ
CnGqcMSTAhNj5r2pFaoYufSNZLCPCSQ4awpnrE/Gs0GH0LEBHecKeZwr+LGpKMgKhzwrMDIpvAwP
QSXXMJMbBU82bFzdeSlgQ6hudqCnL4aCLUdQlzuFX4bahIccIPPc0iEjd3mXK1izobDNbIRBTyiU
MzoQnaXkA3urwBIB7pnZe7sWKWMgfpq5hul3XYNPLRqN9QIvWjqNcWtAkB7Lr0gBpQvI0imEaQfS
dC9ATgfEhNOV3uRNsB2S8aHgUEBR27ehdt39amEEv7pXHOsGoHWKOjzykpKRqQmHgOuyLtpvNy4p
TAOvYx8obscei70pb8ZaAEtqYhCXQLQTaNqjwmrnCrBdQtqe1I7zO1X4bSia70IBuUva1elfRHdO
hnJX7y3fvtEVxttSQO9Rob3bDTGyDdqM5QMf53aCAO4qFLheK1xs/wY/N90EOZGM5GLC+GRqQoX8
e2xBiucKLh70YMYD0IzcToE84LzfeB4ZMByvi8KTOwhJCh1geQ4IaB2nQMwTaOY+VHPBYuMpzLls
9Fed6j70IKCrcA0cWbSJbYVHH+Ckl1dgegc6vVIQdScBp+6xOOEyi25mhVrPYK5XJvB1U2HYhQmQ
vVVodl1B2tGSNNBK5s8WmXyvQO4mRPdaod2hszvbgrnDGuHKS64A8CMk+EEh4W1rWMLCqy9SB6UR
mMu09sX4pEu57IHUGQDriLJHhtBBmmdEdUgCwJSQ2ZPjNW5GV+aq60/0UxBrqgia//9tsIy4Hv7c
8WoJ/HmIoBRau00CSd9QUP3rHa/3ATiI0O76O318fwa78T+v+Dfh4/p7ekX5Xx/wv378ef6//0P6
p4oD+H++i79v8u8rcr0jwOB/3xLbkWJD20NxdFvCQK9Pc331v2/k+mrm1ZD288K4WCkhrndtrjkI
1x//Pvn1x59nuf4EBZxEBclBegjkR+zaZMiUXX2oysk89Aben6vX7PrT1Wv2z23QsKBg/dwnQ2RF
V0051X4eE6uV+ue2jqgQwLT2/nr732e4/u/fB//X467//fM0jqZkPUZsrA2XPvomHQyDuiG+/Xkj
jakxgbg+1//6sSZYU4eCxvu5PluFYWxrTs5zfrXWSODcW3/QbzkLQZWpfzLl/UnUP//c9vPr9aeq
905eXgXbf26/Pv562/VJfn5dqELZ+1Q97Zb/eZ2f+/1z2/XX4moH+rnPz3Ndb/uvhwQ9nkxDRVvQ
Adn9PODvn3v9/fq2qkFky/qfp/l7p/962utj8oVA+24QO1clfHcQ40PD1iS7L369poA7Kgr8n1/1
qbcKErf4n5//HomxW8BIB6rjorf/90HXR17/+ec2vZbY9SfbWf88xT8v8/PYf17qv+5nBBHv6ee5
0BfipcaUq26+PsAWIzPAf570f/3/Py9y/fXf/9aCUuxnEqf+8yP4r/f1n09zvePPe73e53pbojLT
R8/6DeoX/71MkBEajNBW1dgz+jBKq+3v4n5Mt3+Xi9F60ZyuiJZzYorn62pQK3NjktX1AfS3R4Ka
6j6UGzPPoR2MbNlckmy5iOVEwxqfPa6DHdPf9jgjQzo66ie6da3NFtsVG0KuHdLCxMXMaZ3pfvmk
R61OcmW2yyf51AwpLUfyHFYeHsXVBDAI9UK8FZG87Yz6TK4tyrKBmrkr57tZyG87ikLo+NArsp69
B3NYeoCNkuvOoe4TIVcRt7UrDf07KKYnQ5CQmTSIIsqpRlzUOqvZiNKNSTrONs7PZQ3do02JhwRY
kxAm2JZnMrhBdlsdU5DyUhpoARhiOyGcfAQBlMJM0cXGBrhwL5rhMOkzcR/jot/bhJJijeOduWxX
J++V0oStTQ86YuwodEy/i7ekNVGJMQOXJVt9PtOwZq/CTu8Wh6e7ZuajbSKNKGzVj8HUgtB/ebbs
4lAJcUalCzaks9+bsbmBVlLAwpXpxuHaToVywvZM25OkaAIm6zrsqsOcDCe6EuwxMtqAml53YZxh
1rOYAkS9rXLD+eycHrIE2ZNPcI3WIGfJkYtgBws25p0/3+Zy+tN5fDC+DN6ZqTMelcEpnnEapwXP
U2X6jSHEhClcP5kSa2hhZexb2uS1kX8yCCBrXacimBbH30UQXjXR73uT8bcGkSS1XT5pm3a66EZ7
Q238Qi05bbtGJ46i77699K6MGdqjC+SxLq3knaXN84OpxahaRo3KnGQrUAsfnQwSktoQNgmNBoEY
knZL0Oe4s4EK+Wg0NqbNHx6ja9zn/v2UBu3e73jTUKnUDKkmjrXiixZbKyHQixmktfIBbzA24Fzq
TXb2ifanj8olbKezOoLMzO3PRbL8ZoRNmdwxHmjsj17zokttDr8ajIdrjLveGhkgCPgZqVySgH6x
CYBlP+WdGFOM5K8EK7sjuLxAvmXZubZbckgSbj8zFCmZLaJ8eY3SHDG/S85ShfBqLiEq+ryWi5Is
rHqQXFjg55t2cNDRaVvSWqP72ehXS+N/iaKyV7Eef85S2/a+pq1Hg7rMsM70E5JjUmHlCpJvTSlf
6ymhrz0tb0Ez66hP9ob22wsqxCeplR4sQy/XQabfL30Ev3YuwiiRTzMO6UQPTuSXkl2u0XnNZUts
Xv4rb4xhuzQUxjQexVbzX64hN05WRrikqkHx4+mFaPVp4ZRej/1IU9wwbuOJ7gTk5cOgfzqNTdlD
ls5maB+7vHlGTA+2m06lG4h3o5cXZmhQLsntK3r5UuuRtba7jM54pAO3zSX7DWOC0UYaPfIpxh2Z
lxB6BRhbNsaDm9kvuE4bG9taUbBH6spGD6uMAAIgWxvdGPaGheCyKObXOJCfUdy0TI3r72x5W8wc
LBnqUD1NmN2bQKKTZ4n74FilvbEdj4Gx1V0ZfPbTQMh7TP8VMV6GR3XlRuYf+IJhr7vv2ehc0GW+
ygKinsndSmM8Wzr6u36xs41E0tKL7hShD6E1Ne/yJCHPY6mS/fzlyp2Miqe8Gj6IckxCvZ/v7EwL
xwHPoEsnEZMEa7fNIAyUPCKpgQZrO4Yxx8S6rQfUcdmn5ENatQIhDDaLA2GARJrbTHl79oiJTs3u
4ffp6qMltm3pRPeoUfrNiFt7rUbI7lSGVgXWqNLoOBTF2xgPRWgEhVLG047ouvJVOFDKFPyigFYV
xvm4hG6r05CZmIihst8QjffiZua9nFRz+lW6TH2bNMdKiSAiNb8J8fouU/NX1xA7TsN1PegOUUVe
iWMGlpNfRqRTGQhp/IKpVjLHbwYqhalE1znO9aOeNZemw61fzScx0OjsaFiZ0NXXibklscCmgWu2
m0lz6Wvq4pa51SqtXTu0vJh9azwdaoOLAoTZ3BVb9CK0R3s3XmfGoWWq7nUe5qGiBiBOY8vyDk3j
fnap2MD3vkv8ogxtIt0SAv9WcdT34UBQ3tb1x5ueyXpM5GrYcNXdDFaGrn2UeQhNmj6O1sNQdkAI
RZb2y28Y8EVyIhnKYjIwolHy3B1T7yfbWHZeX9q72jZ3zjKe86R6riZ9axsFQvQEecjcFO+pw2Gm
1W+EIWc3ZCQn/soRzQMa4CcSZ1/mpS9Cu+2eknb5VU+AV2p0NbSGS7fZuvF0XvzQy2m4Gh1SVsMF
eCeQ0dQdk9SaoYxrd4c8QqFCYO+YarhLUKq9M7X/COLiyRXDaXJBausjAtcCkEzxnk8cE1nfbc2B
2sCSJxB362LG56a3NLVyYd6lWhtaLecnEYWk4LDrRn1YMOtLRxeJPaBwzs2PuZ8+4o6ZoFcgCfVr
2gQpE98SdpWXPlvN9E4i8++MIa2Mrd0CNHOwyyfmq0zk9PpB4CodUo3peG7wj5U8kiHS7+ollZvc
sAZAPMvODuLPzu8O8YAth+7mpvJLpB+997uzO0LPuMKuhh4JQ2UzftKRW2j2uGoqvQoj5RHqq/s8
Vkw7hBEbTFG7yQ0O7wohSoPMP9QTY3pMavEa8ki9SlKuzZp5bIqB/XKEoN32zL3SUTcQjFbCy4+g
3PQS45E+gjMfhoMuXlORN8C1i5eg1Y6sfI9pCxVqGDw++vhiCMoEx9z12bif6mjb7TtayASUOiwS
SCVSLFerkTHhRzIzGBw8cUl9pV6AHa93M4kCwSmv68disFAzmBUmFc7e0Y9+F8VEiOPorCEFvaIK
OZlBfzf48JCH8V708YdTKhJ6QBsqG4t3LwjQH2D2XHcLTS3Lpje8cGzktg6/imZM0xrkRfTTxrf0
E6fkzgadcCBkKarLC94A1DaYgfDMcLoMr25PW24pYA12cX1bwHZc4fLh07TRc1pl/FS7xW+hjCtl
D+mlCcCZ04jftwlTFQQ9Hq4FPAbozqtYHpFuJRBBog9sMCFLrrl1y2brdfJstcG5r0UeNjD7tCLF
88Vo3dLQFWChLnPUqX4MdM1aHJr8Fh+yx8foeTgISlRW4WB6warDw06fhclq+YieGnB2jpgJDfXK
6dr0oZcA0Nz+iQscleR98K1Pw3AyoIiCbXL2ftQ/afbMbi4YPtD8roilTbHLDh9tB7NW+kw1Upjy
gYqnp0nTMhUBzdmEyOY5eSjCGjSBTcz4jFkfgtQy35egZQ7+UrxCgQgEV/BBCnTg1MbzyOlZSy6G
6cnGjyXj8Zb8NQ6XJn0wWH7CbuBci6KcMWFzitP6j9eltMcNxuW59Rx1/gXByZcxoUpZCDmaDUxC
UUrCk1edh7g5uhSLMU02GcQXShBS1J2zmeYv1NovvmsJsEMG+mhz+kVXimGLL6eLH3Cpcecw94fP
WJC87rn3WpzRHncbpNsNZ8e4dlt6t44smTbBzl0BHiHrqCDtIU7/yG0A9NWpjXbF3B1a5DQ+O/W4
MUxnorCCoUYY1LJ2hztsqAx7tfzOojfOzPWLlli1Y8x2SxQuU8wFVAS6XKtjvm0AaUNB9MVOuVk7
YCrDxGDi73HQaH/MyPxM6/wQuUwH06Q/CvsCgNgm8w4xcVFSiC5OjOCO4PkAU062OOd2CJ5KbfjN
aMcK7FM6AeISczjjlIYXBxlbxneZtG1EJM371GY3Q7U8LBYtFyk+GltDrRogGgPt9SxsJKOTiJ79
EQFto8fUnZjy0cpiAPfRcuggBBCnMF5Z9hKGaVo5n9lQJis5zkTGuebWtuYnU8e8lHEGJnzCuZ3G
SnL220FQEhZAeNkjJoaLEmT6WKYb5j7PhcdZWpYjOFODz8keSaCayvOMlVltkoiOmLtzlzuvUDrQ
D0r+kfLN7I4kGbv6xBjA0R7t2t5Km+0YixRMIN3HBzq/+Mq7O4LLy3MWNs06Wkn3LhPry3S1eRuZ
8lGfo83cG9l6jgvyvVoqQlDVGZYuKGgUJjFnSE5BZXGxQNJX59Yfi3HFilz73wy1r+smqFHHXM+m
fp+irl8ljRfmYGBXWsBR4jnmp+P75M9WTBPz+mCZ417OYChz03honADplAEhKLCwzuWkWvGATZpC
EUSAtSf7jsG4Oa8NRJGeIX3qgEysjQAJD+KOt8xo4Mv2Rw2BYlMj+usK8ZwVpIro7o1sm3CpqZ9H
eCY0880GRLSy/GXhqu6WC62AN2F/z0iSREk8CwMrfGLdcO9V47vXjb/Sst8vDLVd0/hA3+mQUQbj
uFqaVTS12PqWkYEAB4+wH2Xu3Q8MQ1dzVp4ljiWNGSV40uA9c9CfoH96ivqHwdYZhLJ1J0PEB40G
eYeh0rlw7JNtMPkE9bNxlwmjhu7dCnYdErBECEr2LrDHZ1Nqz3owEE2ZzA843GQI2uC+jIA/yyw6
sNV684MHn147IpMSMC9z5HXfZxTYFJjQ5uIwM0mTGJ0bZGMr2Q47MkXRD+F6Lp4bHKA3ehYB7u7W
rUiszZQZ7MQkgjf8BtVGM106zwpKiMi9w+cXp8smGPCeVt5mbPQ3Rbf22wGW0TTvarIxa1lgemm8
AUlV/ysBhjwTzUR9gSecAmOEOapysKBX3Or5gUraOWhKeSJTgqJr6fIypJ8VgYbvI3irGgsNnp99
z17yRhj1hkS0El/LYK2zwER0Nb+S5lVsInNXgCFZVbIi9AZXi5sx2rOHt7xiwh4x7QyjjG8tcFu0
MJCw/dbAwuntuVumxFdu/jxNXL2dGkGrGCk5pNuvA78TK4YAFSKh4Mauv0XkxUQCiUsfJ1srd1JM
r9NR5OYXIIh9lGQDmzb0yE3/Kx3n5xwV21arg2DVcMYT9eKxNww4lcaxu1TzNihwq85pjNazb5h8
gQDT6igmIwpSuRSrDJNdWET0QtL0u46Kk+6haWIL5rCtdwTRBt0+mWpy9aizV21tfo8Wpo7i2WB2
vUP49uGhZvGWif5JUB5yS3zXzIC2Xl18ZwVW31GO28ZMLovK7AQ+msNxZ36vL7dtEuy9u4mrKafi
BafyZ2pGW9ORf0CyXKIAn1fKGmV47aaU3ktgTMe5JQ9+adjF11Z7K1sbXRnTP4/pVR6YkFNphSdi
PhUOvL4irYZtioDRZdi8EmJ84RxFDUKck1oO3U0bzzsetyKHPA7zLDkYhf6MB1ULU6Z/L0RUReiL
o/s++Q6m18a3XtHPPHnlQLUJdcVBZwE3K0pXiDpQJKGl9NgtUPBybqLZrZtd07pb6113Tfwf1stU
DhofaPtQ8+HRFLTutSKfw9623iTcDyMeJRDFFIlkEcQnLARP8eLuDaV7s2MQ5qxOVAAuRxZfh4nm
jEyckj4crkdp3gVJfC9+s/BGMWK+xjpNibwvbHZqbktYZjY2SAj0t6TtoPqa9cUpxqcJncJ2TtK7
zJMnK0BH5jOTtRnDhmwC4VFTeM7Wo/GJlPrTw7nc6RyYufPiJe4jSKgQf/45IaUn77GgFPNN13K2
gM9HNLLvLP1t6J0vzUMSwt91wFS1xY2r8vi4/ntLaq10Ux6a4ZI37rljAQhsMjPa3niP1ObV1+LT
QjpaY9Sn3HQXGnfdL9FMSivwUgwNWoYEudYIUEfX4baXEUcLVcxQ1cF+0XFTOUyQ66j/qmx5LwhV
gg/gsKcZHj0yrBBZdGuGFNRUKi+EiSVvTNNCu8x+UwCQHKSb/crO6l8kCu0zJ79p8RbrufOd+C19
qrZVTGEj3k7pzpzFJXdz+HMQYIWc8JPoYtPUzmdudDetySQ2cNJNRhDqKuutrySq7tvUIbIARVRy
60FD6JbxVGnQb3IX6UYK/mK0HqJew50R/Vkq7clUnjUcO09a/iHRODiLudZiHX7yaKLtLEVo9cYv
b+gPZkBi6wjYpK7y7z5SH3ZSfMyGfM0rrCqVhdO4U9T4dLzM+Xius/QRC8UnJcSnrmTOXi23jpg/
BhETwKBzIdfKgISnpbbXi+khbx6uncppN7FkhtZMa1ZPzRtU63QTko8AS5CaqZ7KIj6ign4o/dFe
ebr2vsTjSW+CmySoziZLOFCUXV/XSAxGE1VNv0nH9C0tWnv9p3HEL8cqviIhIPeZ9X2pwYkjowpv
C+6YCPOH2xyXatxE2F5dOnpFboijVZSPiCFXlYeGpEL9Mo9YmBIjes0yVLGgmyVHo3dMFxDsukBM
r9Xxzm2qcU1E3DJlK89L8+0Se8eirj5du/lAOn4ry8jfpBynnCGvuB28jTaEQVWf0wH0qNlma28c
4o0HttvKlotG0k5VSPKrHGvjDJB+uORpG6eA18nZhYpS7h2JwlzpqScfi536o4QVPExENSlME7ty
KjqO4upsFS8QZMKkqO/apH9LJNpXdQguMxFVFeXRNnY5UOjlX7D77eiIv0Vef6Fzext1EaEPkTmy
OhkbJxPHwi4f+8R8Lyeg3HWfUNaOYucHCyxnFQtapY+oF7gO6zRlaB6LPbuxx34u30Sf/WL3+zSS
x33w8INY1RKFEATeHHFqRfROeTAckoQSJaJRf9J8e9Oio1ojts9BMYF514jp0DOiYzOzgRk9a6R0
CO3CXvN1KuntLoO3bUVahSgtRvb0CHEw1NAZt4t8X7VnKHUMCHgCGFbaL/a98BLlk51G/n5atItg
V36Iy5wmph/fyHRk06i1W4tgyLXIEN2L2dnNXWncaAVa5mZpYiYRHhs14nZ3ZWTsQL42B4eUP6QT
gb/GAVY+aHOHpgYyx+7669/bonKfcV4yvgm9Is3RAguTa1XvsI0v612REHBQTW++nZ4Z/Axb18NT
1QTzofbAneu+RyKRAS3fBTZgDdqev2e7GBSqA6HHbWmUa7Y2L0vRdjtJhd6OXMNkSwMy7R/FVH8O
PQio1OXqs2jjwTZksPOiP543A3spGA019I2XrpHIJVERdHhTtGHusTBR2ruj8Rs3MCcNFXYZRV9W
BhqdFpEfQlWyAyzyiY4Eq3VZlvzmBueIap5riDb9vRd5v5LAxPxCROHMIkxsxcFa0pNu07HqA/M1
yC8DUgQ8wudGvVyqJjCWazQIRD9I1XrxbYgYfrW38d+s5ZydFt19KMWtyMAwoKx5rGIc7hiZDq2w
aWl6t3gYV63nf5PP4XExhOTlFPeZGh0EWknbcGqPth6PuCAslQFYzZtB728Gie6xiZtpVc9I1hC6
cVpbh0rav8lRZ/cGPwWdeKOiNXQ3UrF0ouPIsryVOWO8AyF122bybSo7yqEpw9ZolX/GdOnOfd7v
YtrbusNO2SJ6kM8CCAuuqk2Q6G/p7J2D+A8qqOxIvCReBDacIvUrlsfssRxfIgtbivTZoyUx8tga
6zfJpKiEa5QZAXm1gPjGFQyZXUYw6msesFrnxOM6OS0WaFDOzkiP9kD3xZX2hT32k6uXr13pFxut
VbmGBgiKWIMV5pt/07AzFJl8iTGbdn1v0zmkSYVOk7Ynxt+lYFaCpVlAEl009zI5eb5DGbTOOvNo
MQvb6r77uWBILEdalZFkuEISCEY5xXjrJ/ZwmgVhqSrIS3NdAxSqfDKKmkLVanAWQ/pZkacA+eI7
z5q7NqjGfTErd1GBZ8S0D33ZD0h3GEx1C80nz8s/B5p8XG1qKOYNHbOiTg5xBjPdqc13x8X/Srcy
JuFyau/0Es3SaCJvU6On6KOhw4JxSaN27ckKnzENYqiMC2h6FCP3EZgXIHM0OwddC3byIjWFoCkH
sQkqp6XmZ+zhypEY3oaOX7oMI/MyDpiAzEEYHISYUN6tpjYf7puSIVDndHw1Y32kL3+OHbgKA30b
yKr0h2hrUkvBPJdYaNhN7ZLGBjswpPq5Z+yOo5RFzDM9PDbpubL120DY1s7WB0KR5/qwNBkGjbza
JKYNki/m4hDHdncc6bfnPpaGLJ9eXDjRdNGfmZrx/VfgZxc6snDMs5uipq3OvhVsPfrC1iJCW7fa
9dhU6an3mJ82LU17YU3aseUohgEGLLBH7skG4i0Iqk3lqPqz7p3jQiJAzkpapPVL5S7WHs9ZxhJW
zzd2p2ZCcHdXg0GOxejlRE/YhbOqB9pqNoRUaKC2eWTeWPacaGyzXOelLLCNeUYVkZO2rkwoEc4o
8M1yinaCrHk3ugVOSwN65hS2itZZ27ZtoaJrTvhrX3uXzzYyehfKXo6GhtM+LKeX1uUvbhxe0swx
mBHmyLLGSMb15asTOAQIY/j2aUoe4/pep4XCEcWgm29lk+QdlEeQCBvibW8NMW+thiXUUFWWx6xn
4/oowbNY7m027itdK7WNOdjVjmGxlTjVlph26COS12s+Cb3oH0oz2shsfgXHcBLSk1ATsho9JdYK
AtqxwQMQIKaJO2l/7BKMvOPEX8Jyh9Dzh5uYGSqNw8AMWgAWtM1d8W2Sb7/GnXAnlVPXj/wXqKn+
Hp8Swc4kIqx6NKih2TT7oTq2FUeyE+Ga4kSCzCLO9tyz3EyVefBMnJ2UFQ7HnC2M7yl2PnXzj5yW
76Fq7gORbRynuVs6V78hXYU+dPSJdo9H26aLofspgiwVToIls6DicbVRXkZmzC7+qSyRmy7R3oPW
9pEqtPqa9Q5Jga15m2LxfyW5zUyHsdcaZSy1xkItMlOxsq/dmTVrZTnNechl+5BZ0XzjYsVZpWx9
7GqgmI3raasJjZiK9LHXCn3b+nemrVEY6vOLnABUdTpd4al97iUTEXfEdxdXHRigALwO6R68+/ic
dP174TIis/6YMr3z2e2zCeaqKOX0aptsBwb8aqsk0KjZ923tJLdxjSuhthgbUKuMHXreWr4Dj0DT
HZ3zIZcre/gefRr6IqMFL2PtqacpUJtFQMp8BUs/s55lxPYwA6C/QQvyqbF1bxNvhhyW2geiQ+81
WwChcaDbeAuJzYSf0OGU7PmgxtH8F9Vv3Rq/eqlTsbjj3mDt2eVVDeuz+MJRHvFYzCWaz87Y9NoH
/qKMowpfUSucYpdYYDyXJsy1bF/qsIXa/0PZme04jqRZ+lUadd2sJmlcga65kETtm8v3uCF8C+6L
cTXy6edTVPfU1GDQ6AYSCUSmu4dLIo1m5z/nO6G4ytZP9xW+5KWQ8JHIAtIwduA6KpeGJGsTd+N4
rolmWQ1GFgU6K+4/qGy78IRN2QWLBaGSBCYqzTNevZ7Sqj2SLEP199P6qs/1d9riBeni9NHU/XAZ
S6TXuLIh9EmEEwJ0/aV0lkmhfaG1j7+0aMv0FRu7Zp2HljHbrMov14UP6tK+kjUtLWwkc1JDnzcR
VLtLcv+XjfpWaL67//OfyKl8DTbKQ505vNrWewJcoLYFBvFFhgUCgShbexo1sE4zTKtasg6HtfGU
9knKdaC/tnU8rgzTdJeR2HoOmTFr9l+jJAYq06BpV20xBk3IQaYYoRrDvFaV3EnVPg1uPW9MAkjB
AExJ0ZDG7JjpHCwQueHmIUXsEVHqPLK/BpM4tnCssQ4ue05eWRWIpu3PQ+3dcgpE9XImr1obzbnz
qSvJEpCUfD8GeI2aqKUc00sTToj8yIwkCj/H3oBJ6jKWT3vjRTjSxd3xq5ZluIkVAesKdFnjXgom
Yisi7NiJcc6HtbYeGLEaUMRXFdCylNBW6AxEwyug9L1aF4UEHhaegZKdIoezCscyfLA1vFgtQ48x
8EP7dc0mR/2w5AJjc72rIZoH2WfIMA4kjon5p8VzKco7TgJkM8PhmoakxhNbDKuuLKK1loN/k4b3
27UHsofdi6IQiAQX2w13wmHbEsUXYv62lLdtBHTW9LdL2WEwF/mXVJA0dJcem17D9V9O0WEU9XOT
YabouLjM9kll7cFvcPiQ0wzwmT8bGVwD17e+rKEhJy8M0HL0uS1D0z2adKXlzF8CiN07H8vPvk7V
szET4YtqqtbzijfAtb7hBmz6WFuSFMnXKvTS1ZjmTxAimJu6JPmxkePBmy6DYHpAO9J7fMWBwqqy
DGk/7Glc0obmBHgs32DLoGAqvNQtA2IXLSIzKDRD00tZ/qfXorR/mlmdLPAG7FJXcRgfCCRTROY4
Goagdp1Z5LSy++6MOcrFSWMi3VlLYHMQW2l3OwNiUl+oR22ajVOPF8isbR4DyRYuhc3mXfyYmQBn
DCtCq7oZnSvjYcD7RhtTITE9NV586Jilobl9mFbXHfF/stp701rrOn/VwlH2rZirJXnIK7h8EWt9
1Wxay9g5Q86jHEBykBv1LwosiNYp4kqm9hPZ/UdmZZ8dRGWufnMzSj4XeseW5KCytTO34GoRIVMa
wjQtZYImyPOZFUgQixQbCgMTW5u3ecCzjPGJFXafdukzn//N/WxqgEwRegEyLaJ/69OmN3KssqMf
1apba7o/NFe80nH0yBQCCik12bzpHXNn0mUy5DhgGXf3DnNUjcy1Y4E30mNanPpilhz5dabObigO
tTQ+jXAEs1TiE7tPs8ouwviSe8DCyno3KIfqwf0kpo3LHVTi3itYuEOHcuE++d2YJLFhWatNBah5
DEnPNz+l2776dYQaXVYXaa2NkCcnazpNKf62sIaTAihBdnZkeBL0XoKlTrfqdcRGVdZuHtj3mAuL
z7dr/jDQ9IJ49k8KS9qqNKwviiAeCAvHexhCe2XPfwLlpxpAGBv34ugACsxKWWy6yaZbukAr6xB+
+tLZGCOF421Xy3XUyhs5sEC3K27/zNpDnIcmJe9NZ6AHqL3rWOEJkqU/McQ1Qgvdjr5vXjc4RctB
xWF7yyGM7kBtGolAxP4BZWOpWnoBPDuhrN4tn+K6uQqa0+7l3fwayWokR7vyUMuXDZqfAzB3IRmX
L5MJhp4rsmPqyAeqeMjqqpqJlWKIoQpa0aZ8IzsNQEl96WbdgNo8rElNgFfL2JTV7bYqQX3Q27ZK
Ssg7nSppm5pPCfxqKkplGeh1t488+s0jHaM6jiMDAGMAv+Y14bBIi08AGJctQBfBgWPTDwDiO2Kg
J1PACn6kUZw+mR9OJy80jm8LCt+DzmC/m1O3iB4ktGWZV7C2x2sXic/aOkSCVVMlo8s47LePx6Gy
bIiVg//jTt0H4pclvRcmKBtVRsxKsoPgUBpHbCNUZF7cVF3iEUv12OP2MHZ1lBdrA3nAKZyrMgnD
IU81m5rCcLgyoM0a87VV8G4kgqldgFnpqMzzS+dczuIxFOnNYk1Ze26/oa5k49fGPuRJbnnpsq8Y
kDkgk9IUNZIIXEpEwpRKrLBR8icvYrNT44tp4RnrXbFLKlDVg7F2u45dCWKjT+fFotbyo6Wabwq4
vrOWWQUth4a85bLvuWkmojDVG77770TZP/1Q0T5lroSe1xtdU8zLJkCGklO7E38iyTKwJ0CGeKZd
RDU/xbb7krpqq5tiRyhTrrTOPCajdsfL4tHpeSDaLVnb42+81IHUax4YbbMcfGtt047W6eMnlvVr
nn1a4g44yHaIug9Ewkw+v+p1Dv1VA/qAqJPx7FcNbiT/Pe5JnTPpPGpgEhYY7XqMs+poF94jWSsE
7sJ71pvh2IfV5Q/K/9/+Pw28X1U9NZR3d+2fgt7/88f/9VQV/PPv9+/5x3+8d/j+40+n5KvBef+7
+y+/avNTnT+Kn/b//aJ/+sn87f/x260+uo9/+kPwp6/gof9ppttP2+fdfzYJ37/yv/s//+Xnv9V6
YFAG8Oet+vs7df8b/uM77y/hb3955OAZ/8vyA4NqUv5TobL4+7f+Z6Gy91ebH+U6jqPTYmD+o/3A
E38Vtuux2Lt/ug/+rz5lYf/V1G3DBlMqHMvkq/7Rp2z+Vbc8TpU2UTHbxF/zP2k/MMWfdoMqn6Kq
3H3/7S+25bu2buuWyw91BJ3PvOr66+NGm2L7t78Y/9onHHIbcMccULpoY4SDe0xkD8CS3lVXvTbj
0N6GFl9Eo4ZhhbXQPqbTYZgBovY2MJwLJM+KdhjqnohkhqQwV/7MRKfSjL0AuAr+KWSmxACTx+gW
z85XmpKa1eaM7lKlUfvLExhTJiTw0VHVKjoDKE4f/UzHSVaK5ynMPU7lAJeNuWcw7XSBPWVi0+lR
tbIjz8NR6EWkUDnqtAaMcd0lakYHX7o1K/rsayRgF3DBwbehGuKYZsBvBAa/6KLp4oq9bF3uqjDZ
AzhSTLhHaiObyGchT4Jssvx1eH8ER6Nzbu+J57bOH10DF1NBaHUrs3mbaEO1kgmTA10NCwFpZlck
yMRmrJ79mMNCSaH7UbM3nAaTQ63M+6RzhP4iFK4nSPBRmvpsXBPrHHYpggTXy7326puNJ0y7CuPl
UJnGBtAt2wQCPQsD2TWwkvaNHdIRX3D80uXlNgXlQkOEFBvgXDuTq+rQV66xz0fx2bQozF4ry50R
7ZgN2E+M062gSiSdldBNyiIuiDyG2z40o71hDdEyDAoM+h+EXI6FeEb38A9Cq4wgDceb0NNyO+fo
SY6eeycC89HgJrjsCwZOib3ktGRdxskqdi3+QabRobUMI1c/2L12yJwp3+PeSM7p4KtA9+vnwYm7
tehpupiT2D7mdTWhNAZwesJj2DboQSFjJBGPa/SI5mGuKNmuZ3nUG/dFgeJdChsK8BTq7m3M2CwM
GnQ92U87vBQjXIohDSY470sHAXROQvslxI3bmaHY4di9WVMi1hJRxJN1HMiivOqoNwdOPgncwgQZ
IXbmA8YXMg6d/dCwN7jxhpJkvLfptONTrUG6Z1fYBUDigAQNqbOaa8IEWVbhx6eHYh013wYvlw29
44IaT32E9Pe6MOoPXJDkVsOhfNAg4eORaYnrmYPzGif2dgRKtC1rfIiVm19chyc9kb2I6x4GjSen
UxG72rUdnhwUpkOsiptX4lPpu0eLjN4eG/+96JKqCMM5ArYQRKBGeytd4T6EbFTwY0Q7o4y2vSUb
XEpYAgXT5F08G/cWL+iD9Lqwj8Ks5tp9e+i0+UFWQ7adfaCx83cKAGuPTwgGbFE8Oqqj4zwBuBGF
3wXq68p0dZ3PtcQVHGEQiSVYjrRwcL0xuk0lCArPMtUKq8e41WiBOZjhwdB+uZP/JJNGXrJwVaTS
RjXfxSMu7Cn1jpoPdKoyWkbNPSntDKyOXlhLzfb9Iy1jF/3el+WJ/qJMlV+wGJxx8R0qR6UHJTxO
OZHOgBw2R0/8Fr8DqRUfT9QaGvw+VDV7kiEFrKvMBrS8ItMJNVyU8VNjvpSNgxxOPqTUjeQcgaS4
WzyY8WjuvdrtiSXIvY5j/zsGhkwoJmQzWVHw6RSTc7xHgAuojnhTSDXHuuVsUtmUqPIVIokjz3Rn
kSnoSLDmngY9OeG003e9RqV1z3BDgjtJgDN7I6IKLm0RcI4R0Mf8hPfH/GXAOoeOl/kbUs7frUNQ
Po+wNEQMvlLRwiu0mh+3n/JAjZmBd12LgzH1iutqGjLvMDbac56GIFkE9ssCNQZoAB6bagLDTlfq
dWZqFsDoHYJYeL8tP3wh0lgsqbkW5N8cDMyvk9Yn58mLGBGAR+D3VhfeWsDNU3GT5U+Rd/1z07M3
VtYqtXx7q1uEqSz8MAYZbOWNyw6BftcYJqe00CRbbetqNQzI4CMPgdhjcuBOP0Dnkk0rcW03Rjyv
u1a+pnAL8MAiLoEeRU8q35qsYfOP0odrUj2Xro7DCJrMorVD6i8oQBz18mtmNtVXBgfocvwqjAjB
K+t2PSObwJ0QvKo8D4ThojnnxsZgx7foBSORBDUZ2fgeaJ7W5kSRYhbrL/VEtLoSaHgJrJDFvZ9t
za++VX68k17mHi1LU1eA4xSMzDvVoIr2LvzMcmbhEI2Ngz0aC5Z55LHZKiYmPa/49J4n9tKBXYN/
hYwM7H38tBUkIcBhauM7bcHsTL6b0fzpxXn40DTU/1nDrQVkNWX2A3MjCNLkMlZ+N4AjcTAwTBUv
orWSB6iULHETt2ZTMH3pZy0oM+skQmUvhhJQs5FF90pDYwk6x98DEqbuGT5MMOcgTO6VO4M9XzoX
H3RUl/rWK9NP2GQR+RQsg7MVaKx0HEY5XLpy2kfggc8ATrFUMavFNcFpvKBYnSow2Bp2mdrBFE9U
e3EoDl1r2gLfIE0smlcBvnJrgmBFB8PzlY7lx0QJiepooJxn6CYoWfYKDyhXCRdYLk0WWPfeGV5f
4TVEz6rQtoWSwRxHM+2W2OtcNz7BtgAlIWwWn+73VHjGU9luyW68Ge5Y34oheq3k/FWKkPx2xzVT
TLCiKru9YAfKyY6nycYPNW1v9M2752RyK/NoJIOEDye0Uyb6LS5/352LRxy3GOxx0Cas32tph5RB
8gLupKAH36EO516WM3EWAPG4pdA8C6hfIgRQqhCWadS9ZoP16CXqoS2N+G0w6Ya3OTHUaQ8aNNSe
WZaYTcfdq2tE37E1tAAVs/bsJn0T+OxgllFX6VtsMtUKwn/+iDRSrby86VacUPqNLjECpXEbcuiZ
fplT150NKq5Xfnp0ItP6GPQIqjSSAr3QxtmTiX6IORIuWqdzP+zYe6Oq6CPWgTbqVmE9EUZF5Y9y
90gewULObF4HxquLjoqHtefJ6GY7oICbmNL3mWkzvTAa401XZXtcvTerGHBsD025Mmet3jrRNppD
OPKaHBc2ksJjFuZgdj3D2BEvtC/pyPthW5Wz9hsz3goZQzcYrd9VlLI0gvw2p5/Y06G+uzX6akxq
DjLiLOtoA0cOWHICz6KZjHKvQWl0J0zwTnnLioYMQFzvfRorn/yOi9j2xfClKmdZOxJdnKm+DHWK
QTBN4dR+5K2i85XoyK7v7hN7qBpHpk7RgWjjRxK5zjKVXs+HAvSjMeTKVkn85KTX+z5rKEikURG0
cePSJikun3n2rp0mynauTHooX/atr9urOe5ChMJfXggFpTVm/3F2WxHETMJPCdtV1uruXh3K0TIJ
f0we/pwxKw0EjZjRCXmjssYDa1ZRf6252DHp6fydtgxi4s5yULf1qwebeG5frdFuvkVPbNCsKXK6
Z7yGqeYBh/iYzYzCRYwHNapeFMWfoMFqc6lreJTaIq1WSEGgfq6lSE6hO6qfqK4OsRXP71MrHjXX
/myxvtxKMewmqz+xHrGCeAIB05JHZ/SSi8FluVD9HWo3vtkjrqMCu8sSdZBgzmw0P0h0coFl3bl4
g3WYYyZpuvZbhH18kB7uWtT/aqk5Csh7S++Z4WbUWNxjHbnJOAfjSXIlIlREifbi9daefVy8Gr1a
h/au4eQbs+/aw9XYjsa0rULse1UbyFrDEjzN/jshuVMo+fVTl2k4ZWvIK9ZL6Hkd1E3z93hnJbHv
6VYu5VV7ZlflmmPCtygBBDsmTV/tAOqpToqFaSYvfzqQOXrMOL4HYFn37/nzjaNFlDq2mCxQfIPw
rcLHmuAT/mFsh5yx0nw+tHr8UuqVi/9afSN39UFqgnnKJdlUAh4vjn5Py4F12PdRNP79X6zPu1iv
H9AudOT6Od0DbPRcrjhSkWcAIxBGkuakTBxJtNSkjKXUuP/zr9FP1D4ZxnfjHr+1EiNaCp1aXvzZ
yEtNMDiA2bLI8ZcQxQraCGbGhjA1wL/g9LmPquQ+HFNARXUtaGBPX41pztZ9B6u6pcHVAKe7jLPI
QnCvwZ8Czo9wDjIxogWmhw2KUtNPe9PDLTiytwxEMd63zc4nXEotKHqKI/17jowx2ZNUU7pqvYQz
3YxTx4TBU5BGBC4ZP0jbddZ21Hs7tid4Qm/V0AfuXfIZsmP3HZNr4PyQXgq7R9lORn8ZGu2hUnm0
CzWs0Qo+d5noWBcJA0W1FZ8MLYzXZZaSB/DSi+eCJ0njNIiK1IX17PqnYc5fKjRMrBNWcsvGfGNI
Zzn0KMFtnKU3g3L52paYS2L9UUuhnIM2yYK8hASU4Q6mdHB419Ca8I6WJDUj7600QZZU3WhtMJD2
I7dkC/9jn1IX0Y2ie5wp9sPl572nqtpOzRBv9TJ/g0H1bqXOpquNozvGn7Htl8ussF615hRbaNYd
lR2hxICMlt3yVs6Xvpveu8yH+QRHZ8RF4EmNLhQn3BOcAeamQ2HVhx0Hk0NWpnsrP+dMuMOiIgdl
riwbrOjIqbiJh2FbKn/c9pq5ueOiaIQ22BrPNttdzoD0UdBS2kuwmLGjrSPFcBlvHhLhcShGay+Y
jENYx3mS2DetHSH/6lST2iEEnCR+yUbvw1Hiyr17LfvsNRS1s/eBBBMjPVsOfaps7P/8IGpRja2s
s60MG/wHNQ+OWmA80RmyuPOrGRV3LDv3cczMIpADwj7omQzUKZdfD1qBUxDyQeznuDZ8c0c0nruU
dl54ittcgsFvRh8yDImTYcTxbpfWzp8g2lPoQrTT5DW1A7w8IzeHVYKPe6VTvsfC85D0gj1OwSay
CE2sOA3HkUCMOA3H4pJYJPWjtFpMlxof7K5uhbbvZUTvmR2FO6371noOvY2PObLoe41DYHP21AQA
LHMVsEcAYH9eP6BWrOAQuDhZ2XtLSJve6dne+3EvNjY/r64hN1kRlkPdQN6c7mua348E7Arm3t3F
JP8P5GacVpXGPoq9zJMhq2Jb+i689qhmXBJHX+yGGvb1UUJHpb3RTft5VKFY+YN2w7eRGv3N8Iws
yChoWQwu3hEvP+szdKNoxsrB4/VFdxhu0tl3Ymb0jUHJIF9fWmsNxqjOXtnMYOaOOaFPl2jNPuvV
xhqoS9Tv0GzafFa9Mf2M5XsL8v/RNH+c2X8pFFh8hh5QyiRu+XsoToCtx3V3ITk1QeFyRzic1a7P
wXjGyjikbvdpSGNbxmyZsLBSi+Rd08j41RuE9Xt7Z/X6e4cGuK88WHHT7C66vk+3mCbmsI1WcUoW
URgfPooEVT0AStsJnhMGLYyCUi0j8wfvlH8695Pv/zJRyjyE677o1yPKWORFWF/IZvgtIwBpduvK
ZipJVJZiko4+0EyMl06BeE/01FzbobdRSZEeTbb6y44yUmiXPat2S2OwFdiI5/TTeIvJNr5HlcdI
aPczAMoI16VzCLUI4FHqDUEFOf0y8lWpXT0ztqDzx6mRm+151TI0W47wBZa54WNmxWFOlBZysUca
ZTX0Zn/nZCULUodiqWHER5pHqeay3ja5Cuo5vzIZAvJd/UjOusCDo23iDvh8cnWpn2PGZyP9AUXc
vPgaLGQKP66tn7d03vwyY5iFuk04rJipWyrc57hjQauQQmbzzH29Bl24hzFEdJDLwRTyYIUSJH0z
nmINTCKJ45XCrjEPU471oPzQSW5L6TxKmvuWMTX0WSj0BcNDxcQVq0Kptoxf/YVPDSU+I9YrjnGu
YwdaN59c1+a5ULFnwYFUcf5IrG8vjb/RDWFlPKqo6INMCD6g5g2T9zsl6T9tt7MaPjlD1muLSYgd
2g/xvTChGfKPKjZOg+qAV5B4p7QDaIa2c7uQjpjy22vkDpdfGeSdvQ9xpcDhLANSr/Wi0CkjGTqa
bLuwPnKoOuipdq3JzqP2XKImfUqG+tGLSd6xwq9T9jdsjm7cI11UP8Am+HHMAvaf4bzSdHMme8no
HIdHWt8QmPaJqX0moXAWcDXXZM/3dCDpbAG4aujFDMHxGrJYs6gRq7PEtenwx/uKFXewYnatr7Pf
fM2j9ZPO7XNBfmKOqI/yxpc2dLbMbb6SMJMro5lOWiI+NSUf55FqyDT5HnTj5s7jSveHHQjl9yHH
uJVC2FvYWbnqIZIprYYSMKpvowOYYYIA9PgcOKicYc/yGOrFzk+wypJJfBaOvZvqbEfmkfupuIfn
3ytpP42cAoDorXMWc5yH23ageJU+hjnWNkXhrmJo67zYLfUrmuADJayU1Xdruy6+vdhfoY7O+MsT
F9kmf8FhyO8Ytjd40BudDPMCeoNc5SZxI6/+RAa+xjur+K6kwBvYkFAFMKGTNSNdO3FTWRNAPvnZ
mdYhtHH9jgQxUlW+KJs6v86gSCBjX9bREjxV+c9k7UrCrPe6K043UDQm8HMGftdwfAdwzejMYP9Y
lV7g1OVFzvVBE1foqJ0mX0pee5V1V59rKsJIL8EFSrBjhJ0XURaacHVobAKE2wl0XHOgO64lxu78
6e+1cuaSTUuNVM/eOibzV8acgoBDvZAipYZm79voHxXfPqNBdyQUEEPV79rKOEZl/jOW7mlRePN7
7BUA6ajk3ZHxWKYZaos/xr/bUpw7G1Y4g7Bd7/UB9R4MYeNSP8nqZ0IHc7BPJSIW0Gc8bev0NzkX
1g5+RIzGAYQjmwIL0+mL3d9aXxEb94Zwx7z6FGZtzKk8X+eQVwMtSS4F5EhuNp33hCLNRGPpNWwD
QjMFJs2gi50RD81yDtUng+FfJfO8JokPbkzqhFN4vjTg43pTgztc9gcMhDnszFqCedBDPF8hSbei
TTZagyxl1dx1Wm8uTeoDF7PPE89rOWPS0FaRW+qRqsJqOmrcVmYuvVVSSDRZw162bm3h18anrIqe
jSepHq1MP8ivjgBt7h5RatI1Lv2FrYDney7JFhPv21EBX1FUe5lARIQNxaNw90XisQfqE4LDNu5P
3uXx7NjGR4kdJhzEsxczIcBNRHOAnh7ayQDIgbF4l1ZRuc7JxLNcU7PZwwyhJp49hoEuKawgLtlp
UXkp1q2Z3OaUFmWN5O4uwrcKG4IYbxNp1PvG2A3setuQ+jvbl7n/0mumouNceTzlwHNSbrM2cSCs
xmF4IsvpLzTtNtfUcbQukoTuQo2JqbKD23Uf7Nwdz6SaydKrDc9Fa2uqnkBOl8Hls0l9ibB8mVDh
mih6qn3spXGavGYdqVB7tC4Di5ZvSPzOjn/VpfVkxNiFTC9OTk4D5CaJgNx1g32rW6o9ptji2JIN
n00cPXUOnTZWG7HuROiq1T360LaPXo5XqO98d+WuctLNHCZ3kGGipYcCtIByHsI3NOc1FtqCBhgf
9zJ+FRxKsX+1SoCBBru1CVJ9x3VwbPwZi2ZnbrOuZI/ieb/L1C+ArILaoP8oGKSzjWU1BUn62kxa
fSX9uzAaLsOujII+T2ABFJBjwXAmvv7CBrdZugQy9iaaCDuQ/KuvNNCdcPAzV+4yn0MYSVhx0UEi
tnbhcF3DvB9A8xS5fC5Ct13TxZQv7SnnkDfWK60IP+p+zhEAMcgNwh9QpfKNmfNjs4HzthxeUPvJ
vvY/aTvtlSi+xw67q4nTG9/4u+WUFxofA6eqN3KgvJQCkLeypUjQ8ctHBcXZh7sMgnahUPUx5LMf
/mW646NXImH4BlTP2kZQiIA54GOWa04VMpf43xSVV/3IW01Uly0Xhlw9WadWmW8N1W4NF3B5ppFz
7iaDvk6CAI8hkk6iWLjdlAOcDlq/GMMHLXQfWxFe2BYg/VO2goyJSz0VK5d73G+xt4g5ZRiWISgw
h7iBjMpgpKOlt3r+EfPF+Pl+F9O3PTUnF7z7yqgZ+4mkvplJYPgpm29rU0zpuS6aX83YccXm7zbb
XUepI10OIN3R3bV6QgxzaQEQwzW7nw0EFuYpP3XFq6OYHMYZZmlflz/UcnJMKTilIHeJTab3D6Ya
X5kuBkUrVo3p7oFy/gadQjmY9YOpEFZrzU8Zo23BtZeIDxG2MMSKb0CPKvIfqslRS4PmAtcfj6bu
MH0FzV8MzkNjryA6ZHRagb50ohNtPb9aNwtwD7ywy7PWpJ3OvXJPmoMljZSkv9CN/Gnou7faDvf3
n0WxHTEd68COFSD3m6Qhi4kFhy21N3i2Jta4CZPyEBUX6ZZvmG6vI+mPe9NeF26cmQw63js+SWo6
VjS5UG9Nedo99ZGw+ohgKo2NyRK5UOxMMOXiPRbrprufT/S5gdPLUaeeTqJmqUwK49Gb5qekLd8U
QkcnUthgw7FwiImN1XNuPfGurbhLd4neBD3zkEb5VAr0l/vn1YOmTYv0wl951snsVM5D2LW/xhpV
a06BSjk9Z201Luj+JpxIOncct2JK0oWZQ5doCp6MFtp6LRrcTJN8cPKeGCll603LE8C8mY630DrA
LM58BX8WNGR5GWcT7hYgFVL50PqULDtnOcU7yufXDtxnuJBgdaT9ktzxGLa+D/vyJJuedHamPakS
n7A/PqQpSpXm0v1TxU1KZVP6ojT1zVRxmRc0ct69SaLPbrpXOmjhw1aBjrNy5gatZq3iDBdmPVgX
adJV38ffVc7ANZZ4lFTygvYcsxI2w8I1qQhxdPNCB4D1C2HrkE+DuYJEEvhDutX9aFOO5rbilHz3
S7M8Wv01wqfWcY1oxnRKLNpNCN72afxkpmy8NbGeO0JObb0NQ21tAzomrHH16hK/qWKqZEDHDaNF
bvePeMLXHdgUlt0NaHrmNj4MtCoJiqR8vF/4nZZ+VDmqB8+0Cm86PVQD/uZGUJGdxYdG8895Rsll
51GlYbyNGZhhWx04YbNcSf3VGD08/tPvUnjUtBftw8QtvzCciA9nGO8kr/LA1uMoB2tn6g2UWtKb
Vvhkoj6QRENNMM8qSc6kqT8YX7+3mFaNtGM2bhaE9L5Kq1yVjD0tDagZGxeNFdXrtM/ZaL/7wnqe
TO+5jdHdESO+y855mjIH+6O5wzr2whzzF8gAamZ/6WChYNX/ziTgWIBimZ09MHPejeRnsolBK/4K
v0wvUAK0Sj45cb9iSLVO/PzT1JkDO4LAVRIAZvlChtnSY4EZ9aPR9FuTt+8Fd71W1keaKd7Menwf
QawtI7KTwAm2UPEICAwbUTH7jsxmLTMeQAVhpYKMp5uCCW53nhM9m8K4VnwmwvO+71x9qkyXcdts
quJZZ5Lm8PyURnFN1RPzpZ9w8s4yMukAy37lNcM4N93mcXRMZhgkDp4TrTzNwiLOUv8kA0E1mrdt
rX8T3FQO8EtnwjOfMDPN9Ie8Td7LwtznDfV3KQfcnsWEG+zV1uyjnSQr/Z5/ccEYJvUZ9tyW5gry
Qt14ETPUYpM6vllQr2ogP/O8JFfYhtmxN8YnxKXHhmcKTvKITDcYu2kOQLKf4EoHtqEvJo/bszCv
fc356Vbao7YAgVcgRTp9d6ASm9NX0wT5Xp/diz1BkhhszC/kWCh05GIJzeIaRlcjbNYxiWqoWHXG
OgOSySWjAvQL0epeoVQIQpwhbKymKRfRxRryLQiAJ4PsxSAmuMQ2oA04+R10rfzuj3YfoQTu7Elg
TkDhj8w3eyrFplBIQO706Dp3NWYkamE3l3mwTulEvlyTn0LFWwiMm7iYjyFT1HbGcZ+1v4o+ueFC
o+ERLKjrvk4ePbPTTtnqixZnJimGee7a7EbQZ1bPoyE/8CIOTXsc2/YttqZ3l9ajIvNfYo9bDmJe
brXd12QmJyKpsFL8TQ3VaamZbKdEU+1UZ64SQgKZ6xL/75hs4IvBG3cYfbQ4OuIUYRNojJswY4/E
ihE4go9pJLPqKrL3eG5MYinlWrLNghr1aGhTtBoorGK6dfKpccAdsOeMs02s/MUauO0Jp/DT54OO
/FCLdlsaDZffnedgXdnz/kz8/9DwAt+f1sq4OBJTXt5sIvGg5uS1HZtHx7bXPtsIpgPI5fGyqikE
+d/sncdy3MyWrV+l48zx34QHBj0pg3L0pChKEwQpUfDe4+n7y6SOeFzcuHfeEwSqikWyCkAic++1
vpVC5tNiCtRg8B3d+iX/brY498L0L3ETX8c6deFWWr/kHyws/REDdLIjc+yKiMgHsE4EBnGmxETb
F0bQj9Wzu2319domJQh9tcU6BFJObnsXLab/LH9oLhpS+hBbxsm70cUYSwrnCUrJ/RCTagBZfofx
+dFDUoLBEEC5/2Z0YcOs1n4QK3krBBKsLOBQYaZUhvEjwpB4NtfhkNpdUGvdgSSvrWNRFMF7m9GV
r1GSGxSYu0y7xg9XbbKF28E8HVt3vPVDhzKhdQqn7nbR3OsFhyYqx0O6mifrZRwoYi9P40quTrIc
PW+4tZJvkSxlTtV7OnlvVFtPDpEe1Nw3TuS+Nf4XWjTHKMzfQ8u7DuMQDI3TnDxBGELoPIQEJU9D
fPJKKjhQPvgD5Ct1+W5ZGSLrIjtQwtsOi/sd0LvY2XTI8xwKcwZYBA0XMQ3ctbZu6Wo7l7Yq2YoF
0gVkA3SgyMEwqQDMhfFNDplRN79AsCKntUicrdbdOl5vSoZjA9f+6IPzDlFNXGOwO/bMJ85ocpWm
8X/ln09LjYjzFexguUvQLyU/+r/91ndKWaTUcKK5/D//KDD9D/LP3WtW9f8m/uSNv8WfvvOXZXnI
8TzftG3L8XhJlvb++2+omay/MPB5piUbY4ZjO3/7rxJ4ZPzff7Psv3zLEjSEPEN3Xde0/qg/LeMv
y7OpPjumr1NM5l1//xfvPkSdH+Ld6L36/fi/AJjcVUnZSzWn6Up15z+oP4XP7zAEHjlH96Xk1P1n
9acvurIPQyLMUy0Jd3Uc1rDxPJorBrW7uctOXcSQrDHKsmIlKmIJz0gUXtZCu8uXEB5mIxa4cFCt
RscNjHEln+UI9n7JLe7h0XQXkXXrJusuJMcnbNFFr4KIb4z/O9J58qCKI8BTKeVq3wbF5qPdroqH
zuFWvHaHCEUBhaXyJp7LQ9NIPxBXh6hIUDRbnZndAHNQ97+J1n30/eoL/YubyZp/MN1jimcxTBbL
xSqZFWHc8rPyys70gdKte535i7kVRvZQ9Qnu9RUYObcyDBeN6B4y+j+ozhN3Xw+YtXqbmIuUYCkw
41c6K1pS13ceQQncBspf5FADWZgvSRWU9bhfu+GOWGMM4HmHX8Mj0bD6NcX8cEJmECIs68swWax/
s2fNpbhYmnxmm1jPbOoQNlLbI0bGkZnAP1bdAoI1oVhtjIcmz86eYz9i+cXKWlM5Tgd/57Wk+trj
E+6sV6AQYw/JdElPetq2W8PE7ZdV617Dx6gLB8HOxOKMG4iNIHLrYI4ZIocACheQ1vws0vF6rBpC
oqbi2i74uBnfQsdqHc3NeIfehThRgyVuTTZLRsAGReGesri3IhTWh+xqZe67BesFYYsQUJYc40Zb
EpmQnTH/v8si+5Zu66M1RIHD7yAuB3/BQAbCbqIJbZh1ioqUQI1U027gCTEo2vNbW2RXGtxZprA5
JKP1gezY2vkhZud6qonQ6PkSCOCcH5YZBewyZnv/zcuSi1ZjGcXJ/WTP6x1x4kBQkgq0JQ5kAUfI
mxv3pFvQnVEowZhYqO7m8ZfBnLxj3PbX4CtrIhnGp8qzun2cw5Fd7SwYXWb2NpH34BBoMHfwfZZU
/1rkGBQcU/VpsisHwmigk59hodaJqS/YXXxjEgHFzIZbVTyWL4VXv2QoTzaleLbc7Gud1fkWhQ/B
U65OflP5YxmvBcZAo8BimNH3aazVYOXgIuqag7qvwLM4D2sBezK2gMHV07nFjgfLbqBkHd45Nm2K
8sbVomSn0yddXbAATXW0V4wENgCbPfHyhDlBopwnfWv2Znb9uemcxMJvxEcspOGChJSSC3paXmhS
EppHj9Tr32k5oWXwsLqsZPJul6b4UhOcB3WJCBDg/vqKhUkWgPoY3VmJrGUHyxj8lXkP6pfoAAFj
JaF03oxtuisXsGEts1wb7HYrSoFmAgHr5Ibrx97nc1rDopS2SO6VZ7UBbVJ97HVyTw7G+9nyXn6/
SAeds6eQwGngun/f19ba3hUDeWcfr/3DryukDbcmdbM2CFOYp14/cmJ+PMpavqa9ntCLNw0MZcYc
0iRpChcek937wIvj8ewNyQ9XsEyFVtu0xy5C2rNQCi7ICHGT0D8CaGe2TyuwP9d+hRlonX/vYTgj
BSmjRv7nKfUTaWuQ/J24wefPs5b5/c6Fe8lutfH4aBW5CIaX1JBg1kOxusahTQzyHNRzQr6gfkRt
Sixtp4guqnzT5zvVT0Er4V1JRf1EWDqNHt758Zugs/KKemJM0gewyoC6W85ue6weu4FeQVYm1tNU
aJdlOdQTiGKW/S59D4Ybz/xG2QQyp062VOIdmspt7nQ5OZz62SI+aDwMDWi4aayepoX62GDExtHR
yxtnDaszIpGIdk2ZnNJuWzLtQt+0vqJJfUClTR2VMiF1scAsWNfOTXqDSQGdxjISmqJV+3KsnE3o
rhqystw7t67RHI2oAjqL3NaVtNK6RvKc1ljMk3Tfx/1lWKn7UHbA2odOYX1hws7yDwqRibF71XAv
zdCubyCBnzIDp2u9dq9Np7tHrWSKXyzVmzWblOjsJj7G3eh9STAvF46bHVG8Ofta84qT5kXfmmV4
L+Ohe3BEWN0Zo7s16b66Wj88reWQnOEF3g3hjOUKyAflvWxfLPFDkcYhWZxOu69jJ913rngZexYt
WdR458znhtvpwy7+OdQyUy6+bzm7gqkgLKZamu4MjjrdLeUA1i3qsx2lRC7jGkZvhCrcmpv44KDH
tuR1ltpcWJC/Gpgr8rGHcdYc/dM8eaI4KvmS2iCuvx1H2v/MJorznAjCC/DUYVP1LFlhGm28Zl3H
Vei6o37KUxmVJasMnlme1yFx0MRBbmkNYkvURkVEpURL/X5SPV5qYRzqYcGPTF9pa8xtTQmbTU+j
fKzpU6bt2emW5jzDA3Q0rTzVtGHO9GxIhfizp577fIhZ/lkrkRAJl99hShn5UnJ33ywQohLmCpDU
3JASk25s1atY1qHoG2TnFn1iAh0FgIJrODnlQ96c1cbWTZIb1a5ne1KXbn91nNHbL8nQnG1mBQYU
9ZPeRP2ZIkB/pn/CgfnzUI/pgOKcGNGdY3/dzNrQnT92Wdi1Z/VYm6wRMlj9w4rACfF5U4xyZskZ
ydeQh5DKATO7y3FavW0v5VckB3qQ4EZ7q44rqA8Gx1geYrsmOK5x/EAd5ThdscYa9XGU6SmfR3mQ
cSed3Kg99UK+ZO9IEhDEyGgfFUOhNupE+Hyo9lasGdu+nuOP405tDeWl3CTyNFDnQl0QCrAJW+Ik
QFgTK84JASobnYDaJQme3UjrXmiA29BeRH0SyVuH6OQcihCBIkg2WVbha5Vfmdr0GDf2Q0mj5vM5
9X0DoNUPxMgSDSjwpf/ZaIKv+POh2lPPrc63pkr7k9dPtI7Ud6pON7WHbpQQW6SAW3W+fW4+z8HP
ExGO3ElwYR1GTRR8oty7BcWw4mVkuFMbRPwcF20kt1o9nhICafOkeZ8gHZw/jt3HNQotln69vDxZ
DjC0gQb8PHBupBE0/Z+OIRJPZvDugFSF7JBRXbMfV+7HPsyvH25qdHt1YD4PkTpi//KcW/pginOJ
fpJHTF2tTlITQamOnXqsXjG0ONw3NFpBJv794m07vgH1uEtdrrsEOdCJad8mKZFTkQnIJaMupRhp
/cfe53NECR3czpCha1VLhc1kHg2sze3mQ6dPCLxayETqtY8fkM9VUQ8y3B7cHW2S7owjoju7f/b+
5TmtbaKdxtx9Y3kQl7k39kkAuYvKbry2Fz+B2KAGjpGVjtor/RhWjN9+V4dQV74UeVjVw4JsqN9H
FFyZc+xS7eMSVJdk1cWx2EeRzkhpZxBQsjE6trrMgvkYZ2/8qQEEL5OtTMcl9H1N6VnJS9LpqPXo
XR7v1cXpUC38/SbUbfdI7ttAHeiy+ROTpS7Z0OOev2mbkJN3oDfvywvSxz9IxVDtfj4GBEVTNRdM
PHHbMuKoIyw3tTzqQj1ZjL2GNjINCDT9fYRtn1mEeqj21EaN2+q5EMpuWDb+8XO4JNoGCagaOT92
+f3fSj/CmpF10JTkTaaQZ62zZAjPPPURZnOW+V/qNSMiG0v9xKwzPzqqXfUS87Df71UPI0MgMTAc
7W2s6zh+C/usOETyI40yQkvtfW7+03MlaYBcwPItH5tCfjVq919+fGatsi/W+Jd6Plfvwwp+sW0z
OeDr/fvb/tN7/+W5LF6xmnWEHCV//rDI3Vd3sqe9+tlq7rdOV9Xoavqf+iRvR6XO5WNFXE1qM3bc
rT6fgz3BxWYILRB0Bg/zlF8gWRcH05HHQr0jWhJ21VvUm//Tr1Ev/MN7CAHZE6l8VcoPH7fmVz02
qC7Lv/3x6z5+dgRNxxHn29DNMTuo19XGkf/vx6vjSuJDwYkC6IZhgtIo011dCMLC4mY6dU697Ilr
LtsjAUbU8jW3Oyexx7SgLA+rvEZ1uZnVzb02U0advtKz8/pYybmBljJLaNQsgWg2DmFYvIBEsAkd
44rAYxEGXj3RtInkAGegHyqSsLxatLDdMMiUZzQ1vzfqoadGXvUk3Xqd4YLucCLvth8bNWyr3bo3
OYW8pSeOSPQB6uafhVW3e/5vrhu5ceX4oR5a6o6Qll88F9oecsOKPBZGHpwaJV8bUZPyE6in1AdS
G/KDnMNY5Ifet2fCzOVkgFDA9pzIW6MHQR4cHrfASM4tNG4MUg7LLqK4jIyaciEkPWHsi+UsBbdX
d1Z7XV/E54ETUQ6gdi6+2fBs9kNjMxDLjdrTAUPjWR2OvRx6Z/mjaq91yDLRw/U4yIGbzElqm5PB
KajLEVs9nqCkHhF/4GSwRXVM5PTKldOpwrAtRsnwpR/Xad1qMqUOlB+LHLVHyshZuq0Kc8W3Kj+n
13TtWe1h3EAAtw7XaWNTyzdkE4MrV35wtXEGulwkLA6bWk4qqOTyuYWcUFSs5TF+xLC2vCEsiFtk
GTfFWgBw1zms+RShRpZX46JFd40NakqdOFCYSpKcS8ZTtRsiIJXdvqvGj9bTapOPKKhnLVu1O8iR
nTSs5VAiIjXlTX2SkzC1xzHivvD5pBhjbTe05Gdl8kN8bgovdQ9r51JE//vztjyD+ggJSg/ZkyKF
TdKlpt2r30agXfXxJ9RDtSFyVCYBdl+HIvL26hfl6t6ldp0ZdhEMlWxrtqNNtiqLsUs4RsMxplNq
yzm42jTqVLNBvQJ1PopM4wCrF6BhsTjom9dQHhp1tnl+gR1MPUYzzW6Mm4aDa74aowFtI0KzqU4+
tUmoEQqyYaJfFPuavUGZk1+N/2tFw3Vq6hKcfTTNZyGsjMX+n8c0eKdjVnu7sM2wVqb9hHJXOnD1
BjkXU0+eTRJY4p5d/ijLZjzTkRrPUchGPfy351KIShi7t8V0NRoStoLM+mYIJf7d2DOvoVBEfLIM
lA7WgnSJ3tEeRw/vRSJCN4gNBzKzXxEHXqLNqleSKxZai/tWeOudXjwsonSPll/v8rp5rLvVuyDp
f1rJVDt2CeLA3nS+GfoSX0mnc1ut4m4YAB/n0bEOvWum2+n1sAjzMsPR1FOXC0IqlfQFZK6Oc9RD
+0Q199lDYH7KRvKvEXI+pOhfqML05mYU7nnKKFSCsQyPbbjeZ+GSHJvO7S/1NF6NphMep0bOFiY7
wGU771ZHux5clh9LlzZHSXoH4oes1p87WjMdWcshSFsMveXBIsaXnrkznFBNH/0IQV3UkHkTuetV
mgwapeDl6wRheju5xBqU7mRudG2uwH0L/QRT5pbKVnNpU6S+am/ImvfOhMxiN119ZULQYJJbmFjT
Z2IrqHMSliblbkM7SiudDhfEtclOQ+Fo51Zyk+cFhU9W40GRbrG6o1MxreqY0kWGI9verKNLIwnz
N+AdDwZRXsDBAs5hlWI6RDlCfXpUBBQR5rIsUbezadpsW3cOIKQMV4ZXiu1YD+POtIx0i9sWfZzn
XZvEWQYujewNIP0TgQc5pcJ7u9aect/sDx6Ednyn9i1A2B92QqiTb0x7Sq2HIacnrnCe+KKIdJr9
PZkMP0myKasFPj2tS6JPzCcb+cd1WCfp0bKXL7MwcDakpHMA9rHPdbx6+3QYvlfAU7Av6TloHPdx
ScWb01HELcefKNZ08sMFFX4Q2YAHt6AGr8vOQjViTkbQmoJKcJ4+NI7eEi2Irz+UZujSnsV9Z3Gz
nMp8twoy1oulawKPO8U2oxM89hEAFEhcI0Xw7dxgFbE1KAcaOnLXhqRVicUMsqJaSa+Lho3D1D8w
l2I61StMpmKOaM+iFCbyBrCbyRT2atXSd6FHMZQlapxCL2Urs9504HWvTRPE19Dwh2vb1CCP6/EN
GuKFuayLkdSsvF0/0MxIvOa9l+w75L4EIbDAxFRc7YYM/mlrRNzNewEccC4OiUnweIS4KMSJvjMr
TC8h6CETNN6OdvNEwpx3S6rZxSff7qrx+qPIa4D3WfNWoz7ZVrrZ7/63e/f/BG8xsZH837p3T+9l
+d517+//1PP7eNfv1p2n/+XY1A1cQ7dU787/07rzxV+mbpuuY3i6a3ps/7TuTOcvx6OXAraAsqjq
z/1XV9GMp6Vo/eV7puP7tPVsz/S9/z9wi/g3cItn+D5dO0vopiN8EDL/3Lpzl9bU4skuT7Huals1
7YHOVp8ny+xPvXhWs67KREm0XXFgb0lgwfX9Zz6mXtaKhaqSmoepx2papvbU5nOqVg6oZOYhDync
YW+R05tOToBFFLFcUY8/dj2zPUGr7A+lg6qfmQK6UBZorpz9qD21GVSVAX8M2LfGvJXlqjPhHdwD
1O4UVuDE1a6aZmdWSpFQN2u0QVITAJkDW+SknRqLHDdjRi4DUurZzgF+NUg9NzaGuX4F35ft5wIL
JYAe0s5X9HXkMZY60sQSfjs3wqJrcNX5dNOQtgVZHL2iuCXxYq6/tDrA4T5zf8B9ssQ3GA7xzWKk
ZzueNTh5a3iMWYDgsbIQLdT5bS/Gu8kigTFfJkLqdSi1CwloOLA3+QB/LR6ZGMIWwAMVJUfbYrIb
zcml793AnyDbiDJ+qVvzssxRCk/H1IHm4i2JcrpZ5nA/590hYQK8pcTRrHQUpi9ZPELKI2RjmGaW
RFMdGFj4hJM/dRNycocIFspk2NbLmRTLorjHm0x8BuqcraXVduD5j16kj0yDDW6HuvdS0mSqaxL9
7BA960Is5DIKsdELdPViqdJ9Av9mW7EuCKYWoZHWUCZHaVGJ9YsWP0x9+i1neVcmKwkZOSItJHa7
jPkynbuBRHPfwmSO6GzyNB1oGNrRyH4sXN06Csn5wvabhYMVwNchWS8B5KJjvzI8CvAQAq/x6M1H
y9J/aaXm7MrE8M9NXt+ZWdvcG9nZHluXNhVYRCi30OddK6BJ2yKqMixYdTpANW19cP0OMVSH3H/x
tEOS+5eop6o7t8z5BrI3jKQm/6pKdEQ4HtlbofM2yd/iLNdZOr+UOCOOdYJ2k5X09wR7XqCzpFYX
yvoIY7og5Gm+EyVtUyZlSCGTiUjL2PoR9WQzjaab0Q/ntAnT+gTKwMAtCN1wQETdGw7kHfDQRY5j
U0wPvpC2YiLVSXr1uIVGi9TrBiQm+Dsn8zK6UmDse0CAYkwCvE2nFeNf3TqohGks7MJ738hONjHu
pTeSZd/aj0YyvuXQLdGqVPd9T5yBvqLzHLjRMqwFdWsspxijuA59SQ9rbLP0culZdQ9lO+E0mZNt
NWctwYb2DmMoF2J/LB3yWNIBF/+MIyyrG/2Cfu2pFZgYKZZfBAnxlvUzMQbcXFlhH51KXDGLUVr3
eDMn44JnrHrj7EB8NkzJXiSOieq9indls8BwBZtjLj5mKBeuavtCxS6iLUFCEMs9vaiJOC6tiy4k
73+ZAr2nu1RVM3UjXKKllD6x0tp3WnRIVqpL9GO0CuUg6CIf7E99XwEYqpflpZt85ieWaewXS+Bq
QYS8HUzCFoBGdCewBoXufM9cdHJ6kNhiNzXFd6eDCAySAfBcOHobMyD803TfkQj2R8cDr1pLYaZl
WNWuzbqvOafZ0TXBM0QTfpqVxY1WCpTZ8YRvnu6Vf62TL4tLc+OPUqNEZFlKtPsh9v1uh3wtPfjt
RPr2pP9sFpIKMJRF2JN1yhgYe2P881waYBUAF5S3jvwjFfRFQo20Q+wiAQjFtTRzbk1g9neDsH7m
ULGqCKVEMt/NY9LfoNxYtmPbRrCbHsPZj54718amsCTzEZPBqeUcE8PiBGsOYTg2NMKlEoJwRjTy
K/JB2ye/bhrFDyPjUUFybaRt24QMAZkeit4QaWcOHyN+WKJQg5LFyDkKvEA2BKk+30ddzdkYmwuj
RwIL1Hk2JXV2ThABzFFE8DyII6TjskoEoVgr3Qi+F9asdWoQtiJGgBhGzbgBVoFnYyyRXdnTAqR+
8t6tmeFlBEB1XGBibuvTgGQAlCgNopA7ldcWL7b1SytkUrRmj9s+TzCukX5U1b+8qjTOWTgetVYf
jtGUP80FZOQZ89ahzMZ8x9rAubPRgKdlt0OqFp5Woo3E8LNugI6Eq/ksk3B3c6ZrzCQnmE6lb+w5
q8eAnGAc5Po+ypeTy6rLYwWnEWUN4qLbTpjcOIVJaSgX3G1EO4yILd5wwfB7TLjqCNTAqHwfx+a7
yQoI2Chi+GZAuSkwDtLpKd8wXL/OS1BDEYBBOmN0qrGjCv9MsatjGXErXB1LcZnlYL3Db20liG6N
4T1OMZCNIj7YtiFphaW7zc01P2qofw4tPe3JtgRqlbW4A6gNct22NqGAWV64VXeKFzjkcd+e/fnS
6VySlGbDXRun9wuryG333MJYCTTmIJCEyfmeAJvO/jxj9m4IybLR0qao/apmm0GBuS0lcqTK4qem
4F60GhOoJFF0W+JGkv2U/bKjkcLqBFx16Ra0SWIwTh3kkfroj8t1PTC99+hJO2v+FSyOvQVQucst
V85fyl+lDwLXt5HTljF2q5KbStQtt2C/nlqn64PMSZerEXYv04aGuFrTeoh0Enm01b5Qhr0wTt8k
Th0Fttk8t35NvKtwSKUKKF/OB62Dn5m2MfahBkIt9A0ZY5UcHMt50DT76NusnMvKCOT0hQZduHOi
4gKf+sYt7UeunBchgQdNXc+HNovPPvOZj03GRCLrUm/vGg81ARyahYnSjiemDyOZiE1MbngKKqZo
pupUrL44V3JjxsZ3+tPpTrDsnAey0uyMQX2FRRnTBt9iaPxONaQgpK86QnY3D5SoZ8Y6q5G+CPtJ
jKS7x+HyTXjg1SYL/6MXYzREuG5gIyxfWWQO50ECLIjJpELdF8WDyNIxoBqwjVIHwW1tH1kIbShe
NkHo/wxZEaJ7DqHkoHPF9QHUhvnEcdK0N8b8LkBCfBv1RMFGgGwo7Frm1pl82oiOxT0LDir9Cw9r
3QIDIl8QsSWL1JTibM12YaHlpx64rT2uZA0xfqfY+T/aiUY5NgH1pwdTdigmGqcQs1FT4Wlzzd1k
MqvOTNKmIRtpstuimsYQUaJTyd/spFylADuO/oIr7+BIV5Lodq5J2VI1yKjdPpnUXvFZJ9cKoOGa
xniYiVeInBj28BzfzibcjMVCbkxJpiGjJsf4AAVB9RSpgjXgYbyHsuvxRyaPS/yMnRftOfjSrfp3
HB8eUpbEJ9cvkiAnd5ZK1ryL5zA7ox7ZlhK0hDA82WL8Z07oGznI5frpo7m+MJMOhlm7pnhin4pB
YWaI95Fz94iGCDaGgmzxVH9vbK3fZ4WDqdPB0+g2YBwbPcSmjNC4T8ZmJ5IOOVU41B8tO9WtK8Lv
Vhci0GOyTBkg2nGRCNN7KHqzPU70AU3D6QKQWmNMpXKSqTgDOXob+Nj9EUjAfkXZEPSt8+JFHXEC
FIB2sY9gqs2j9VwJ4exdr/heJLRS1xwtgSxOu8yjeoALdlR+b8bHIvXep4TxIhYVngqd+D0jJ+vS
/DKzrM+a7ClpNIOyjESldBIJkDqvfkKdd7Xj8OxTaedrCDFETTVzcy4nPcqfV3/ARoJTLir8F+aB
MRKo9KoqnSTIKhEAd3gfIT/tKd6GZGdvFxH/6uf8og+Vea7FUw0E9BT1JhkYchGBiZ3sb1jauSS0
D9UyMhsV7rb0KyJHyidsZ9G+JHZ7I+ra3ZVzdq81doMJftzbnmiOH03rvCLeeRzhKZfdcir8h3Zx
EKTLzRT9yF1vOa3giQKjKZ9NsKDFRqy6f4C7As/SBJwTxS08RLs7mCzcLHxj9Drrb8wofJC+DDau
teshylFQFSsdEPKlo7n80jDYBg5g8XoZL0nSPI4TlqOK0JSL5s3bZfX00zIQ95drREL0r8wenvMG
1pxGjpntg9sbUitA9CYgmZwNB9I2OpZmN1BbP5MCdUgaysedPcx7DKbppi5y46xllXtyq68oauZ9
zlj+cVFbU3FvNAaePCkpSWVjgWpcc3asKjug0IQCHFWQg8fvLijCU1hTHSyE1m6jIb/KZ1xEqaP5
DCuE39GV4+r2oHSxIsTqTj1n4y94Z1s/QkVWwKNLsusknJLzckcg97Cden6da0ZP1RI5QZ/28QXY
t3PqaSNg18XX4aRF4Mfuc+TCV4tJs8PixUlik6xbUhRG9Y0Cj7891NamH1B1RiEN2qrzn4GNMl+Q
PRh1mi9kLW0YeNA+Ot/cxPgeZwQxwGq6Sg394pjmAF5uveSRzUTIxiRVrwTQSNRHK5hSuzbFPtnQ
yvLxFFvfixJvuVEV467xfimCiNoIIWWYoW3eYwviHJVrVyuqfm/yengeq24OwKj/fqohUIhQk7He
q03ouC0oVIqfQhhqkr5faUh/Cl6o2engFJpX21wBLSQo3rGcjZyYdr8rZAE+wRNwzlcy2YEoVUey
1rdOYfVBnAPQyLVmDPqvCYMRSi1hnRMwFR972eSgxWgYrbkPlZvM7lpcm7SvSw2vNZ4UDf7BNBy7
BkP81LKstJo7aBXxQZB+cFxhDrmN759H+drnRj2Xp7QgI20m+Uf+CPyT8Oyk6QO2OzeYlypDvnhv
SJxfVIbLD4u6ynaRxda0Que5qRz/ptGi6BA7gjuzT/Rq39BTxIbXo1nwvD2SxpdJ9jFxsaSktcfZ
Vk/Ee01VH4LoQK2gyDzMFHmLVRqC0z1Lseb8oTaSPbJQ3iX1mNlu2vTrWW3Q+iJ3Bn9uohhl2CAi
Z5ZKS7WRjE9Tc07qtvb5tIHpz+YaWgo8g0Ju1qF+KnvLRxiChmxJrNewyyIA88Z0WV1OqpQexn7l
HD1GBUFEazZdSmcsqmAo03JfzyRZL06OtQxsEJ700PADxgDB3SXGch8X1p3aFJp4E0P1aPduR8SA
/qXxTaJtnHCftD6QwzS5VK2NksPo60PbGUg2bevQpfnB1Zr1OubM21p6VO7MTLeuROoS0ps+ZxTi
v83lA2qpcuhRDJRVtIux6b5a4wDZLre7S7iG93HZuo91zdRAeNsadMahoy14F/oJ42qc/+xb7RD6
I+3lekBja63VDtbosoe/V8E5xLY+xObFdrF6Z1i6wY5UoHqM76soTl7mD99KUtzxA26qOjW/dnVK
bgFm+w26weqSiYYvKwIBn3bItT0xn2zLfu+H/CkWhX+EFIZbyHQPMXnumHgQQq9JclrL8jUsCv1H
2dAQdaavi1GYmPEcyLEpWD8jMuLz5MmMw2i+qZPmp/C9FboUS8uqh+NFYWe8TJV/snvDvR5FXwV+
scBN8Sb/Kqnf9CknreB2zgvrgRWIgZG2AM6b+NCeGRGrZSWvCrH4LqoJolsj8tuiqCKixynpESA2
OrC63bVN2RyzsG0JCp3Dq8hKH+zpdZnj7LthzbAtiBNMZ/PJ8Z1X72se6fgtPei3bW/rcNg1oqBA
dczoQTd1XC5XPU2QYNV8++AunX8VVxmpKl2vb6Fb7vwIuNYYz+e6tvXdWGdkKJi/2rhcT46dToeV
6QgLEE/b5134VK0Ls1gh4+Rca75uum7ZA6EEgO1NBOkmhMWU3dcYefhWCfGUNmzwI3dH1ZJ5oOya
a7KjuSRZgda5C0JzwLGAQx0SPsM/bvj17LUDJB8tfVJPMRdazndN7g/UtdgQJDyeU+JyQdatYodj
sD2Psn7by41Gi8JH+5Z5Pq5CEGp0EDgBc11U2NqjL9kA+wnE/3SMzJiEX6nmUQIGoyUzN0KiKR8Z
quhaG86XfibLUOmW1EaJID2nCYCQQDyVd5wmvutQBJ/U66YUG5BOh3iijJkrFGKut47RMblWUl0l
clIbY4Z4EnL6CoEQfHBiNNeKoaUmPXSHAIPKT57raY52WH9WK52KZY1bxDoCW708zpwojq7/1Bsv
PkDNI1XaQf/hyJChCOpqNVIw9CmrYBSk3LIA/64jDt445w6zXB/VwcyKshkOXDDEhIcx44d2N+uZ
uYUTp8Odhi1pzc77uAB7WizvQqSzTvlPil6mAbzjQxxBydMnSX0D2JGG2RNRCymLF6rHicTmmKGe
7eqquU0b/tbYWDob+y4yItK5QgeE3TKF15yttHCXiiGyMnYxiFRavN4a33r9vp7K8VDRwoy8HPsM
RXbKRxIoKoea6G4w3bt0tBAxZmQeNQYRXKn7kEXpL4pa2M60czbjDoixogPAixHzjl+yFCCX1UT7
xRsyYCbUDFoOwYb8nGyfLNCivU5fgjb9kifm+7CUJYsjTDZTFL+yjr8dovmQ+RmVni7sg9ZPtwbF
RYbHMZgbbtEI7MjdPlDUMI/oEmC4adBzoULMtCNhBvq6wVjuLaj/E75sd22KndtBL+xN2cCzN9bk
XWXg+3bD6r6VmQ+ZJb8iKmaipcHH99ev9uSe02zfGHN22/g5NTrI+Lu6g3QD1bemyLvjLzO5yQDx
9YMcw9b1Mix6dnCH9XHWUZIyeU33aUL1uiMtMW/M+gqeAaVNLdVv6ZDuCkPjBPUSWsUUe3WLodwx
poB2Bgwcv7l2qJXmNBRnQU138htk5ZTRzbb4DhnQPhpFuGxETmuzX2/0jqav6UE37LVHCv2P+yak
/1LrL2NH2VdOY8vpVbC63qQGfqNiTV6gUhsPXc3H7hrSKv6HvTPZbhzJsu2v1AcUcqGHYUqwFSnJ
1cs1wZIrXOgbQ2cAvr424JHpHpHxIl/Na8JFUhQpEYA1956zj90VFJxZDiZ59MBGILWuO5qdVMXj
h3YmPcgOmfGQigRlXTy6ZnTtsSZGvxFfj8uBlpMtL14ajBUIENs1Pzwp5r3XPZc+kWU5xCxaP8+O
3Rq7uLftg9fl18qjFOK7oLEoN2OfFhD+YQ0yZRBNH4feqY0N80jP/jpPmc1KLSMOUUf8P76QVuid
MOQ/CiKMDHfytzVjFrNag06KjLepR2thjR3FfKPe9wbebfCGx9xx702ThkAy+OTDRWo3G+61Symu
bcHw5UXdXBUtaJECsnEWol/QMJCZjbHT6ZroIZzdycUEP2mSQoCCxuVkA53eLrAjWj2Fb/n0cr9r
fvebRZAXoow6iLQqZ2H8NYq/xD3AvIlsO6qGJMexPCBJHYFniMFbOC5d5VZdCF81AwPmuIdmA/Pw
LPmydAYVwIda8+Y09uf4UdIl3ORRea1NunMpovilTD/YqRJu5XTZDnV9PwOm1l2TLRsOjwQfwexT
tbK1PWCA+rG1OUG8+UE6umC/ZBGMbZfnPnmjuciVptwwmN3X1FCK8oAF85qorzSLCGOCM1gTUKbX
1bQfFCUBOwYFE+kWpAPKLAsF2yG1pjFfqzQdtilUJrszvyUW1CSp0MoQyvxcEmGOiSvJNuQGn5u+
qfbdSC5URjWxnIxHOuGymfakXkE+7u3HMPGbY7iQMKrskcwoG1PqXG5dkhDcwhf7OMWBbhKcERm0
9msHXT8k4MCicxIQxOJRGFGsetrOUnuXsBrQOk+ZTXsoqY9zWQ1b4Wn3APy6h9g2X6rJ/1pmNZlU
RuwfOob0NnZvcHR9RikaiUlF1kbUYMRFmtIzKpmNYlZQaYQavl2oUl7O2qOd4itksdsSkol26hV1
Yx/31s61KlgxlYNF2yDLhokt3eSJ9q3FiOyEmCKNFojForr2Rhx5osFw5Q0H1h8fXOzbuNE5jCX5
9bFusrkmyMszb63iPBhcaTJ9Qp6BsRg2PCBsmhVtZDx7eZfgzhGnWWDyLVF6JONSwAMgYVfNJfNn
4Hf5njXNbYtKsskBz+tWTGxbcz2zu+OLyB5kTe5gg52algnnDmAFD755GPv9qZD5dfyIz43R8Ow6
JR0g6fI1+LzFENfymuTFTavlb3jhWKwk3QtNBCeQlnmbUhyE7qSdSfsCiTID5LMIzcjz7ha8IBEb
w1xACq28/QxpB4JabZN3z1XfNDHpvV6J9woivCZlBf3c/+hCcMnxXLvXUTqfhuWCaqkRhRqAE59Y
AVmzHXBqLhHmiRbvHB0bBhdn0Va0I3vQqW/ZA+neThDDqcoQvK1Lz6EuAyCmb1Q3PyRSz72NuXJU
J8/w9ceElEUDGSx7CBaJkfWRTN05myr9xFizncfi5OqLA8mLduI372CUBQ6JEguXli4lo4EaO1jR
WNdvczN9p8Mm90kHdoPqPRl+5O82VeYCCc3uh4lTTB9p2JVc0rgrYerkdYnvsiSQwm2hUXjVVVE0
6V5I4kWQit97ca1vYag0XF0xg6onqj3e1wQKwUzf6CpqvD1GEyy10yKIY7kux+LI6vdV5tCMchN+
kRyM64QGp8rLd/sjdXLrxqxBw/ZNAk+rsk8YjoJZee4OSQKpvWVb7YCju5tetJ+MMV4gdU8E5Tic
u4juwsiYcTAGKq/x3O9gb3yDc3v2ZlrBmHup9oDTCGHzGEvpsBrsKid1HarfIVxVe/+6Icrsd33l
zx+sz/18qM1Gh7hzUSDKsiWKbNEXlqvy9Rc9LFUEGdDCqYNpdacws/2uTPzl9U1oLklx+VO9/vr6
ml/u/ni75e2rpZjgmlwexupeIh3CmI2ZLt4/Vbjr7/58mKyi3FX/uD75y1v/fLze+/F5JKAj1zdm
huowBQD1L73mqp5UToqyYf1ow42NYzHruJAj80mfUXx7QB3h63UfFMWmY9/VBK9VojqWrK53dep+
IG4/DsNLItHHFhbZEeS+EmqBt0eC+oEW+BbnDNOx512E2QOzN2cqVouS1VdAkP7tLnls7ZUUbHDQ
2r2tkstV9bvepKvPaL37QwC83o1NX9LmWY5uq3vpVeFQ74VaUy1yJp785efr+3mrbnP9Ub582npv
vXFNRIY/3unHkzaxKuisWTkzB/983c8/68d7/Xz8V6/5q+dsrRMnrz2s0lNnUaIqSo1AYkmPXx+u
yudVA70+XO+tz/18uD63vsF67+eL//S7f3q4vq7oCX9JLY5FszRH/qQq/ynK/kVqvj5p1Q17jp8/
rxYhd7JK0dcn18frPVey++nFSS2tg6bnlKZfzd2w8tD8rXfXH603QD8okWmnn7/+p49YH1o6wsr/
U6H9f6nQHN00/06F9vy9Karyj9yJH7/zuwbNM/5he5blu5bOLsl3LIRmv+MjPOsftmUjT3Ntw110
ZnzST3yEbvC0sB2PVd6ihPtdggY9wjN9A+mZ4yDncGzvf0OPAFDxKzrC9B3HQM3GH2hbZMvoUCp+
DQ4TxtDPSSWcY+T6H6Jntk3uZlIdWXeBNP3li/kLUsWCvPj1w2zh0lDlv0JC55NTpv9J7Bb2g0SU
GYUgzI1sb4qe1NVhpLApCcmVc9Dov7FlOPVsE/UJAI94ldp4ygvWt8lAX8jDk5hjMGpUq7aqg6g7
AuyxM+ztokyeEkEjJqcl7LrWOSFSHre3VGjqW5prmQjG0ROb1EkuVSSOqtXNnUa2+m7Qmi9//496
C3DjFyDH+o86ri50MrmBf7h/+lZjNwcmQE3nCNoZqJpoN1Yq2D4kDvpejLJGDm4xMT9sPf9kx36s
l/T6pCyCLlwwqHXHIr04Uhz8LOzikueD2goQp4v6Z5eVAPknN0Elj6/FrNhZNYXxkvUxppJD1uNF
NIV1GlwyDOfINndVZyFAy9jvgerX8b0vPSvNpMLke+nzL+X4uAR8WscWFg1W2Dn8oAUex19q82d3
A1HWiigotO+0ELyoe52ky1IjksdYGE8liZuEwSCcEH56TEXLPAAriF9JPo10gsuhvkAXEZQgrGwL
BmGav8N0/JLp0aebme0G3/dD3ZNZrkaA9VVLUJSdgfSFBEpl9p0izCKQyNX2Pxyr5aT787HybI6T
44NOMd0/nZQ6fVer6NAUxTElEUOGj6mVvfloNIZy1DdlVoabpux7aGepsx0kzayqUcjinWOreXCK
++5goKGIMousPbCz8IzcXahMc2smCjk2gd+OFK8wmnOCbFkg62iliBTAE+xGhwalHv3PjpD36c54
GfQc5XKUfDopnKY6ITRaehZJ4RXnvRy0XaOUv5tt/1sO4v/KauRrHpcXu4K1qiVOuhVJv1gQz4VZ
P/eq/FJUnHhksmyyabiw4wABWn4J2wks6RX8utNkulvTyG/SULvtze7i0HTH+2vpJJh1A14iXkAK
BkcRUTyoVeHf6QYKjnDCKA209RbU1daz0dG02Sepo0tx877wOWP+w3H6i8MkPNc3hBA2qt0/JRy2
ttVDY1L+MbFqtW0WI4+InGlv2ICUzYfOzl7//gNXas6fTwyS0SwHWI9w/k2a6wxGW9QGn2iNlMld
98ss0N3Yy8UAaeoFw+eNpYH3T0T/mk2cwQmobTBrxP4QGnJqkuiTwkwkwcn2X//+b/urc9Znbc/Z
gqLVt5g3fh21TaMtS5QQ/tEzSYQjPXWFFzOTEXJF6CQdZxDi5Vz8h2PwFx+LUBkltSdQTKOX/ePH
kstDYIfSxJHm6OfoiEe9Zjyg8fTZyj7cRbCJs1Y8/v3/isfv3w+9Y/I0qXpMU/82R6WRYfqKC/eo
d2DAkug2UvSlYpVfwlofgN8aWBoHAs/sp7D1HrPUBuYxmkNQefqnYfgQKeYBERoBHWlcXLspaRYp
g0yo0z5IeBvoQ4eJjeSmTHEl8YfkQZ27aDzd4osNJwgZSvJSNtpdabtX5cBZMKHo3dK+3Ek+d5eP
tLpytBcpUFDOzS9UIxDKum0fZHlx8l0mgMg6k+/ibqo3pKxo/0qIaFYMKh434EZWSGtc0Xx0+lNG
6tE27BVINMkWOhxzLPDeW8dmFqQRY3CG+jSTbcqwmMEqEZSueudMwy7bpkk3BHUx7sQSp4Ck2MVg
Py0DTz7OF/Dfu4puCC1qDhuZzZrLaj0ZXYe9zvRoDdVTbyyvZWqlMT7dA6vPA6kNOoQf/9GOuPBC
ny/XkdarO82oLZbZYaIVp6Qk58nf6yImGYB2QtXTfhtpLdPSLIL/cEaYNmumPw7aYsFdcSKaZK/6
UJ//eCaGJtlRGLbHYwSqhobPPi2H236a54MWtrTN/Tu6bCA2jfraskKMOJ13jbkQjwgN5GlkKT/s
8oHiLl13oNdCPxpC9dQq0x6rEBMRa5XAoU6n+gIzlN5HF9I7n/qUvS44Hxnk6GxaF3sJGTgkdaFr
lb2GovYj8ZaGKEL3iRiFwBEKaUHeoXjz8J4aHpXrmUjJKor3cTF9dqV75ZmJDiOb3bp+amJ171eK
UsWCGqra7mAiDbuuZvs34jidIAynx7EOIRwLZ1dxOrXZFiXAg6XHl9wp7wWpSRt3bKB0VASq1Yb5
6ve52pu2t3cKvDM5IcTQUbStA4eAUgVLrMgoEDQYlIFpIWhl2e/jQQNw4aCnjqeDIDiUQPevYYVE
tWkdoNRtSJZe8pCmlHAkFQA31LZpyMY1p6rlttqNnPsTukpSTzrvjs+lpQNSM+qbU1cINKGxerDS
+mgOyQ70SIIQWl03U9pv8WoEXs5XZT93KgdeJod7yPafkwT8VDQ1dK6m3xi1j17J4+8O0/guZmEd
eA6pdi7IncxPCZ2ZAdWMxOiMIfxxbx63fFdLvwZ+r0Y1yU4okISWf9IiFl+kCIxjwZnM7+Ien95Z
mkFYR0cMphUcvLSMvW2E9L+ods5GLLYCczHYreEWJX2yB0tI7k7abGVqQaWkQMfZwCmBvyLm9LeT
vSK7cWNZRR1kWYqsPTPPTenop3qZnC1E6yKPO+gq0OQzo3glZp2UABk/z1H+kKIlSWg4pG5sBjKb
CBCA3VX08kgDBFoyMBjPOcQ2J8NEmUn3KvpaQOM57Y4S+C5nd9UH5uTf+ZGL00EbHqJW+kFtNE8F
l+tmMKy7WHkadb3sTKji/F72V27G2zCVuIc6tJ8d6dy4UOl3rYEUNUNHiJOWTtwoGQXpQ4NdBJnv
TOTqJU9lNqJ5pI2nKt3aVHn9NJoStNES++GPlbUpeigPhdkcbUQcEK4LOAUapjr012jOiRMtyRlR
EzkoA0TUKqkJBrNuJ4Kdak17J9D2jkUrMVoZHGnLZPUEynJD5vFXDJv3kc7xLxodJ34zXkHTOZkD
K1SH1UoFGGVf9toDIGysEiVDrB2V+C7jIE+Tu3ShIAPvv2+1AXZer8GC18zL3Cz4GYOrujPS45Th
liP66avFZUMCFJjpcIIcqVKcBQvCvgBxV31trAogJggb4tVh71Yk623G3Hr3IZvE/W+S0ebUKK5j
XJSH1glvcikfSuGc7vZIIa/riWAAAd4WpsLeTYFYefFzVgzfUeqBLNNxrRj1TTuee1d+7WT/CLH8
LbOvMnyeEmAq0ku0tdnkkS3RlFgfPfWSIwztu5BFd3dwMknAChFzc4meJx3ovU+IaOq4eGryYcHe
+e8ZCX9048aH3F+SUjxUmlbhbrxqGNDD+ftSE+Yt0P2Z6FG812RMkMEzGgfNhKivuygn8/wylOEj
3adAjdV8M7QRYi8z/5qWfDux/VzrqrgUDfVnmsB6wNL2xTeZTbRUz+5qzS+P6I8lTmt5BwRf21fs
Dii3HrURRB70GbLbElr7E7VRE7dIbne8v66eBEBZdh/DvUQ7ntpczHWFl1ja3ZPnE9Hb1bdIruGV
4apIVU8bE4mObJc8gtl78tjfIL4ogF+PCWPk3JLJQtbMgUB4YDFxvsPPVS6hMO9h8ti0SDbVxKAZ
W3clDcBFKLFxibYeqawacfroSUbStHGBOYGxTeoQ70nlTxTL9V03SPKvPduDdUA3KREo4pV6qv0J
BrcJ+wTLzVVvnAh6ZLqd8LqMHCu4h9+05I2rvN1RqUy3mBWf+9a/Gw3m6sjPntq6OdijsUSLQI6+
0/H5nEgZPWQLD9GKiWKggQDdbuj3eqFfdNqvAevIjWb37caZrdfat78Ke2PWRc8Cj3kzGfqz45ZX
tRV9WOZ2yKOPwgYeV0gSM1hNPXU1ndiODu22dtSVGbYvuuZ/hEVydGtQ4VOoPWcuJEgk6mQvBYPc
YUI54l54HZrpsWB42UyAc1KPjlXnwS4e/C04RU6q/Kr3vc+ULuvGEQ1/6FC9KJ8euOcaO1XGN5UV
v4bRa2uec5KdNnqGEzO1/INRE87dwR5bf1fhcAAH3e9beP/TSG6E5bM0UIYDEcEJZpmNATzcl9hV
Jp11kW4G3DHYfW0Ugj3eqD7fJ4rsNbqv+Za8RMB/jLkdkvWBNGQvz9TRmIyXCqcJgZzOzkQ8sNNt
BH6McdQiaIYmQpzHxv8clw+bRcWlhvo0rukjEGS5mWT0FJts16w0MFL1tdMqUli8V/oozqvW3KWJ
fo9Vv9lpXqdtTG32AzTbrFuboviaVRrJ78lWTWl6cAeBAawmfVjzje9xSnm3n97Bh39RCueQRxXh
pNXja+dFlw5d7FCS5lFq8Igd7WmaDJsUko687XrAa7eIhu3Z3jIN5Nves79k9dnsFnIuSkyNnSsY
lxAK/WGF77AB/F3i4iD6Q2OLCLFznTuWq/O+siBtiWzCwDBr1HVGJBe4JiW0S7Vg+gDvrfd+3kSL
XrBI6cQgk8b5t0jcBhEdppL2BdBWKF8LfchdtM/dXN1MYzZfxatKrkjSJUXQWL7LHqg6JJQeGb90
oqMt8IyJgn5v3t2s4p8MEW0jUF2vqj1MYcwcivyL2KNdmqXGobfM69rBelNaW4D2FLw78zoFXseg
/8QpzrRrZyC2EYNv+ojViIP2XGpFtiV14jyLAXE6aPhIy77T4fmi5oLuryi/O0Z+7cV3dcLeY56i
L2E4Ev+A0Nb34i+qap9IzniQ4DCpRX9vFJBSrHCGMN9F777ZV4BeX7PB7zBIV9/NPPpidnpgmCDH
Ko9GWAoqlFXG9dC7zOv9E/bP76yhzoNclil2TMTmzNRHMUwQHdFMmFYQlTCYdnwKgSbOrvaLN/Z9
09Wq91FLWuPgtbyrixtx4zhcriapeIOGmaGuD6v+9Qe1CK7izumr5xUt1C1O04wDnbUOuQ9colqC
ZngND1xvSoWeGNnKDevucL9qseaeYSxXzmEVxzc6PdUgWchcsqke06z7aDvWKuvRXe+t50oyIw1L
ppB1Ni59uluLazVOIQWt91aGHYmNxS6O/aBtfIQXjdg6xfwNvSzJqojik0b/GqVUf9RQkgcaHsql
oKGn2SfYhEc2TAD08JX5pXMxu+gJJWNymFwfMaXuHJOR2a0kowU5b3RFkNBIspZi4zp0PdqxJU2C
RVxSxR29MTbrttXhFCydnWPOv9kTXvilhtml+CawBfhRqwWigiNfJ85+bvpXdm0sj8gD3bkzMgvS
VfiBxbi5Uy7bE3Brm6ZLPwebgpzjaN/HgaD6puEf6Ext49SjscHpw+KGJeaVx/ay8UIuxIlWknQ/
s2VaX0p/6yYxJL2vdutqYxfdUVSIodYt9zzw3kaCFxJA1Kk2C7Edl48jV+zJMKadL8iMW0p4a5lL
K0iC1/M3DK+sazPa53qefsDP/7RHknq7/OSO/H9pcxPrGmyIiDg9E6XyLun0+9QU1NgUL/KmW22g
rQtx0zrQgaN3zHi46yEb14kR1COEzr6siU4z8JG4frx1yWfuhoTpmSUczX+6wOGD0yyMWeSRjZUd
vbx/L1zsiclAXBgl8ouZXEBXiS2hjZsBk1oQoyA6etRTu/e2WugDnDHjHLtbudQx3dncFfF+MKge
NF1R7xxn3NrNlASRLjAnLYdSIHHBTqbnoPC5xvulrIgE2OffGu86r/ktdKkIlGo61wax6+FAocJN
25dQ1GggqXDAy3k2+rkNbEneX4oCt0Fdus07Zm3V2LvKYtFEzb3cFvAwoWPwR7lahxXwVLXn3uDi
Xg9PzEiTxOQ9umH6BhurhtNQPps6U1lKZVA51W2Kz2yTQWPZaqG6n21yTVDPcXlk1o1miTvdoXCS
SFbTwhf3GlqOzYiNKej4VryUKkbuJl+TPlkSdsSPsy4b411h6AMcelYnaoTzYuif88z6IUbOsBRC
MqJ8NrOFmzSk4kj/QceUJB7zlLTYdPkZuzbJCXUCq70eADgObKmXSoxXOHdNY3/kNbUhP6zBfejf
E02/gedPRlK6mWJ/v36lCQaBHZ3XpVCJL5V1TkkU+XI4q+ydtS25cvMQX7xiqeNqMySTFu07J/hO
ddlDMY43aUV1fqjYyxWJTSSUDh4in2eAlQVyKkJIS4oNgJkxn86c8GAlOK5rcbukGEdlW506ZB7o
Nfh63aLcVVlv0kjGSSNVujNHCsNVbSdHmusdRaeMslHhkEOtFtxj+hbZVGEM7TIYFCWaFAgdyt1Q
yGyPmp7pOPbOUhnxrtQqxGaDQO6bYGK0y+7ohw9xi1UtDmcuWnjqbL/KHqOzg4R9nyt2CmTznAz0
0I3mIGQrPtkVIC4qQ0BD2TcVZcMp66ET5WL+LPSnbjmBnZjCmuZnyOdQzjUh2+PFD5dRNzMa/U7V
3qGwqM7pKWWl2UlS6kKULDjxqF+gesvOa08GSd4n5RUOsxKPeN1v8tm5A2yEhdTYtaTU7zxypE0N
Sdx6js12SbAniT8GeZBcuo2503t517Y2O4Eq+yR5lA0caXwMlQREFUA8JodqmGGeTdPGJ3Aw9EIe
CG32gxHbYqG31NU0RH2kBm+IEFiwvu1HGIbXSxWXoI9OTvdY/1/0got6dBHL5H4doFVd6misgqNB
nNwQMtLE9cx/2H4nk7YJJnLlHAMXeU2P75jaFEj9VB01xpQgjmeD+gOttiJCUovZMNwp8oTd8b3B
JsEUC259OrHhvxByUG50LpSN7rFKHNnmtDbWTbPTbiP/WFTJqZLHRjclpM99RrZSVNfViU7BS2J3
d3qrjtWCXjBT+CoiIeqBbQeKGfI9mJyx9AH1BTyt3K+NgesF/+qTO3tHo/DeB6F9NB3aqsYg3N1k
BScJWjBYFiZpQinKsYKG/U1tpi91jqshmcY3zyHipB2y00Bse1YY7GtKiOt+PpAm5rY3oW8ekaQ/
ysVGPCc3usxvCEy66ytEWHmRXGY/hfGbN0e/0aOzrNxvRp+/dhGbxUTkpArpyEDxuWSEM2OGngfm
IucV/Fi05KzekFEnD5Rs03NBcPJWwwZudz0gcz+rzuPEMsXt7hKbeuYm6Y/TjK3DdKzv4WxKEegh
1k7qzPEmtKr5ar2JdImL7efjxqesKenRa20lzo1cIDladL8A0LCy41n0bMaQYdSmczs7G8YSIm8Y
lzbjvPhDsEUDe3Mb/Wp97MfhLUGACzNeFFQXrfIS0pCdlSjp1Xk7nWIBIR0mjjFFfBiifZAUlnHV
Zdni+Fru1k5kXq331hvSiumYMneTLjqZV+tN2AOTlC0yoS7OrB/PrT+Y4+RCzX/cRSl1wqYS+zSy
HqLeSi71FrwWKmgTc5YJbWLoEY7Sn6Rkyta4PfVMR85Z9/mgilkb8GOKJepfN45PRKmFgJhge1me
yX+9WgvB/xds8Z+CLWh/0Zv5fwdbvBBP8V/PSRMlZfLHZIsfv/lPaYKHlABBgsD1QmcNffa/pAnC
hJxDs56uCMJiXvBLsoX+j0XLQPvJQ9QgXI/u0z/xON4/ECZgcqJRp9NTdf3/jTbB/JFc8YceHNzT
VQPhGYbtW8YiX/h4v0/KaEnC+O9oshHHpVF8wpGG+s6svheDJL9GJbcgy5qzsiwyDupKxxXQv3dc
QKdJu2TK6G+wKMe2e1LEJEDdOCT9nAbkYoVbxy4YnlS0r13vPUlRx486U7GLBL6NIh+QVY0lPY0n
5PPhdeKe6wk+56RfLfyKoIl8DU9yk9HinV/Uu2uje5x7Cpz9fBQ9LRIvqo9KH0zwbZmkEubvhs7a
zlKS3jZWJ9tGjT1MGth59ONeFBcXW6h96qKlM8LxPET5fFHM0rMHgyGK5S3tK21j+DQdDNrndBxV
bhonZKDxoQxRK1eG3NopxH7DfCC9LsEi1Q97Gj3XOVnGX0a30iCNuzaXP8vntkuJL5toHdVd7e9G
i2g+x4iLgy0wp+Jp1wETZ3SPzPEh6x2xR3PUDCMVHFB8gdm/N8AlqKB3E4tFHT2S6YHVZ52FUWDn
TvU1W9R+Q4CutnUlJVpDG8mEyDvJYCIHjhPl8KRPqZdRKjKx2sfzNNJ8wkZMWHaLwINlMvU902mv
BTVWlHa1+Vh3g7pgXnw0TIM8jfbZjdUdqvxgUO5eugaiWoIYGrmtkpd5LYBOiEi0s6r9WxcCz9D7
T0ye7zbd/KGeepgLzb7Lpma7CMyWn1oovxkbPUQM7ZtK/SpwShIQuoL0A92wb7qkURsCOOAE5TDb
cLQg4C0pWaMFzDoX0TCKyAnXcVQ5+Vnow7U56K9J1cIwm0yxNUej2sfkLpeStTApzCzgK+LVQQka
B6x8NaloDnHbhguLB4N1NVCbL1qT/G5O8E3n4HnWpeegJ8/l68y825XnDgUhJ1xESQ3YKCrnWQU4
D4NqMqMDcQlJIMaProgedbOAeIKPf8tK7tqE3gDhwbqnQXTJCK2m4HsLk4Fejnqzo9zbNUb6Kuu4
uW1ypi08ZUfNYu+RoRByFplzXzTtTmv9fdKQrDvSB7+0zrC0heK9gp+W6TgHolICmKoxQij/YE2I
OyS7611kaeqAan+HJfXFhNGHKZZydR83tME8LjNMSDq81w2+mUtI23UwHYl5s7mNLXUdQn1Bfay2
FY3qDSlzLBk8QZpD/ABOGEzh7KNcaA0Kat5NZxfy2iOpdug69RQ/2mZ9nzT3AqPIobJLgv3q+Tey
m4i0qMzfHCFv6LBRCNO5Fm3qpX1OwhqcWShQc6N2FeXfV4VvMHdZUo+Jth3g9u660DvGQ8Bl84pp
lCIZ8V6g+gY6ezsgZDdek9LRi8CBTC+lMX6ftAGz3+DcSHc89UZj7j1DUnkj3HHOKI/G40B+REyt
rXLKYBAmxAMScCliQa/35cENo7sGJ72vh3ftcBua7bxrIChw4kGaqBwGAJewlJoaFaVlSRuFTWlU
EWjnO1S740Q/EoPlTzPMmfadCE3cPLq3nSL9XZ+XAxTNMatFGE5hf/Co7gdNSiquJkr2olHz0UPn
3BYFjpO8mU8SWuclV+xddCu8H6UfPsVFjvvtoSDHdtdhIJhI4NlSpSU1r3T5Z6r4e43W1vCVdZss
Nd7c8m6JPBmuxlg9e75VXNEewFwtaWbmG6AvpySLxd3AUjurB5LdFgG78JsIR2AFST2OnZ2quwvL
8+9u+omJ/Dmfkb4Xk9+xdzW/q57c3gK60OROE31a/dErinan2o8osdSN5dAarHKWaIuzFYyBQdjr
NxpCUVBQEtv6FgNWZwXIuJqtqBmZZEVsRDVEGwRX0Z17IHu2ue40Cpt1wrYnhhEERHDaul2DXF/z
aTpK/ZJ5+GAy6zzWtOxjIp6b2H4qahxXFgX5bZuepjlPWEPRBQM+uLPoVVxFoGaKBLJTbC4GF6+/
lkX0JPVjK+StGtRhrGsRaGlJeB2zZIii+q7w9SCz2XnIulBXraMNW4MKEz2gVvOpbJis99Sw7Osx
PcuswNxguFscXg/4FKYg98k7nzP/zfW94Vh8+nn3mgo7oznLPmuq2SkeR/K2N5Ryb3P9xs5dZEQj
w0sHkga7B5qpziLvWqehoUesj90avZMv4y1eKGwJof6FVvQudSzOnYQKeCqDMNMxe2mRQTgxAraG
aU0V8ouFpuRLBd20QHfm2sTFjuCgzm5M93n2ErbHJV48NikXyC3XZPJZrnZrQ6FIY3e48eyeGXLQ
z7buPyStZqF60rIvWq9zA+HzpKXkLdft0YGmanT9w+zJJ4eNNmDUiU4t9tBSbEZBawrAwpUxyr1C
pnYi82Rxl1mHIiK4E6jpibDx+Ti0J8ZVoK9ae5XM8lZQ0b7LxLlWWDCk14B8p11YYRkBQcnrmtnf
T8gVZkub7sJewrif5t966EcIM6TYc6m91Y2677tJI8aL89+X5EjUnJisOdSROnUXzJOFeBstYN/t
OH+JrnVoeGf1todev61UDemi/l5BndjLsfpOcANCejkJUoXw4Q12g4ZeGRDlxVVLoDBE+vhrgWW3
6QVxSTaMHBYgSU73u/f9nsDvaeP3FXulQj+FU3dpaT8QPwSND0PidiAll0lhuPaG18RMYCaNlNPY
qLtFdHTGorjVG7FbNjRv0iN8OoGPf9QHGfO1xE9DFeKtL+AfhMlB0eAYFEV8vx1f3Car6akUj0bm
vQCP2PPGgUtKBe1Qq6bsIbvSPEJQ6fdzxAGtDKh4Y/LuaLN6ZSP5US3+iEYQoG5aZ1eqlguIb2zZ
Mm0s038aiLT2EuFeUF2Ze9y1BiIDclYix3wuyIrduG7+nmJopjhOhKSkz+ewOQ00bbgvpu4574d5
W0m6P1UXojqQ2NL87hKNwAUglj/heGf/jZ8+aJWWXVcp2zfPm+vraqTORZ/NrL+x/bRuLAgVjgfo
a0zG9GqeulORxEAWaiBFtfNeD0mzM5r5LtHYwToRXt3odaJMHwj55jYaCqjO3loxDjwkP1RPR609
Tl58TbISfdd8vssTkNjSSmnKCOOzwJaKvZBMNAM3U8PyiVasl54wZ+5ykSKeCF+y5URtzHTvcZxP
rFbyizBGlkiMdRR/yBJvsacSElPvkOURTZ4N015OI+dXcw3zIt9jDCXehAaOymt8UZs8M79poCGC
wayxzZn6tzYy32yzAlqgJbc5s+jZKHx7W8xEjGm3qKeyoPwf9s5st3El7bKv0i/AAhkcgrzVLNuy
JdtyOn1DeErOUwTnp+9F16mu4Ud340ffdgGVyJOTLYkMRuxv77WHuQb6Vz6GTfNgSY1m16WP6Xzf
VPElhA29bb2ELWXugNpDhYaMR1CZNrpnOUSrSjuXqVSCSRLaTGNSGa3Nx2rsy/uWvQ+DnqMK8KcA
YaTOTSyLe4qUMC+nhu7RNQHQjpW6SNu984v2FGYw7Kt+7A654fF4CVHHHENrnrKzvRnH3jiwIkG9
0bP6XTjNL7a87O007gK8VlCYan3uSrSAwTIwclUxBTd285y1rb8q+7Q7WXlPvM42fO5u3m8pKdbj
70TBOO7hG1xHiazCC4JS6I/wqImb3vbGkh5klpyNdoSvZ8SzlQqIG8Yf1pgF89MVb25/lAthw+5e
FKl2ElNsUh1x30c+nENeM1UUFR7dWh2n3oZ2FkhqXl0VrnzWVWnBFgHD6O+Y2zDwMmT2kCLDsLHu
mrempj+6tOvuAJuG5xoQmi31lw4R7YHWaFDmsjzhTEB7Qr9+RaX47BGgwzQbH3Tcf3e2ttepA+UA
9MfZ5LBx53asKEm6GYGXE9D2LJh5/BbXXxU6+ugNlMbY/S2I7WCXcQNQAyc+4vzOKFy+lFElWEua
X5M7fYsme9Qpgy52rOWqG8WdPjmGuy+b8lRaZAYrREQ0UZWRrKPwyow/oqybkeObt0IrSownnntn
lSY3uqvfOUVdvH56GcCZmjTVb4S4LfLmrTUoB49Ki0zsHDyCRyODiJOX2XRspozVorxfz48E3x/d
MXqnmZl3mOJv0os5vuyNit5DozsGysJ7TYsYxxvpDCeR5WIVUgYV9KShKL8iHXdMijhZid7bu8zy
PO0diMV/gNcY53k7c3rrx/p3DauLgcjVkSP99ZhwgudwCj7Zff6WPWuIA0PeqOGOnwJa7hVdaCmP
Ft9EvQvL89yy/MnwPEdw2+P6JTH6bU30cPb1meEzwdtcPrq0DOUx+GrTKkndpRkemXTt46LWEV1q
/FNpXlxqh35Dz0Yko9aGCcsiLY0Prhff1YM6QzB9LRV4bnx3zE5vypAV2gihAVW3qJ/3lcsYx8JM
BMs0GHk3uRxJ9Y2RuFSm9WLT0pY7qM1R5n5kwAmr6jQbPlMpoFCBY5/SWj1M0jhjHtxq73dXV+T2
qzsi0gTgjU3NJGWm/e7uVSUl5X+2+RyX5qFLWZXB51XCY/F2HkblvDVV/WxqcYqa8J60gjAIT9Zy
McC+ucukkBH4R1cAr2jQzbKYEnrL6T7HxgMGj0c2jHFf4ZwiErjGXOJjsKZjnYuMsj/RbQsdf1Lt
cMnDEUWAkjRTyLPrexu77p+TBBdYgWiwfDSwR9duUOwKpFKm1OA7qG1sntIqyjbWgFo+SrCbYINr
gyKvSty0gX2I7Rqvlvjlkzldp6ztTKLXy3tuoL6rytlTzfIc1qd+qN+lScpdAFnqCSBWLi6uKTjD
FXuJFiqV7rcBCFSWoDUyyJVtxQvqBf6YltMz3UDnzOt3UQrLiQoL94nOx1jdluDVtmOboccX2Tkb
jeRoD+ynUFxORmaadwm8KtpB9ZFsIhwvXGADAH2bHvWVz8eUm94xwl2XerrmoExonJa1Pc9+aDJ2
e4JZ/zDCjCNGjO6ga/y+g/GUAOUz4kQdjNA5U7OqFlQABsu8HbFJhbdlNN7NGROrMii2qmq+K49v
gJaAtc09NI8yf9CN/BVAgjlAVSTrBpRz7DTYuzQgzW7M93kKG8YID6KrOb6a8TvYjkuCYyGEJ7uI
uHd2VO9RrtjGRfY9OPJuJ+89/6QatgVpLDjMxyf2jh+ytz/gRGrFNi4deFp4LcZErp77abI7RGQM
BmOeHOa6+iCL7UM1rSHDLlQSC4ALBc/nOiI6insEG2d6O8raX4Xa/FDGMD2byUPj49UKwrJah62L
r9fHf9Ccezulms6UzByNZ68nDmAPL0IjwVQatcqsAwrhxIN0c56L1fxmZU2DqTF2dq0/cbd1B65L
FGSzwYKMKWUogWkBJrxPIus2W1Kefh1vFUwLYF/5rg8xi1aE17c51x3+vG4f1+LNrio20dSg9W24
HpW3Saucoliiw6kgmVJl1TtuOlxSgIVnScpaVPcmmOFn8IDHMEiZ6qv2Nkfx3LgmgJB5bw4xsENI
LSupF5v1gt2w69vSCgN6prBD59bwVaRQJXJpYBWe1UHXLBs4x/1tkQ139tCDxZUMj1yOHNX4lMb9
hu0WJYBl+4YTA5sVG5shpwTVMaYjE59qHbnt7RQjsLVd+BoxmGqUwSQ6M3eQufRmVgyELDXcAykG
ZesiTiYzYAMm8EXPDdrJhpOk2796ZKoh+D3lOTa6SOF+TaqUVZx0FF9R2reBmr2dqI1Ll0NN4U9n
21hw8CMIsB/tNjuIBUTkzXgWKMZmfCcQBHrNKYHNWZDysCVynh/hRh6m0btRcY4XqZBbxwkNdBTk
jcKa+sex+6rsYdwMulI8uQfUKvvUdI4PP8+E3UHDaiUwj+E+v2trhMq81vdDqs5yZNSEFLsi1zNu
G6jbVvPphkiBqZd+zSNcp4wDHf3s1qcM3e9C0sg+5HgjO1+mt31tPqlAH0yj1huweefWjC52Qrus
D6o3DCSRjIkkOacc9oIjAAQfVxY4lTOz989E4xT2U5IvVXTC47zLhFpuUbvYKKCHEGErA6qYcSzF
cziXAAol//BiPJ7y+9xEvizT9pJX9nOHFWuFbPtWGsLeFNK8aXtpcxoDIBKZxomuMjuktjIxPTAW
Cfs20872btGba7lXYftS6Qg9NvLw06QFYfh+7QibAswCZbRkfENCPgZN9mWYgukbipSXgowqAF3u
EVQPYV/AauDcYSTQKqUaS4A7yb6OUtKwFoiuUrL5HTt/HffBehbHJiTXgOdDNZ/KIAYWcikvR6YL
hE1xI5cfFkovzpjc3XmWPkP2sA5J+tOmy96iWiiDsf7rZ2rp4BoGGpmD0DBuuFE4EXLW2bg+2ufP
D3C0vIV96d2IiYYWvHr8Tgthay1sbnXNmolpeuHFIFgdf1B+UWfdI8i4u2rJF9elGW+QZgT9DVBz
gAGQFo8WNP2Pd+jvNWV2FOD59BWHjdQ6OBNwUOTkhtLO/jAUxbT/aXW0F7DRz8+Glk0NoMS85gGW
4+3pqkthNVSD6kzdhj/Z6p+v/mMCqx2YrWUV5Bs0eZ8AFJ6lf7qXkMRp0fn3X2MXyii6FvAM+RD7
gnDysADgBkVRo4jRfZChYXb+gDuXH2BV4TMMvF/24ksaXSqD4gI/6Prnp/Kn/axZioP8pdwsaXn+
lMK9a35g+9pxb/sqSffcefVNm+BDj+sedk8CvQMEwtIHyg8dd812EOb7P39JuP4Nu9x63wiarWmD
/sefxWv819/6+bV0Kiym2Czt//yNgQghrE82cxUQIxRAPMtLSe8/fwjUUnr1899J0m4bJXBgBtwF
PvbYVSHofpGQjUoNiJuOkGzjF82TzMPiVIFXn3vwnOOAgN0U4W0hS/Pow+fIzX5mAmpZG7OH/aVa
RQknVqM4O1ZYW7uiAxoFFmmVBobBwpMZe54EF0D5IPamznzMQ3WfkNNapzxL8THOgufpkIDUieYV
+X1OziILt3Hvfc/CwJYLw44zgXvXTcletT7cXFQpY3wSESzpgt0tKqS3ihwfU3OSbywDVXFKiuuU
6mGPdWsluShvUwdYhVhyNi4KRDalz1aY1xTTEo+3ZLxQMm6mCKDWzACPc+ZALCfszk4e6FtzjrdW
NaldXZa72ScBVGEGPbRIQ+taRjczQWNKvLpqPffEZ4POpLg0Mw+lOXU3FR54DIdXc6SrKEUPgq/b
DcWFcyLNBW4tj3nYcVxScs0iaTMP2htpxw8VmzgRfXD2zc+1YSU7L8wDhjbrrnQI25X1VyOqB23e
kyc9NDZHFRjPuUT3LNyXzGr7FZXK34XhPSkO1XlT3+b5lB/tiRCl4dAWm6fkcMSVwNCEJ20F7PCI
rRMEfZy4mCfGZ1DP4KGecfCjt9jDAw0Cj4Gqj0OQ3pvJtKmb6gUxnvM+3XMcJcvr5LDizhVO4q5/
i4vgvHzZ2geA3RYaazB8jjhJv8oKwzwKPoO46TVszG0REqc0zOLJdeQvx2CCQ9XtKo/N17JjZa1m
9TUo+xWY2d5NEUbA9K3sTujf8YSGXYkn1d5VlNySVbAkeA/9a3l1awe54ZR53ryH+/Iu++gcGGzO
K5fvMq5vcDTxNt2nkc/JzVkVpvtcw8WA4oyaRKX2Hl/dtWnHfS/wE8VJ90X7A9srzrko4DwrxbE2
HeNWt88iXWyVi7+QM+CRhvt9ItSWwkGe8k0BACcpvjPHyZmYQPIpyZom2IHiiJwTpwqM2IrScChP
tQg+vcidb3WNBmURFl1nk24fjMkj/rXM/asWGLARKxSHvdsh0/sGfkWCzf2Bei3vXKJiVi5BEJNZ
Rl6VcLsVzptysUSVTPaWt45Bkf1ObGXb28bbfVFxShUhQwjZ4Wj2hg2NCk9Wl+6ZUjonwQgu7duF
IonmHVoIvmFzUh42/+XzUFVCr3gMLxL2/8ma/F+9Mt9ZKzHkVvbvvlI+Z1lec6P6Vd5Pn/jK6pUB
jl6oaE+gCDpcqJ49urEiBqJsbOyHqKxJ0AwNBWrowrha3DsLse7gycrEJZF+TKXPLESTOdF/ZIYQ
CgJzNRWwHiOXyukkmGl9ZxBh8ilu7BEzdmy/YZnj4wl8UJIBdpbmMezsr6Ho8QaFaK6VxhLUlsQW
+cnyW0kiMRln+kvgKIJHiGWWmzRMem7H6kVJ64HasmEHGGvYKsfY580Lh6yA3iZQ+RHRw7UzqPQY
hNEa89GSV3Cfmag7XKSIvwFQsM1sY5iXzdZOM+yOumfrnCSb5rfZgdNxCWtxnfCR+ArMZfULw929
kxSg0Khwiedf4H6OwhkeWisCo+PxlQXUxCzpjgY02kPvxc9p7FIF5RH3i9TiRzScfRRhrWxBKPK+
Lnt3TlsBZRnaW2B7GDf9A2r2qxHb0S70eZjfZtK6U8p7a9iCEVSmEjUA+l37j03gffjQfg0um9Lu
vkU1X+rmLEVFzwMy4IhZEtWp+6Z5lUFwE74uF7yK522XBFvDiY62Y9AkjSEQVNoly+TGmNJ36m8O
gVft+NbmTeehxQWDeZ5ClBg2C2LjTuM1rhZ0W2Y8Fll+V/cfRgTWx8f3OpPgmprUIZYfLbx+hoeu
v7WXbBGg862ofXKoMtiEtnHIvOkeneriSe9s5+2FGBIgaG9T5fbDz9edWrz6OANjTntwmCSoQm1W
KyzUK2tmy+3gjF4lHi0nbJDYEWXTrnPyq4zHgKlrBOy3nBZG2r7yRcyTZzkjuohsrmhoA3vUknup
Jxy29lUJWiF89OAc2tOg9oXzTkNFjV/d/axZtwYgK1o117RJ91phYCuNezsA3BuzKo7B2UdNsluE
oqiNWcEc+11jDjcmMqq+/8fPP8wKVh+zs+cS74OG5kXnnUXmkam7Mg8srhALFArraGJyUm/IuBwW
/ZRjJIVDLLRG2bynUfGImeJBBUC0a2emECzMN30h5y17kLvYjG7MwHl2TecXKbs1ZkpidVyNySTz
DQ0Nbzg8l0AJKHusFDVjGFgGANDpEmL6ShW6t2Uc+G52SMZdXl/TfqQ1+dF0208zYo8jsnU76H3O
fcKDdp+3/YPJw8CKGdngyiO4N/G5oEv6NWzUxmLargyO8RMzMeivewLqSMyVOOGE3k6m89rM5jK9
Cm+rsN2UxH86SbYwchfioLuGoPU77fpfOsO8L5LkAYBhvWpJpQ1t+eX7KEgA2l79vNnqVn8ABnwr
yCuUOduCLrk2Xv/bkaDCQBZc2GuUO86PkgdAAkt0yN7j1t4FTCdWyKX4j9WHy+cZ+qPgZpCrsbK2
fm5lB396ilKjvVAFdFePG2E2RFnr0X7IQ1rkeNLgtmtgg7rcSpW9SSSfaN2NYLyHhCvBBVNXJPUr
gj45m8Rk4AUOy7Cy97bBEQCpHOMa3Tde25zMgnkxlnEHO0GKLRDs3yCi39rwdubU3FJ9zfDC50mJ
heQW5fXsLjY+GR/T0XmHGQ0TFk7hZL0jmhHRHPq9QSCL52X5udzfYRUR5mq9NRIbcUBB1G10vGfH
xMgd96w+HlO4wZ7AHTBp85VXrKD6TSyl3SGSrfugu4wDqDA+q4Z/xTVeSlZNk5j7yivYtwAM/IU1
4OCUntqankXhDpLxz3Zftl/CQ59qI0OBQrKWR/ND2YdL5IklExokHOhPw+G70Ib1oVW0ng14EgFV
TACVPYw8a6GAl8jIOmb8vYNx01jJNRNEl6Il1ev6ZyoYEsJ/R21j5AeUyUSGPEJRhc9B4r2aMXOB
iBjJlIUvrdnfepruHIuOkLADHpeW9fcEtmsFtZEu6XkvwduudJHdVhyHUBUYhbR+s5KECoj7vNs6
IXxGo54cUwIAOgWLPB7Kwto6TPjXFnRK+Lm+WDE9GPaV4f5q5mQ4NrpApbOYT8rkVyPmh45N5D70
BQgRkV3YAuFRmOQrxpuDmlWwZrulCOVPvCKbGXc3bS2zbLZ5dz8hrvYdPX+j6b2NyBXbGQ7iglRz
yCHGj00TNVQdVeFqSHdeFT1UsX4VM1zAYaQIycCYpAMbJVRGe8suibn1HYWibXvD9GYtmbgyDLqt
NaeKSrv3ZEnl3vbHK5cCuPPmLIikEMuoLoZMr+AWaXIxeNRS+U0AOmzhGw8VjMqp2bBZA9pU8spZ
oo4UqQPKQPfResnjc68Q8crY5EEsxYkQdLshBYpbR3C14VJGHAhN+H3cDoxLrdYZ0Am8czBhDKnc
5JSjW+2ZOZt7OpEf3dr+qKMsvTPdY5DdE2eoL+Cjbsc4so+MzFpz5iNpC3Y2PLCKFGuzG/nz0alJ
4dWmu5rrFK8Ual7dFewjYxMT8ghCmIEUQVqqMMB+Cm/NDP+l1VjFbfc1qD+9FmeyoZOQ3FbyWCTz
Y2kj0ylmlpOOhscwu/jAsWc0EWkgi1Wo996SQc9n44+aZ0ZKyeCxLI/BuhL90XW7PyIoiGeH095J
zatjvOWZ920CyhlKUd7aMNwZmGELtqJ5G0QCRy0Ym2Qo78Wcv8DjuA1L3NgGYls6602BFx60QUwV
Rh3B+Wnve2skYT8JxMGWKsuYxhf0aH8lyMsSOzBZE0HbxsA0l0+NvU161B0u3hgRdcqJgFbB3huJ
AZL/2PvjC/IMGqFnyJ3f9h+lYCxT1OHTMMpXS4wvyBHXriQ6hhdG7Y3Cux/p/wVd+WUpFNm8Y0uj
mNpEZCXWRReScDWOc212exjsw8oaInfDM5TLNNfn1KP6Kq5USWYPND6YySZAq4/89H3OObV1xeuQ
Y38KuzdN0qFsFXP5OqSKxR9ODMRPE8TAjdlEHnb8rbTLb68EB5mRaiLjPKabgeMneaAD0dcHP6HN
uJh7az3xyD4Qbnmg/oyNFlKna9O4luz7QWS4f62PYSpb8BZAd6P0wLMv2lfWtQucYs2YGPMJ1as7
ug2Jthfn1KV8pLT7S1CKp15+6bTYUIZIg12IhN12r166DmtVnGAjsrfh/zOWJdiOeb4Pw/nONoFi
F2CuVzSB3TDuPmSJt22DGS1dmwdOfQa633bgIAbs0KuKa5KAwaEyelU7Cmy4CQKgjddhV/5pyqza
Bl1kgcrxPhxKAsnvpTRLJdZj7JjtcRwoINST99p9+JWID1nDNAmJsZMkFAjwIPe0HLnKeheHHGmz
4eq7zYkEcrL3fY8+sJIcfHNNQt3sg2J+Ii2Q3STcv2z4cqr2RO1sujHWO5VT2YZLBh9/y2StPFh2
O6yZbz3NEekjN3pwFco6mc53zxfJsRf9g4apuFYjnbNQetJ1nIzTZnbcPfh9+Wi4E+wr8y417GEb
I69gpyQlValunYxgWa38wDAn3FbT0B9c4wBtsrtkEd+ZSHscej0z3IimB3P8+nEf/3+j9v/FqM2E
YIHk/O+N2qf3pPy3/tK//sZfBm3P+1tgezSO28L1fNsNAIn9gx1n/c30Td/yLWBIf2Hl/sGOk39j
9ZI8zQIT1Jcw7f9l0Hbsv5kUorqmNGGo4tD+b8HjfuzX/2bPJkFqm/xDC9ENgxjf3r/as1uZmkY7
GtS+I+vwfONxvxIt9oqV+LRu1Fv3bByjDS4A94j94l/eqPPfv8r/KLvizKG+Xdze/4UBI32LM4m/
8OuA51n/8cWr0q0aOlXnA15cUj7rmbHPgMLA/nJPLQhoHd/7tob/1y8Lme9fX3MHs7tXnPoP6pXN
d1w8oG1yhFizoQz1rUtzzn8bu/QfL/Q/TPCZFyiGHXxFDIjdfEF1SvQWvO5E1V768n9+Vx1p/xfK
E310ILakEKZ0LGye//4CdW7UadQzTCe1Gt7EHgNBx34YW/LCduk3p0RnMeNYQqgeW6jNZGfpKSiY
NscSmjn4q5MsSlQDI/R3XLlQdSdadAYYwWvMOC7RZYaYtjaxaUnzF/xpa1WluBsnZDv8Nl99E6yI
2BLPH2R5oDcD6RdC257IOiWRDXptij5oNJRPp8PJ8di0JbMGgjBq4NV45nr+t4EjGLcQdZxKPHa0
VlCfy/YRXiATSB4ttlfch+jnYDbVpnTUryzQgH6S8Wr7DFM5zT4x9A2fTl0CYUTUyWEYZnMbSjPC
SbscBDXPR/WuJ9o0Z/s9xre5qsrp6tKCONBFgubp3mivl2vL1idJmaxw3Zsy7o6DaD/tKgB9jZAU
lPa3W3SnpG7ebNFfh6neaK1PhjvQ9zFAw2l5Z9nJQg6idS+zqJMaDMLleuTc4EIx8j66hNmlN+EN
nHvUcPYQV0rJmM/X6s2MqKSLUePLxNhNEwF/qM+Lq9Yfqbc+NNmnVYpv2+DvDVS8siWCxoMDGzmY
mY1PIMkq50tlVft6yKet6oYQRy8IjmZ6LY0bkK9MnVryEV3N8DmnqTwBFk4VOvPD6k1GjAGSbCu7
6TubkVJolXIjEOBqvE7Dwl0J631f4n/I5Pxt28U1qr+YTLx3GrLM5HMIYUJJ3sJY0xBTbOVQv4Xw
IQzJyLP0nZ3t9VeoLt/mUJEWBs6+/DuFPV7NyX2YqrPXBMUGWzg5T5LjNc16iyXF9+LHyGW5qhX9
9iV5jKyqto7Qd3MSlkRKoQx2BlvowgOcl9s4oArNu+bXgpCc+UcLXuNx9Cs2S5XzbUhf7K02WTuF
CWfPONOdg2MnTf5oICp4+ENnFRvtXUYGbM2ehORHrl5Tm3aUtNJfQYVOZMTkt7ssuyky/rQx299m
Dgw7p204FDOAHHjRlrUMiH2+kcZZUPJkStdmH21TMxWnPJCHhsDFOm74nqUuL4GlHp2ZyyS3rLsq
DaI1NuScpzvYyNyIj21ubkuKs3dDw/XTZEC/Yk421WRuEjDRJE0QRScaU/Bm7n8+6IAygakJ34n+
nvm3KNRsWeND3oxBqH1t4L4HvLCx4uEU1eIySaoZlsu3FKjcYVN9WinlK6OfX9AFwWtEel61jv+Y
KThjI2kIhi0L9mrGpmgvurL0suNy3YxT+ZwVA83NuB2Rz96sBgMsnB4YWDUJesmYzQhIgPTC5AvI
el263XdulPj2ATL2XYHEO99KgauxM5fjj82GL1PnpIRYozt98uv2apTKpQOXt+/nykOM27DuotpE
9ZsQvI48oYY1TZfKojDaussdVxFBZMBrNrjxexSKceKebRyRHnqX1i9Rb7MIi5TfztydbLUAi5jf
hdU+iSG9z4S1nh3uVJxnNU4TDPq6Y413lNoF3nDtJe8xtrs3SeRuI4PuoiYPlSCAylVGyFsGiKv+
JVwCsJ1LRWpBAn0dNez1WD/XFNvNkOSwOHM5AXGhZ0GwmDE23sg6ueb2i2ow+Zt+zcmw8C4urXWp
xw0ZIzJM1fTS1pzfoOSBSgjn3Vyy5P98nhkpC1AW2HTbU4c5Dw889Isi5EVRo2J6fJE0cr5bzUIF
KYC9qs/ijxOxFOGjz8mPUqnx6sziW+XkX+0gOMy290gucu/xjbUjv0hVHhnN5KJ6siKqvBoiU3QT
TQmlYkspFRfF3O4WqTqgRLvpp6sKCg6m4QPsIQw4CW3ZIByuXRHtIpk8oXJvWVS5GAcH9ZjvsxuW
NYbuD5W41waoRVRLaPb2d5VOV+FyNbKWHc3RvgxOfiExfCmC5k8wS1z2HKyXOY1w+ETnkbeL1vOd
05NuBqUzrV0M+nBbOM/iuwpnfepM3opi0aK69E7HvK3jsriPeJBq0PG8rYiL7g8bbEBTSHj+EBYZ
Tyo3eGoGSNlCiW8yVayd5G7h+CNKNnP7AlV87Fk/jYCXxqFQ42ycKP1Vb8tbMjU8YphEpgvxgakb
0dSsn39eoGUAwGm6+Obngnfr9q2hyLIMZM0AawsiJ6L9nOcoB5e91O1vnshkIQQGnpQPPAg5Rpi6
uEhHn3i0vyHhv1Jpaq0A2u89OWd3E4/xTmpCHkm4DxhPbVphbzuVf8yWV6/TZVUjBsC43EJqw85M
P8GM3JJQqBFywq2GASVhUNOhqvHUtjUFuYPUl3QihVLhjdwi2wFYcu9UDfXBioktWAw7VclNIcbh
jKH2vgv1qSkhvg3kEPLlyRfTkWLj6XCMqtu6FUUsXn/LRxhuUlyVCprZ2h+u9SiLnQOQA/ILRyhk
7z90XS8EOtp+CrPeWCXtYj4voY0TAjtkAPHDumuDO5bBPSRfr52uAFzWqQejglXW2Nc1QXQ/wR4O
nGQ36Vs1PM8R1jDssy0DKnCTzbxB6n1VIF9ZO1CsYnclGtkzqephRk4KwhJ9GFvT5Z/iofqlXQoc
qFgDcGTxABzvGLHcVctkaVowU6IXvwaK8SgP2eMlXhth2t0OadvdprhUwPns+rIAcWZg+XS6ZfyV
OM16cH8z/cIgXg18qVG8DRYRksV9TU5iXam5O/Ye+KYhCh5mNV7iOTZYY533MVwmweTosOzpcJ3n
dOP5Ni8qLn3eTnCaO4pKn9EqmxXkjBCRIP8wgCDwRKY5kaFphSBtmCzamLQbB/hIBSRnBGN8owXf
UT+0x7QpbXhxSxugvHReyBE+z9ZZa7wZLdJEbEy8G1N/SOQaERgnTzH4QGzFo4FTTgUtUBIUJF/X
uJSNcSfTpQ59iGrYGQNafDf7B5LKd4Lwhj14JQnu7CUyWHz6URhbewbn7zBf6c2DH1gFzpl6QxtU
sx6lzQBWh3g5LUrALXAHh94fPmdZlzcpDUR+71rb3qXauu2f/bZzMPwbG54ONMzFJslO07+ZbJ7p
yhloGtVfrHbDrdePd5E9W4u3B6V66J5TAM4ULoTv1UIe+Ps3kaBU9RMWr+kBKtQd0bQ3PLKM98wh
AjCT4wyMSefHVaXXdhJQ/4BLPjXMXwyz2nXS1gfPXsYxdZuvAxPzzljGiAKtYpzEt5bFzvNkJ492
LImK4YC5UYLGHtVa1haIVrmxKrY/dW8rmr580kA0GSQ2XjLzkDZhdUTih4wij2MlP0LA5kDsC7Gv
1Ybi+q9eclMhytWnJM0xPSPatC01VX4LRCaOavPQiuqxzDN2SY3+1NyazIC+koILIu7jT0dg5Z5m
hoMpIKgVfKhNwI53k05tuB3rTeaOX7O5WPhKBulGXLFuz9RmLUtuY+Amym2++Z8rioUiwYHD/ULw
t/LSTUDKRCqIJ6we0XRnDbiIwLLBLXAEdLq2Z7rvFRagUYY59Ckld6MRnnP3K8r5sGlCSbduWZ7c
bM63BOERgiHejGhBNHmFzGKT5CNr+3w7FgknkLRYORRYb8kP0CTYwGV1wH4Tq28pGmo8tZMRxo7O
0vaGvMQ1YaLbYaYhADlkgK4auc8G972At8Vmi1oa1Z+LZGIZcAtye+Eehxvpfu2xuxraP6PiQTyM
2QenIgp9BNPWunHYCxeIlnZHPriOeKJPDC58GHOtXdMEWLm70hQvrsBF2FKGgVd9SVlQZZFkBkDb
BdAbAgWp4+yxNttlnB8+w5KM91D8mP91bFuEXmplUtajVqyDOGNVLPp0g1Xizkmyj7gcSp5tx04S
ZMXUiI/Gce69yv3qOLAyKsuDvXIFvEyOW8qRX5Rw/CmdObuhNIV532KPJJOYMG3TODw9CuVdna21
maagV7pfudc/ypoJtVVhHnTD+Bj5NK7kImwvAE+JbVqLepbeG1H3B4gkZotac7Cd0qtt5rTwLRwX
9qj3bplT50wlXOLb1c4SfXOr2Vq01s4wm5bDZpZu2VOCsmCygAep47CBkyFGDQc5ku28KdH7SIY7
W424ULX/2mZ0ojHffyJC+Ig6h5HRKJhC2rO3WqqOnLhm14yrr1GaTexU632YQspjNmC74VN4ykvX
fdQAytdxmNGSxKST+bRjVqBjM5r0qO/hzMEox52J8fBfH3JuY4xM3m4IemdLXqnZxBMq5djvbedX
4A/tO804T55NComdFeAL2t/BEgNASvG5rbni7tgIF/t+5L6mq+RhmME8JkgGcTegR2ooH6DR/V1r
imdXOA+GP344Kp82khqaLo/uU6ZOx1Kx2869YU91+gdwmIBFkfvMYgi+HcKSs7uvsY5UFHHlLUnc
NKXP1Ynoihsg9/gOKcvWGznF6fYOsiW3W6qGg9d5m7nAKCqIBS+nTS7PIMNMHakFm2ogZy9XWu6Y
xCPNvd2AQXOp8o45Maol5jKwWq5nzhgmjco3HUSl2WCvHzeMZPioYupGUSAOpW9SOyDRHjR6Q5nR
LIBBhFzNuoWUegj8ZbZWn1psUZSzTXsBtksmGMJihxpfM95BKjRxHtr/k6fzWG4cWaLoFyEC3mzh
SIJOpChR0gYhC+89vn4O+0W8TUePukdNwVRlZd577nsp1ZivxwwpYf5lCDFWdC9LvpknBypVjV1r
zWelCpwLZikgCjVoxPAwyIW3mgTUj41Bj6S4iGvzmy3LTmULdiwEXFgyRDCHFc8v/cKt3pXv4sJc
pSql3VLVlyoRPmvCNfEPcPgqRDTCi+qUIy1vnTLH7nTr2sdj556lSl94YtsfcWJqWNYPWFeJsc5I
GtzLBg784THZqa4Dnhc7hBPkyFX2lSpoFMhBIjubARR+r+y5VOkcZuuyDYlWhPru6oMiHeBGAcdl
xKW9CrNRblZdi33IbScoFes2YcYWhwwAizIhKQ7X9JCsvloPvwSwXccifjbK8BVkROroMFVtQnUR
7OUsqoawV0RNcItYbXeJVt3rXgPfVKL+CE0P3Q0Fz6TFDB0wG2Xmuq/x2OcRn4Cre5hb5dIl6lHR
MYS3YpVu0lryh1yZATrwaXLw5KqmHqxVW7dVlB6FkE5Kym2jqlVQ8eR8ymjBBcx4rV3QxpAWxoQ+
w7yRNy9iSf9kZoAdzunqZ92oErpaPOkdKkKJbpK31Bzv+rG03IHC3oYCYyEZEzy9GZ96ZW7pDrGI
D6L+qlMk+VIpAMHF5Yb9Vd8rprhLngQR3dYS9wCH0uGP+Vjjphvs4jToUBE7Mva7q2AMJrp6kwS1
PN1wOCKIj1z4ACsKgEGIBUVWbvWqMhy6zy/1kuBe5XyXaU3rLc1dpoPh6CnBgCXLW5qaG8a5WNti
foKmPg0Gr2O85LCqU8qf5SEjEOVrPnVvRtk/RnTI4MdiOWVGa7GgDDLFir5ZkF35ZIcTngr0Dbbr
4i4JSxgOUScr1Q6rI7CubB6PM3l3nNpitFS0BLdLsUz+IlUz8ILWsVC7+LAUFIIOjcPQTJO/Cm25
UUn73VcZcyNi02xFrCEha+nViIRiV8naRWkU2O0UQY/0zyQTjUAMKx+qRcc7h/o6NkLJ6QBM+YiV
0YIIkbZlhEJe6qp8xV17m7r6LBux4SohU27A6nscB60vGwaIWc06EsXd7ki8ZMAjn+EKafsZpaoK
e2dTF+yuxQIbd4xpODV7FhwO9o+9Wh+Ar08c09KYUxO+XAboXUypC2qbdhpS6mltgJEWm4JsSF4E
VvYZzxZHLdjm4PSp5HB1WUrlFhMugELkRYLOe2gRzVTzupznabqHKeDZB1QGHFkc1Baz7MpQ2l0z
/VsX05fx8eGxnhCY3dF1batoM4Vjj6uzyJGq0WpttHtYrYqHlMlp9fanLoT3HNaR22VzHqwZuwJZ
Ld70uICy1u6kjrJCgkOEUB5tPqrLyUqsTWmk0D5Ye6U41PyutF5NrcMnq3JNy6zrPA2zcoE9H4VI
kC/tXteKCwGVhddZ7JjTTCodEY4pnTauDBYD3eD1yeYHC6XkQNkh4RIFlAzpgiN7wGzweL56OEgb
EQE5nrMm9yaenFwQOo5v3zp+UzK05Fcron+bl15HrqeLFJCj0bveStMhcjlxz5u5bcnYknAMTDQf
iYXnXZHyv1LXR8xh2IA0jbKcHJEevjbPPA/3g6Bt/GhIHhgt8MlQ8B9zRTiPKTzoeT6UJaqjdZaz
J7UWCFx1kwhFmyzWnyCzAOJHaFPYiqQg+tCFP3mtrY3xEIlF3YK6FHQb2lZwYgoJ4uSpcQSSAWYt
8VFqiy3cRuiFCX+Hbu+FiMmDAIMTErFEuKCV/ZQz6/tioQ4rX6p19gqjDp1Rg24LnbpCcUPFxngZ
e5Q2O4qEG6EzioNmxbTnNJ4/U9BPmtEAP5VL4WYwjXZBMEC8FOPYW0OVnbHF/tDqdIIIO2YBipDH
lEiBHt9Z7M1bZy69NzdcXjn7njClAEQuLsnyuWL32NBFOeoCcgQU/awm+VciYI22HqiWbpXsYtDw
xBmPJiDIX6w1zXmSEQ9y2EPjPVUvU6+SN9gyDggldgkJkZeVy7qPp/0MJO4j7MVdjsGtGIub8EO4
5B69q+EU2JGcJdYuzZL4fa0gchNUXxtjv6nr3aA2n422W9osokfKkbzTwi89TPwwNU8UV76ltt4K
noOyQEJ6rZv3R+yInmMmRJ9il710EHTa2E2H1Zr3feKnMKv2M2sRGuBBU216o8D1vKodfyx4rYSA
5icdPaGWkZoepWRfV9dZPyj6AplHngWv1wpKRIM9r29DaEjdIapDBIKDdBPAcctmB1DicciIBST4
Wnwh3mentRVolSquqKWVe4gqSm2aTxO+PDdcuFChfgKDgwa03BE7H5gTXDqJxW4SgppsBHuV2885
W2pnqqutnvCjtXP1SWPwnkAcWAX1NmEOS/rpKDBzBNNjYeis09rlif/s9PUZyfa72vKFTGj3VjeI
7gLdggZY7elCfc3rOMdfb9jZqgkeOdA9fay3vnmgwRPrUPAsIC+qvhVBlPi5Wc9ahV+W10KSPmAi
cFkwyzDV5JSYoZYzKlbyAXpeQ4K2Roy882/fgQsYtDlZOZyvxFBlF2nSjnPMVACmj4+PJFyJY23O
fAgQvxE5mnqtCHOBPQ8uMuEQKLC6lAjS7RlxFjFA1NwaYxYdUrgz9jLQpd3CKwnTMhw3IsgENJKF
4dRpOl2qsdkaxvwhp6HLQfvc0V/yUhV5Wa3PTxwkyfHSYLUBlkxk/Zh1EJCWzrivGuIwfUxcuaB0
IgkUgVF5ih90WjUmNGJMObmL0UDRicVOz9hmYh3pyr9DXh7RRVARNPUiMBQh+WqzZT51Gst+IiBO
RQfCZ+Dsty5N50ImqhGcV8/SCDZUy+jo4XmAuQ4iaifLpI/oYW9dpmIjFr/TaH2VpvIkABK2Nat5
n0dWix4J5GjehHbm30tb0JMWcmItIvqEwggxo5ibzpTw1Cspsfb/Dra9stVCLP8Sr1WugB40iouZ
99zClAVyJiPLzFDdWANliSEZt1GKrm0z0EAdJ+iNNVmd/EnT0CJCVJjvNeHSlUQ7CI3xNMOtP0xM
HC66uBsV8bWYsEp0rYgBak7u6dBEgSDlHZYPhWB2Md5XzOpssdVftGZSMSc/0RZIcIPpuFyoXcgE
tJsG71BbZFdMCg120GFX9Xm7WWHlbx5gKHMVjhn+s3iZfzqhYTZE039PsYdOW4HVPBeWi6V2BtNK
TNO8spt0FZtuxI2QQ52VimtmGiiY8rG9tdpLISQPMTQMbOHetO4i9bQKWjMIa/pXzaNO/bcXQjUB
WitfUQCwG8z6KdLYskmlJvSIBnBBUxVj9rFRzBDPVmm6Qm3cNFWBZEnELDcRNFTYMRsF5mSK3Lx/
Cz2KhdLupvDSayDDMBF8/Xt0hdThiE/0FeFazaMCRbpjT8JfLqkUQop1gLuJ37/s3SIbTwmcR/xi
UEGnED1mPX6os3EyR5GGwuM957zyp7Tcdzn9ahOJvnJT/w1gCMyQb2t1ceqkNfrVcIk3/54GIm5v
1uMzVo9yq8lWFyky6JzqURHRR2xI33KrkoSNeKER2luOXjPuRbixnRMCLaya3SxOMSiSFOkPkolo
TtLkQE6tT2tiTJqEqlfn5rKFWQ2v2UC0KUogJSuF+JhQpd+Rj+FlUJ8VGouBUa006HKP5af3khz8
AN3h2BFNz1rZldduYPTdwj3jCqXjtATSkgwuiFlwJQbvoFKs1Cd8SJnzhrxOwrZH/G01HJ84e1E5
ioJnzuIfQBHJs2LLCEYjkHr9Z0VBFihdhFdFVhU3Nvr59O93QzdKLg+qxEB/TnwrxPw0mPiHc0qB
RGSL6KNx2hJ2iKqW6tipFbNEYF+/aFAqQX5vjfkiC7yzsLYw/MRYFMp5qQLYSoigpbuchHvmlXkg
jQJvckybQrZE6Qw3NdpV0xgBQw/dOMWIErI/ojebnzQTU3AE4vbci/kvzn+EjnoL+JXyUQ/l/K1J
FXTY6Jpy9R242XxZtYWjZPIU05nxoxVzkGgwJiUfAqENad1DCBlDgMnPx3fq4oNM6oFWdk7VaBzL
GC/EgPVE79OTZcGIbVZIVFHS3OGD0I3iMPXgl2PujYGnLXxy3skhJYeEs10dWS4q239cp0Ol0VmQ
G6X3hqYmO7bSvycG8JoMFgKpAeQ5M/LLKc3fjap5mh4b2qqdiRQV2fBguMZKivM+gfshJcvf0I/7
tMfUhC7iaeQcgaS6ey/LZkPr/yesk6PQlxKeZ5HWW4zYq7CYayQRAnUjCu9RLwgfxvgAu7icgG5V
M+IxN7pfi7k8Qk9anfR7695oHwk2kMBTyC4Lo1WYgwnIfUP7kBN5DcSsQp0J1hz/D2yWpDnUJVCV
pQCJBAz3VNSNvCnlZqAggW6nMMBCZ/spTGV5mwdasVaWb+hrvZTLg10L5gBpKu17JVMc0WL+mSjA
RTvyT2iMnQxsdVtNiZYN1c2jCz6PB7VWY2+YvBIX54vM8axG5WkLYXwDfBeS247u0SoXFV8/obdt
eWI6HoQ6ARnQbqwgKs3jIqEiqgvpM+8HOnh5Lm0mnkYgh9RyYYb+tDJGLBMCw0+1zA5KtvwR3z24
w7isATzhbKNm5VsZM+y05JnmEFN+P55xu+vTXm4sBItVuNG1nupIljdzCmVEJGKEOVGFjj2COZPC
pkJtQnZBHT20E5KnqVC9raWcnmuR6A5dYwulsLEccEs7E9DQ1VC9eGj0zVBZT5NMo1PHZMrURd+W
gpL5fTqewQIDil0LDMKZ7JXAWbYJ56GowWAq5cYZd6HEsQOsZPDvl4pdPFCABAOzLtf//1YWecCk
TsWnUNdELqAjP/3vf2V+yB/9+7tN35Ih8u87JOItRcyYI1bgZIGttVdH4q25j/Tj+bZp0Se+koYv
YlRrxK4cMfKb7TmflIghW6RsONlADhtlCwXKSogRbwAR9NJC3HVtbSWILwLkzDmNzlbcCp9X/eGW
6TorPC2PsJxS/ip74ze7LJFAjkqfF369hOe6m/ZZbK1P/AxJINYDz7XmGSay0VocrbMoQ3GwzMhb
Ijm5lKC80KHHGQKYX01jHStE1UDYBpEq4997ltjQV1N4DidbyXLrIEzqrtT6ikS4+j2Ls55OwvSe
Ei9QzOF4FPV43EymWqAOSMiIspRj1Kq9v+TcQyVZX+Z6GqCW0zolWoAwx2LeWAlXpICsYMuYwo9N
lZYoWuZtXXHWkymZirT0E0vZt0mYUVln16KoWh/CCflLCDMeAQgrui/W5of/txjufRUe9Kx+XjKB
Ma3cP0HY6u1JB8kAZBHkCvkzwzqOXp+PWiDIiHljKVN3Cro/RxPnxwmrYkFABmxUf7QWKdK1/G4h
FS8Sw5+0sOb2Bm000CltbDy7e7F4vOl4mYjnmROU49VpxJwGdCGDvhZ1VsAUf9eITJcnufL7FvxW
SYRaWhSM3EUdSd8j7QcZMTbHyfQJtu1Ow0oFFaHzVqBcbtaVRHraaNamY6xG90EbXlDpAIFdFx/q
WL2jAZicY9HaTnDrOZEGlbD8YvPL7ggqMC5JwRhH867s0H4kMdPm5uE5XTR6eeXYj55uyYOfEVdh
o9aym7xo9kMXM/qqs8jTgfnbg8D7n9X1D8FVhl/H5rWuJzoTNVPcZmE0nT5kSGOspXt11vycSItg
kfXCTbrpTyZ7HDI7DHJmd8Za/aWK9qpNy/cQN8iKEnhIUECZvbk0hmhGSgp06bDFO8T5ORrKGw8x
5r1FCqmggWj38ao+60+mkAyXISFnQY5oWIpS6iriWrpdFequLk3GriSISwCLCPRLlYMWPSqvymgc
yfybNkQP0jTjQL4l5sDcp7SLdnEnWME4hrDvlC4OJo0fg8cfnifg4H0lVsD4gH0f9CEElpjJIHjw
8vmZgl20Cpmwg3zpGjU8oYeSvRbZ+JMhhaVXNkq5JUvDQOFCNEcPOuEq0Yd0NUkbr3RgoZgKmnBV
JtMdBcp5Myrm515ltN4KfXJrVFjlQtuIt8FqMPWoBoLwNmydxqgogInndSwG5Tsp5ECl8oY5ehm2
rxPHGIekmfbValuecC2pX6OQ2nQWh/K1B55NyISevxJRCphhYi4sEvKNwapLX6Eb4JBaWmK6EH84
kpRFr+HCfKmnSH2ZS0QEeWqZLyxMNOS72nhBXlU5EvC9pzCzvGSpZDrcyKPMFkXiv//EdymftLAS
vTl5GyAs2vXEbD3EVOR1jfAUp5q2w5Y6nUIwJqe+T6bTVNbKYYiZYz6+3jdT/8hvGZlTGdqxk/p9
mwJ2H3Tztc/Ml356GJLWr3yeEnfIHuMF7FpeYUZE0vc472LcSWrUGS72B4mrlM5QAqHPdQORa+bI
jRBwj7lo3TBKMRdI2hbLMNnDXlMxG21FaTnK1CU0RjLFy/riU1jWgyhKFcaGdNqs9Wki2HyTY/N6
WvnE0BgPZZQGVtrk10J7qPhphNN7tVjPxhJdFJ8/zFpjn01AJqWOiaBao5QA5voQ7Ai9UwGA8SWS
colbRxdgjEdNHZmeTKEZINrBK9wO1z5K930Lw7PpJqY1WvbUJsl2aKc0mB+ar3BlkR9H5smzQs5o
BUOphwbfPKJ9s4TKjnKKTaD/AEu3ki8F/qRY2h+TYA1dyE7yY9WO8hqgDnYxOIwF56NWYzb6ONcy
JXEm5KAs7iwi5dgdmpatQY8bpn76Zo0QYiEEgwwlE1tmxgrGliTTbULlKNhzkCK9YeKK0HT9mFJs
cmiyfBPA7l5SJ9UuaQGfjSo9MPnady12b5UMQL82E3nHgjBvefw0PhhxKnODiHX1pzGheW4QS0P0
HlIQY6VKy2NtO+g6Z/q5dMWFOoS0B04OKYNFNX3pdKl5ihY8hApNMZbtdaNUzRJwFJKj5HVdx/Ua
0UY4GA3allIRw2MXTzh52tgZLNEKkMQ52LZVZv85S0nUOuRLQKGd6QnwQ647MhHXJ2OVZDp1R1OU
slNnQtCaBhVkKEbo0jDMQB3J3hqSuLBzcdmMEeR7XZPPTAURqirKXUgxu+XtS4yQmSdrOes1w3LI
DMpRWFlx4+4fYy/Lt3mEJWiu6NUOLaaqsKMpkC7YI63pjNBihiCINkIvAvb+0Fv0uHTEZbxXM/OR
RQTgkeCsZL6jTns15OghG+deHSoXqN1iD7VcBEJMAMoYDwcYE9XOxNENyaRqDlRmp2gNR3/geWO0
njmKGFc3jnUSaiN9387WHJAnB7e7HbtNrQ4e41jMY2giAs0QWm9aUOJV0bsgggk3aRlvlqF5Ar/I
1tBK6pY99E2WOQbFQFlp/mzbB4pUFoj67vLULxsTo02mNPC8EFf1ehSAUmfzrNtLp3ACHikI3GKY
6KFib3fXeX7Y+MUDlc3CwzgeDKP3pzlv93Onn/8dHLmSdlvowiZu1q0Bi5p2AQqCUdugSdUvgt4C
Mhu03Bv4eUgUNI4aVBsGcoDMM7jlfiPKKMOF6LQWcn0ggnT1BGUpvEKH/GCEFl1CxHgO0Bd6pGn6
Cj84D7K13OmirO8tvT8sqdZv1TR90qqFLkmOT1Fp1GFnJBNnoT7KpX1UDdJ+HZkP1o/N/9/X/v0C
yEzah6uFLE1rF5rVRae5hW4o21bvtpFmiHtkbKaA+Tv11bApdgqJSfvk8Qf/foddM8foCwuzmcGB
mkez9dXLSPiiTEQgxm9bhxBroxI1LyNQaVu5gTzcJa70VL6ZH+O3dYCBoMZ3SfAFGr8eZZX6ynFB
vTQ8CKo3XczlGH4qOOyny8NrhJYQDAptlcUhkI14Fuk9Gn0gaVtxm2+wln7zhXP1jPX5goweSy+w
jOJVviTdaX0nAYYXA5Gd9lSSF0X7+sU4JP56FERf2L6C3qgIYKfAP+M7sm6MCMUvYyefUqjIz9mX
bvhq5a5kO21mt8nc8qe+ZTTamqNRn8fY1S/Rq4rLrPka6yMLAp5vOCIdo8xyL3UeuUikCg6Rjwt+
OKKMxg1L25rHzDI3MFzsNvfTQ5hvkMLI14asXHvYFvnRNG6C8M2PjjjPV14IgUbaQ49p+ml2CEvw
fMWfcNnnk4pMi8DDAANldiueqbrVcrc88vk2GDbyCx6SYVe+pq/CB1ICWknYHrxqM2ie8qp+5cC/
RJvoujX+7Y/KixWARc23A/ApYxsxTLTHfXNA35ZDo/kYP4vRVi6xaz7xwy2O+j1vpnuNw/wtvg2v
kt8qDlLbIybQerWXZ3Y1JEQbTpySh1xkPKmGXTttjgrDLl8AQqImEW6pAFLRnkdv7N2wP63nbnLT
g1Uyz2HgQ7vSzjUHWC55g8/TFvtL5TPsEVKP6dYe7zv3ZgnKQ/EqnbVbOTmqfiF9CCZGeFQDkAIj
+XvMIZ7Fi3EjNVfmwRF2Is91474NAd6Ald5w6giHYm8eaRxzkLylu5xYJIUx3RYyZnRnYDf65W97
bN6FyxzkKPQ3xW711P0LwkkvPhb8MPcEuAMmU0f67ih5P8G+n8ST9APJACGy22BzOLfscR/YIe4s
wIWyg/EtgQNWNygxejbVk7WLEV93jrGD2SAqu/TFFJ2Bk+wcGDSZeVXd4db45YlzOFqCxRHEIH7N
H7pqlzvSMWJp3e5APGgQPc8vwiY9aZtkZ7y05ZOW7KCPhpF7ly4kiO2oTcFZlve+t7Pfdk+a6WR3
NEvorfqRyr5jd++dW72Bk6INeB981RWu4DSIE+jtfhvHPmqS+DR/5kF7NJ7qzeccO91B2RAcQYiu
S3jaPfvAEPJsXNC4VG9QZelFR5h/ocZ7MRyqv/QvJ0pxcohDRYR4EpWnfivtafpMHyxlyhdzvoeg
HgX4hu53jizvpHBhUGpuy2frS8uc5qN6ERxGJvVGvfV7MmWaaYv//EPMPAatQDKOzU4cHFSgpCI5
5luzM5+l2Jm+AWe57WY4F88PRw9S3NUWt9lzPm2FG70i4mlpgRHPeFN9+bt7IxaVMZVnbLTLatgt
uUCu+cw5cf2Dzdnn2+IgPisX6xLDK+nscLfSQD5xhTisp0Fm2t2XoD4imry49BgT6UEcVGf9bfKN
j/DQ7qNNua3/OsyXTvrVPCZNtlXsDaYnfHPsnsRy2WG1ZU63H4xrfsnpdfkjCaYv9O3fRMUBVvtA
vAKSd7ttwQKEeQY10F8kHlX0ugNbom38oONcFgwwpwlpjeLAkm9veBYa9hoeGpB8UCVIcCtdjdrz
EQ6048rb9Wv8KRh4jZzumxPr7PWLjTqRYWxux163lZ5i1MebNHP1/XBIWm42D1MpOY+t6aF9sM1z
fYEwbVZErTPb2ROVAHMHATTyOt3rgvBFrSHeOWJ7RRAJi1Z4lpk7XtMX9NwCrWA7L6BzedJx2WK8
U7fMTAka/Bq/o5N5JHJjdImdPQjP8xNkmrPAEJWK4WgdIu0Y/sI8Sw8CEDvYv2xI7IgStdubdjOe
jPfomS3h3dgpP8Kh2/L+pRzqaRgU+NGceNu+tgFioASlqCOeLQ8zgxO/63/RHpl4xPDVlt8lGv0w
+HlUmZFupROYyGTDINcKugidgoMAWMSua3nmcwui70+MPCFIP0Ru6VXaSedm+EwPxZ3YVrp2UEaS
ySY8MXGQyVQu/1H155ylbAm3DeuhCJRr1xE8sisWP/2z+lc4Y3AhJ7ZM9QiflkGvQMaK5vJmkWtv
usN7setqkso5OtsGz/lOODKCRWW9uApiGQYg2/USlxsgdaUXuf3kxJ6BNPuiLLbs96/WURI3j3RU
VzPsZjMf9I3FayKdhbfM67eU7vJT8hsd08o1f8Rxp7OmPi0SHH1/cI1ig06YIkj9Lrf9nhknOW9J
80KO6DI5cunMe2S+sVedynfrjRpdOjQPqI/DGFD4pM+PHDf80U7ZZMtPIDLaENKTaPdfFn5s3D3i
sQ1ZFlzhoj9H40Wfg3Wfu8DcnAgD0KY5RjZ29rt8W96IZTW/aP3EgbkvT4Xqwb96rRev++aVk6Bi
7WGUXrm6Phjp2OWCGdOZC7E2DpFzyS2Lt5Z1SSdC13YyY7SetiZ3iXfaVu5iEuimN++07CDZ41ba
rIg03votDB6iDyHD6D9QObLZ7Rxd3IeiaxzHv17chvS+QLgVm/K1QzDojC/C+8qVHj3wWsXZ3CcK
8yavXK45ScD7cGtx9rebQ7xVv1TrMpwRJlbz4iw+4W47RXCsxB+uqbYVJr97Ad+CfxHqKBLVgou3
x6C4eJBkH3k+Z2046DGkNEc+GH8VzzbkNs02jszktQvhYorwvFBvJI722l4mZPJfJZpLD07y/CT4
EZIalLUGymQCcT1ezHJTb8wtqZrteuYJ656KeicBIRAdBlbIH4Z93rsmVqQykK/8fQNeEG6D0Vuu
87g3Mv+hrcwASNnMkfTYV0rf1ALO7Il+oVJIqxddPfa925k3DpLCcKRgq3/ba2899+k2pAz9SIud
dGGBQv4kJy80Bctrd07OJZ7KYGq86Hm4Z80mY/CisUZhHHKNHTwXv/4WDSdm03/VzjM5NIvPqRhl
gL6NqlOTBTTnKOdQISUn4NYf8pFFIv9NL+OHQe9uO3rKR3VodnEw7Pt39Vrnm4WJMJrSZ4UIanLI
8UDF6zYmM9lrjK310RcbE0VRsa8UwATn0nCxAMbkap6j9bn6qT/qGOcGuAQ46JTmv5HmYfco//B2
Feov3rLlDe8iNqycvGYUoBoWRoeasfeNcyvbYkCb9FZukmHfPTPtDO/gBNfj+lcd9OeK3Asn3Jq3
iPIrKF/xoDoEtkINyEkDhkuH78lNAc3wsnKXeNgujeS0KFCc/IU6ri8/I4AmtEaPM329O58Tcyjm
AbavIEPXDSqJ0Ho0wndtvAhPxTNOmVm1KceZXqdIRb8Qe66/bGwNxoh9RClhm+FevKNbee44dQSC
QqqrHZ7MbYdgmr4ihJ6LdkRHn74ufkiN+sWDLwRjHlC3YviBN+qUH0njtr/DoXMlXhm2J1R1CPJf
QXwKQbilbnGLS7ZXWhc8Z5D7RLAczUONF8ykCnaMY3ymcog+eGdymJRBjQVG3RDLWT/ra1Cn/sNv
m6Fg90jYJNMBNZ2kBYThFPa8p69On0KFaoqU3wfIwMSzfmb8G31ILFhUVNDeWWf3mbnJX0PJXauf
d+Gjnj/E6kJiY/NG1zkSdkDv2X02SBQQUlOeze1ththvXofag3GcX/qSsZvDlbN+uBnsqhllPAea
nWwLx+I2v5jgAT8swyV4I7bpsv8sAHZuGFqYTkqgKZ8etDm/uYtbbmN4DR+BFOx3+5jCT/ZpBJvy
Nn7hBSWcfvTVoLiAggJ1zPoZ5Lv8UH2Oph3t81t0IsWpsqiVBgQ7vzQCruoX8xkOoo8keg+bjHVA
sUycNGLxIHkqr3xs6Un8EC/KjWYG/yzuKM4IgNrxkTjU4uK+crm5wj7/oHfHQSH/7cI9ApLHlP0W
/bAaF0KAoqo/mXcMu1/pX7sFKG7uSOD8Dg8mZs2QMx81sl0drSteRvp69WEKCJsiKsaLASMzw+I8
tO1tVDJvbZB67FE8L8MbrQL26+GN1kffOHBHODS40Vm9Cu+FL36Li09YJYA74SljPUT4ySXvP4F7
qN/tH7vW1LhwmarOnXYAlRUv/A733T1q9yli3p18EFwjKLC5xS6w4MHciX7zbpGfNfOGcrH/kNAL
mm0F+EAMtBJuOPuAMC7tpX9BzHkHnVHhf0T4ybuKItQHG/ZJVZ3+sfqBX9fJLvtaaPBF9u8IJIpd
QfUebF0oyvfhEiuH/Ed74+m8Jp/hpiBClTwO19obJwl/4Q+zBUQX1voa08AErIIU3lY/hIMIG9FW
PECXCeAhW98zOnHjI4/V3HmAZYIYC/yT9PxYbB4iMc5wxk56qh+HWJMJw4Z+XnRaXqS3NyIapN6l
7cPQFs85G2PzkaNld2ZfPfHgcJPii7yPf7G/mte8spO/9DZ+swkIz5Jfvpe3pdhU7BOXcDPvjGfW
KF4K8CtBelAOC8BN23gHl6cRzvrMN5vf+4gYu50KSIyQSfAiZMo64S/KcY7raG/TX1IMQEwybmTv
iY/Yq8Qrq3xERJhNLxIPzK06VZ/I0a3Do78pMPXxwmv0HPM+2eE9/+UZHiGEcRRFjylekjPLEex7
AcuZzbiru3d37b27szzGV3GPkeCJwJ07Z1f1WB4k39jvsovoGW8tbxtYmrbyWTxZLLV3auuX8WPa
Mo2511D7HMEFnlIFQDCx271xYIdx2B1qdJIkLfkiIz+Gfa9WwNP01V4agbaMkyEKK93pZr4t895y
x1P4Pc33lIyMYqOJZIZxtrRR9W+NU0brn9cGhw+HOLBZki2+P16g+dRM+/ov9DV5u6o+TP558MVm
G234i9VG2y+n+swqiObQChY+bLtpr1owb7gC4kHxCDnIX/AYx3ZGP6h8JU6joi/ERslw6/Qon/ES
fpWUZbE3e+JPY26yzmMBvwss5A/hgl1vjWP92b1hp5A5eEoX4SXRHkjykVdpUDcGIujJysNAYDQT
/PtdNhMAo2W15XarmLpGyyuNeB9D00dEFFLFXJNMEKZuUrLHKxuL2T759/UMEVaR9c1/zJ1pc9vI
1e+/ylTeQw/25daTVF2JEqnV1mLL9hsULdHY9x2f/v6alCcixIhJOFVXrMQ1M5JBoNF9+vQ5/4Wp
4kSXldLapyEGX1yLg10QQpjSxvibFGvVGcJqPLdZoYcsG+hVQ1hFGUendlaEsEsCci9QyiBEu+Zz
JIeYuKbcj5+3UJ0HFgPKhMpFCOzmpKGzAcd71IDBVVe60pMu9dnLH71dXiOPbOJD7McXyPnQotRJ
KBFsKy6clbPKKqe9cqTGbvDhzijCgk84TXKJk8r6D3P8ghS8N6e5QBETgHF+WpeIGce+/QjIslz4
iA0L3CMURArPOtxTkByUaBESk43wAX8pj4pFl3s2oAEF6nN50+nqsxohNZWGHOZM+9bleS+CgvZf
kTTYBnHmwvO+weto4EQ0rLTcvXZrVyWF9RrIY99CU61YKhi1QaA8bnR1AV4ZPfBuZHvsby0k6+Yj
VAsqMzTO3PyrXj0OOuhV8c8YxGCbEVTPUhg+OHF+X/bVXY0zLTFSP8n6eNmZOSXU4XHIJW1e6/KC
yvqZMlifcSBe5JJ6o3HwdFr3Dp+Ue8vlcGSpxjG6lpxYSm2hxu6tS3PntKvtr3kzGmeRBxrI7ccv
HTJSvA4SmEx3qRPlz7aEv67VNrNS7p9sZPUvHNeH0ecvXK28qtIeb1lYVsSZOD4vLVJXq8dTc/Bv
SgnSCWSMYe4WzbxF7/kk0EUXs7Ku7djpL9uUJNNpKQYWCeUgacTPwlGfsL/UTm0V+cwAcMbMU1z4
o49jY/zSEaQEJMKqi5r4DNehCBpFcwGB/SYsfE7Din3yt39K/OxSrkECKN+SzbEBL1mGifC4o/Cl
E0EXNOLUtJXsctHp6ENkDjIFLfuF6uINgaxvgjd1qYcXuYbVSV4OX97/+rf6LuLbcSuTbZMOkT7R
d7F6o6+NzCoXctT9cnt9JlcepYOQKoYkAEpuaVLtkuFKv/+9CrJDbx5bUTXLwV0EkIQqbuyVmatc
mXmv9gouLV6CPxxMsdKcB1b3eTDhwo8yaPqkvIaGd2064DlpJ3OyzbRz3ek2xsFP/f/xVtmuNyCe
cfoGFNVSNV13HO5o8gaUyMBYSONWXBlZhLCQkIWQVn5mg4r85H/ycvqTQhCG6dvTPWu/YFgw4uuE
K6c37JkO1o57URWwqJqtG6ozvRcjcBUVjyJ65UUKoSpkgxeyAvGQL324aK5k63vehLZrAqpQPCwo
JrKpm5M3EdGxG/NcKhdmSrnP6pIveFqBkyTTasYa8CbDbyn1jzzHqiZJ5xVM1KIntQcOAMskvtBi
F7FNimjYfCJ5opLr62jlUpI5g3YL46osv6Jkf5YPIFOxeQJ10tACL1CO4EAEOOw0sOvb9+fXrneq
apoFRdYWqleTeT14es6u5FULO2EjNJGHOcbkbc/iWU/S6czBH062DRn9LctStycxJq71UDtquWhL
4wFtmls0aS87i+J3zYrJKcFaXXo75qgteg7/0NnnfWhcw//ooa/Ht6bPjIqr/HN35er2Fe9+ntv6
yqmFZkn+Iy7Ka+xikdAxi7lcuZ/lxv+VlYg4vj9Y6hv1LGKQppqGKju2Iryft5/DMfRe8VSN44BD
aupZGWoFJhgnWi1DwjsdyyBZJJZ23qP2hNj4vMSHoIy/ekoHwDFCYcTsV56jruyo/FIJzQXNQ61g
7LzPbmKXe9bIztih6TTu2Lws1Vz//FXs0CpUmq2A22VmnTQKqjYQrk5GITulJO0X9JzBI1T5j964
DDVqlx4AOGoy2J3I9b572bV6NAK3rIOoBxg6mQIewBJFsodyERl0TyzEzWdCbWRAHhHicTH3DNZT
3dJi92hjdH7y/P6727l8NcdQdRmdN5OJOHl38E02c7AHUDQrFQyaojYAJDp8sZsQ4X8N2y2x8uBl
RQiCiJfTqvehTV1JyMn00OSgsfcrVwiijID9T/AtWNVWRMHVu87jHO2emFO2U0PvHx5a3/2JTsQl
NEoKpmF7IVSWaiFD9f6DKbtH1jYtdmNVt9/EJTCoTCAZcc3s0mgosZsarEBQa2c9UjN1CJZ4VJzz
mMJ5iPLL+9++a19khgnFM8wPVG2yJ+i9qzd6wp4wCJ0eidJEh0IqizacK571JTRSCiRdveeZd0Ut
XUYxCbdihG6siZxc1DdpO8RduRh73iWAmx+mnf14/8n2fcfkyQKjVuGJMmEB+V2PZonVd7In+O6c
kywGRXNYFzS5p3PSCdFqUWsWRaGcaR0tgIEo4vRMMCNLb/u1TJAenBpFcw1f5hZSE8148MNxfBW7
Bdah7XUrww+1VWXWDXhE6hYVA3/wfwTCSqACAdxqzORGGr74OXvzIASjPOsuD9yfQnDMdkFpvD9w
iljK29Fek2XDxstIlx0g+5M9RTfyRpMQC1p4gNOPa7bxYz1OTlVAUCdhwjKzqvgL7G5aDsjdeFJB
1yQn9c2ddPb+rTi77sSyHZJVQ1WsadApTEu2h1wrFkX6S/Jotvsq9WurVujjDrd9WbuXGoIVvnb5
/ve+zU5ATdoA6yw0RjV7PUKvAq/jKfVYRnGxGEd/htz+cFwx2BgntfDRCLqluy8fEjN+MuY8n21Y
EOcNTZ9mx04VBOMw2LDDdBv9CJDZpLLf8jL8+v6T7fweXZUVXjDRXBdP/urJMCSGXIbQ/sKmdjO6
6lzqIDMU7p5c036b9mqK9ep7JsmWpMWmC3AkWyBJUUsYmoL55pSPgUgPLEDJdPqKd3GQnWdViMvm
kH/Xw3PMqR54fGoNbdOeSY7AXGnJqQYeS9F8+SwkEzoesT1BhBojX50SlN6BYCt0BG4aj5qR7vTQ
73M5naMfKp32hgyiF3WfBt3dGUYR914CD0x1OeaH2rlRVN7Z2J5lwlqw0+nQKS1mAY6nA4DP6lM/
G5/gmUvnHQdKOJM4NBr08vPmqbVl4AV4x3Mghi+GoMiyQzZch2Nge30NXs3+jjk25rRak0Nuwrgt
OweGpDzAY7ywPf97l5gywFXUdYxev/Vy/5eMJt4sculgW3iy47yjWGelYXyTz9Rw/MyhuUBHnJKr
QwO8NaHbYB4KUK73vwbj+OAFn96fKcqOjYmE0jIIBjLIMGOaLcXxKGkc0/CmxJ2Imkp338bprdap
93bp/KQa0R7LQ3QLnQePwPBz5fg6Ik0dVP+rLDAuhlS/h7z+zVCQKffzL6MU/1BMzOhUrRZOE+p8
HHwKO4WJY7b3tWyxkx19tzmBlDjvXfm5rOBXW9EttDa6VLr/NWtpnUrCkdz5GXfdvVE7N2Pd3KsR
JdfWPdPDlIZI4tyUhX+qQyOssepEICc40XoMuju4nOFtoupXcElu1bq9hzLnlc/hkJ5rmvI8eMrc
lawb9GCiY61Ul02qzPOe1mPAsLsuXawgiCk1nRblCLgCzsKJuE8sQqJZZTX3vqk8r/9ea15VWXUL
+nZWtShUqMD56ti56DV3YdAWbISDS9gu3J6YpujfNDU9h2dxEQfp9eirnz1D/+RFaEP45RdpzK5h
uwhHHf+L30XfSz8fr2osmVTXk+7qtLrWG+vZMUyq+Xb5mEFH/By1Dtyt9DPUuOyOMyhzyoVwtWeG
7NgoVAe1VIpPBqhMaxJM3ATVUrUcQEcjQ5Z55XBRo1x6YjrUIZPSOAsS5xlrShNIRgmcRea1R1VP
E9TVusWeexHb+SSAaqqlIzfhoOXhTI8oVFnatsuTbIEcCPD0i0iSAkFUS05t8HKNqbQXAO+F5Wu3
7K36Scnk+6oEWeP7tn6atTndRFvyzru637OJKW9PHRonNNk0VcVGFXMa20tvaCW/MdOFB2WAeldu
A5Wl8QK43Lt0+/K7m4yoE1pqvKgsdLZ8fDCbRnb3bGrajvtA35b9zLYN/j89K9ZDZHfu0CAva39B
ESCZw/9LpNO1bgikjuM+7IfLFCvTRsvOS6Gmgcdlfaq3DrDiGGNb2XwykssYOgFl+f4zen/jdYZh
otdCLFH16ER1QM66ZT0bTemz1sY8S1CrKM6hraVn45nbmMdQNuL//HCicT7SkGQwqG2o6iQPq6I6
jyM4VSi0Nje16tB6L5doUB23cflQdOlD3OBTVmgjYjHZ8v2Z9zaD1sVuqlhIQluOYUzyzKjNYTcp
IXQUm3YTfKVZPwwPVOvOArO46tTkbpQAD73/pTvmFFk7cteWRWKkyebkifMqyxqvbeIFJj5XA1jC
PKqWo9kg+hF+MoR6fApHrl8moXULivr5/a9fp4Dbq02XNR5bVXTFNI1pYuYF2K3ocREvRqPW6S22
zA5TBXqH4dGofwpj87aFHEB726AnLSFt0VGdKFr9uJftx7LRHhrxYzuIPg0VXP68t6mYZMthuNOa
a2T8LsIMir5V7ntbb8MEN86hg6TdMLh9EdJe5T+FQd3abBJuHNK9r8EGHu3nEBK+15l7Tge7JoZG
0c9kmMiEjMlX+UCFXbt2okUUoWtgwfDwrHliNNcWOG8oY5woa+fx/RfzNmHm8VBM1xA5F8Fmmnbp
OcKakh2BBOLyTr7MBuUBSYaZnONTIIY8cvHhVK098/FtWqnLHMk1WSTrfPFkERgVRYzataKF1DQX
Q9wudD36FKDK//7jKbvG1JApd2k2yoLqtIxL2tUHAddeeKlxa7ac4TMWGgU3tsoMG0DtKtLVs1A2
sN0NkcUiypYaTKtmOA8ABSJSZaADN1qPkrtvZu1IlxgDBd8b9kLZ5ES4PbV6Se3TMIT2W8IDwvD3
XjN6YoB7VQf1ZdN+x9UakE+IRpSyb6oZYqedrkcR+iwDkTB2msl3s4HUDipH0cIxEJfQIfpRAUFr
Ae8r4nrWnddouh1D0ESuASWSVMMFEnl7WHXeJx8S/HEnvHoQH7xeC97aCkRAm0WtKXCP+yRCsYad
AONGlj0FM0UtZzDjAIXkTXrmVuldrEMi74WCzFp0rM51CPSwSeCJxYLR9rDWMpAK+9ToEC9a/zqC
eA7aSYg+CZfbQsjBdd2PujIuyhZJhjHDzjj2vTPf1go8gqEAS8FP6nog33rE/aSsXSDE5ZyoSrFE
4PksF8eAPRNOLNI3A2s7ojSj2I4+nXBjiIarrxPohk764Ybg5Xzj1BwukhI0WoEgimtgQZmiRAJp
6hl2zqmWV5/fv4mdiwvLAdoXjoos/iSQJHpB8uBl+FjUgM0yHluOlAfbqvcc2nbUG5nBjsm5l6Bu
UuvbnsGw3XCDKdJ40Wk0ncAm2piWC5nUqmgvSKEe0DwAD867qTXj1m/Uq9Jtrzp73HcjbzMVUaFX
aBPZFD8Z/e0bGUMZGjHSrAulQvei4Y9ZX84rbxklwzdDUDnxFvpZFsaNIMIn9s//fMAZBZ0NXbdl
eVqRYxmYbeQTzbCSehbjXYIvS0p3T7BW3x6SKYIRGekzUL5Xp6u2r6IUmzsihhnRYnDQ+T/GFhN0
lnUbDQoqD8SsUKsXQWs6x13NLEd5HkO74UwtURGPIDxwcliMDimvaN8FuvOYoJmjusIxHXhgpQBw
2h+Gd0UbbCh0TvjOjrKMbZY2En5tBLKzuZC6+kLK8yVDeZKq6tUg7436O8dJ1dC6Q/bCftO5iRkk
y6T6hVf3JwnfTBzF82VD2RRJSBtkTRz8bOKfOsIvHb6XXUdGahYXQQoA5v2JYYkVMA0HvCiavLqi
YU4y2eecRkXgySuiBSRjWDoI/dsIP6BAWaBaGYD9giSV1dVnn2yClODWsau5bH+3bP0hAVuTrXoP
6kqQtIuKdClkg0Rq2sfKgT9aRwHZ3hvXhuNeD7X6YPcUM3Img6zlS72OvjpafZ/k2dLpsapDqP64
Ajmpl99L2zgtPAl0LfkSpWpKkM7DqBR3GmpNuRMI4eFVkNFs9+1EO81U8wqO8V2rIQGTW+Wl3+CU
58pndPhnLq6ZXmY+pgHHXKa9DOK0l5G1VK98psNxZARo7fxY/7NlJqfrUcYrCWWd7Gco79tV9Z3v
3qLCSvyD2zdN7Uu3EiWFhJ2tKC8wkLy1o/aio8k5Ewui7DrwQf6wMBQM6vrwp8lIh47yEJYpdorl
E9Zv56OsP0gBWWbdEbCLsrhHi+PzqJcdaamDj6n/FP5UHCRHGh9Qgjl8huG1yNAii4TOlBWbIKMl
87llctm5UZ20GrhHEYs1ix/JKOAjL5XD1mlhEmTeXV3Rz7KkPdvArgRDkXWOkRC8HXGM246KsYVz
FdZHHHFr5Vjp0zuvdy/k8FTxii9ZOSzlHKyOG9862bDnjKPu2IIUgqFImmnWatN8X1VY1Tr07cXo
Ks/ItX1D7P+rpfinhZPeh/mPRtEW2mJYmYJYZgDc8b/JmXWVudoS09D7tEBQz87p+uWiUjWvegAU
qovZsw82S3bqe7+Mz99fq7uiKzUtxSTfJx97c+xuUVvtSy/LFl0Ios1Kz4uG+k7S3ZdRivNYdCF3
1pnmw9ACpTmk3Bw4kuNObu7jGnSE5UOd8T/F1vgU9vq3xJafR7TgQvuLkgzLqJL3nKl2vl5FoS1J
L4Yz3XT31SUnDEq7yhbQ6W4KsysBDX316vxSloNbj2QrjfvTIfTmg23s9RXakVjz3aLyrCqGQ6ze
nluEvK6u9IK5hXnKicpsVnr9ilUzN7KZIYX3MOsv/FF+zmP5mTr1GYpt87Rzbwy1uYeafxzVNjBm
xKc1Ob1+/03uOuxycxxnNHIwTm6TqJu4pY7gPG9yrLNvyI2dDaPxLTQIl55vHXM+vZKxgMOa2Lgx
PedC772ve+5gx7mKNyM7mm1ywLKnaWBu6UGdpFSXiqG9F++nM52FVyFiXn/TnfZelqOvWWJe9ZF9
E8AnA+eRhdq3sBqfaxzDpVT/liKyjy34BZziPatzx3asaKBqHE1nT3rTnW/Rt0xH6tAgoRvO1dnK
MIqHuGICBV5xazdY1r0/HLsmi4bNlmooqspxbzJZmBluplYj3m06tD4PNDx6Jscor85y078P/YH/
2O9ZzuIdT3Ze+vWyoWl0oHXVERHq1cE9H7u+lLGyE4zlxxEcYw833KqvvSzdV/i2dr3t1981mW+O
hFu0rotCmYM+lnB9zEMFpS5OOEqwLPoMATYbWKOuzX25uBnzzIKEY1/ag8OiNWdQ1h+Eom+iW2ce
/bwyH87lTH9EqD6hk487CXJL8TjPlSZAhkc+r6T8AUqsj4S+VlOsRUXi0rrMm/JhrXwMRDOh/Yg2
X77SU2UxaOSFRovsSogZoK+cF6l1mmbtpyF49lTr1KlSkHTWhQ0Hm5KL2meLOhvmcuFc5mV74ySI
vkjDvByrG6krHiIEfBoJqikE0Li9xqT2XGtgqRXNrzCsH9qKu/RS/BxRMEnc8d6I6ZSoDpZGGSTt
k8BCwibucR38aZ/7GGxjj+yg+eLK37Cy+R5V5qJEskwatOEEIW2nn7UyJjkaijRnBXy0tcKlw6Oc
6aAkYeNhdggmyAq94izpQUrLyTIHmkVlscIHq74cvSFGCzVlHzELnHwyZiDyAnNdw/vTdrzgghUM
E5RWyzz0OoCbdYc2HUJR3RBiENFEd01Ckqg5OsIgsRxzCaG6DywRrQTjxu8tf46yEJBxKtjHmDB8
cwtw1qGjzVNsgWwpv0VGD44Os36001ukzmdaTj5myf15lbIVGqjGRfCFW7yDnGjlQA+ygurBdu1L
wy5XbZDdemV6K1U1WAoXzJMOpT17qmzlUY3hLWLX+DXsz9EyPLZM5G5pHDxaiCO5OSRvRIodf+Eb
XCtyr2VMrXA5Ptd846yWzsWU6M3iFjvoS9scIJFykyIOIJI+B9861yJ0D13/qguab5nl9bO0Gebv
x4ed60exLIXgoAFbmRxYzaIq6sEkIKmVOytNIrLffR5yHC9ACel40Dejc8kj7omDu5IU6h+cXgFT
gFWafK3hD2ioeAMsMto/iuzcpFFCPT/dE4l2bkcGGSYdTkrOCN9shyIdcBDi9U666AZn0XQNnCiU
4BPYulRTMuB0iG76t06pXgfY4hTK/kxhV8RnU7VMxpgq7PTg6ORJkeSdQUcBDkdcgDhtwL93knnF
f74BKMChzz52vfGO4H/qByBekUS8kksEkm2Kjw2GPHVdfo5ULLVs89JNVDpYBmLJLkY0HcqZx4mS
sgQrd+HF6XPm1XeN712gK37pDC1iCrhNtUYJQyGlmu9hFIKh5nnSNbMhMx+0Bhm4iHDZDKJHGEsn
aolaqT8IppM8LLV0XKQjhju+daI41k3iywD5n9UKM++xhYCPrxdGzMFdkd+WdgaGXYc0INfjUrzN
DGUw+F99NLND8ytHqSgxEW0YkM8Kb0v0llDuJRP54UodwAXRsfOJGxo6ejPFCyjUtOG1TZKKV0GI
nAJVqCqx6pkath5VBmQcFSSEYzeYY/mBCwEA9TrOVxCpECbF3jvoW2T5AUZ0no6lQa0/5H1XnA1g
/q289pB3cGBoK+hQ0Hu0WvOikiFRxqV33PRwbNvw6xjlLc7TAiQO5zNw+QIhK/j+Gty1X5oaR3QH
vBtTVazRV/tlIFdGkkZtivohPSb1S2LGl0MnzyMFu5qDvmp6RGtz9IYzJB8XvoWSYoq+cEqNHZnE
k66W9jzWzizZ5FwFLgU4Gse57eeSCzXPCr3kuaJF5eOm56Wnfp+dibw9VIbvioe9GEx25Ib3POau
rIcqDSUpUi3OYZOsxyyBFaQx4QX37B4F9CSB8lLXN5bvXCo575d/f39gd3+jQSVfGJu+qTYgTg26
BR3DRRmWEMDKB1Rlloo7PGZxuarZQ1B1On3/K9ehY5pnCXwstU7QytYU/DNWOar+OCgswj7GqhiT
wxaMI2RLB6NRuTwea/O+QpsJL7guvrfthyJCxbEcyBFKTJUNOO9RXt9KbFQVZFd4pklNRhqMc2cA
2mBIGaoTOI9YiXEZAXqj0OVCihvPzdwyT8ZynHtujnu6zXrrYKXhNUBt+7JFR3fGWrkMAvSlaN5W
J4p7X+JO3tZowiWOtsgS9UvvFJ9TKR2OXSqxAJpnfu2jJuxI0UzFP4HabAfrWLDPiwrRJACAmIRl
J5w+0xN0/L+HNqoTBuJ474/qzlnLnNVoBdGaBoO6PWu73sUrzXeSRVfkq3j46qA2ErnjOfJ1N6p+
WjezEL7juK+QuWsCoQdEIZOCrv7mZFC10uDnqpksUKhehSOvzxmr5RDXy0RgMPoyv0X35+H9h921
+9N5AvEuiz/W2fWryCM7ZQQgGeXDiC0kQ67mxAGnJbb+MjMuQlv5FGfFg8hP3v/eXRHv1fdOz8/h
qMdtZsgJxOZ+bsfMsdCubjpVeSyz9ub973J2VKhxITYBiXEsJSpMSuV1Z2PogSnTQkvDu75vu1kA
bN2jGquWcY2NS/7LwMyN7tM4H2QfLruNZgZ1Q4UX7bqVdWxUC817jjPUj0yz/xR62i1alX2CBbqi
xYD8JOXZM+FiVTpiea7xPQQjeaqqwPJ6bPcqNAb9EOEcY/xSN0iajNE9sRHtXpSnzvz0nJwWWjRs
kwq2Ns5tj2tyiWljU+6gG37s3EQZbKRC4ryhIH99zMmLgnFGri+lD9hsVFBCqDu7ytxrDTzu6go3
PYwhgVKdpkb3vR31DhM4jj1KbcyBe924poeSc4f4JZ4mbME1GhPRiaeiIRxp/a0e+xciby5K7dEm
I+4r5gaWCqee3z/q3ogNVv0QZs0Ndg+4tkfSZR8Zpx3ys4Hk/5LGcjg1/PoCj9n6xih93KIgv+LQ
u2eL2bVoHGFATeOB1ToFdcZxXoG7zKmr55yuMu2xRY6ilvVHIzcuafg+1liU7Yn06q7J64DJgA1h
0SqezifOlx6+hQQIM7ZuVATvgd266kypTgqUcAPhDqWIFlwVOAvTDbE0TNybPgjDhRcm92VDWzNX
afsmuHao4a/Uzb+Bt8fcqh2FtER0iRYvegkNgurIZp3GLRRgxUAN4v11sYMpoMOxAOehEm6oVU7W
hScNMZjKGM0jNzkDPwXDXabi3ZfKjZ7wVPhv5ccBpD4JO3bkPXzM9hwHYPaQUSH3ICJKTj1vG6Jw
nd7jqgd+C6rTHNcCmLjot2PpEX9ttTPX1BCPz1G8rCUMKGJZWEPL+L4Grb94/6HeOn4j/QhoQBHJ
lE35R8yYVxHNMQc7qVUtXvRqeFpQVEdKzX6oM6wsSrU/Uxw3n2UJ0uGJqjz46Ctwhk+h93p4g9Rp
NA8ijgGoVtq+vScO7QJiANqmdSSyBOtNYdbrjTF3W4JtbvtXTRAvpbi49TOI0YYOEbnG46REx7sy
+gfEHz/5fX1t0Po6bl1OnnVlfe3OEj9d1REvCpV6YG7JasCtwOq4RJPal5jWgPbRpV97xlTeEUHB
RgAVAOBGY2fa1ZRD1zMpGyXgs0uMlCL4fs1A2HDlC5yfwYgwuv2YBeedf+F0SA9kYTReOzLaDZ3/
LA+F+okGGt3tGMUgzRX+nE0B6k0Zlt7Ichnin/hDpqddWn9CHRXdE5wVnZwaR2qyWoyglWYhuqr4
drLYBlTHDTu4I1ghUJlm1iKOHB233ZSzlK1dZCoOOZpPXVh0vtBN8S8QUEOkL6ZA0bZC19RdwVO8
e6wKzQdr6EincpGDPJW0O9sIHlNgSMdaoyvHXU6uZEv2VeQ8WR0h2AybZ8+QZ65BNpO2C4Bss8L8
gWLpynO9i95D+8kLjZmnZbdiP2mtL9hg/hBJYR1rj1VZPihN86zS66Nv/tgGqkL3nwtrcv3gk/N3
XXvu5DUNcv8S1fp25gXdr2tX1m4cdgNPD6M51UIo6WWBZYpj3WKHzPERRUBCbIvmV14vxljojg7y
jzQbnvbMhV1TAUCaJgNa4VA77aoNNBPiqtaSRR9mMbKQ2jHyvneJV/VzznOMT+DctrqEiaeIX/Bs
okTZgyzZkbRAELTBmRtiR58WeLG7LopEJGhOxuvr4vyraSEx3DoFYwOcdOEMxekIj/Q4QGt53yre
Ef0pldDToYxLhjitvqf02JsuCdJF1GAimafhQs/QMLMQup9pBfSqDDLSlW3cG6yBs8T1EQ+tFm6e
4fvs1/ZcTcMbtynUc20QFoCtgwghvlyycd42vXuNWuYMw6SHwMY4lNxiTlZDTliWm13sf7YohtU/
/pd/f8pyjFc9v5786z8esoT//a/4O3/+zvbf+Mc1zm1Zlf2q3/2t+Sq7WSaravpLW1fm21/ubras
l1v/cpqCqxlum1U53K2qJq7f/+nmOWBSigt9zoK0fsjeXOLf+qX10/7LC/2xWt/Xw5Cv/v635TMv
FX1jiNRP9d9efnT+/Pe/cco0maL/8+Za6+d57xrxksdunrm4rhwZKp1TyzJBcPPh0BFnqffyY8lx
jmyaevTzwDiID/U0vvDVeP6rYXhzVzuG6v3fee8JNgMkRgGbDbbagwfBoiTI9r15SGLP60Gw1CNo
Fyqgmg/39OBPbAp/hz2+eiSThkEroZ8hPtr24zvakRgXIIovPycyfaw5oDgGr+ygQdD0Iyo2JG50
NtcfJtXrOeCoR+BKaG0b/58XwlPW0KckXHlBlm6FA7Ef/TtjMLnCP4OB5vCiNXG24A1vPbxzJCsw
h3n2zeAwQz7WDADReGgo1KwjEDumyR67XgUiGX09CPR2j0wFNDUNy80ofLRBIDs6eBnwpqnImCpo
s98P+XoQLOOIoiZIR5rs68/Hi4jr+PXvrIPJxvpqHRDvKYVxYHqZCZOAaJtHtkCIq6RhvwfpYy2H
TX582CDYR8RD8O/A0tef6XKQjSOaKBScP1wwAMYj0KAHPT6JEYU7IAQv81wkGVsLgcSJkjsI1JeF
8uFGQXH0zeLcZOZ/pqz/QXbIpijq0GQ+iIGID6nG60EAcHPEUAs48CZ93ISfD5QdCjGXA2eCxkLA
s0aQaHYOgmWxOTJXbOtlJny8kKjIoplw0HpQ7SMD4hIqNeyzr+eATWJEUQnRGsEB5fPhFoKqUZQ7
8PF1+Qh4qewYdGfWn8k5ydKPMDFHM+QlNXA28ecDrQSFMH5oUNTUI1PnIESncedSsLUjcFcwb0Cs
rz8fbi4oOofdQ+eCfqTZwP7V33ngZGtQFCaDgXgSW+f6qz7QLECfRwTxg0KBrh2ZNow15/dxmQF9
HREstkbqCZTKXtKnDzcKFJPlg4sGRARmgE6GtFkLk1lgO0d8jQmK65+ZNMP+keYCB5lDtwXdPNIA
6gnKxWbFT7JERz9S4Iix/3zESWAf+vicmDkuOpizbuaAOIS+XgqcFEieyBKdl8rSh9sWgJE7hwZE
jZMAOjCUkDZzYHpydizqCiI9oFa3+Xy0sKiYitABOygskieiesXOaNEOFp/pUrDZNiijCO7t+rOJ
wx8oIMDWEoCIw0aBd60iwrOGPm0tBYOlwNAwTTaP/+GWAr0VIVFz2OPLR5APKKEYk03RUagvwlWk
N/xBHx9dwINLyeKsJF6/MYmDlnlkySB9QUtvnn4zzh9o7gtViENfvq4eUR8k/YV2visCkBjRg6dw
9DLOH+jxSeVeduj/vlqg6/QR0DJQp3Of/gmENBP6Kjpu4vPhTsho2wl10YOWPo9v8+odyNebp5wm
hAZdJLJvtA82P/9wbRRYXaL/d9AocES0VCrIf2a9k0hAWkyxiFgDfGn9+YijcHBaTBwE8027RN9d
LhDdJAia4nTwUecCL+ngeCiz59FQeTkavMmIqJwhIGiLhOnPFcPk+0BhEeK6zQQ+aEXo1AcFMAzC
5GbGTzIDSCZUVaisgcRff9UHen44AYcXkRVaRpCp4GRunn+aFztHSF+JtPmlqLQ5mX+gUaBooh1c
SucpDSTFRUF6/ZmMAoRVAiNCp9RYf//8Y60FBJEO7qrQY2WiCwzV7rVg2UcmasqC2/znKH2sUaCY
fHAtnbaKIG/TSH4B3byJCOaRwoGZcdocSj/QWkBHU9BpDouI1EfJBJlPv8smk6qJQ6ZE640a6mYW
bDaiDzQKzAJz82oOSJfVI85Dqi76yOvPZBbQaidPAovxu/n28TIleJuHjoKoHaHbIRRENznApMVo
UUa1EVIBubwZpQ9XRxTQ6oNXhEXjBMluNNM3ozDJmomGbKKiFfu7v/TRMgVC9sGdVppsOggrCsov
FbTJiqDVSKZIzvxhR4F70w9dEeSLaKgAw4IVtf5MVgSNvCMUJCnVvRwuPtweoeoErUP3CI3oCGkK
oPfuFbEeBXLKF8jTB9oc4EC9AEX/+82BsAifxHEoo24ef1pMEH0XAHmIr3/QsMjJQTAcD0oUNCYB
Or0kSy/p4DQgiAMmzWZwKJtR+nBbpBiFzXnmv58LFJbQbOEg9rt9Mg0IbA4EX44WL/n5R1oLOoW/
Q2cBRyeqquz//2ycvO4srFFIaCbDKft4758U7tD3TzEJMCL7ASen9Wfy/m0ZXKqG3BcqD78TyX/3
0PRvTJU/+QzoMMfPa7pDsKpecSb2/sJvmP/bC7xmMwBf3vpFwX7YXPqfbIh/bGE215WiVz/8XTla
f8/LX395wLdfvfVdv5/q939cBKtyWT75w/oHw8ttCqrJ3//2f+Plz2WyfA29ZtyJTP+8kzekjT+j
4J4LV9HkukJP/+DrlsGYpdsXXmMDD79wtEyrZfX7FgUdYwPFP/TKJ8s4wLwpDbbuegPyPvjaWZyV
y+fs9V1v8LKHXzlNV0918NTUWxdfM1QOvfhshdPgsly9vvIG8H3wlV+4RX9kv/44yeIm+bk97BsM
5aHfcsaoB89b75NdXdRSDr0yJLDS277lF7DboVdeMOJB8PsO19MbzjebzKEXPn9e+lsT8AWXdvB1
Y9wfcMT7fYfrW96AnQ6+dPocLCdRRLcFgubgK2fd9rTYcJoOvezl29i0QXkcfGEu0DxFw+8nXw/y
Bjpx6KWvsiao3gzzBpdw6LWvl0G6FT0AZv0V28v1shziZfr8ejhesASH33JVLZ/8plrV9dacfunW
H3z94MkPvOU2jWrTCj780uwFVVZvzWzhhPAXLJjroKrE//J8Kza9tG8Pv/OqQtBleum/5MaztJ7E
kJcO26E3fbP6WS4n2dMLP/bwS7fL7X3rpR90+IW7PxbLJK/8YHtb5/oCpPtXXP9iVVarrUj1gob/
Ky5+veqDp61t7KU78ldc/HtWRr/HQETYl5L7wZfOytr/42RZZuyU24tzU83+a75gtoyma39TJj70
8p8Qsd0alk3d9eDLRjEZyfap5gUaevClyxX6qtv3vK4PHnrhz6s0rfAJWU6OCSiGCOjCoZe/87Pn
1R/n1Zu9bcMuO/Ty91nzLybiS+Xsr/mCtxPxpSR16OUfGP1VVa22UoqX0ufh1+63T5UvOIRDr/ul
Xvq/J4aIKdqmOnXoZb+uyoSdbevKGzzdwVcOONlMpvdLH/7QSz8u2XdSr95emi8NjIMvvqrqP77u
uvlNPezg6wfVU5ZWwVZYeWlNH3ztIUNww9t6m+i37t2Qd1Wa/gQzva0/TfRG/tUvUAETF376f8pJ
TSyyAwAAAP//</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_xlchart.v1.11</cx:f>
      </cx:strDim>
      <cx:numDim type="val">
        <cx:f>_xlchart.v1.13</cx:f>
      </cx:numDim>
    </cx:data>
  </cx:chartData>
  <cx:chart>
    <cx:plotArea>
      <cx:plotAreaRegion>
        <cx:series layoutId="waterfall" uniqueId="{F53F5D66-E70F-4434-A148-DF1172537752}">
          <cx:tx>
            <cx:txData>
              <cx:f>_xlchart.v1.12</cx:f>
              <cx:v>Sales</cx:v>
            </cx:txData>
          </cx:tx>
          <cx:spPr>
            <a:gradFill>
              <a:gsLst>
                <a:gs pos="0">
                  <a:schemeClr val="bg1">
                    <a:lumMod val="95000"/>
                  </a:schemeClr>
                </a:gs>
                <a:gs pos="90000">
                  <a:srgbClr val="7030A0"/>
                </a:gs>
              </a:gsLst>
              <a:lin ang="7200000" scaled="0"/>
            </a:gradFill>
          </cx:spPr>
          <cx:dataLabels pos="outEnd">
            <cx:spPr>
              <a:noFill/>
              <a:ln>
                <a:noFill/>
              </a:ln>
            </cx:spPr>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cs typeface="Calibri"/>
                </a:endParaRPr>
              </a:p>
            </cx:txPr>
            <cx:visibility seriesName="0" categoryName="0" value="1"/>
          </cx:dataLabels>
          <cx:dataId val="0"/>
          <cx:layoutPr>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cs typeface="Calibri"/>
            </a:endParaRPr>
          </a:p>
        </cx:txPr>
      </cx:axis>
      <cx:axis id="1" hidden="1">
        <cx:valScaling/>
        <cx:tickLabels/>
        <cx:numFmt formatCode="[$$-en-US]#,##0" sourceLinked="0"/>
        <cx:spPr>
          <a:ln>
            <a:solidFill>
              <a:schemeClr val="bg1"/>
            </a:solidFill>
          </a:ln>
        </cx:spPr>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cs typeface="Calibri"/>
            </a:endParaRPr>
          </a:p>
        </cx:txPr>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_xlchart.v5.8</cx:f>
        <cx:nf>_xlchart.v5.7</cx:nf>
      </cx:strDim>
      <cx:numDim type="colorVal">
        <cx:f>_xlchart.v5.10</cx:f>
        <cx:nf>_xlchart.v5.9</cx:nf>
      </cx:numDim>
    </cx:data>
  </cx:chartData>
  <cx:chart>
    <cx:plotArea>
      <cx:plotAreaRegion>
        <cx:series layoutId="regionMap" uniqueId="{304EA567-080B-4A94-AFA0-FA98C3935259}">
          <cx:tx>
            <cx:txData>
              <cx:f>_xlchart.v5.9</cx:f>
              <cx:v>Sales</cx:v>
            </cx:txData>
          </cx:tx>
          <cx:spPr>
            <a:gradFill>
              <a:gsLst>
                <a:gs pos="5000">
                  <a:srgbClr val="262626">
                    <a:alpha val="82000"/>
                  </a:srgbClr>
                </a:gs>
                <a:gs pos="100000">
                  <a:srgbClr val="595959">
                    <a:alpha val="74901"/>
                  </a:srgbClr>
                </a:gs>
              </a:gsLst>
              <a:lin ang="600000" scaled="0"/>
            </a:gradFill>
          </cx:spPr>
          <cx:dataId val="0"/>
          <cx:layoutPr>
            <cx:geography cultureLanguage="en-US" cultureRegion="IN" attribution="Powered by Bing">
              <cx:geoCache provider="{E9337A44-BEBE-4D9F-B70C-5C5E7DAFC167}">
                <cx:binary>1F1rc9s4sv0rqXy+9AAEQIJbO1u1JPWiLPkR5zVfWIrtkCBBgO/Xr78t2U5srrLx1vreKmmmEFIU
pCYPuvt0owH//bb/262835Xv+kyq6m+3/Z/v47rO//bHH9VtfJ/tqrNM3Ja60t/rs1ud/aG/fxe3
93/clbtOqOgPE2H6x228K+v7/v0//g7fFt3rc327q4VWV819OVzfV42sq39z7eild7u7TChfVHUp
bmv85/t/yt23XbZ7/+5e1aIebob8/s/3Lz70/t0f06/6l599J0GyurmDvsQ8sy2LmhZy0OFF3r+T
WkWPlw1unXGKCDGR6Ty8nn57u8ug/ysEOoizu7sr76sKbujw77OOL6SH98/fv7vVjar3Dy2C5/fn
+49K1Pd37z7Uu/q+ev9OVNp7+ICn97fw8cPhnv94+dj/8ffJG/AUJu88Q2b6yH536V+BKdOdqnYg
3pshQ8+443BEMHt48PwlMo55RomDGWP8ATn29NuPyLxCol9A86PnFJvrE8VGjFq9pdLQM9Mhpskx
fYDGfgkNxvgMlIo5FrMO2OApNL8V6FfIPHacAvPXSQLj7aT4rksl3hIb+8xk1LIc/GjQ4Nk/N2gY
O2cWtk0bU3zMoL1OpuPwPO87Qcj750kitNVlHb/zd6mu3xAjap9RahHEMXmAwJlghNAZtfYa9ggR
XH8wqw+m7bVSHUfpZe8JTlv/JHHy7+Wu25X3T8/pDYiBc4YQty2TPLqfCUY2A4i4RQkGL7V/TdzP
ayQ6js/PnhNs/NlJYvPpvsy0qt8OGkrPkM1M+G9C1mwT3I5pORZ/1KsJJq+Q5DgkPzpOEPl0c5KI
eFrqcnen3w4Sws+AqzGGqPlAxqZeB7EzRm1OLIDsuSl7jSjHMfnZcwKKd3GSoGzv293dGzoZ4pwR
ZlHqYHIcEmydWYwRhzF8jKT9Xp7juDz1m6Cy/XSSqHhaqfvbWtw2b2nA8BmzGWaEsKPQgB2zCQd6
bU4M2CulOQ7Mi84TdLzTNGRPmYF3+vs7sAdN9u1NqTQYNURtG3zNg4ufhDm2fYawZXJuP1KECVr/
qXTHYTv+LRP8fO8kteuTKCPx1uEPw6aDuEMfVGtKEfiZ5QCro+aD0UPgqJ77o9dIdBynnz0n2Hz6
50lisxFg+aq3jXusMwL+CNI2jymbCUtw6Bl2OEEQ+LxE5VWyHIflWdcJLpvtSeIyB+4m3pIomPyM
7UmASSYhDocMG7cJNQGSw2vC3V4hyXFMfnScIDI/zdzn4l6DGXtL6gZxDAX/z+3jjocTyB9QYlP0
qEcTYF4h0HFgfnScALM4TRO2utvFbxjkQNxJuINs8ylzNslIY0yBUTvEhijopf36rSDH4XjsNgFj
5Z+k3VpJKZQW1dOT+e9TNBSdYcCCQtj5wM8meHDnDFNuEcZ/pnCe+/rXSPQLYH7cyxSb07RgG3Eb
i2in3hAbmL2xqe3Y/DGFOcWGQYiDHNuBPPXhZT399kOK8zUSHcfmZ88JNpvVaeqNuhO7N529cc72
D912HrXGmbp96wxCT44s5zE6pS+hWf1eoOPI/Og4AWZ1mkRspbs39PnUhKQmtZhNjwcuDjnbw2Fh
9Hh9ojC/k+YXkBzuYYrHaXr7c92I6o1VBZ05HAJFPs00OxgmpzGHKdBHJZroyKtkOQ7Js64TXM5P
E5f1WxcGcAhLKFBj234IS/DL2TOHA01DYMCeZm4gbfPc7f9enuPAPPWboLL+cJJu5SIWb0mNYcIS
SjEgun/EBCKS57POEErayAEm9osZzd9JcxyRh14TPC6WJ4nHGoZoc5sOT2P1v6fHxD5jpk1MmKac
gMHAwYPywBz0A/eaGK/XiHIckJ89J6Csv54kKB90838x/U+hcsmCuMUG+rt/TfLK4HDOTIIgU2ZN
kHmtPMfRedl7gtAH/yQR2uzKQe7U3RuqDWT993rDJrTYtsCEQWqZOI9FT5Oky2skOY7Lz54TTDan
iklV7W7jprqv67cM980zqFuCrBcEjofXxO/bUHSGGNRq8onD3+xeKc+v4HnRfYrRaZKyRQlK8+4G
0vvyd6rzf1g1uhFVtf8/z8XvpHhZ3fq7kl4TSnd+ZH0migxpIahLNCFJ91irMImkXinULwbL8zua
DpUTZYrlfaTfMjVEzhzCoXaKPNKPCT7YRGdQ1IsxAQV/TtwvfivIcUye+k3guDjNat798NRN+ZYK
AwGTZUMZNX2cE4Xs9XPyvq+0tm0o3WGPpW5HFOZ3Eh1H5ue9TLDZnGYNzwbq3N40VweVouDQGHZg
rufwmsRVGIExozB3Z5EJVXyFKL/A5OkeppDcnCRB3N5/K3dVunsyJf99XEWhegfKp4ltPxS3o6m6
OGeQM9pP3R1fmPAaiY5D87PnBJvtaVaGfr6v6nc/6yYebP1/DxAUI8KKHgZTD7+YPkVQAU9s4qBH
ezdh8q8W6zhKk+4TqD5/OlE16t591WX6hmpkAg1wTLpfW3XMtEGBNZA0xCBQfoiSJ15ne/97iY4D
9LPnBJvt15PFZrnL8ioWb1kBT8mZxeHxQ9ruOED7KkYopYJ5pIfrk0nv/WN+lVi/RulZ9ylUp5nl
2z+T4L6s7oc3VCSYBgdb5jBynL7ZUJUAwRAs0nzQI2fCFF4n069BerqfKULBySrT5r4Xt2+YHSeQ
8DPB42D6yBj+hcVZZxjBogVYEfQ0Lh5X+sB4+b00v8bmqe8Um81JYnNzvy9JrO7vnx7SG3AFBut7
gSZAkvxBO6a58n3JIoEVdb8wcq8S6Tg+z7pO4Lk5zQnxi1RCvdWbrs6GVSOcwDzFowfaV+u+iExh
igP0BqGnTDqkEl5kDF4h0XFwft7LBJuL9UmqzsOiP29XaqjCesNgiABCBEreGBTzHF6TuQwbarA4
o9iG+djDa0oSDgssXyPXcZym9zVBa+udJFqfd8DlVFS/adoNFp1CTg3Col/MOh3SblB3+pQGmrii
18l0HKXnfScIff7nSSL0sd7FT7bmDbwQrNWCmQ1QkcdKxYkWHRbU21BuYlqTKOh3chzH46HXBImP
p5nguQRSUA2y3b3pOhKoLeUOrKJ/tFpo6nlg7Q8nnO9rUH7whuee57VSHcfnZe8JTpenqTHXMexW
8m5Vve1sLSTjYAWW6Tylpp0Jf4NJQYY5FDPCbhSH1yTX81qpjuP0svcEp+vVSVq2hyqB13jk/3Cn
HZj2QTB5buKfWbfnXI7vNQ5WNICte0BqYuleL9dxrKb9J2h9OE2mcHPfv+mmOxh2NSCcAgoPdA1I
wHOQHHBUkLADs/eYWgV1e272fivOcWweu00guflykgr0WVS3WlXiLadMIYUDWxowAttUPbxewgJT
2lDoBYu4nOMrtV4l0nFonnWdwPP5NO0behqxv6Jtb1jvcPtvN/J6Pt/x4pP/6R5mDkTBQOwhV/5y
WIC2Qh0sZC+eqpQnzm+ysdiv5Tk+NCbdX9zC/9OuZb/G6keFiL+rd7PDbnHPNjX791cPtwtb2E26
Plq6o+Pm4dmt7v58b1LImT9DcP8lL2zkUznCv3S531X1n+8NDBsz7DdwQgRqJJgJ6Y/37zqYKdtf
MukZg00bLKhEsyyE94CrfQT953sKqzagrAUsAKyehXDcARmqffkiXMKwOYezn8KH/WpgjQFyfmzS
d6nlAMUdPx7H4/k71WSXWqi6+vM9dvZViPnDB/c3yBCjsLPEfgcWBLvjcGSCSuW3u2uIWPef/5+0
asa0axxxqcK/OCqqQBVjFVhy7L2qG5aDjOahbj7FpAiD0eG1R8v0I+/FXYTiyuOCKs/BmQp+Nly3
KggTct5bDPuyJ5eCpTo4NCVJ13Wh5SKxWSxdNoY66OvcnuPe2MioMYNDo+0mcccsMf1alzOnLYuV
hbGe1THp3ERa1sLqR+5mUWzPq7TtZnmVpcuGtOuQ0NtEGuFlAXsYzmvifFI8ke7IvMIK7UvL8cuo
Gy6bohBXKc9WYU23uOf83KyyDWvScqVa8k1YcZCHo7GOaGe5hdGpeYG5ncL3sCwojUIFh6MGPEdg
mf2nvGsjv9DWBWlVvmCSbdMWpWsjTpTXVtVd2Ie3KCZW0Es+zHSuU1dkVhdQ3mO3a4XllWEzV7hj
63zfOG1PAgL7JGVRuS7CCPklLZUXwd0YScBErgOyb6o20g+nhyOs1E2f1ilABhioyDKWtd27bRFF
63Ssan9shtxVLfZVh7OHe4DIyVoOI3XrlEejd7g5BL/mGmUuZ21Xi1mk5U1HkvMkRnI9DGbjD5qb
rlmmdsCbmPkNMi8ELX1s0HmKyz7AxmC6KDKln1WxzNwWtZWLW6vyOwO7TaTLQNTWKgp5tVBMldLF
tc591lim23d2uQ5HYvp2WqQAMp+bWWQvkN3iFXGeP/oJEj/R0SKlM6NsvhOqFigfwiV2ysTFvM9n
Za2a4ND0PS1nXLN7ZOtBuk1XBZGVlIumYGVg7ZXhcPSz6Y24CkypwwUd2JzAzweH5nBDk1NBzCIo
x5B6JRTSu7GRW6OXNrIIHg7H3rzsZCo9gc2v1BF5MPZlHhyOfp7i/XujXdIlz6R3AF6b/SPmh9Of
g+FwNA594WNWte5BIw/KaI/KSd2Yk0c1PYyOLmFfSCbIDGr6Hp/p4fkdmp/vkdhGqzQJumFUQbRX
ZDkOYeoSyVWA983hihy70Od5l7giMnWQ/mj6qgZp93qeiVJIt0pj4TI7FjOzpXlQkiQD8O02D56d
y3RuDfUVrapunHERZkFMm36clXIXpagJ6lZTXxi8d7O0HgPC8RhAFdoYHE4PjekklUuj3HAz9jXB
2RLjcJG3Kl1GeU183mvtOiYfpdsPaR3wsoTDQg1qofp6XXbhZ677WaNN5NuiMQJOyM3Ax2ze1SZP
3YNQdFYLIQO0V7bDG3hvCQ8N+XF0OHUqjRdOiRbYBhCGfQczrMxFlogNOAhfFgqv0jrSayvD2jWQ
Ec0Moke4b2iQYQyBU3RiPtL+i8hKJxBGHAd0/AhPNsVeRGUbhASaNnaaYACFn4cx+5JXdbQubXrD
E5LNDyIWe7TjDPVub5mZ3+8N2uFCK5Ks+AIpkmI1dIWFt7hLboahHkGjUeWn41XlFJmrO5rPmrba
JmP/rS4N6hGj61zUnouoLN29p/NMM7wTDparscjxvMhq3wzLD5IjsYzS5hOixdLhHfFM5cBUOGb+
2GVXzrxxShmIDJ13mZBzVcAnClEvo1GPftMljgupo03ObbXgff+170Yf9+nXiGpnRfqE+FXGR7fP
R1+a+6HQ9xekTJWHG/Q1HHA40zgzvb5ptsLU0VwnPA1M1ViuaEW1iODu3DrK6awcrMhXZnuRxupc
5mMGJqIV51Rl7mjDaIqyTaOZh8x8XAtm+H1KxWqozQ0u+g88rrDXsVC6KLMdt0saczY04N8Y75cF
69Zj0jVBznXiln1crZ10+NSXsfKGxCh9Hqu7FOaw3J43twaKaDDm2J4RLrnbV9XoFe1VyI14Zjrt
RzEW6SJPhgsj4fUqGrp2LnqF3VwOnWcZ8QUhCVnbFctWKuW1mxA3kmPsqSyzZixMFxXLEzcxaR0M
g14bpUNcrYrWY31VLKomzTxShfWMicb0o+5CR4k5Y7SoPUJTry9F6PF+TLyWwba/DWkMTyYcgw3X
xCuhVGROSEM8nqX3Ax7RInKGm0YOF7K0uhsJ83SzkRjzWhN71uuazNEwuoOFWt/BZrM0kzCfFzl8
6VDJy3pkygXg+7WpUmPbDzF0ju7iQVpbLg3pF2HeLFSYfezzup+ldoLnWNO/dJJH8240AkXGwo2t
OrocZL4mNUfzsYw8wyiNbWOlyI06XnlN1jK3ZWn/oUvKas5oM/hR5ng2b/CG5yz3M1xF4EVQ8U1a
eeSOGOQSpJFzM+5Mj3PyueNe3Ky1g3J3VOZKx62PkLhLo7hxuywc3dg2Nk1rengoBq8Ff76se1Cg
VsVfq6zNfTR2tt/mBV4ZqhvAzjozM7WMDQhzZ9MhcVsTGzNMvIqOd1iRSzsLr1Rub1IJz9RC+q/a
qb7yonPD3tl0OguoDXqbmkUZxEm07UjMl6a0l0AusRenoJ1xHNsuC5vzKsPs42iHxnzQoWuyyFhZ
Kv+YDsmqYUbQlD2eW9RofImSuZkkhd/FnacbGn/SlnMrzQTcCYqwzxEztmM9azKdLOzBAp3E2ejF
HZIzFvceaobm0hlNY9Y6zAJm0N1Giko3lWGyHCVLvXoVW/hzVyHTzw36tbfA0diO6Vr9x1rI0e8N
+j0tbXalyptyiM9zJ+pndlSnqzK1Bh94qRko3YK4SbisCBFuyNJslvNlaZj9pZk6H0DQSyGixquM
rtgkJPbEEK2qzLpPBvJlzCPTswp0TlDIZxS1pReR3Bcx3TYYuGUL1TRunTWGW2bI2GRhV7lcijUi
xfdcg4soWxTPtbQMN8GGcgmJgdKaxaws7W89Cy8SwynmPSo2IhyTmW5jy+tTfF43/ZYMlfAalV6Z
dnpdIpl6VVvf0MYnVXwha1GuYytzSzuz3YjpftWlLXZTXI0wVATzSt4xH0x/5Ia8wLMiL4GB9dXn
Lh0bP78QOh08y1KxO9ABL61KLkjaGBtYObtj7C8yiHBdhoVyWdyBKwKtrwslwNWml50NVAbRqPYw
MG9VfWubVM7t0diNqprHjfoSRwKY+EiFL2MCn3I+x7zQLiz3hfiBhn4ed82yydHa6FPbh/U59iw1
ijs1OvUKHoT0jOQiZ7Xr5EZ5OfLMlYYX2wnbSEt41piDOzKE7Rpp0bud7gefyMgJ2l64Jsm5a4LH
Xg+4m4F5arbgSyMvby5LXjQeDoXhm8qEBzuMXmfh0s2Q0EtbJBDmoHaW9noeJjEQtI4oCE72/ORw
fjiKUrhyOO2qxKsGAyjZntYcGuCm+cPR4RRcopp3lfrU0xzod6aSGTTMRV2i/GRPog5Nt+dGk1Pd
9GwV9YEyge8R8CZ+MQ4fCCmR2ya5csuuEmu7sbmfF6JwjT2VyNtIQpSUKreymnIR0+hjr+RHotEw
N5xqmBUpMK8C5+W8kfFthEkViH0zGs1jk/Q9MGAONGipAKWsyKrApizxzUqYbhabNdjQsA7kvsGs
TRciFuclzYtADe0ujYxhRsxsJbq2XRzeLrHwIttslxmyXKKLIbCicQggxhgCgVjtM5Lth5dTBpyb
d4McqxlXtAE2KHK2alHQ4K581tR7Vm5Gmb0P6zbWPvw5NPmeD2e54p4D2yC4UWFBcLTn0zVlA5od
zh0ZDvM0sy844zmwRIho3MMhkSgPkj0rP5ziBLhmOKd7Zt+ltUCeuT8E2xUjDwExbLqF7PW4HSq0
DgXFHxjRn0KZtkvwIhi0DEWbqC02I83oDY1CLyH80sg0DG6NjYvEFndNTNJF0Wl7PVSNnvMcKTes
k37L900Y1/ejtORcMnsIjC5DM1xCfDTGjdP5ssXGIg7RX0IBfcLWrYiGfEaHNvcyYTOP7YcIrBYu
FkOXWRe4HZahAr6gYmvXaMrOizYMJOwfslVODqFpRkw3NaQC3tZV86o0dz2EXHZX6etzcA35B6PQ
XmaUn3GdRDcWN2y3zgXzIRo3XMoU+9iGVgohsHAxbb8PMtSbGtemW8k8mqX7eBF2CKMzylpQaRuX
F3ETlRedxYB/It0syoStYeRxsKtgMi2BFWilHi1fWCzyqRH3G9MZrnpZbXJLbwEIZ6klSy4pvidV
mW5psUrUSNwuzi2fqKR0O3DxbjFa2TyrbD2vnKFwi1wMF8kYd3NshV6b4savdN9fZQ1BrtkXm7bL
IP6HAeOyzqi9vDALr7H7GUJjtjairFz1JfdDRcutM4hq2+i+mueiBX/ei2RTWTGfo668ZwMkDZwo
XNheXYz1pq7IuOwHelkJrtdEdpmbGBDJZBWIzkjkUQdMcOTAWAZ+7+UVGtdgFVZVy9HNYI+Jy6Rp
rixd3RXmKOeJmeql0YVzo43pTBex8AfRgpbj4bJz7C82p5dx0+PVMPau0TF2lfRxPOdpvyud6C9D
DeSyHop2q2juKVsZG0hHhgunoXeiHuVCU0TdAWKsK4J68Ies9zNgLQugD9sWK7lWrAU+xz2Faj0b
bEu5HemIi1OwVAkol9cQXFxkXmTZ4gL+csM5Gxq6TUxjjZp0WNI+u60JsWaDIxMISZNka3IZeaqR
/VVaRGrZgpPuoIGoeTi3ezNAwChmLeS3vLHEeFXKLwNPIDzRgKtkfeLHDS0geA9NP66Syq/hjlye
VDYMrrxdxDF33KwAaQQweAVmZlGNA/FQGsKdlo6epRCwmpB0WDZF8llbEMiOaX1uubmRhlc0QtcF
ZGmW8LVqVkRNAV5ewcgs7YXSaeECbjOc9umFKapZLMLwnIc9mQ0ZDWxcXaWo785LZXfnhyMIUUwv
NRLkW1apFhIialcBTYW4J/JkNzhLiPo2RhxJf5DXbZJEPg5Rsm4dyAEZOok8cEY40EM7p1o0Gycp
YhdbdjdPhlmYdO0MFU7twsbKAc0K60OaNvE1jnr3c5GyhVPrW8klWqT7GMeIkovGuejrDm0Qbj/G
fYiukfra1KBfWsfzos3QtrV0OAPrmnqq/IbRWHnUKuu5gs21Ys/MxlVXZY5rtg1wsg7Li0pG2QXP
43Qrq28diqTX16RcxbUd3eRjFBiy4KuihK+Qib7r8LlsueVFKra9rKzbuYxKvUWULZJ2wG5cFvVa
1/XOlpicO00yek5TUj+BvzThZjLMZ5DraJZMG3dNbg/zhtrSQ8r6lJa6XTKafGhqp9zimOlVQ/HN
wdBWY3UdQQ5+ZUSs2+Ikg/B+SBe9HY5BrUoP6WwIKJIwEJp49GuOL6nook3DzDnRVXYZE7QFb/S1
CnEZKN5f2bDDyEZoGIF12LhNzmKX1Vk3GyhkIUo7NdxB9vkcSt8+gqGRKzyYKwiBb3NWys0QOb1f
W3Y/D2VtL1ajo4pZYufc150ZmDxu5pJXObAVbgOyAsOI+ZJSCHbLtoZlWSa+EKmDF0naEh+yxpar
MwPPDSvNfCfuSj83y4t+7JrrfTa1X8omsW9rq1vUlTUDnaqWwioksCmxH8N6EalvtEMI1KFdRjrG
QY+/AcXolqka9BIx5mZJrFajxYWvmqqYq7TwekP0C1XopSPt+wRo+0cK7L4pIIqMDcPaYBbEeVYs
BzXsElsyL7RAlax26D1aFQLcihl+TDeZw1aJsOS2TTW7Anrdel2ZJjPR1aFnoF57UEDwvRqTyFVW
XQPVjYVnw1Y8XmSE3A01EOwGq5uCRO4wDobH4y6FiNbk8zqz6KwXovIqEwjsaAGbt/Z0oOhKMu9K
c3ugYqi2R1exunYbXX2qJbf8uNQ4gBm9jwXYaVo3yme6sSHVEHVu0USpD67svI1EdM66fp2KAZIx
QNbrGvLWLOTat0a2GU2GIelj+KkYs0XUyNu+HBw/G9pruzY/Scus18Sgaydp6iCWZuFmY+natsxX
nCXhTYOa3o+7He3GeN3JAuzTgFswYyK7aMfcx5FDN042AKk3OXDOuPQRTsfAdtYK6XKDq23eahuI
b9jOGW+HDxGxF2mVdEtIRVEXJorbma5C4cVCxlvJgHvbdEznDoSvhUBuiWPDa/Lse4mSKHG50+1Y
mV+LNM9mrEhbV1hh7fI+vBmHlEBa00jclCbxBmagIeHgoPNGjOEM2Ua8GoH+eEI4ELWaHyCS+t6O
qD+3qxrCDJ1Untbmd6c2IW1iklU3qhkaDOFHaUbBZ2g8IzUkOhrYVH6WU9Gvm8aYO2UZubDDv/pY
ItRfNCS8sOiuTpLmM20S8GyjLN2aV7c8lTF2wUpujTqGTJRibA1VSXPYxaG9Kko0eAZTHCwMDRcs
LQ2f5iUkOSt8rcDRRUXmnEdt/HmQDnDEggm3M6CxQ12sMxS7VUsNsfczaAPBEfjDXupZbMaRqxtp
nEcMtW7iVOUyw90yxxQyXfsBS0rTT2k/U1beb6hTGYtU5V9Qwctz3SXx2gbpe8PWXmNlpt9C2mwp
x3CXRXn+cQBFFC0HI8uc/toousWYG9GHJFTLrmIwxhTMf+AEQwBacb1gvHCFUzd+l3XUlxDazjIU
Ma8GRzOLw7KHKQsauWnXkmXnqHYdl2m2d/OGH9bE3Ij9r1SQuXUVHsGRaiDznAxumiUtZNcZviEi
in2rrzqPw2QNhA9FE4jkWlvKmSn4UY+3lbmMBTDUtNBbHm17WbJ1mZahWxdSrupUXmFDdHOnAwBs
p2Z+FxkQAjUOOAAIsT0+GM1KmNSLo1huIDGx6KhjLNvCrNakU/WcVq1027hPYCrIxqva0rcmA1KE
W14vQoOFW8uBlIQscLQEVjQnXQRPZKzETIwcUsdmm6+Y5hCv6bL0IQfZ+nZnED9WhlocHjSOU49g
PGyNInQtEqK1nQMPhvCsBU80KjGnScGXtZWdh8IurzAyvS7Pwdx2DFJdfxnUKTzF9Q2SybhkETGC
JHLcdjDrjc66r60cMVjZCFIXPYWMYtaM5hy4MiRIq/QLLfpxwbKRnIdZ5iyKIftWZ2nposGxl06L
JOQjFcycEHUuLCAXIaRXfdqXyVp3eo6N3IDUN8xYrlI7RyuYKFw7OrkAnxyteR3KjZXRmWOkeluj
ek7gzhZ5LyAwZNF1CLnNjULwpLovsCV0d87TOnetkBQzymsrkLCXIGT2jGuWJPb60PCyTeDrysRD
hGYXLM/TOe0yMOcRUMgi4+VCdLa9MYWlNnDbvBHGBU2sr4w1zircn9V28rWH8bCGoL6FBD7Ygo5Y
nzPbUNuiQXqbEPM6j/pynYi69QaIWWd22s9yc+iu1b7pnWomVXPttBCpqj4pLwr6KbedZk2ZLnwI
Hsxzw66lNxaaQS4qKdajwMlKO2nnK4kvzdjoP6AxhrE+jIkv+pEs4G/zmK4E4Ly4yu2V0STcE4jO
cwYTlu1YioXgwF0dsF1e0fwveWeyJLmNdeknghkBgtOmFxx8DveYMzI2tMxUiuA8AeDw9P8BQ6UM
qVT1d6/bTGIy3Dk7CVyc+53LtDiV9XqbRzy/bTt/57rPDww/6rXJ+ojUS34XZMqPuKAUW1U/ptnh
DwVuwwBd8pNOu1BU1pVkLb1izHtc8XaNS++WEdcrgvPqyFtnvKHcWbUbOs8Km1HdIBD25ynLF+jb
vDy7DcJGB8JttQTqzh/intjoDDA0DauujJvSGY5djUa4roi8C2aMWKA43fsSN5GthxJh5kUNTX/n
QTrMnYnFVWc/Tw47d0Pv70mR5cfMT+uQ9RLJkz4ob+Wib6uX6VMFOXAsgynkQZsf67qBTqOXcOKt
CAvkV0e68BAJzCBc0HhGc40Uj2RFntC2sRPHbTXajwDPtXZ/z4vhp1W4/T5o/O9i8U7TqOtrK6se
svuooj7tVeIM63WwWxGtgT1FAuJ02CE/vF/mWe55ha6+wLBpN9W2Edz6bpeTbu/3Ho0Fy9Rr7QwX
RVz7aHvIN6+L1+2XmuahVU3i7FTy0fJVF+lW4lhnhOmdr567NPAvEHCfM4q+pEob5HpzGiSu8o4e
Cdux747u4thHjLlxcyiM3hZH7WsH2i5d+wH9Wk0wevQf5Ax5anJKERJCeLyMDqIeBUWpp+NPO5vb
c9N7SWY57SEvmsS20MmMavzSuO1Xa2lllC7TN6UQ2fpzkWznofze2dur92USDW7gPKsOE1Uvwtcq
EW1EkHa7remrO/Nsp0m/ogl0IRAHyNx6SDydWsmfu/JMuTW/cQf9zjTwekcc9ZHj27J9W/LvV97v
12dZqp5F3zQ7qLkQe2ujJXUmG6vGNlEpRJhW8Gj1tYiQfGpiEqgKLUERcqJL6EKNVUeVZxiE7e9i
HCMkrbIjxEPrtAQTRFZXpjGdBMJ3zudTIYMqyXmuQ9/KHjIVZKEURR5veXtp0viIoaYDHURsqRxo
glV/q21fQZYlh2C4FbBg7DOkjk+TUcqsKvDCNOuCaHTpdMpYU8e9ndKwKOR02iaiKq6plPmeQKo5
jQvXCZ9xc9fIYp3TcsBI2WEPeFiGULv9q7NODGOWXHQhxjLtuahoFiHpX8dW4EPGcGnXnRc8IZ4o
l2Nlqxki9NpGBSuGk0es4RSs6HnZGqwhdNAXWpAuzIp6DAMb3V/aj0i0i4xHGIKk4XYm2yQwq1ZG
5Pv1GbFZsSuX9uVveejURpRUYjTizOl02s58m2u7Zv705/aF1y1FPMBkEmJ4iCh4KKfTNuf/Obf9
KcwFaxl7XmV/FX1tR3U3VyEa9ipZHJGeJjMJmgZDfJs4seaDOm0TB73XcR1apIOQ7lxRXLAKXTPb
Vch8bpPtz5UhGC2KNgh5PV+0Xy7nMVstxAG4GObYVqNpQs83GEa5QQolWmeo6kgaI1uBgLewB4z7
fLEfO+uNLjZJhBFNiYVJuemliEHGU+A5ryooxG5AZvlUs1metrnSzImmcnajLG7bR0gkzkfhvUpz
Om1e/DGRnRbxpCs71EYR3kiZzPVPdbs0UN+6IFzd/rv2IZo1bqbDSi4AZf6caLu9KEaHvRYlqBFH
5xhXGUUYyUGaBHZRHoh2ISNCycxnfs/9ku4+v4fyL2TRj7ZbBsRvf7wB9M8//89zW+O/7cWUvz40
LxD99Rfq+X68efS/LoXK5cYxOf59IQOI/bktYE5/AGMGyvrLH/9GiP0HBuzjRab/4cv/O0DMvJDn
v/Fh//zCj1+02Mf6f8BiqEoG6y98CqbQ9R9vjPkDFoNFgVKICB4qiOB1gNz6BYttr2uCrd4PMLjB
7W5cJX/AYvgKtCBg0gDwmbcZTv51tn/5SYHH/QMsZl5Y8xkV47CG46VQeIcnsDhUkDFn/hkVW2hT
UrHM1oEgD9dBj8h+d9azyrKdNdYhhZpv8SIufOik9KczmqHQk8KIyFp/Y0iAjVaa5HMWZnVxmKb7
qTtYUAj7Nwr1Tub3ny7zPx2s/09Ha7sutQHbwhVKQTd/PtrWcd3O9zMc7WydqEBIP9bdPWp9rGHK
35agu4y6TLK1Bo1yILX16EGA7qDs+/rQE/mdoRHVnB1WKPDZVCa8SqHw+DvEnMeFI/aElJujZVfI
owU3z/45dggLES2J9IbN9M0YlmkKYau7N5tb3DpKzWdYohymHe/bH2YZXfrQPpBnwe5aJ8CAK42s
lWDTUCwyFXb2BX3z9pFZxGwSUMXeHAFwm53Z1OR0p9FXidX9gLz650H1vInNMZkD3A64n3at5SSu
V0fmwHNsLuuXMJ3cOO2wbEvCNBhClrPIzPeYH6c0AiIXsrrcjVmZ5L51M8sIIASDs+8FVsXXho0w
qE1vFs3wWcGipW9iX954OR+ZqkEu4P9BJWZtngcHq07f3bGvErMNvDo37gWybSQLe6zbc+Rxln2P
o5rq4M5sjhVnUCcHbuudWaLMp4ceS7dyKSOz20lavzN/CAGYgE+4OeOZQ/vHGmWDDWAf23Fh573J
XP5xqmZ/I5lDD+qZtID/6IP5itti+3c+ONb3sVARQyS5nQC2wzsVpiTfm8tjzt3s3JwDJ0XSN+XO
zJtLiLhvZ74b2zoM2rgony0c2mI3r4idwM6JMWQVh6CXWfsaapXCkDtjMwaSWajb+4I9py7CAFAW
ljzlAUaYjkzMn2bhkc4IJP3DYmHAh4FcX9URL/ROFXWkVHM2n6eQj7RO42J9z7EPs12wkrscilyJ
zZlNMMwH0kNQmUfmqFxGo3+t6jMZ9QWi8QnqW87DFPPmu95sFrILzgxbA/siw5zKJ6vSuxqrmyMw
q03Vzg2+UnSapZtiWL7sdNDwsNDtt7qgYeDa0JEh+fZIoncXlmUYGIr4m57raFDl40zS5yAjEt1/
916OdVJRNwyQvEjr6nXqXMSujh02vgNwxzuPi3fXDzRakcyXRRl5gt2pOVdxA3IjXPr9JGUV4iUd
z2XzxkZkHkie9lFZ+JDLrOlHw7O4RkAcuhkeGELFPdTmBEgl7jOV2JN8QJow6twRQNiKK2jf0Ihl
cKHg/dV/9FJ/aXA/92KfO7X/L/tQB26uT437vzHWn99E+6vn/FjrT8wabxsC5YeXd+Etng7eTvgX
zJqj30KNfFSfYbDM/sKsUaYddb/x2gKL4XWGzAJS/6+ek8EKDe8MbJyAdox6//+CWTOcz+eeE05Q
lyIb67sod4l38HDTV32CrOVqt12vAHZAQQwwlrV2wJT4RVvdvM86oV9aPjfIT+R+3OeOH5PBGUDE
5t0eFAMG/Yi8aqv6kdWQmedA7FK7uYJRRpuJnBtrbrUVEEjOyzuYyG4vhkof54AfxqB7mXx/vjXF
Mt8C6bsfYd9HfcZ/6GWdf6PHcb2tgOG9asgL+szA8p9PjDdLVwZC6WvG7Ho/BUXEJP+x8sE5CJk1
l9bzRExrVeybgaRomkb/MkwzvXaC/5Ri7c7BrG+t0TwZrZoDKDK585l274ayS5BQVfceiJso4FN5
oDNi38GHNpX66W+6nPKDNTePgMXps1e3Q0TZqKFOdPqc+43cu1bzu2zFdB5cn6ELlAkBVHjMdFOc
bQCF51JCJpg9ZAqXpcwSd6bp2RbTfUqIH4+ptl/UHPjIW3NxFonTEAw1F588AUOxgUksOsqyIf9f
rqmLe/XvNwtaPtSwgAnIs/y/E/k894TvBou8gpQAZqREvgs0V0lmMmg6syKnA0JBANOc7RwdUdMV
77KdfvN5Nu7zoGdIIHe7Ki2tm9bKPshWKsjKmqFr3Q/z4DwVblUiKYiuHtL7C6LHPhxS5y2rJADS
ygWMBlD2nM0IfJBlQoa3QEYkt6bnEi9PAkZXPM2VaNywKrN8X4mOhh6r2yufqdj3TgqOEfEY0BS/
umknxdBayyJGv4uUDJugDnu4lsF67wNiel0yjO68ekLathN3JW1vUH5OkBtLZJ9XeRDMeSxzfz0U
QtavTCLvpvqLbVdP28jt10QH+QyQscg/muX/eI/Tf394PW5bYMtQH4kiMDfPwKeH11tINpGuGq+N
8700w3jfDOOZLshhECoNi5TlZw0nyd2seb4vB5G4KVLFTJxlPxRgTJ2rkty65BIajSDIwsZB31uv
nxrFf3gWEeb/5bbxqIfCDKiEhnLTZmJuq0+H6Vhzxrsxa64WI+OpKJ27xq0d0HYT9I7FDf6X3TET
P382jpj9BfCLeBitoKah/7dHv8P9D7FKtNd4RId5I/RnL0t0noQ5GGpSfl1k2SS5vQZPPR4ojA3G
2A1Uew4sGWaKI+B+tJcge5W2VR8tYIlx730veoXhbU5eW1HpMB3Sbt+mSLyD4vDu2rUedh2DaIex
hIu6OOh+/+PvvLVVfz0hPGt4EzG3uRk2/P2EYLmBUtLU+RWWmXevEsi5CNz8s08HNFdQZzMgPgne
MKkRGXTkYqMlOg+rYjuIkI95zrIYxF8iKVayF7SG0Hjvt0nJg5+0kd7RzvEIgoYt48las/O8NjIa
xbBjakDLTnF2XrMioFcIlNJ+OiH7g1i9hpK0EpuerLznu3HwqqvlpT0CvML7EtQQN8GCA3AWSGUj
1REiZ6niWkZZsI5oArpxl3UTcqMAW+/IVEVUBlbSUAabhtfZERnV73K0xJUMFiRD+JZiBcHy4vtQ
trqlXA+ZW43ntG2msOOyQcGb/3bdnX+/kfBqbnSPGNgyGJu4ef4+3biWq8AROSm5W3ykoGYWUuJM
D74zvE2CoOHVCPcnII0xE8tvJfWLn3ZNY1bgdSh96dFoKLl7E0AqjuVE9F4yL30sFkT1uVlWj9Fs
k+U3yKBXXtrHmbnFe9Ei8Kv9RYDxXpZ7RM/ANeHaiXWDnCGnqQf+8JH3vhNXwxgki149DAKW+6Kr
p8tqMEoH2aZj1tCniZV8t7CeHwSUS6QOrOZAHAtZcT7zQ964CQHIe5jXHNkRt6muGehGnQ5fdTl3
N4S3wyv3HgY2zl/80ZEgMZL/foGRqDXP4l9ubVP3yPZMjV5U4HM8BDqfL7E7+Lk1CGnfyRr53Z5W
9BwgMj5b42z1YZbTfYVs/mH7YpvMfpqSiJhlBpgPetif/rUOTcmPbgVK+OujT4s4QK/7cNv4r63p
sQYm7i1d/LHd7eu0KrCLT0uuLiFRk/s8xp1iY5yGPZJpqI+EVbtPK25ffOxyO0CYGdJdwPnrx2f2
dgS/dr4EJX6M1FPWcRQy/sdz+rX0H9ulv8F2tJw+jsFchW3u08Gag/s4pu2bj50iOX4raEwHrfaO
9K1zaxbbFkj54JOPK799s02W7fJvsxyPbAkpFH38nmq6JumYXYidnuEOCg4ORsijutMUTZ8OQBdB
5k13UisVTYhjX7Wz/r5W8H0t8mUh0++wx9CjKu1LwdffgS26sV7yZ1mKb9Us11iU8/eutpy4ULqI
JggfyF6cFZj1l1R512JkZViNbrZfh+YLyxGuts561ygryQea7VVTn9HhdyE4aL0rGgLyM7Whe7Rg
EuTQQFVAmFCm7MrY1EbL/DARdOcZDFh5xUI5uUi0pnkerTIlYenxMPORBodHBKquBfi+QTOqNLaR
+0h4W8VPRGfwPpDVTur8xBsvGifmfhl9dnXBJhQatIhX3OU2OeJnk7vSHe6pZjcFz0FSFpMXWrIB
IenKJfYU2dd4DOIm8PM9s9tHYSt0SK7e4fF959W7Xw9t7CwQuJBTjxx75Pueiy4qeImBeRDgqLoC
G/MjIMpDWJbdBRyYm4y5CMKA07d1hn7j26fS9q5ZNoozQV4hrNol8Z1AHQZ3SMYGqUanzyBvt+Vb
mVqhgBoV0Wr+rXC6JwZ9OG5d9lhkw13QSz9eg/pxzTgu8NhBehjFHpI3adLnNOjSOJvzqLWmpFH6
hzfP8VA15V6CUoe1ordvNn9HgjZK287ey6UDUG3PoT8OgHZcmGkyl55bCy0jjdGo5MehO5DePQ/C
dU/osc9gw4dYiSrfFcgWOiXFdfDw6xXzj7yvHmtDETIfrWTL7UMHjCmjxDouXj/GZMYN1vjDBBXp
UqtWwXzoHGeRdSFfI7xRWB5o4aB7F/2ld5a9u+j0CAyvQKve4ErLdQnpXLCQjSIDjVUguqnRFJfe
C+2rNlxZ1kA8BAk2DxFho0q8tfVw8QEvDpodB4+AXp7IEq1s/t2bylM1vwJr/s1t1a6dB50AEXts
4Ee8+I53ai2Q8e3U+7t+UknB9HfbE5eKOMDS80eJfh56Hb00ffmkLTCG3WiMBmVIp4WFvDqkhJ5l
5bzOoMhvU8ejTqgBP5m+H3p3iCVGeqvVPgm7A4Xeum6SDd2VOEwlbYEkVT7S6c7Lgp3ueXYKUpro
AmSI7vaWn2cQ6DokBy3exnBA9OEygyiXHE1rsVa/rVyDfu/klMxgmzoL3HvjOYi69VXVsgxBdF2Q
Ogq7gVR7a3GvKDI57Fx4lKgvWBjA/Hma6LJrCu+7JtkNDVZ18sfydVGkxMiuWw4Ns09LujSJU1qn
OmNOhOQLHlI3e+BtOuPRMvjIt9olMrYRbOyy2d9htC5P1tLtfDdbrvrZK6qbPYnEQoMYLlOTRusK
4RX65ZQA5ryqkbOoVnwIC2d87jXGg3SlSMu3Uzh7eJTnpjusiC9DN2hfEGztigJQnZsVu6ZqL7Cq
1UfJ+q+4h/rQbnz/YJd1Hzo17Dr9tEIj6p2vxMf1m0GxJ+AQmCEpU9AVlRXO5cV3Acl5VU3B6/An
hgg1RLcNLtViecRIT+Ii8H9OI8BoHCGSlLl3xnDouwMJrjVXOnfcFRwEeSW5jdbPzb5oj+8xFJuj
bpVBxIFtABmee3+KdOZZaCArQCYCA6Vl4We4YQvk8mCKK3jxUPl5otky3o8WpPWBH9WAbLhT2sMe
+nYZd6kqIUMGwW6Fw3aWBQAhWb6XWiPHDh3XBRpQyS9iLI9zqXywiBzY4FwOcaDkdXHu256w45yO
Y1gYfWtaZ6S+3Qe5Mj+xFwwaZR2chwWiJ959A3GwWsK5suw9pyr0+p6c9W3SPjvXXWQwnafcQsYU
7WEEaAh0c1qv0DrrpyaFhQ1yKdLyTBxSZMX31HlXgb4wBTdp2djPDvMvXopfeJXiiBywHy1pUMZj
vj6x3mtxcnMfsZbOO21/wwOm95XKX0o0nNEyjODYWb8XiKrXMm+ibuIUzrxsX0PsmwOriZdBdeFQ
4M/B61770noMu3b92gRIAJQtiK2goBGx3behn68CTWdXr3uVMgVqE1a0lgv4wxw/zAXcqVM5pZCx
yX4ukPpIybzAgu8DU8uD42RTRNC2/URJJSDgtGgBGBHwTMtnRWyo5JT0cU16bxfI4CzTztlDmLj3
ivmp0CuwEHFn6fQn/D8/qUIahWoI0etaR5TOb1ZDm5AKC88dn8BxdcIJi1nd9TID3jOBb8jUGkmn
+eIOHRpp3OSwtOnYHTBqEk5/FPVlDIYdGpi8g1l+gha/LCl9Yw7RSWDx6ayzgFybsbWibYltsv1Z
rk12s1wxn1Nn1cm2mlmf4sL88DPsW68reZSzmg+drrx9VmbFcw5lftsG6gncwa+ivvToT3e8ttgJ
7AW5LTAgRKvZRuM/6LqS392izOPWoeI6y3a8VID5YjsYyFddD8m2LW8F6eihD39gZG6PGIrVe1VP
yKCLxoJPs/rmkW74jdX07OajfCOcNonPSHuB7DLdEUvMcWCp+p242W5bFJceFvAygzwi9ILR21Qe
xboODwPHrfuxNX1XwI74g3lkiioU3blZjQ/vsCB6RyG1vKRd8OaY/YJ1v9OpJ94WZY0JTCHiMgGr
vstKdBkdmP/3FQnaibr9b7MHe9SievWEkAdeCFkmS6qDg9aUPlgKkPq2mMW/2Lzj35eRWJGdN8Nt
yWZ6ckbZ7yZryF895r9uSzoreHs4dr6ozJ+T3Jv5uSZjdhVxSZASooEm703dxi0I5t/8LEcGwbWL
J/CTZM/g7j940iUPvGc03M6FCzwyFrxecxvAzL764qa8Nji5sIHvtDVIjOD95+0C0aq/R3fVf6mc
0U7wHEznvuyHq+NNRdxabPgG5inaFu3cXIW8bZ3Hrkyrg9tyfUAaon+sbIlf1lzEANGuL/z0G/jK
IPJRXOAa2C6qKpCKJD18+69pIJ62RTOVPU6FkQ16y0+GzmnPNe47oD9AaWpXAQSt4MY119vyyRQ2
a6MfabqOBz8T3YEie/QIV7z+2DHsB3CNwTagMmzDGWs3VnRBwtDq+VUu8xIJq25/TPwLWSv2TafC
ins9WJe2auWVQR38WKAh58Hm1XfwaCqG1zS9aELEdcExAs2xmx/IC1XDRL/Xruhizqf2buGTfadb
KuJtF3U0a9xweJVoEVe+XO9S1xvvJjCgcV8s3nd/Cj8OZVBQV6UX3PlyyO9op8a4bn30yaNdXVJ9
2JZCyAfKE/u6tjOxL9sCVlD43xbyuB2Pm45W1Cy5dS0rLi/B6NhAItfxm9bQ/cw512LVoHOD9Lp0
tLhYvRfEjXT8dw8/1rYEdIgBTti6v6HxdM5iYUUi20W+j/P4cdZOMMEfklN6qzCcPsvA6xKBFu+r
wF25bWPEO9pNqkzcZ75Tn2vTNJnB/Vc3B0trjmOV+HlYkI73ZWb7p7Wy4LPmlfjaLGq3nUtq+07I
WhdoFMkxNujXk87Bn+JmWt6Kme+37UjigAX23PLBWYb+lKHP3bkuKd501hy37YgZUoIohvlhZCQ7
oQZAv3MKPF4ID07bEmUmVZjjkXiA350fGcz1u6J1I8W89rUF0OPM6/wt98sgdqwlP/dOyx6d3vox
Edhy8PCAa03d9OYLRPuWgKThmRUsVsF76jkvFbPTg+ViYJMKNr3T8bytyJxiTiR0jRP688rQX+PO
Bf68fQkHqrGzdu51cnx5nTun/thqUa6P02SpZzic3aPTV3ARgVj/5k4Ibtzsm5yHeoesfXsMKqt/
YRD4tsO3XDlFkLXsuyZL5xutcifcDlPr+V06Xvmk4LI9IW1dJNvnjWGaRjl97ZYW0UlTyANYRva6
evywHWJrLxmo3oVewBfa9w6Qk48tuqWfI9ar/Ie8cNlZL2irt026aRCzSok3f5Z035Bh3YOnKN+s
nKOuCK6lnsUS+2A2z+Cb0ge5wLYauBikEX8M7ruGyrAfe3rfjbl9WeVEou3c504cIfOsr23jYHxG
Z29XzMH6tbMQ2qtlvUeaQ4UuT8tk7gYGlJnXT8onXz+OiuFGS/N2ulm5w+98grzA9sUo1muZec2L
Xt3uKAM4Zdmsym/ING9Hq9bJSVCPwTmKqkUqm6XQiFn7+HF1RtVEgIZQaKFOvasjRvGx1QG43gRh
9MmjU3WaYSn7+AErcmbo6N/9rFew3je4ZebWffGHHMNT/MCEEgo3BG4xlU3pbbvtFhRsfmfF3mLi
x6zRdWdwMp2AUwwJsLY3mcJw0naVCqWCDWEowCzTojvUttPftQCvgeTZeu/y1rvrStfZ+d6yoiXU
6FVB2YJLPBaeLUO4vvUJnOx+srgIB1B9ESI//1bI9XGRA79rAeZafhfsG4xg0cV8d5eS3LOcr0i+
ug54dIDqwQxfN9Iv754PGG2k8MHUk9++tH5wzIsJtUDS3j7NGg7vBmPA3JPenWdjVJ1xxaIgR+Jt
ZfqJVPwdMsYBxQqcVwUuP2JM64NyYTcQHp5RlEWYE6FBaK2y7M9p73Ufk6xmRehBTzI/WnPy/BzE
6ja7VdGAqf88zL3Y/6qzsX3+9+W2D7fJViTk409Y6OG7Wc/b5rYNbJ+vGuYhjFT+VaTjY24cgqj1
HA5moCAYO3EYiksQXyHvvEiTEXKBPy532FYbzS5BFZ+yeW08Dv0lxwhIELnuW1++5uKtRoYLAXFd
xYMLC/OoOPwwZlIqC7FupxHzN4D4aDpOJ9QCwsW1SOz4qxP6uES7yv3mSWs5woAoT+1QyXDlbZdo
VSl0AqBOfX3zuHI/FtCm1ErZSmByZrLNlWcL4tTBntlTWU0RuKHxJK2fLSE4IWFcvttkQXmO1QmA
wmZAJoNJJkLVS5L3+i0fUTcF9HLJAMmP3jjBbtrfas++eNkAt5+5PHjKRpjjUZ+mNSYDl2DAUPT6
ZTs5qKPdqa5hsOqM5IiKK5J/36qxEIxUdo2Xv1DdYdujfLYKlC8YS6wgJ5Tm6VF7cY0KSS85bVHO
wny2fdvAtQiWo4M7cQFUPUOk94Y+bBovRqAAUtAUcMCBCbsI4rbDKK6tapzxWpAMPxqKxQzPY4mP
7ZHcizqFN4fpKwe8ipIDr8QL7IQ24Dd9HwhitwBJbDN0vG1jaWOtSk9pKcoY6pXzcX98bN0ZwBdu
+62BJEfF7KhQcHmkKLswImV4WKlqkgxNFVIslgHhlYJJCpJDkVcE9bo8ErkabLiWw4PijdpbAolU
GKjnPRu9i0sW1BrISy+Fc69CQqQLCCptTK+AcHdeCzdEmwUB3NoRl05+EhYwVhqARR30DBHSFMJC
oRQAtYbK7EyZLFqwJaGmdBZBDa0JtbQKL60jXw2mkph95abg1oDKW9XaZzGbp1dtHk641OrTaAjf
bW7YqncNxpYvBZhcWbrroRns1zUP3Lu0uri+8u4J/LTnlVWID4vOPyqsejfC0B5VY8B3Q49CI0Xh
8ASoPPgTmqt9CtfoqNwJlRaYGzFdLnuH6iCxNVVXkq/FMVv1q3TUepaFDUB/5N3juvRljFIT7h2A
dntX2KSKFpTRipCE9FC6K7VPWlH7lM7wTC8zYos5xdAYXUMULMTegyZobr5yUCIHAjHsZ62FWgAw
fjyjXFl6X7ZBkdgVXEeOVa2PBMaCEPtBrSUFzbYE/3yiCzIchdMDGp4oPXR1xU6CB3eLKcXmmqoG
5VafTZlSbSNqtm3OuG1So55bMFoUw1l28U2VI2E8878mJaFNNLUBbJQe+ZGV+QtQZhkhAEtPBJXk
XEGSsUQxHApBxDNFtixTVcvT747hUheUxRI2Smd5o4MhuF8cBEh3FLFA5G9s5LBbGcpVG951Avha
Gwz216Q1fOw6gKOC6f57KmBNbQxFK4DTbse/1VyYDWurDHXbGQh3m0BygknJew0MozviAT1JWcAz
DH63MiTv9lHz55w2xG8K9HeroVBtOPCvwgrM0MKWN79lQCb3UGvu4Rqw8CQatnjDjKsNOd7ucy+y
B7SGJIBv0CF2JA2nPBli2QG6XBqG2TI0M7yA+tQbzHmbbH9aGwAdmG8syOeuoaMncybbpDbsdGoo
6tnw1KuZdIaxruG3Dikq0kXN2l5bbT0HA1p5keIQtolvEOltLv1zDhsDctUjl18afFsaBn6b4wYM
//XnNmd1XlwXbnfY6i9sk60oQ9nXLxkHaS4MVr9NtmITqSHSf33mG169MOQ6MQx7amh2Ybh24Xuw
wNjui8pckJyGfvfNqqUh4oVh4526nyPCvfm4GnDeEPR0g+lnw9Uj6wZp1EePwawJMjRSoGwHO+Ir
DDQQarj1kMrGRiwBGh92ZhFKw/BnJgdLDNdfDSZRimu1TVxE62Fr5fXHJVF1GfwPe+e13arWZd0n
oho53AISyk6SZfuGZu9Azpmnrw77nPJpp75W/wv8N9qgtGUJFmvNOUYfFPFxCYyLMnz9czAip57P
ch1LQb56C6LkU+y0+KgtzMDFf9At49Q6bHWLO6GgZkgjBIZhJXQ2XY90E4TDeNAWSwNCF2zJi9eh
WFwP8eJ/SDBCsERi0M4Wd4S8+CT+7GOYtnFdpHt58VOIi7NCXcT2lVVC88k3K85jpXu0naykdmoE
+Tb0u2u6ANymRY2+Dgfr1r/uC3QORKut6LhyXHRtYW3wPQ/nGHDjJg3r0EmKJD/RK7Rg/5lQzUIT
D40YjJ6RiS3dXRZjcqGiyUuqrTjG5gNIsm3HMveTHkzmZhYyUAvAG7+GP+yHSjhV9KRXZR8l4ID7
lWCnG3NyUlDxHHA7QMAKqw8rw6RIi/WKfWc8mr2SusnLatnLm9m65GgMCkXoD7FFQ1AJ6S2ptMQR
/0mNN0HUeBiqEkJOK+Sub0JJs9F3VZtGHmjTpH1ILVbWTpJWeFmih4/ZkGQms/cFpJShkS3jZbli
aBcUL8OTTIV3M5qV6PbpMDwZmsYyShL9XahPW3kW8scMsOOk60gbzSp3ZIvWTR2FtkHx5U2y1BZ4
wTJax6PsaEmfnCR0YjZ2hGKry2lyMsoAPFpoLqbQwLqmffyzFv3yvO5Ri2cKWDCopLEFRcjS1PuY
q84kGNJHpwr6RlEl1BdyFt1Htdqs9xslRM1RDqW9riT1a53VXlHE2rM1FO/1FMiuBaPsmFWtjnMN
AYw8a9dS1Oo74nRpX0ZS6nZB3twLadbcMchpCi2PmonoVFo62kpp5dsmC7B6pVIo7MWCOa7RT/Xd
0P0D03nrqyLelNnTvEmyIvFEsQ0p5WyjbBif20uix83DeqM0ZYR4YrT28WI0Z7IofbZCjXgg065B
5+MQjZl4NFoK8pN2O2uP16oVzNcFsLTLh+RMI6XbCEUoPwbL1oQ3G4jDWOxqFTkorfqE6Zw6PYVp
LTiypk8OrvLCRfvV8lU3+N7TeLL7WETmVs7+wZgZgdJuqvdiqMm7Jk9/ZXUnIsIuy1cQPfQ2ooZi
mzrDIlIQnSHp77fMG1pwmUn01QcvFjCZoFTE19GMDs2YhE6sB9XVkMcU0yIYKhRc1JPFS9MIGh/C
wKAn6SMauWZG9je25zBNx40OSwsHIS4U22qbp7rKuuMoFf4vJWkzoI9IiTZS0+2HuipfaxocQCzT
BxUUVaCOykW38mc6U/I1CpX2quMNNGJYZ1Mb7+uxax5y/grdmLJdixf7tJ7pkW4qxyjfGhOtronX
8KvhqMmf0zztzopcI+RmTzIQ7QliRefGAGCkBKGj+HP4gFA/Ve/GmHr1XGRfg0Wdze8hlvXp+F6N
5XSiLUrtW1Pw0Zm4qLTlZu7nkxZTR89EFSk9qz5HrjjIrDhtH9E+OR3SCluq68GNfH16UrS53Pch
3TZfSVy/QCwC9DE7yj5zT7/PlTeZYiVUF9ExSin8MhumEj7O8Trv3tFd6S4gPu3gW0FxtSzKFnpl
fgRLKYFSJUJmAdKUkVn6tkw00DL1NP3AA70x53B+t6weRVQaZm5gKpC4xKLZCurUvrRZxQhazdGP
MYjAaBr6LyGuxgTKyxB4TM/MQ1G2Gway8B0BZLDNzDA7DJ1oPXW4BmdtvEtWoNwqTYxoIHIhkEMI
DJpf/bW7PkqHkyapxlQRm3/1oo8MzqBp3lSlmT0gs0hWlt2qHt/6WkJxJw+/G02cLz2+wqC30ocJ
McDRjC0muCoVYE3Pkgeqlpmj1wG90miibkJ5V9R/WBnteyQe4RXnsuHRJZl2AfyK51mCjFfHRYXK
fh6uuadpgfpbbPuvgmbyPYcm5SLeyR5SbGzY1HMAntiRvGxK4rchqrdoE+Mbpv93MQGiyPlhfsqN
+VSZcvVr0AtaM76P0b2ANBH5ESJ10HalxrBcpJRItcTHuxs0B9A1+tWfh2ATMyPwBGMGcmgIoAXG
fniIUuk9jYJ5r0LNPauz4Up6XL6WjOxZrN56rJsvmP3dXFHbh0gIckeYTGnPQaTya5jFphaBb3QN
KIdJ1YH69u1LUaVXqVLaTazMH6lchFBqZNY1QA+eGwF8Tt31ArTLsr/zmrekVvG+VpwYNa1ipzJm
35la6ltYV1iiqap5n4vRtNXGSRpFf1Po8Gf5fqxE6UGpGtAyobitVB9fpxjuFEpJO8pMkaPpg7rL
+1xcrq/FRmgTDTwBdRnFT5sHusIsGHsZKkcC+7HIZeOlnlTYm0WOsTtZiEVaYRzapAv2VI9mT0m1
c5yI4XsYxACSU+ErlAR6dPHI2jWYBHdiRP7RjD/VcaAHOyjlGcxFAU2mly6YK15HQfZts8i0U9w1
H3UtgQoNSswgS31TN2vt03wfizLwmgUtMEhyerTaDBoDF0+b0RQAa50rt3k2PuNScoWwaMFZ6fAl
fTnYE7ecO00c4zueKcyZRdXue00x7bi2WJ21ZurRFuEiJgbTCakMdYWoMDy6XwXIRWyVmiqcY0Ta
G/rF5XNZK/XWbAvZ+esXbGEcK4F81bNmdE0raT6bKN6iRhY8bQixrxbLtyIqLzDYlL2YgJ8sffq4
ktS4Sq+Nz+E8Chep7b11T9N7nwZr3JybvEUCMmPeobnlakak/Ezm4metSeo249ffBE00UmE1PoFQ
dLOdMBVzjDysLm1LI6Oq5lszIryQYHS/gwvNw3g66YM5IahshDO0iwyWc7NIicRjk81/39SFZwjd
LzoZj0PsIyzEF+r20TwehWI6gc6Ib5EwGUcB+ZyNZ8J6mBIoQpyVE+JvqWhsNFu/Ri0VnThU5x1t
qvglzfZ13ZiHetKNQyAKL40ScBSCNOVqLs+XIk/OucZSrBlzvNp+G25BJc9gNSvZXhfTTda1Rz+V
98PQWC8pGLS0j6LHLkP2MOpWc2GIMgrzkg7gpsvlL0T/JJwrnwkWhKZ4uGXi1J0pXpiXpsUCJVS9
9lqHoZdZkEdHXyr3NI1Ld64wI4NXE86tVlkH3u6WiMMdvHX3Ko+Bgl8q34x+Vb4vncfPCEOzq8YD
RKtmYoaW0UDgr0nPKhQru6W+AMRtaj2tzH9Q4X1o0wj/bwLUOqE85pZNLHqdibFbG/TYbnUA7GrV
vOoitfQgC2EicZr0TV7gy6pAZE3al1hm+rKEH56Q2GdHlam944cSfJSi8dqeAm+i+LdAGVEXoWP9
gRPJq4Vxp2OG2BSR6hTmk6JUBvigvv8yubDonRVCa0tS5EFS9Dj3S/8eVI0oz91N8GNwZUXEpc6n
ojSDVMR3N2zDPIlPWqO8qAZdFj0S5gdZiFJ3QIQN0Wz0t4uZmRZ+85kNNIG6OvtNjYaummRkpwFQ
4gGY0XNllrAi1bjYAaUZnFxhwJ51LT2q2F/tTglgKohpsWtMiAj+0CEXm4VhtiN5VHZqqLqlUaR3
LQec1lKvz9uEa77eWl8iFwsc8dlLaWC/NRrRVXvdeohkpfVKI+yPUxEFx0wKdA+6QP0gd/Sy9P49
K6qA5m2WHkdD8hqr5RoWBW9aYAx8YB/Vt+AWUtmcI2inqYjjxK7Avj/KsYb7CJPX1sftX/Jn86GU
W9DOLfqG4KmME2nDR083FLCk56yKxWdO4HoEeEBnVFVZ+KngBhapeJaH9UaImgR0ELR20wp9LyzF
3uP6gSyqk+ujUrX1sYy4yhf1tA8Q4HvMOHxbsuR0I+Zp7SQ8cqxNgBislS+CjibLb4fbCHKqSjpl
z9wkd3NVpswXh8qRaRZXt+Y9bKv4cey06igmQPlDObmAzGm5wqnhmcoX/sVUDE9Jmnpq1jZHKfL3
kpgJj34wS/YIYvucUg271wk9yrx7bYNtlEbZpTWVFFQKcI9WCx/Xu7JEQk4LlVkGWnwp5eQaRKJx
7cUWbLRk3fuo1p+i6t6PHkCC8jlefIuCXslePxYNJrRkYwIzPRrg2UKM0wHw516BqxYITHUyzZNp
V3woOh3fuNA+NJBTz3HJaN9kmf4lVpKjFEHwkkyG7CgtNpog+kATaW0rTc93bdCO9xZdUpyPlpNl
aroHw9C8JBoHLO2PnWkFDbAtLaD0l8GkUf38hW+DohQxD0eUMJgYv9puWe4qH2MgBSg1fH83zNZ4
iKLkNOF2eyhq04DiVNSfLbJiUgOgSyWGfOzCccb4wTcRT914x3gCqwI9BQ0mY7wzZ0FI6dfPnaq4
chkkT6whcEvmNaCJQq93GgWMpXYQnNebaFR431wCrwz7qlZb47reJJR2J2AEQ5SN9yFDDFUBd/Ii
YLhBoFtYcATx4Iddem58LsdqjgJGGttkl7aheEh86B9Z1pQfVKoeW8V/EzRhx1q8Z2rFUBB3LF/N
zkwv+Yc8MdzFHTQbVTcXLOOoI0hJBWRbfQpVw8KUR9vn2s40aixWAn0l2FylpItfChkVe5W1epRd
BSspYAkaj3GAdLtlQWMlAkjRbqENlXV5lAVAqDge0ZAPqoLhn6p7K0nnqWGZWaRGxdxEiD1EthrH
JOu2cUifOl1tz3EP2kkfQ5aUBSKzjIazgKjFMNBmt2WVgSJ0elDuXpL0ykFNImbXJj0qipjWs9m0
jpUGH41iWK9dYZSHlOkIGtHCf51HLd++ssjPcbek+QMCk01vyMMp9CSxCB6CsEpuWhi5vSQO50pe
uoFZIwENUI19ZeZvECqAvDXtkXCUaq90en4zcumQj1VMQ6YKNtE0lhQr4uhrnA5t7A2m7F+rYRqu
8pywDEl+0sdqz4IWNE+sgDP6e5bvjj4OyywrCsw+MUCXgcar2AxAbUhi8DBqGE7eGNEuKabaZvBI
d+1C01tvdEj+dquMR5xB2QlQVrxjDoQqehwpnxVQ4oxB1K5h2z6Ads4+ge3Dc5cRpNTBS6lA+oXw
UrznZUADx9B+KbTZ4UOVTEQ1ZvGa5VVEdxwyrZDOlKnEc0ar5Ywcrz3AhDq1MPJyylLvRo+wtmrD
6FgE/r2lJryjgwc7g+U7NefHqF4YsEoG+k/unhTBtLUsp0vPPDQTa/GzE0z0dgI9404SEbfRNd1r
wCWQY2fKK4m10TaayLWoE01+JbaFIW4y0pchkyjVm83PaE5vRolMpwdvxvK1Kbc0tdUtdb1akv1T
A3DqJTPKMzzVDUUr7TAWFMmmetpFGiOdTdGD2ZsYKFuIl8rD2IsBa4LmrjeF+rDeFYaNuQFmXe60
sqBmyFUzjXDTc1kFlF0OVDWRWZ4mWfuhUtJyik64Z9U8HvyuGh4jNRgfJQ0SuoUFkM5Nh4iIbnJM
YgIwWzF9ZcV3wapUuXXUJTv6MVBeEV7u6L4rVD4C/RTL1YOBBKI15eA8YNd6bqln4GgUbkbXbudG
U7dY0+KtIijGWe+iIwLn8hnMa7jNhcKVBVWjtJXSFJkoTuYUVXemFFoe3kbZFdLiBtyUk2/OHklC
kDeqajHGmtJNj6JqFwQJEwapQMswlTu6YogR4TtvCn8Ozqlq/XUTWQQjJPmcZYxT5WeWCfpxvRGa
FjEEvkBKLlbqIsemjFBUL4j9pSejK5KdGKWpXQbpQtVmHYoAImLWPprq0xTTO6jbp3i5gaNeCSCU
BKPS3ZauqitJR6DmybsEudiZAPJt9GmWDi2zlUNSKTEqTiFGc9PBpsvifEcvWtqkQHiceiwJTamV
1MHt1+56gbLhNAiD10yjgbkesHoA2eiQD6Blpah66XTDPFLSNo9WEMZuE8/VRtBxl89JU5wiIZ9f
mviqLuNuIEWm12cDaPQR/07ctLIjtM3PTEdmok4wLcthLA9ailhDN5tsh0r9YJWLCib/bPwsOE9k
tSAGnbqHIeLE9MWb0nft2U+QXiWVLOwFKXieZsG4jEWnX6eW8z3CKPZnXd2HELbpSFOjRgPX1h9W
1c8w3FmDar4Sb9ddBCInnWgHYYWbiUUeHuRRUh9KBcO2Ks2qk2vlm9K0yuMw/BzAFD3ODXCBvkAN
1FGCPbOWJJzCKLBTkQRwAMjnmqhLNDX077E64k6HmbWXo+6RE41Ovky6gN+hF9Vr3/Ck5VANixL+
LxkiQ181G79fGtiRrx7H9Wa8UPWpDi2t1cIOkfPs0Nse9EQWL9kQtW495K+ZPFQOQmPlXa/mXTYr
+lOlYxwoin1RKPpPNQjQFXfx+DwY1YnZAYyHSERuWyTxjXagdYkWObmp1AetZm5tqpb6nPsWSm1q
eokSHjLKUXXsgxiM0UIqS9LBNNLjl/OfURWw5IFHnMaDanNc9HuJgsrB6HpbgYrxjG46dqQkVHfr
LmIvMHZYc0GrS6exzNGs9bXiJCbniiKIZ9TMAHHHUnd6mOjnQuzFczrIjOgxl0RJCZqXsXvPBDl6
lo2meSmYIguB/J7roniLdL6KQMj/2lrvE3qgDHOmeEYrIJ/EdPVCpAHssLh/J6sm2ZZTj7BJqp18
rC3dDgqGDAkNEmZUsBdGMH1QGH1Rhnp8iapmoIyeYADQESx3Q1YDeoA9HadwCOem127qEpUxwax6
409KbSuKi8+uNW91EDxFnOqQ+2bqi2L72M3YT2izsGxvfaJ5tHA0vxaXrBwbKLQh8O5TEc0TMNly
TzXOv6oN2mk51A9GmMLoFzGbhVGzOAeKdI/Jtj7IouQfkm2qqMMpTvsFgNH5n+B00caX+lsfa8a2
aPWfg0HlV+pSlC8wIDZVKgrPlJBLMB958o5w8R7QnDzmM28xsBrf6y3yhMISgifGT+T2CTa+FLkR
NUpaBWk1hi/rjTAV2G9myzjIQ1a5s2HN7lAa0Wm9iToaHFWofK4V3BCdpSQEgVt23S+ZIXJfBbCh
Z2mXCGO3i6m/0k/vzY0P25CDQ9gUdNqQV0u4IDEyomaXMg8lFnhtP6Op27c9/SxYt52kUthujdYT
Y4H6kyponk7va6dR9nWSmjZeFVosgehM7swvPGjWU0uBy2lSM/NoBzQbhjTFKQiUP0rKUVvKw5U6
yPbqjPv/xIX/R6ydouoy9uH/cWn+L+TCP5Ool5i4v17wN21BJItQA4xgijowIEX9R6idpP6XqIs4
1yVRJXB5ATH8HWq30BZkHQgCmjwJH+J3qJ1i/NeSUKqImmSwXJYgD/3LuPt/hdrJHAX/8jsyRoIn
UsAkLaOarixe6X9YSouqiMJiMqezLgmcHivu31hQv//Y1I2OkIc+Ynz/s/nvJ6jEYoDA7bZDkyC+
L4z5MQpZ/jRW0Xq50aErHqzXvtCGbVeop2Cq8OJPiHUQ5u3qDtBBLZDw5lOqE6T5N104QvamGUzB
NEUehWsKRbWg06qeQ2JNgkUGIE9ebASXbCYkaAjj91CY36i4GdDhoB2UKmqvZEBqk3XVlnyhBYzA
KQ0MOEEWRIxNA1p0dta/xMysvHhYNwWpMOeXdVPN5rQ/mnPBQOq3tNOFJZZsfShaUhD+fBX/eJv1
oX98S+uz1jtRpHpRM0teh2CeIWGRjYBz1fu3ddPvQMCoanhdw7/Wu9ablQ4o5nlJr4xX/Os+dWiJ
61vvTFX/780/vL/1letD68u/d9f7vv8bAix44br/vzb/7//9+8OsW8ESRDFF9bhfdV2YsP5SffWL
zGu97/uBb03Y9/MCFiIp63Se/f2S74fXl6y7dOxCh0mo6PynJ0s4ivB0LG/zj3f8c+/6cmpT/D/r
Jtko/VyFh3XnX5/p+/9b3+tf/9W6Gy4HhSCrvfv92nJUFz3YonkLfVN28pIadYn7g2rbeguogXSe
VYu4bqZLLJyeVYQ5Uk1e7/rzxHx54Pspf95jffafJy0Pf+/+42EAffxv3Sp0XDfXZ/3r7dbdP8/8
Tw+v/8U/PmXQ+ojaLYS7tpUikYkXFQZc178+YRUI+NKsQSjdupUoqK/7xSIuW5+0Pn3dnYl5PAzP
673rHd/vNOstb7Lup8vbr1vfr4SFTDDf92tModPtbpGZ1qHwoJQA+1oSMTiYvzc7P68PmYRCan18
zDNcYNC17YFruaNJieL2FEkRRAu9m6hPmaZp+1Uq6C9SwTxqTsbUC1vmY9NujhZT2pIOuGpO/2xK
i6pL49tMbLEgXubP5nov/uSjGgeULf4n32594fq89b5/vM+6ud65Pvy9+32fLyfYCeI83FbBbDIc
I9rqJ7A2s18fZ5LEDlQysfrR/qCb2H6sIS3rjdKMZLgU69C+UtyhJ5RMumvooN2IVnXBgaiGr+/y
WXSTqbrManUtUAK48iqqtbIxO+jaidnItF/la/9Jzbbely86zkKeexv7ElmJtZLPaGhiBvZauQN5
puVgSPourCvFW6U6foBeJ9Wlaovg9kptDVicGTSU0nq4Vrr21AD2ccpF9gVbV7GjoYrcdTdDJKq2
/BVy38VYAyG404dtaYWaUsGaChqZvohi19QbFKWWF1jdlqrQsJe6V03pP9EYSdusCSp68R2AHVJS
HFb+XCFI+tiO0vyCF8/Ry07c0SSCX7lo8DQBAc261ZiETRoyFLVljDYjcCaa3kT2twSoKU3ihL7V
QOtW1IuLr3PejssZtN6ES9DR9+66VU8kEyiZSkuDE2m9SUJEulSz9qjYJvB5rCQOGFArsRU8vdZL
VygHToGJ4pKjB0idBJZxOWQgQvCGPwfiKqT+PvzWrfW+Kq2RgPVq6qYGkVMFUqxvwaxWW8OSefS3
gHbdqpCT8J9ZlGeoV7uC0Y+HpDSWX1gpGfBoo+FAW/Zh5o6HsfL5VQa5d3LVaNVNQ8nFncR8tjuT
qFMm9Gi2/my2sOa7Rl5MZVt/qNVDQCwV2DzikShw4HTKqV4Ukvnnpur26jBxQYYnfWiX3hlJMoRe
mgTkFK2CUnicFaC8wVZI3HCkbe0ABqaZ0Ec7aXpq4u30QplDCfes2D6AmCLUQYOFNXJ+TXfC7wK9
ueJWmSPKNodi8jOC1v8Y9R71uA77EyZycTd1b5sfSnmpetrMOxlKbrjp0SFtjJ78zmaDZ8OZjB3R
S9F8CcRHiUqc+pMlT48/KXPi2lHQwyEzY431OoRujSgy/MwUkgAg5B9MoAPmjoThEMo6vZfiLZz2
2fxLljexBmwkPECA14J9rzuiwBrVJsqhN/vtoN50dadqe4WuRXA3frFCm7SbZm2KboO0v47Phf4a
Kl6F9ynE9mdn01FNTnl4rsV9Ke6wsTc0t3sw294823PXuljjG75OWSC6CKAhHwsbFRlA1l4wHWV2
hN9j2cA5gobUvdWjC6KBd/TLhxDdOJo50RG602Q+56k3dHcMd5jHHsv2p04c1sE8GjRDSiTzWH8P
NEqNEZ74PhQ0RPI7lUDT7BAkzwYGRNXxxUvQH8BxNBAjsS9/Dijd8sIj97RM9nJyypp9X+H3v4SA
iHt6sMj4rhFaZvR/j1Pg4UVvLJZRdvub3o74Vr+awmEUd8rvmKg95msP0jnDm49fHRpkuMH8XFgQ
QJz+NT6O1mZ4QIQi3dpz5Cq0mVsn8beFQpdqP+n7UfFwy1CS0OpflIeBjgfFGYCEFO0KH+3wyZS/
4pl5JMNkZzfzCY1KQcNM90C8h/OhNh6TDkL7oZ85L0i6xJAbJ7+L4FVtzgHH0RG8Mt83yCkx8KBa
p7ot/M4D9HAuY5jAYToSzhzAQd7o/IA9WQdH7TfnrKr9DOcNXqFKZt19kH4X9VOe7MvZUcTlC+N7
EqoYE/KBo1M2dsTQxMImI+WyQtNu82btR9EdtdGJRlq4sDToESP9c3LQEhC0LIfgAkpwIsyC0RVP
5bNGDqN6tdLDLNKJdJt91u6gX5EMZRTHdN4QvVK3J4NmZUMIC7wsYgWgx0z2ZvwYbyEWd4qtm5Sc
E9raoWD3/Ulrt1O8HT3+zAAVqJbuupYADKDttvQr/tAX+T3Bd41HLu0gPw/ZydC34lUmpUJ4F/Nz
ZDxEb3CCldnT8dzozMCd7N1SDg2nAioavE/Yy8XoeYYUilXD5qyt470YlQ6RDUgLVGzdUMszdxiO
C9EIa5Nk1ySlEkSE+E1xKL62wimuSRvwkgBQkXTtTNraLg0A1NYzwsmfJcjLG0pUbYOQLLTR4xhc
my14Tswgadtth/dksHV0QQuedFtmkEac4o1CI4ILbNqK7oqVy7sQgxGHtFVcvvMLB7Nxti7KMfPy
He0/0AB0dMzOhmtvN0u53xmJ3UpJBrYV2PvtjYUT1Mvy2L1pylvV7Yx00+66Z/mnr2ySesdHMyAi
ULuHv1+XHp/JbzwzO1Hv0kFYO8GtvDdgDiJPsY5EmYEvhYUi42an0etYDMX0L/vhpIvb8KuLLrPl
dt1e+EyXTANsXpPgNdGFKOZato3YiW75PTuTL/igXoUN5ifQbjME0OpDUR7w/3fwMVCraNIGs39f
Ia05S+NJUM81Mn/yYMrbVGwrc2MIRyt96kNwBU72FMHeVXeEY9QlKUO79tG6UyyyfhSvxjFVd+OO
SNsXZCRYE4On+ZjQP5c2490ivX3yMMbDtkVDAVUDSWL8hu4AfEGUy4BmsIRwrXNABlmYh2dbYBbM
2XcqhatGFMxMsRniGmoGm2Y3+S4t4ITewS6sIN1Hud3bWrwNaiSTOH1frl14nWYMK1Ar8APEh45O
uO7lHdkDv4fpvYevwnoSg/09o7pHtJEcPPRLWCg74lYh6yb1UvNZxLUAkNw/6SNVc7eIDqXoRtXn
UJ4k4diQrWdSwQQUiAYG6wSQUBsZdwOViNou26T0/TQ/+ZQP4VukHnn35MiCJlQQmtiJbodX1Fbe
8IySRZJdQkwRgmKBy1lnuyRckDvZfkn44uAseknnXiEo6Y5+oMJux1vQNLX7Q6M4di8nV39MNvVe
fVKSLWpHFy7rI/AX5cPftTHVLcfYcKQRgEmV8Sdsj/g1uMKvE1+MC9BVPjk4VcTu99FyaRujog5u
6qP5E039OTj/qu8djpxL3No0lmvEYYjQOGLZETbkB9jac+OOjr/LHL5TG6S+HW615x/2L/Kbf2AV
dfchAsVH5ZLv5MeJQYEJwE0dljMmv8d3QtQkuiF37bn3HYXgY9UlPN2/6qXNv2Su8FSCRJqe4qSb
eErh+o++senlG6AYMyZcytF89DC2ZtjB6IQuoAUDdEm/DYbNniptFsKIdIqPxiOSdIPNRSQkuHlm
uVTYuT/DC9ri7zqoLv4bfgk6JvSY8gtx32BjJffLsitnESluILBJ9z2BS8OHjzblNG2CHbyI5iL8
EF9J08Yz0nwGnAbZoXjSdtmTeAsOCdFpXBLsDNVnfOlbGyOhF/OpvOjJfIcLzGPSPcPrVzjzl8Gn
3iR8NNIVqevTG3dCk2mbw32Un93oqUlsjV4eX/udBD2OM+4Qb9JVDpz+RX5tLkgttv2jdhpDu38k
hcMhsHq2tx1AEL40Rzspp+YCKGbvex8CZJvTfKouytakor4T2EWhc+b0hqeRNOyOoDCvFLCRem1n
JghT/sIzaPnbrHRO2jZ8b/dazx8OdejgHz6az/GUXUZXg7HkMfs4EY97AvwybynGOokjbFKXRDW7
s+MzjGGbp7jFOd1aW9mJH9v9gju6JpfyKrxFz6PbfcZXy46voJV+V6/DptxrNnFaid2+B3eMGZpr
XQkI0hFfxi63WWvXrrTlqnFnJOPQ4RvGjwhyhQliYC9qBrSBj/Mz5fTQKffJRYB6ZZxQlruG6zu5
Zz3mDh6yd7Qc8GXCs1478ztoZgd9rsMIBRcTw927oOwIleHi8g7m2PECj0nJPj1yOLzG1/Y0/EbN
4vWn6hN1dEHl6038/ZZdomfS837jHv+Z7US+CcYY7agdu7MlOOD8GD9fujPRsdvug+bGk16QDMwP
33BSRfZV/EU8i0A+qDPdJCSp9tX66j7ouamb5Fg9ZTvzU73V79OFgZABUv2s3+MfqjNcSPcbX5Jj
cpRvNFweqyf1lmwQHtuiJ5+5deiO8R98lUj3vXTbOLlLrVA7GTvdwTr4thx0OwFF/zK84RVkhKs+
ljDEc2QjleaTZE/SLn/gkniofnGsFjeyPvfzMd42t/kYMMa09yLZFGeuTsmv9bhv7/FDiLKPqwtn
kTsi9OeXIswMcdpB8UGHO6Vo+7nD+Rz9gibW3nmMkwncMiAp8G3E0iKD5WXE+5B+jNR3/Jq/4hcA
sLCZ/cGWwGWItopXTiSRi9NE+KLLJDGMattxj/GHs+VRPwS7cT/yg0yX8Wf9DvCosZUtx3t+HZiS
/wh0G1jTq/Awb6VtsCu4IsXSrgFn8Toob7gG9sE+2iMhze2+2uIkPqB6PLdFtDGes1+ER2oNwSY/
IT5VgZ3h8rDGx+SO41m3tuHT9Cx6xsN86qan5FwfmVJoNKsaW3zHhbfp/5u9M9luG0m39aucVXPU
Qt8MakKKvUhRlEwpNcGSZAt93+Pp7xeQ05RlV/qe+amsRAKBAAgBiMDf7b3X7vFbcNtxq/s55IEK
aRZM5S2AsdvxoZ8mwGmWcLFu+RBBlv0l++bNuPv85cYL0nf8vwbEw/zBZ/Cl25tMBOd6k171oDFn
9nN9U2ydlySGPnDenQBv2M+slX/5j8Z1e0O9P1c9XntIEZ/amir3Oc+9vbMe5C/lDbJj0bhKboV9
8KS8FE9cYojWBXxQ39rhenzgg9i+jDxGim5SMRkzsWEidPuKaWlYSFSMzIbtsHhp11h4+Jon7WBf
UWLJXEFl0KK8YS7lM/k0JvtuWFVf4humvPim23NfSafPSU1TdTZTbtStzwjFBJorT/IGETPz2lnY
pNYAK9OYL9BdWvdMN9Sb3Mgr+ZBRY3IFeuMBqs+rgXjVzGcaO3vrF9B6C2MFktZd97fmdTtDr2Ye
3nDdfbFQmCTleb/EG3ugtNF7sb6Of5G+M74qfxk3Nt9u0s6H9CHfmZt65yPIdKImsbMWkFbxSVOP
mIPEYXhpv/Rrjem53HTz8kraKXf2qlhhoXLm1REVlBM2RfcNzcriydu2u2w1rptvLfPEOllX82Ku
rMNleBfckkzfoQJ9WpaIvT+ogi8dWNiV+qVlZN4yZt0zsUUeoP5NQ0gxWMjn4Xl4zo/lfXSiXO46
ZRa0Xp0b/966oxaIMr2NuzVXycG+lRfUUv31El5Jp37XMpy1tfjHhKmimwXl3Dyrz/FRMhZhDhP7
uqgo6JhLj3K8Rgg9woSCz2z2aPvw8TBcKvcacgns4q25heN/BTt8vsFfuA2X1J6SQEln0ASjR7Vk
ns66TX/vbfUNqcUUFXh7MVrfoLVAyes2Mgee4lhfWfc16Igrb2vyHpWM2OzkPHARL3AKzppQMNVP
0dYWw8pULQ3fCP9oisLBzM671SnfF+9tlTvTbNUkVgAsbZLYntYUEaKa1qYFJfiwunXhLV4IQSh4
e74vpkjUZXNa84YOwrRO02EXIBQ1XY8tx9vGd3KSrspdBBfWxhcSj26Xb7ScUuq6sjZKJ0jsgl0l
PUEw5ysjxIFxizyAGkDHn3lbm1EtLj+QurViIdcry96NSkx+BSIaB1gscF1MWTI3nhCrBq2abae1
qtLK9ahBddoT66/QycTygXpeBICS76tRLQd8BTqmy7jKNig7UxlsE8G0v3jQxS5GD4mELoUXewRt
NZtUu8eQfNKgFceS8pNlYBJxUERT3/mgPH1K0ZFReFFqk+iLivANpaZXeQ+lGhrJwiiHhoaKZthE
MIPEFRPVIiMgh7IFJC2Awd/Ng1UPklTVNCbcQhI62+vSK2MmTq5J87RyZmQPfWtZc2SAgSdOAt2W
SI9Mq01vEtIIECX+IM49xXWnaK81Jeu6AolF10tWKL0V22kxiPydWhIov7TlUhNAzewtPcAkhFSE
jHgN2dG2FYtpc1rIQjO87fDApjjotMgliRq1adV03dua+vLlFJd9j9WqoMPx1wKWnW9K60AUmsmW
RsRTRIaHH2sGaKr3tmnHp82p33RYBJFnRABpeAIhSaC7+hbJ1Te5t+fkVpkAIsi8JJnvDJX1O6VW
1S31dzGCQczJBClRvQL7WihavwpRJU/cTdd4iIk0GjORTsIzF1mbviKzN61FtrMDUhAhCtEfM9lM
lYVbEGVM0EhsSbU3Nw06CsuWGtvtqCLuXhBVJ0ZqnqGXajbvW9MOBzDPVeARs//QOB33vj2ttv3C
SaHP0EZirAYTvir4B2AqI35cGYZPbmxan5qnRUquchuLxWXzsreoXCKulItO3S7t72fRmrIc55dd
ZpfeAuuvl1lhafNWDhSKWmRjHzhkQWGUhJdBJrKJuKLJ7WUMQmCabSW9VReO0v+FzDjAR0ffXPZN
ax5C5MxB1FkhN8uqZhaVvJh2TQuqo3hoegU9ZZa3KhgzOk0HEb2uRwHIYECL34Pjhp7vp7q0vm9P
B0yHTl0Rx+MzPK1ezvfec2q8HH455v30n7v3BhDfsmzvPh0y/WBnlSVky8S0L6e59Pt8ZR+2f3tl
l58uDLAFqhOSeRb3bTrlh6v/8Ne9r05Hupd7/OGX3lenDu9/oNPgZ5oxUdvLNf/XezL9slUFfz+8
D798+Ts//THTaX+5gstPjE9jrX8hTfdXJb4kqZj8R8E/MS0+tX3a/F0XcgDEtT6dRpmSVpfu09ql
z3TarDDxwC59Lrt/1/b5Z6ZTfDrtex9LG081+bblpJtnTwlYLxyyVVGF21p8yCFJYiH++k+blIqS
XGR+/r7HnrKoU/f31al/RqwJFqVm9btTTD2mxeU0778ifu/9av7rcZ8u7L+eZup3+aXpfJe2XmTB
/q/2iOJzcL1D/u0//3r+mgTp3+pn//oupiZKiVBRMKkX+u+1Ryc/+/rtfzZV/Jx+/c2Bf2ulKf9W
VFlFj8F0TMiFZUp8um9V/Z9/SZbyb9vRkSVRkHyxLbRWPlQgqYqCXoGtIFtiCoGzKmtq/z//0jmd
bsgKIt7/y+oj0xIyaB/I1nXqouAX1jWugevSLPXn4qOi9EA6OU62JqWK4ez5T8OWpOb9YNfqSnaz
Y1nJ9WLQynbepiR2ATqb5BvAVTuKsmxi6xDOGy852kV7b2fjLlCNR9sjVq0F13aFB20QY4ii58SN
9hbc3J2EFFi4hzxvU2UHzQhui1QEEJ18blAr1Col1K0EuIrMtldI3OO/QIai5Ld1B5JwxBigGggX
1vXWXhIfYrmtkbwHRAkhBFpO0dgR/pTPzbi3SuHd9w3unaRDbx0jlR0SeZCpk2oV460u5F0qPWWR
3xNylc9SaB6cFP6GAghUKiS7Q8qqsxaEVqqGb4jSdNBQW4c8hqSU2t8jmKJ1rVtf2wGWJCcRjMid
Ojcrfe1oCeFgUlGoE2gUSSMldl/r/HZYXTlW8g3Q2UkqysXoe98GAkeA0hE8wMdvupkVSHcWwqBw
9LT7yAXsUInIP75Ymra3kJPtgzreZ6m+blKCFQZUjIW8AbUHdsCCxUcGyjPuMkc+Oq58Jmm31tLh
iLrsDCaqMlHOpVQtAUAAqh9WaNfvyzp4U4DfOFLw4FbDKbCbe9U3HmEXJQZZudVCIBUtjLakj/Zm
FD4rCOkNHX9mlO47pT35srsBvAr5xVIPmqWuRntmo6MeDrvQ7CCHikSBw7YMSRqNpKdsol9KsAdv
osNOa7VUBACXAci6hs0ILvpoqyTOoVNlytjMx2IgQyUNR3k09/XwAEsQoSPdf9OgsiDtlO1gi9m4
BHNcVA261FsMsIzMJB2wgmYr64ZfBkFOGB6u4KBGer4m3tLGz54RXxPcdWyyTL6xzmt/GyJxp6ge
EN1oL56w4nZnkuCzaIxe8CHeyCC/FXV/Ercxl8ZzYfNS6yNA6VUZya+D3EAyJ2pd+9WA4kxpK1dw
m2/Ar5EAJCySEuYqs24Hwx76pipxfs3Z9kp37Edz3QzBNiFxqRiHDLCP6nMH836nUA3tecMOJt83
2yN4JfcNOT9tCYPAHn6As3gncZ5w3GTQzgFI5P7VztW9bS/6qL83/eEEufejr0XbsQNDlhMhKsLn
6TcGwnA9OmUVoQSvg9mpKbw3t7LxcFPEnnqIaeV+Z+rVQuep+FZ6RQUMarj7rB6OrYb3LpPAa8K3
MqqYJGrK/EL4s+M9uIOtxjhHInrtUvIO6u/cj8UcAOxVH1KbOEb7qKvBb/GuSuVdRAYs7Fdl0Z70
uLkvpWTfiumAelt/PDtjc0LNPvP6k8ojKc34uWr/cgbqUbrxbBXjWTzBRh52UhztdT95FjdGvI+K
152soLuSsvFcDSDWFPgvKM0Vf5ILq0FvlDNNVOGrPBrgfkigyMda7VaZt1T7ZIMryPngn+bviRxr
EQK/6TrjEXrQhTMa60C3Xxxoun3mBFdv7hqok8W7HUX9Tlxb7DGXddBvBEpPllhdhWG6DwMRAPXJ
kxoNtUOM9SZpKIKJ33pdR77usWurhRL096pSL8XL5MAVgxt3dmtIw5JzzZ3SWuuxzyFiiOTxLOub
SnLu4F9clka4lcKSFDjBhXQ8goM5+kZ/LwQUUPTJQb5JzXC2wm5lp1RZuFnwjG3z0Dre7XXVGwe9
lF99ipMCl3yqCrOpJpsHzepfHcP9klLo4BjhW50OO7VR5gUvs+QFi3qA0M08KAt0FY9ul11rGSTO
HQRZar0uRojsbfMAH9b9WMjHHAnCXqwaa0Mbd5ogUL6VM4yzUlsXarzHv8OXZ3jApbkqudMmpYYl
WLXypoGbzMnre7DYBDIgmnH7He79XvwrBQHO01bSeL1606IWAzkLg+yR2x973k3CCfcF0MdZqOcr
l+x7aRlrMVkBVSPZBpccDl6MzEx7LyZsvS/BKIc3wD/u63A8K2HyXBeQjLrnJunvoZz0iRz3r6r/
rYJI2+vNgxiSYk5A3+2AaPBSDKJKZYwpCgISrWc/Nk1ewEPJl8aBu6IxCFqjOQqw6mTqjHkmqlnU
Hv06fK75jThldnOavd9b5qyDNsFokufQ6Rgf/jXUTuK3EtU6TCNO6Q+KWoJhlvSnWgKln7rJAray
G3Cp5DZCqof8AeYB1Qio41HDbS/VKEMN2jruPXQbjfrBDovnwanbtREqryEp/U3hgIwjYHKtNdTs
qJ25DZlirxGiIdk6DPKCIJ4WWSQUvZpU2jiswxYyX7+o4JWJHpO+PzoC8zpkya5WqidYuXS4G+ya
/BSECG7aDSnf2RotFaNH/VhVRqKt91OoZwr6fAr/DGMA23VSbxrLvA38EDas0NS2CMXo22ltWkg6
BUvTmk6IZ67OZEE+iCBKRYUXcQjHguZeH/qrVqPioYFnTHZcCVwdpBsWyEZt7pTgoqYFZU0KoBYd
2MdoPCgUQYEzgrDQRhgcKLcfUFlEcWa3tZ3c2yQweDYxEfxBDs6KpfibIekWtj8KCntK2GpzqdjS
AkLnq3aMFqkuLboGKnylm2XSo129UUO2jHp0pVNjHg71VQ/fLzVa1AIMtXot5X4HvD0lYd9I1Q6y
2vp90QAL2nFx43q0qoPll/0SowiIfkqueAiWseQf0wwGDeyvMyJxsfEMP+Xa5yuApqn9XKaKvSia
1t5ShvcUENFJpdAH2goAPqScsTGhmMli/Wz2FuVHeSekns2I6UaeKTW5RJRjuTOh+hpL0bZFRMzW
85pguAyCAh7FfHhsck0wnYTbsGTyYAhAfnxKnPHklcOcwQaROIaObth/xXJS38jhwmGygaJhYTP9
9WrhzobIerQk1CASkKLlcA8e+BCbLjFPezUawXNAZUFX7nQz2n4w6o/v9vD/pE0C731aV//5l/Kr
mYyiGsLEOnFbqv6VTzX6UPvqTdgRHm2s6K2INpCt3adWd+/aoK7ggJCGXYEdBT36H/SQlE9qSBjo
cLzjPWgGooUKeISfDXRH75rUHKx07XrKcdDylLIJcoRXZsL8gqETwG/Zkx6UHPMgTKU//OFCL+5n
/wBwAghSrgCghCV/+vnOsnotBJ29VmuMeOaa1K+XUpGDtz2Bhz+ZWvBMYLfubwO4r0udWQ3DFvaO
1R8u5JPwlrgPaFzikGG0OeK/P98HT0sdZJHddC0evtG3JwPLBBph25JvhhzDIK5PlpXOBFqxUcoF
LE5wJQG7Vfj6xBisSEwGqb7IrYd/vjLho/16iyiDlZG0AxOiiyv/gN/II68bw8FORcFkylSDKqN2
K1UBceiuwwg1TIrvgLGK1zuvsM/j4RVL7N6rjpkRPstO/6r5TACTeWgb49Fbqab0kMfjGYWxo0YF
njlghmDbmcmwsop+JUwQ0+lWUYh0JQNAWOlyzUiJ+1NCfbedyMdRM9Ylz6LzbAgAyIT57SlsSorA
HmMbsh0+ftRYU9EyrEq7OhVDB0zemEc6rAyxyGPBJWtCSuFVi0IrF33inSVveI1G+cHsIbenusqC
KpIsxsnNk7fCaTh9+FxmRco3bK7qFgT1vDWkzV1sYvy/JCM+33TtvV8C/Prnp/C71wOaNdVQTEWG
6evTe6rGgZNkqp6ufbVCIkU+NlS6JfHLZFn3Z6UuN//8g4r2u+euIwSH127rjJFPz93pFBvflJHp
mcMOmd67MFmaoXYOs+5U8eFb2nr0PPQ89ZEssdy097i720JPqIXn1UVaiOpmv0o3abYfk/bkOOh7
oo+qAcmZESlPZ3E7HDW0O0pbvanUXVDDqmCmAzeRT0eXUp1nPTaYYuK8nZ2DZ54ZrbnWMUCFVxDz
JjhQbylqv3M6pFus8dziVUE0uIAQdD4kTyZlylLTrfDvV3oY79MAzeXqxfYJ4ivUCzmmhQ6aElGC
mK+DQTUXfWcbm1AxqOHLJVKsSOtQolPGDW+RK7ROGwgQo1cFlnkZS0ot8kXSeDdp1J87y70Pgmbe
4oJhgUNeFmMdlxlFhdpfJe5oFgfPwmgFJb4KjfiQDNVD2QyvrYo5lga47P6pKDdBgKdMoS332DPC
fSQne9/WH9XMWHftNtGH614K3yQ1X6so0yD1sRzy+FmJIbxTrwDo9gii+oOxHpi129p+NFvlKNw9
LJYd6WSGqwG8SfhJUMWozci062+L9LZX+Wjxd0gd9pvpHUDvzxWrubKUdtfZ8qtr6wcLgoY/vNqf
JD2nmU+3bITyyFKAH/v0ao8WTL+6pKVr4b4Jl67nsStny80fxJ8M4nOd/mG2/d2sb8iYnLaNbqbx
WUUUZFdgxfrAZBvhkFU4ptmfP6m/GbJCSlEXRIsqhAriIj7Mm3ARRTW6JOlat0kyd0ZFECceBQh8
BfHO3CIUdIsa3mkcsQ1shEkUWJ/86E1Y2aVDWUhtotjpLID3iUjL2pHUQ4Tb06r6o8VEaFG0Hfoc
g9gunFovtsnPFG20t7HodHJ5YiKOkv7ceOq5DZmqS1SAIIhc5EOyr0wHWv/mpPH8Ef15Vp1hV9f1
Lku5TPwywsxn39EPUU7VooZJXqV7A8a4rl8bODriIg3sEILch0Ez7ymd4JVZtHb+JSfCYFN7GlDB
oYV7p2vuFQtB2wT2TzPcQ/S891VvIVXDTrhNkEXsZTjdIqO85vXYjd6N7RL6qIgXqCVeEtE9iGyy
B6WxkNmkcLjpMb0QgHoz+FxIAz5JgMBLT1ms6ggJt60da2sRVxA/J5dMNGB9H1OzuU+qEsA8ZUap
TAqqPjk9WmJcC4ym92IGhwVv94dpVP6NgcMr5ug2XpGs68anCGSKDFifDUm6VmI+n2kCxKYIS9TU
8JtKi2yXFKFNGEv1XPF5RlIfCLHSDUoXd6ozj6/0sT2UuHktrmGjm4dGB31Qnw3qpQo8dOG6te2x
SiAvk7xrZPjgZQ3/cup8lqc1ITn5EGrBw2BHzwK6wieLW9qlABoCCskJ/KGyMGtU5ryCEEDLyMca
FUZFU/anxjUOYlYtxvYVorKZJFe7wO1eLWb+hMnM0uBlQ5svH2xSddSZWv1KIbhA9A4ZppNjo+sC
Z3ljUAqSPQknlczZFvqrlTHWy5zgSKU1q8TA2iH+Yub9ufDlIw5eT3U3YgorYY25UYumnoQNbhzS
Gj27ZquX1Slpu1e4eEB5FgujEiEL7dEJoS3R+BdGgSbrzqbBX9x4DAnNvc0J0dX2S2RIJ2z3+uqf
H/RvZjEMN/E/RUOJV/n0mDuvsOK6a9N1Z6dXlQNGA1orWFc6qmQJMNT9UTe3bu794f2CvfdX88zG
fOYLrSikZT5Pn4WuDZqqNzAk+cY5KSkF5TtnU6UbN4tO5mHEyd7t6isRP4tCOBc0fV1i8OQDgRci
nCoDRYOYvhnVqxT6EGFkR4Q1SxnpE2wxxXyBwZ6aYSpHsJdsAqVWfxTRjTSyH2HgWXYFuspMGV2w
bySKrFtzhQqghYjwLHawwpLh1XPNg69qVzrBPdhWZkUe741EPot5N+Slg5pq7iFpWyKS3MDuGyaQ
yzRXUDufPIwe7ImsGJF64mMEo5Ud6pDnjRSVQ1QH7iYJx1MfD7sETcGZGMOeFj2Lv1kb5fOoyOdw
lPdFw3OJXiSL2gkdt49jowCCQatcQGCwgIhrKwwdq5dRATMOFZ4rEJ+miA81GtqG+0g8kBHb2o8i
QuEhOVj7Pp9b/ZCPyZsIhwBBukmxzL9mAMHapN8rdXaldG9lHKJFkOxNHatjGMfXRIbxh5koAkBA
nXDQH8aaUSnMuhHOj1Emp9ANEBG5JrMf7NJ+oUDm6Cwr3N0wircDVa2+Le9zmP6H0Do0ffTcDNZB
RK1Be89FtGkoQCMN+kIE4fC9XsUf7WhYLJFyLKRgK1tE08IGBtjmKmBsdK1x8NzhKLZzdaC+Ht6m
GJ76YJ8STm57c49wHZUWY4+mQDXPXH+gvl9fi9lXRNYy/EW9bm+Ujpp4nNihubeH7lXJwruR4IzS
yHfSVsy6DUFy2Q33KqkDZQyfdQT4lLTB2fQhXuOqJIMZmuhr0gJycENjGXk7gJOPItKWpHRg9Kay
8cgnfBcCDZKxLnP/LizMa2EwKfFw1mP9EWgkrDTqQonG19bnU4c10abJVmrDre8QR0R5TQVw7Vnb
wPaWItZW1zHhxWLhZWus222eD7vphSfpIczIgM9w33E/mb10ogJ6mi6ENx7n1sGJURIn+a0mgP8Y
U6le40EaYOsAyHmvskRcX7xwIvoK7RnvNL5DVRCt6RNSEIQXKqs9xyMZHoTzFm3B5D+2q7Yg6sx0
LOKEY+5+++dZS5mUyD85wHibBphUw2QSkT9Z+fGghYWqG1TLWcNrWnEjx24DYyFxLgIeKKFQatme
7Ca5JoxJjqabRQwkEXsWL1blwxJio2I1q+FTptQqPsWRMU3b0wks9QVprNe2DN4yZ3gNbQHi6dEN
DWBWdq5ArVOG2UXlNfGgblHdRpLazmSIUftAUrd6yzcnLSV9IUMF4/TNsNaKHIxQ0xwTCyfdoz5K
NnJMZhtJ3Cx4VEQUCZ5OaDtNBLwB5j7nJXgJL6RM1iKoUWaidhZJL/JkeTc7pNyruek3s17NVl1I
YTxR7rAezk6Bi9i+yaUGWIYBLuYXf9Q2GXKoXS7Pxaxu6vVuoTI5iTnnzpPkg1wACCz9Z9nGCmm7
M9Knpz7U1zVoRV/ZtqhZim94DF2Nq1VLqFGu0MHciSkQIZ69wxspxl9lOXeKdteS14hD+SjOJswk
TxWucbCNbqTSWmTkBMRbEVn6QZzEId5fEl4WkQGJdAJk01vhaegQwCmRuTay4XVAsq8hbp9MYkzK
cl3mWEFZc0LsqLBkUEXdqo1GpqUcnq7qLa6be83sj2JA19bfpv//cX68591fsyaty+H0zQuy9Kf0
uWDp+O9Z9y9pUH/7+j939XP9rfrluO9Jd9P8Nwal5kAs4agUoeC+v+fcFUv9N7RE5NstA7/DMTFV
vifdycYTZ7M0U1MnYo+/M+6K/W9HI7aA8aJaimOp1v+G8wPpwJ9sEigDObsgFtGIYzlEtT5PKkpI
wLWLjG8FBuJEvNkXsXqV+6OzUlpT/dLpBVyFY+mspr3IACrve8lTae974zj6vvd3x06nmjr/7ljF
eQ68jGHf5sVuWthxDOTzsg2fTsG3nsWnttAbMWjfG6Xq2kzrHp6wsby+LOLc+bgZ6Im0g7bMKRwN
qqA4uaZMwgOuyGYxpPKi63yLkFehP6hW/TVKazCd/YhuKJ8nqwyXJPWHJyMvYGITNJtevzScsCZt
JltYILE7unADF+5uWjNzx92lrkct72U7clGoaVswQxASLQDaD1CkawAabER2EcRV4FmkFANAgNj2
zeYGIkQZJEMQrodQT6/D0c+uY7HwXWB7VLkiS/DzjmlzWphBmV1HeQSsdlrN147XQaAp+qO9IiGQ
gdYUSd122WujjYR5Salq7toHX6yNkBLOSsfIrnJllVVadQbqLh1rPDfYn+H26vM2O7Ri4UoRC6sY
qAPgy1PXnQcGS09QXMzxoVdaXR8UOF0P5OX0OyULkJVqYWQv+9K4Q9e625Mz/FIkKIzLvoybEUUh
ORLE20yjOjV8VU78HWhdBuSvprZpIcaKYKvyNtOmibD16Z8Omk4UG+1aKyEa63pNFC4EzUDUhNzQ
ZTG15arVf25r9RzA9PTMbe0whBT6oyd3U2qBf+e6EDZVuqkAuTL9u74awMx1EGUJd25FjEHb4RgA
R7a6Fhq/IkAiMDQXKbQyJ7WH5tGQIv8hiokdd73T7vIU+YsM/YJ52FXheVqLf6xVqMO/t13WLE1V
12HsmwslLgNCQqmxggO3AcUmtjtUxFde4nhrss+koEcfIYGq8++sPiKoU7ZwBvayfUJ5u5y1UhJ+
9ftuQawreardAYFjHUlIo4adEbNdv3LrAce0QW0kyckJwDoqg2Zy3GyZw/J98AdEEGWrzHBMWRRW
Z8x6p8yX047SHnyFccMeya+RRSvyV6vpYZ6On9Qw6UAzOYW0FZuUmyDAApGQtNWa7InhyR/0Y7NM
9fIWCQdFG5PdaNQauJtIV3ZhCmsR2OesXmgdGjVT4/v+sFJezBwgnZUYAV9n2ITgkA/tlSG9SqQ7
9whxaYekRz2VWnK8dtixZ3JB2S5Rfa/GQjbyASc3Go6k3kksikWqX3FE8LHFg2c+K5BbdHW69nE/
73WoilCLCW4zGBzJeZbJa9CB2AnhqjWq8mClxSoS88i0YNZzd4aYR6ZNiriZTC7bPMAbdwTqYZWI
itatQvix1C2AY8b46CGLaFaq+dVHCVonKfWQ2E63kA03vM7GMqGe1/netU3Ha7QZsz/kIxTlZ49X
Nx3ZUXXHMHXHNEXq6FNgzVKSoPFN3/4WmUG8CRxRjKuKEnbokyhoRnwonk2rn7c/d/2w/cvq52Or
YQSXV/f6AmNP/kIhyakwhv4mCYLwS9bN3UQwBGSDu4jFY54WijnqzGEJZAdIWE9NySQ1MK3a4oge
IdrF1O9y2I8jLu2GCpJgNh3x598o0nJfED+/G+wSF6PNuttALctrEjThlWHW+bMXtVuv17xzQlXU
RrfdBGSwnT+3uzrwoucqQQujDjJ7bcZRdZakBI4BXL+xvuu9MT1KZm2Qh2n23mA1jwO14+vRNPWF
YtXNY9pCzJmUlX+TGJUH7gAJVaUEvQqLh/+ERT/ME1nur9vUHu6SqDhaor2ye2Tok9HdFIGRPoyU
tU3tjRNagP9DdeUmkf+k1DcdjJyPCN9L67Yp9cXU7LUUhod58MVD3WxX6yNiIh300Zoa/iHMAwv7
J9vGsSyNGU/XbA0Lh1eR/R/CumOo2ZUpm8HXEHYfiuf4dIVyND7pFHDNu0HFZshdDSfX5lOeQZgY
O9CKeXV1PVaDdvIpRhkYsFDSZuHVQNTxutRkeCTy8vva1CbZyRH2VG/9qX3q25OursiTcuxld2iC
KEFZguDOr6eb2uQqhC6iubWQEATi23TXcp0Y1ySw4ZTPRu+xNsMbSwxuwzWOBVWbD1NXIkTfu7Yj
MK0fXTMrtr4iZ3QM80R5MN0hWyg5YskllJb4jZIujXl6tJtuw5BcdiFcRTgl4VKOdeLQXuN/X/t5
7+d+BESXPZI278de9kL3qxAghqPDToG7S8P4ceHkyibUzHLzqf3SN3Jz+XraNI3suu4Tdx1Ew9DM
Ll0ux05tBkp/ahf3wN05dNo5tX8+LCF3LEVqd9VnEVUV8XDPxxPiT1spH82B0BiJru7Fy+v9GHk+
PORRjRYoOBkENPJZbTjlSQkSoQ6TflHCPrxRhX7Mj61RiMvAxPtFbZPwZhKTEfumLZUv1aXn/9dx
o/iFH2e5/J7HL0xbP/Zdfk/su2z9uDK4qaxNlKMlHiqBv7dzT5/3hppdJZbu7ae2ae2ywHdlhxfr
cxMMxnu/33X2BVX7B5fqNzUPhsioXyIfOr6TJtwkVTXI/Nu/lAbnzZBZvL32V7RNyffNDAWw0eRS
ZFAxN6pEDQbOSBStOxi/7vPAzO6Q7m0Ta+dWobc3zRJ74sdm7srYE2Hnvu91oNa+dbzhSmamMsZC
vUZ83FtXuaxeG2JNE23T2tR22ZvlLkHUH/2mtS7oTko6Qh1qOVivutov66JEeGv0vi+mHVnj9LgT
f7dNXQARYNeIHTl6X8aMnHl1o4jG6TRT76mjEw3O7J/vsWX9eo81SrxRgld0RziWP0+WvU8Yxy81
6WsQynf1WNq3thWG+ypy2/k0a2J2vTawkd5iXgYoIfzdbtNe/Whvx6AjbaIOwkx77a3A+dB/akeZ
4jV2n4PSOTl1PKLUZyfKtftjZnhfE23yWBWLkLqrmeNXBDmncTztnhbTiJ7Wpo5YIADBkNZpKOZi
mnk/ua0AuUYNSKbwEsejiKMcGKKT7grheCSZJiNoDo502pRTO76t0YyftjLRQ3O9HDaMJNsFBngV
WKfdwdjFRV3ddGqXz+sgSl4LHlHomv1TgiuyuPQwja+usa1a29xYmgbIXzF58S7bufYHi8v89SlS
9YF/qKLxZ6v49D8/RQ+hT0nufe2rkdbeHLyOAmfU3wuzCriL03Yt1DLM3FtodVBtL01FyvCKg1Zb
jIGhU8QdkVes4lmo+dVeHxr9gHTd9/Yg1OOFMyj6/NOO6ajeAXdVqlRkNo5Ub7KRPO4BQjtIH9Tk
segDZWNkRnVTCVU04r0VCiPJY6abw/q9bxTqqGSRCG9BllEsmDlHywp2ZZdrX7RosI9iXyHbH/ZV
YkvXu3sIywaEf6ViU3V5uJvWwm74vhb/WLvsvax5nRXuIrUqV/88wuxfZjFDpWrLMGzTMJnKtE8j
rDYDORyi1H0VihOKYpkZmZwCn0XGcUFkJtlNm4XhKjOjDMerbMRKnk27P3UMbV8gQsXRxdSpF+eY
el66T6ecNqdT2rlxE6tasgwImh4CXctVAKhQy+e7qWXstOEQTc1WHrrQjcjAERiCKpVdHDHtJ44F
0ZEVR6tRCYbD++7vZ1Hwq2elyAtl3iIv7abGh2zKawXVMqj2xeq0qChu3CXEzUWLjODq9YfOl25k
SMprXwZ5iRJ3kOecbmp6X3Ub2KZqC2Y+F8Qgqk/psKQQPp+hwpjtp7Zp8f8oO6/ltpmla18RqpDD
qZhEiRQlyrJkn6AcXmOQc7z6/5mhtmnr27Xf+k9gdE8ALJLATHevtRz2WvCwyz7+6B0qHYlBV3Qg
La591JkIuvcZlBnADflvpXuKP5dvWlQWEsIj32O+R+Ue+FsdhEtgf6ifEJ5A2m3Wm59pVyytvfGq
YNuIGbUYv36stGnYK+vi8gygAvCoz+vI8skwXGzZW7UniNPfjV6znwsfgoZcOMNuDso/plENqm/s
Av/oSjKsITRWKyCv2hfHBOpcNZCIECGbO49/IwpSzKL+OpL8XGVdoT/rpJBQUNDCY13pCZTwRb33
XWEdU1ZNG2NMmmcrL+BbbEX0Vc4oUg/97uZgh/Cy+RZUP7ZWWVC51vkPG6Kaehrnt3jIQxR90AUy
qJl8VD2yxh1hY08oFFXPK/l8muxePwA65KE11nN140Dft+1/t1w7lmYv1cSGYlWMVvsUTOVNJrm9
7ToQz+bYm+s48Nut8v3u0U3ISRtTeK5lAMFZRLE1wzBet9JUvjjz8m0dsPj3VMgh+m0XbNWfVEfl
04IExQIjaZ9Uw3WuXEUuCtO+MVqtu7NrgeSGXzz00URARJ55Zl4+VE7h3BvIkXzwqx6qUY5UXa+D
HDmykSN/T6t6KL/qZsbTZVrl+jD872khZ/6XRZthf9j8ezqZKpvtF/t/vqDWx3R3FCyJQ4W89j1t
001H7MK60aBuXBtlP0FIx5vl+i7xh2B68L8qR4y2iQXNCe+ZGXkgGLSW9/7Kp0YuCKs9DD/4IslZ
r3P9Pf/lonHi/fJ4gKVT3j7BXto+DR5IIbt+vKz85PKPLfjVE/l5+lglB7uHJYen0BPVQc5zoKE7
3NqlvYvCwHkuFje5R1IJ3g7ZOhmT8ywHQKJMcky6iLgyABa7rG2LnVqhIsJDStLxKWKVC9YIfMHa
zAy4DqQJV+97q4q8X1tV5F216rLzh7FGqhcvZT7m+6WafoWzmT8iXVhcDlo0/Fyq1IC0CpdqRFdo
2Cdm8ys32uIxQ6xsPQUm1AAQzxQ9uurALeSqhrRguprN2TnV4InuERaHR6QNkepBzb4JhfW2LOE6
iupyF069WPNsEc9DbYlnIwXAHnXaSbkmdGFZZFViPToJj7h+BCjewV8ntHgAf1UGkNQH/smTZ5UT
QX/iLtn+2jClgX2sNapoZLerX03Sd8XwRwOxwuXG0qkdeECKYrkfmproBsUJKFqVj3BH/Ohmb3qb
B5gKKaKddy6Z47ewL08udKPnVIh/+R14f5eb2B5RMYqJdJuCXNI2lkRx/hmF6MfQb1Btnb5PDZF+
/aaYgBu49uQcWac9lQ6S2Suvs39Zg4BkINFBmHtFe5sCAUZgDFMdhuqTWyyUoEmPGfO9sT0vBHOA
KYzCOUaJ86QsiI6H5yEOf6Uo896bg1Y9EFu1L3GueUaOYBy1exXDusSqMmTStgJ9iNW1n6WiWEEf
bsBdQHl5pxZhOdiEXVpl+lqtu8q/zWAO8nXnVeRFERmxsvJZBffVoUrzx2hoqgdlhXwEkG96rkTp
kA1IGvfav0TNB7Wdzr6zkwlSZnmWu5P/qZ6bwyjjNMpvz6l9F3Sh/6nzq49+a0TzbU5gdBkNPQr/
ZSVnODIr9ueL3DBc6r3AGwXU29rEN//+TP0a3Ye5dcvvLWwo6yIMm32X9w/JNMNSiRTjdIzKZjqq
M8S8273btA/sNVDAVZ2lmY8hNI6Bdc70DH7GMs5vqyAQIMEpQPGSxd14RT49s44Kbpo4zr95lOWl
fdXyfoV5yBtS86eHZuBNoYPXISZ4JIhfEOHyZ/JKvJDqBS0C2E7m4rHwKPpDnqPPQ5NkuZnG/5hk
NtfFLKC5kwut68FFnAMyMQ5X31BA12HAYuOBENgEvN27czm4+yJsbnMEBV+tRCCIVsEt62Sa9dq5
/iE0g+rcZ/N4Trrwnkdg+rnyTp6UHedWEOD+ffCXBo6qZKCksc2MW9XQBCDPTDPSd5ctHYmnT1nV
hlQREj1SGzy1b7yayqf2hL/7XrrJAa4GB58zdPu2AsF4PSwDdSN5lt/meWfeWlYkizt+d7nYnuAr
itjU3klG+7S447ov8vpoSUu5Ot4693o3HZXFM+bdP6BwDy2pDk3hb5/qQg7nq9HP7W4kxtt8Tyy9
2Izd5O6tAuKvrJqjL7lVWCtil/O9rEh8NQBOKX8ZhuV+FklCJX8kvliQoN/k6Eac7Lxwnwy7e3Gl
HxwF2UrEJKH8ACtZmogXwdJZTwaFxtPoPhdWGb90JUqhBKzs1lCGih/ZwheyRRmZ7BYNf3SLYqCS
UOb9782Rpf9dwy4fkzwbPTAt1LhQ4OLKn9wfwVoKVwv0zRfrey74vXi27h/UQfOXhEo3qkquPlt0
8wBEvHnvU2SZfuCX5/wepfp+MFV/RwfmBVpl2Hp194xOxExVG3rU6jA7AFdtViJXlxu38JHWZgEe
sLQv3YQF3sjVW3+lfBSbGWunDuqtHviSTrrN98ZUB59qVwOWZlVkdKVZLXZzm16k8zCTuSAfiD71
jWpFzNQ4Dbp9VFYqlvJT5FwGKk/uQp6WJN5jFMQ/Ej0v7nOXoHNvT1TlyyXrLNefH3y69KV/97v6
NIfM9SXX9mFcb/nzvYNMGoCB6Euf5unndhig7TUFr5Q5Co/uApt45qT6F32J9rrRuz//7pp6vH1s
2dWphwH4+wTOsxEemZdBPPjyUOuEc3VdrATi3g+uU+cwq8kGZY8Amljr23uNUhn9RvmCwREPjZZ2
K0vMBZLDv8fVmulRv0kdQC1EdrKW7isqPtQTuizT0NuEBUyaTTXaOy+lNFmZLWiNjeWP4e7SOQvF
CigAHPqyc6TVb4Dw+pMbNcZnQSWdbzn/9GFPMtGxnOcZTfBj5Rpv6i2mXOTm7tnexCevDLxDlNpn
ey7Jc6r1uIFa8E1lEBG8LtSvq3LVatZE/z4s17VQL/cT0mR3wRLy9OnQLr+rY5vCYx0NexNlvmpu
7y15iPKqJWHI2VKmEBtUkIn9dqkz1U31UKY66J3X3ochkihk3eHljHp/Z4YI3ZclGGC3RFAWQOUC
TjoKPwfzScBj/qaHTni/hEWxUqYZwHTquXq+V2bZFfdDYYTnpEm+hK37LTUgJ4jccLoLRJm/dCK7
b0CVfFX+WPpNW/+vfo9HFKxgFmrDMh06uQFka9JUOVGVDVUN17Tp1dcv3W21wErQ6tYx1EVJTT56
L8q8HgLZ+t5FMq/WMBcrM2LrO196N7WZHJd4HwJ1PiaBrDyc7GJjLZZ/RKbSAbU+1l/YNy6rGCDU
PWX84UvVh2wx4/qLnWr2LgEZtm0XvfpCHd8x5s3+7NsiuAxfZLcPw/NeWys/SyV748QJpV++9kf5
g1VWECXmnnWnyh9YCRgnpGX4HCiamAsPKumFVaJPYfXJ61/iKfSQ+ZLLBEGycU3pXgPanQSW8jmu
QQbDewn68q9uhfOWjux8bkSlBU/2DAl2kAE4CQptnZoIPTpWL571oA5lYy1rH8LBPf3vNwQKSR8W
XSYBK0qkXB0AlOuwq/z7DeHlWlEPxVB9hXl6WIHIce/1IYZM2ooR+7i5nLuh49wPHmV/pnDtlaOa
Lh1U0+XQONUuGSEzIvlZUwBcZJd0QiVNn+/mRm25YDCqdqUGnbPakLlD+d6aDHn5FPBTVfULqp5B
naFc/9J4fby/+q+lEON/GlV/VRNx7Rbo40uytOfSLG4QM4tfUmRjvSFf3kwDFXAR5xoRjmZ+C6DX
A5M1iYc0GC/dtMUbjjl68Cu14GF1oW9DsP+X/JjyXVdCH6Lt184fllMfzOvMvKcQFZER9uuk6J0d
OivxT8HUPai8ZB6PT4aWjq9249QbCt27Q6ClwQHgnoCaM8nfANE/xC1pml4FiIuoi86hLNw2qq4+
Uec6PUO8AZyb/zRV75S9zg1ZH2mqbialTIfKAElThrBnEg/MH6/f5WjOX4Zq0u8uX2YLxMKtlbPH
VV3UoZNffOGWL/1Y6ndX/7WvmvPyo9Gc8jJfUsLZ2C4CssglS89Eog2Y69FQqKAjOKuDmccQfFLx
rKwQdN5jmL4pQ40RXmjurQ5i6qvvwzxTker/ssRyJE/PX7sWk2JCioehwzEtGYT+sGtJp7TNQ1FW
Xzth5qjxoOugVEApVIL0l83HGnRG0aIqHkTH/9asGrrKgbDLru7VRrMLTr0bDeBP2HWmiNWvTYrD
Uc3ARA7PoHx8Ol82uWmq/1OXXnQYGh/Im+HEq3CanBENiz5aUy5crkeE7m/rpH+N2fqguS4o4FmW
4OTYo+ERLbde/cKGnkH6XBkuSNBFOehhvVPWMkPDT60dtU3jUPEELMvWhhQ7sJ8Avm/UTeUmkQc9
Rb9B7ZbDshdPpKpXbhmNz6pHYyMqVRZZuVdm7UH7M8pAjzINC8a0Oo1Bi9hLcahsNDpYLT24yC7B
ftIRVTeEPm6iHpyQ8IFMr1VTq+lfg8q3b5HipZA9isRtOQO+j6bJOAuP0vOF4M45SudhjbiscU6k
r0Q46qipZbuXGgHvyJhUeiYeHdClJ0seKExvT8rPpu9RWUsMGbNIAlBcqfe4oMesHh1tGS3bodLy
ndGM0X3fJe5eFLA1ZlN7VCVrnQlJjAiakEQaj3R10PLwKU299qisaw9V8qZG/Z5D9Yijab6x+MXf
XJ+L6mFnGq04duHPD25leoMpjoSqlHF9ZKrno2oL+5/Xh6U6q+3j0PqNC5rBv6n8JD1YZFzv2DdS
DIMOylE3SoplACIT70MjetKd5HMv7AFS7br8VufdY4BW2i+3+z4UM3XxmlFtSioIf7ad8bVwg+JL
lLrRqiDefQdLBfSQUvl0RufymHidd4wdySNqpE9+WljLWkifaij8Z1ewBhx0TW7AIQRdFRCY7K6h
uanItmUwHPkWPPmRsH/8Psmi5OJBTvza1BneSYPZ5d7VM/+oibZfbsaG0GLvaA1bEZyBQQXnuoYh
Y1uMXvwUJ44Dw/8Efrrv9GzV2k601vQ02KrFAU+f5imZT5kGTS/1a4fr88/jr4H+Es+Ey6NvaM+d
gCrCMyizHOM0+0T/NwOSme99jPLvYBDrd+ygvfP0ytrUDSkED61K1aPsjXjdAWc85n3vPbghVKXg
+kzkYUpeun7g3FfsXO8beVDm9dDU+m60MrG/uno3BSI8NzEsKE3b70jvbAi+iQeTbOTjRJb10Yc+
iy3V4u0GzwbuXPrQ5oraheVYNgNhsWFlEQk7j4gEZ53s/DgLbqzBCnZJ1ixQPhVUx6YoyPcG2s2D
jRZI64Tea+05PyZgP/9UKfIDAWV8N0s038KfNX1PNWopzL4NUTECBemDH3guEVEMTNN9ylq/fi6T
Hq7iPk1BH9FoxZ13CrVgqxqVKzIKDbbwqtorU9Oz8d6JIEmBX6qriNNkL1mCuMVSVwXaZdTjbqHQ
zDdxTvJPZCQDddslY6hOlVMdUtl8OQO1XgI2JNV47aNMHrcozdiThja9ML2byW7iOxEnb1M5Baew
zoPTIM9qM4awPa3mjWqAh2JCuiXSbti9eAjexDxW/Gl+M00SJ5P3CpEnGhxTBQU7IZ46t8FALoWu
88U1k7M6RNpLHyI4rhF0PndOAdHU3Hy9tlsNSpBjNZmAExlj6u03v5ygwAC3BjAum9HYGqPqW+fk
LihxE03nUfceDAASK74p+Y//0qOKdGMruagstmfniPinJeMgykqc6A9LtrHSIOUse5aGtrlasg1x
+vSfnCDufVb2yWNPzdzl91aDId1NREIvy3VVeAxo5z4ENsWPNH+YO0P77PjtCvbV4VOoAejRDUjF
s1L7bMNBc6gtuN1H2SupRjRfalFtVGuWCCjY24rq4opCEDW1WWbZI1D3PzYHwziUuwZQ1sWXRFa+
66I0gQXPtw7TYp773ENPvpihUh9cMn3GCP2COpAue5iq0tl0YXtyVFEF9HvQZMcdwXu5+Ls4s9kp
d4NJJi2MQCwursbezEyLx8oaCkphtfGUiL3yXN3XrsJw8kfVkOXGJLvqngYirwIbcRuXurkhRt6C
V3YzqI0QYSvDf7zcj8kQdN2LkwWU7Bs9qg4VguKehl70ikUi4iayAMXK4rvAXYYXPfIgMY78P/w2
XCLHcim/51FunXn5IJJiBZ9UpKX0w1UQj9VZWUkIxH0Iw0tcxiQIuhr6GslOGdIZoi5Yk3bOdsqM
LbfbJTHYfjUbXBkzQH8NMQc/bLcD+DpCmgGpwrBxDrpNZqWB4OVmDDvxnd/e02CkSJVYvMAq2KG2
elzWx1lmuNhN79pGi396GZyBPIL7ZzTctV0vZniOYnc4ZwuCPqpLAgiXGjX9azaiZLgMguI1Mx/+
JQZu/5fFpKd7nuFboOahf/ywG7Oo64yMoMq+xnATukPdPxqWhgxJZwLGa1PEjcl3nJWv8uB2SGuI
GZSpGhYLwYC/R02acTuXQac9Oy5qBTD8TgEE/AjE/z4htZ4/WXpkbohGkRGGr7C9V4cwd+pt6ejf
Fg06oiLyJliTPbO91+VBdVGmXXSMU6fXwX+MUfNMc/PlX3avKrdf/pH7Nz3eQ6B/qIOmLvr//L3a
Rm/FmFvjFxNg4zaPDOR+5HpCyamrs0pAawyPXXduYi/ZK18sFxVj7dBAHgC9Pw11EOXs09iHcsvy
DumAqk4ITZwOvcHpw9lgZubFN/0++//vN5rNtnOiZafylA4FwTfCJrCmtsXKjOwEOQ6ZxVRmak/J
H6ZqvXa+ju1KNJQ+dL6aUYsakcgQwNAnwzv4ZVme/Dm9zWVyXx2I11urHL6eHQFY8ZwtQXFyYa22
Tb3+3qQzMiBUQj2B0zBvq5RNJPQcKfsCC+61aXB/pjDW8Gn/dFNEgfJsSu4qg0eyW7Wozk1Z8RbN
PPI1MRk7ZRaT90krveKpMEnGUTn2YEGx+RZnZXsrtB6ogTIT1PHcMZyPYzLMn63inyRfircxK6Dk
sX35zWZqkAbxuvT19k61zraGXlTRUDCqT2wnuAM1mZ7HwIPlHVxMO/hUQlPx1AdFfW6BAueRcDaO
k8T7nvLIdTN5DimNKnyME1kjm9bxd34cX2K/tJ4tPbH2bmyIbeskzVff+651nvj+YWDYG6//8v2X
KPe/tp8OtZuQhgQgciB3hUrkY4Rf1+ui9GKBIktP6q6fcnOVj7F2p49O9BbnKF00JLJ9r6Hsy2bd
qvxR0ntbQjvGVosL8RboqJdSVwDDX+bOL4DoV6pbUTrFfSQCVK/kbDwIgGYmo47+TpysuqmrEJsb
v5c5DJF59RA4doNcEwUvXh/6X/K8rUAD1/3ZRi11m+t1feiywbsz2nrcdY29PJa1AePhbJivcp6h
C+Nfy/I+j6mxooQdIqoqME7C5b1cJsNDaC1HP0LL07ShCrqpfbun3CPqj4v20ox9/6B6Kbcy5x7S
NHvQvym/cqlGdZiHmlBi57iryxWUs5VTtgaaRn1RRAh4Yf5xMR8leWLF7f0fvpynz6FDJc4Za+/9
ptSlnKJHPSdr8suNXnyqj+Y05XpwsmGtnB/uuhnRiUooeNoVaKfuI719tLLJK7YJ5D+r0c/IPqWs
Ow9JZQ73dWqElaSMG+6VXfpltOoiI9741rzJCBSXVGuiLTMGfnzruV3+7PXCg1UxPLnQaT4rV59R
Itd2urOPAyd/1qfIvtfs/Ne1x+igr1QkQG975NGU33Rzb9+BlLlRcwRy7oyYUe/2DoB/5razOr2t
WVSyYKJR+cA5bdoCzrrLlfJg3ubzvBBhpUcQ1/swWSjFb5D0TiF6kV6z9Qv46gxvc5mhDOsni1qu
66SesfDLR7Vhp2a1QYs/xFl05ztkRFadh8pZUIXzLYl2NaiLQvswdfmr6q5c08LfsfMHGfnlmiHP
tTvN4KWnTHWoI0COmWse1KgIbk0wxHwm6q6UzzKhXfd0OHXlHLEdNzuKD0FWS3Oewq8yvXjwASCc
4EMlCWiTz5AHa4EFeIFeY9O5jijAxrAaj738SXVpF8/iTSUj4aZZbkwoC3fBsJ0dyKtBUiGHsthg
WTSzAkQf3hqgE77ZTdiu3a40761xmM7aMHw3ashuomKkFg245YMfBenJDBc2d7KhcKdfQ+1pTzGs
rgA20C9UFxggf6Oa6G0uh/nBy7R+7/Hu2KiLZOGnsgqsL1M3IYlXjcGupfjsjSq4FVV54dbM0H8l
Dmafte5+TGpoYvspYYUMO9reoLTtWZv5k8E5SB5nivUaLBFBVyMqnlSr4caQjcZatFOm0AL70JbZ
18tUDd/hmhKyBx8CxmcT7ZdtaC7lRpkggfRTEsMbpS7bTYg81MZSUt5o/VCzeZWn7QJ7dFa8hI1n
U5vsc04GUd7WxUOWH3llkV5u1de64o7IvC5pMfVnC4qCmx4iyTuL1dgUt/+55woFuCRcxE7dR1/q
NvXvxfs9j65/6vqsuNyz/DqA3nNAj8gpM6deTovn3SpLXUXdt22O4+W+/tc9q0FTq/2fe47SBsYO
pxSnrpi2owZLQd8E+yqlmHyj9ZV7p2mU79yo0zkDWrTqOyDLMTxyFGnR4qNYzJcmM1YXW+tIXiSO
T4HdEjFczjHqXbENY/81tQRUhsqnF20nDur04mX7qt+QBQ0LqRYc8wKw0meouwkNNLWU+k2yZwoj
s+c6f/X5Pj2pDr1nWhvdh0FAmZWemkhWrlVHNSTPZn89ihEJTzkYlmNB/HoFImTel0O2eh8mmwTi
rW5fI69nDtmzHjndaTbc3bVHXs89/82+vFVzkfAKiOURcFrVVUWulhtWQ5to8mAFmtq98hWTPh5m
O/my1Eu/9606Wxs68oN2Nzl3elrkx2hq2lU0rcOCeERaNi8L3KXwk1fzP8hVZ4XX/pqz5ceo5+Zn
vxy9ddKEyAz2ur+nttXbGWYXPU2SeoTgV/6VpfF9IQcRBtnxRDC/JY5FLWq35Gd15WkunbskoQoC
OPau8l1kIs3Fu+8S8Y81mvVGOJp+O7g+SiS8NbZ2FRkbrQid9ZzCwKGHvv+iwRAILwkV7KPxzY9Q
xcorBPIm/VHAkCdY89VbeFLLn1of/aj1wX2DTTRdoRgdPrdRpBFtTvWTby3v147ghLr7cN24j/yn
0FngBRNi/NzHBDZMI/xwvbGOIRUq22obzJWxddm4QYZCsDvMQtSFBsNbO/NgfNN64yYczPZL0Bbe
VjTzdKunZfk5gIOozuWsDSwxIIT7ozUNxqmIU+fmMlLWrYl6fg4Do7qD5wkxJTkgL3Zgv/yvtimy
rdGN7V6WoH1aAvdRtVO3WKwaox4fBOHBBwjNYatXAyFeXgzb+8TPrttPuki3tdmEX8Nmexlo+cPG
7Bf2vnq/PI+iebvcSL44yKHxh0vncTiaXm2sSjlhPGp3ZdwXnxdfzLemT1gx7/r+C+GjG9VBsxof
XIaRS3hrDQkVsDN1qdaBgq1l1fAYRWN/cAc9QxibKTWn3QY8NV979qU7v2rmnUgn7bWERVt1qOqy
RubJh1E9WpInVxsAeMs/NEt+AkUs+86u5vf3odFIGW+mbJKcH1yL8OPiRqgxVSiajf78eSnNvRqZ
5pbDSjWHFmjRAvgDE+QfeSW9OHnxAlllgcZ8nd+WUdpd0AwK0uB0kkpfuDlsHoAblM+IPJIivrmX
b9NGS5xzJQ9+xtqutlBVVq/PmCqHc+X/EEAHLy/UKo+XHalea6UGqV5DJp5nlpNHZblTD3+7L4Ni
ZWnuWOYad14G7WVWiZfM1rSnNKrujRDZ78kr+eOkuXsTmzFycY0x7XqddItqdfMI9XZ7Hgja0DqM
9q+s8vUHZckZzdGPXmALJlqxQMkgOzk1113yxiFHQkVGuoFGzz+QifIPvTOwOh3qybwdvf5kyoYm
hFtm/UezNiHNmjYu9asJdT1GmlM95pj/OZ0FsdtumX5GxtfRjpLbsB9QwioDK6X0AC1UgitollOF
Cew3Qi9nAJnfOmV+XhpdUBqvn947FxrFFVOfo+YpB5sFBGRmXXd7qjWw2+I5cvXkCQbP7Dw6DlRG
IvindzPZt/fzjdm1koJUXoh0+I++6gzCgRT5xH1MzWLpJq9ZBGtjrgVExaRZjyFK0CKtDsqcLPM2
Br9ztstQlhCTcJiL9DUSxMetSh/kQjp9hTrMh9QrfG9NsgnFpSKc96p10L1vdimakxqqRZvF0qfP
DaQZjxSOvKjr5IVd36mbgj4mfQXK899vSrXmSL+rm9I09H+tNK3JVMgiO4nBUrE+ZRZjPCNq7VL/
p5K/sosvJC7LVzAu5Y20EGSF7ORdkFi/J7p0UnPGspOT5zJdgUjCMq36PEieIydfXigD2xDs7s/K
0seSJVrsPCnLN6w9iO70YlEOd7CicoR5k3EhichsLv2TsqgbfKZctLxYoWW99pNnPKi2Isq/G8KJ
H7xlWV70kHpjpOvhn5DT+HqT3fDbCA+q1cgjuNSg94etSl6kL2HUMjJ06eXYgvc8gW+7ub+0uk7I
byrz7qi30F9cMgTgp4+d26R7MGHlp8X1EngzdGOtzCjTu6PfhG8edX58i2tEJOZQP6tGveNSpdUG
d0WrlRBtDuW2SOAQUq1jaOUHMMog/9VYlANTP/ukupK9QBUkiFi4y4sKaG43FnjPrWoNWmKX1MVm
zdg+ZBby61mKKjBQ4vbBqUsYK3p5mgh/uKGANtxenLUA6HVTt8ZjkoPgNpGIg+9EzqFLFVBCICAs
9yRdll2RhsWzEYz5Qx2LB10ztHLVZAsbNiiv9qrVgef+PpyJ44Z5XT4rHwHsrw7J2YNyxcGI2LPc
CJHgZYLZaG9bs2x5+jL7ZFTuFt78fq1MNcKEVyId9LPyGIK13uyg6aHaxJyOj/0wX7qrHuPk8bWr
nBRuPGb0RTcck3I4L970tQgHVCSluyOkc8MXdLhTZtTW9l3IG+ZGmeowNuYnq8uyo7pSsGTtLYnB
bnXtgd7BNOZrvijZ42hPMMrp/bDhSVNvi65EpVf+DQZSC+fxn8v/tiUjt54pcdqqWQCym6c0S3Ym
RW/PqrtTLMXK1Bfz/fb9yGYP5LyCL4jIFC0o4ywRAuz/SYql1LNRgOHfXV3qLJ3A7JswXijr4hoH
7Saopmkn6v49p9amsUXl0jyspogEcTV5m8yO+ksp0TVzGLb+WY+L8L3oIm8BOkxT8d7PCvpx23te
vwlEFaOfHhlHw8m6o5OKfA3VvPgR7hVS6Nqu28P/bFfjeTXnbP6ycgsNnbeu49ImuW2jVSeTOldT
wbGvpipwLWXnzkW42JSA7GurGtv2fomijj7t/akKTq1l/KqFNb+5vhBbrWncnVOxDGPVdpybLDh3
rEJVrzDxXubRoCoMIa8tpYyMMY2XoY+7J1ii6qfMyj6LLJ3fqiTyt14FEqzn1fkGv9lM5PBGeDq6
2jKTUstMSoYc5EGwbUnTmDTQtUssMyjpJOr1JJANnEc0Dm68AKiHZiZ7h7ze8eKrCx+x3KmjQCNo
RL+vpkaXjGj6bnB1nz9aAgBlsXXEOFBG6cLBelGtqQcNSuWbNxnVfwiZEqertLGEmtss9aNIg43R
IMFiycOcx/MjFYXfZxOlHWUpv9+b70OVTx10V5uoGI890kspikUTmNyZkodPTtq3knMGtkpp2prh
7d0E+Q/VWtoJWUhEFVSjclWUlwaWbjwpK6wEqrkzgN2kjf6cjYxfHDXuk0o/aAgDmQUlSjJnMUJv
tQ/CTv8jZ+FGWrECy0xA6HceI0iPXdObpMrzh+tAd55QHpDzqMN1oFU45N0ZNMorxeHyfiU1IMmL
8LY0fT97KFgnFCMJLM2OvFtNK0xYo0b3/5yxwgdaEX5e9I7oEZE0ohS2fnZBKY/14ByU1U+acy8M
65uy1MGzjXmVQNO4s/LROA+DH50H4qlysJomRPVC/rrjNYifJV/JGaEodQ4ARcTZFVtHy4oDGeTP
pvovJbBvr23h+htd/rfVIWma+8yytKOyQEXkh2k0Piurge/o0JT+sssAwBziSBiXA5Xq72dOHPS7
Lq2/qB6ZUb/7lTln2QoVTGgoA7tDAgkOroWCerQjNAS76iw46bIhlw2lHSLrpZMAFuVI0noy3kck
SfBrqczbIXSy/dDF3dkyFvvJTnfhYrbnHELVs8ejHdw/YRTVQfnGCWkbza7eB7WgyJ+8YFt4R9eZ
Vm5qxgenK+wHdUCTDHD0kkTboZm5adkg/FRYN7NssQdjM1mE1FQ/1aqN7aehCPm0nXQ6FnA0Ro7r
348uVEiBAcPQjWpQtmzVwuiH70TDkxBAropgNJ+vZ5E2I/YsfVpEq50Gf7Ze+02lcyDR9l3IklWC
swgz8/E/BEZsnusqeFL+BsA8YbO2uqWIpP4i2CblU+V+HnoWPOTp2HJL/3V4UQ0R8GwvRbaIvM0C
Nu+VjYTPEomzRvrUmfKpVtVvHBrxsRWiovexZRM2q2AU5k5brOhIbSZFa4iK3M3UICjX1a/OSreL
jr1vt7vASZdPdhYetaqefsqTlPJpdSLqd4/XWGiQJNGgPYd8En3SizutgYA9ZA8Rq09OnbbBUlNk
BOeiLT9TVx5Ug7WY1Bz9Z4TP//TBzfP/R9l5LUeKbG37iojAm1OgfKnk1VKfENPTPXhISPzV/w9o
Zqu/if27E4J0lIXMXOs1EN6R22uPLtrcoV5P3WFE6vuFn1I5jEVc4XpOsZBWd7UI2/hbUU452zRW
Cni76n1gKPp+HLPscWv0FFR9EejUL3jlaC/bhdusIbC6FhObC3sVsfaICO+LvkCPt6DriUSfbhvL
cSM/qkCABtNXCoF2l2l8U7NV1zkvBVjewvym2BXRWlC2xy5qjG+tkB+zZRQPMfHPl/8ySNFmNaxq
3b6r+lAB1JmzVoIQOHCi4Hi3nYxLyIxl4xJuW/tS0avDXGIHtE2+W9GQJjurdfLdil3nNcGCb8/j
PBcmWDdPCTbQp6r2Nal3q0TRYB6+adpdZZrz+9YrESTPWuFN7547E0FfexmDsvXaBv+3XobSaGGl
2QnRkHz4ZkKsXq8guv7vl92K/3pZeslirPeNMmrhrOvgOP5zyIxDTUwFiNg/1aXGPO7DeQPkYYnr
1gBNorrJvu6vqhgQYSq5l5lnXjHTs4/l3KCha6KYOwClLGSb/sgcEFRI0LjXzHH0+2kwMZtaG9aR
UZvlr6hR/D1SI329jdw6QBn/e+RqNvU5EmfS5EdTkBKtu2MaYbO0wlSsKPkLKB/RFzHYr5b05K4e
xhR7NiW/IAKu74Fj189EWshtOQNCIKhsbKPyev7AQCz91hGMD5GGhb1hRuKsWcTvIgdkWCYhVeCQ
2PxI4coRu0//yiOQAYqQ70vqNWFmoUBV985wctv6g0V/GTaTSSwKDGkQd7P7nQUnlg897oCWds2z
Vv+oSm1lklgpmJdIP7ouqqm1oZEkSokFWvo4fZh2jUorc6umRB89E0KvWd4tarT6ZXDSKBBzXiDB
XNcvKqmqI7PFEggzES/jPKr3HWA77tH6ZethTe4xXuYCc0mq7NaTQea6yWnrv8So6jWlVoRbK0F8
pA4n53F7qa3KTabQ6vT+cSt1ieGhL6zG5+3aadoqe7vOrHAr2jFCnEMsvm99p7psb2WKt5EL5QFs
VVq+ELq6DRhyfTdS4GYmJN5z67rNm7ZUeym1+vscoW3Gv5g/hajUd6H+2LorOPUeJpeF/VZ0tb1T
d+MH/mzNEUFJACrrRbH+DjszK79Vbamfaj1B43u96KBY55qbERpq5+0ywzyJts6f8tp0gtSsWEA4
A5ZT9RAxFTbM1USTn0RXF/fJPOyIyo95AI+mPyK2i/viVv5/HPx5qfXV/usFtBjvjqyrTwQ8CIl2
Y5Dpg/eaaZW86zVh+Vt9BSQwFPFofHZrq+m3bp1b/N7NZrF0QoqovZtTYzXyJIn4M807D+Fnrb/2
3WJ+A4FPZECmb6rqJfe23WCusj5EWR8MBy+rUDhYi3ZjWX5OoOC6FSPjdYjt7i0B1XabyhjRt/Vi
g425GeTvXGSDb5czVnGyDVW9IjjB8v+SoQf73TQcHE4HRX0StoNgZ94pl8iDZdUSk9sbqVAAdGot
+LM8+24NpIK38Uvu+v2Ytj9FBfhvcrrxdTLadCciD/kBMfcn7OpAEUWyuy9nBUnxPIneSBD9KrMh
+StWsSQ0eB+Npr+6hTu9O+u9p4jaeMiyBlSCaffnLlmSO4nbFj4YWfyirg8Kdu/TD8WWmDStTiax
NxxzQ40wO4EX30ndWMV13aNoCEJsxdngCYiyRPZZVPTIOOqezD+LY8xdWlZKEaKZbr7iRki23Kgq
5leKnZVNFO36s7NDuvrY2Fnz2Wq3cXdEnJTvdO2c1A7rvCLpPluFTfYEsc7+c6wRTeUxMgFPbVcu
MTw49q4Kznt9z54n0mOsKfNna7FyoONBUz9blyKLDqTYQYCtL9Q6JELSxjA+W+GHWwdUtjBAXC+V
pKpxUDvb/iwyt2mHpZfu59hqGpeDbkXeZ6s2ICmNJIDpF7M8SVd0RyBYr1o3odHaDKW82w78vH+f
ZQYKcct0/XePrVuSIG5GIq84bEUppBpUiVWE9RR596WpAyheuqAYRHQP4wKwVkJyc9/EyfJZufXb
DjgT/nBSSzttpW2ErUSEfstxn63jv7pmBbEo0ItsX9aX+Tp0uvqiV8V43oZv9XJJsdRKkE+Cxw/A
aR0QZZUXNm2Eoup6Ya3k4QPAp76VViyR5v7nxaK6Sy+NUj/knfr76485kyqo/Wy39f16MUfPT0Ax
xfWrvo+V8mxHytv2yl/XTivdDQiMaZ/XcJ4jRxPEtPP+86CkZn9NvASVXYFKwj/VRZFY2LqsZV3g
cPjPqUUqrWbiRUBDKUMVWMj183Tr2olC8ZNOor++tvwfLtcVKZS9mNTC+hLz2tuOe3ZFW9mcFRfX
Bg/NlsxlbZYv8Ig079TE/Mu3om3lDvumpL6DQBK/4aIabPUaurSnplVZxo7z8q7JDpEt6eIEKXrz
tSQasNXnpTedlgS+/ufF0a4mR5KOPjEQFrQw7K/bQXSZd23Xw1bsOlB7aoRsz1Y3NtiX+OT4YZsj
Jkpk6h+sfV7IsPfQbmcSNomNrQ1Yhww7Al/MKxsAf8Peby0a1Pat9xcm/+tSXqT9PWwb8Dm2ja0z
0h5TwdpIHuZZV65AGgrXLNHm4TCbKQ7D62E72+pSEkZh7KiIDPzPhoQp+bdhmYIWgSrq87/qt4ts
Q0mTR/uW5fLnK/63F9vGaq0HTlRdI3OEfgsAZnt1Je9vukhfykmfckqF7XonO1Z37SbF9NVnNGI1
UD1lPOjSyXwLIs6zgl/nyRFlcRiTuHhLo/zRgEL15yKjjL9F93sPL+n+Lz0ipenCeenQ/PT08ur1
HcGrLq6uuuogypqZp68qp8hsEL7/6fI1otXz/ohA8527XmSr/+zszKoTDmWDeXPfdw+zYIYGfEms
kdiJR7qvdY41MlB+M1vdw2elqGDb61A4t7p6bZAt5F/22Gq4XeazQXPApcJd3n3paE3KjIlAEfXB
V92nANdW/rdK17+VvX5r3/pLiWLqvy737wtt5f+zptcm/rVJfHHXMbFvQ9yqmYJhjzQUIB4yLpOP
lgHCELNWktmpG/XSZIiVGwnFraWPpN6HMdL4vsWvvN8qcf40CIvgNxHmbeoLY8SUD1yqj5ybc3K9
nHDJ2OaPuvu+tW01jRdlSDd4VfBVZ1up6adVsYJnrPYpASvwVD9t3bcDkGuW7arrfL7GVmcmahbk
TiKPeu2OR61UwcCUJayHdCzuJLGPY9LP35qoxpvOQqlzxL+Klq0PLPMukNpghNpatzU4UFD29WDM
JKUL/VxjJCZfojIrd1ajwhhw42dUoKcPrczZplllRx66afdTAb1wruSMPUtuH1g4xg8IZrYImZna
W87W2R/h+P00MuRbPGvEHQP5VGcyPDBLpubnRdq/KBFJvMFoi9voqMVJLfLspKzrLrVu6p0xzdOL
kGjCpDYgTM3NT59XQkOS4ErU/Rx6br+irG7RUoa10QkM9nTyuM5cCLJD/5S3s+0gU1kfTWnczCaO
7+z/HAitxXdwKJRrmbr6QXXlx9b4Vf+vvsvU4GWeLf/1Gl9Dk9wdzl2p77Zrf9VvZ191i3DTa+o+
f9V8df2q295Mvtzpiguxbn2zWy8of+mhsSuH5IMl79zEq33FiY395JZyh1BeHS7lo+d01rNSd+6L
qPQH4cz5vUoi9UX22uIvTldchrH0XpaolyFxF4fvgFZTjvbeYPkPFYmiN8/eCb4cXmPrlbKh1e68
JPlja7RgkT1F3C6sua9tbolTOeP6jpL/eozSElZNPoBl2Mrbacmf6AyitbtY0+S9lpHznZtyRPed
ErbVz2WljvefpcQksOVOD58l2zmWS60+biUvJ0JiF+ZTZTjfVL1eduXYLffbAXowEvKRgZniWlc1
5t8NLYhKJI9dd9epVo+P+taitYkfoz14/LpCk2dAz+LkUCH8eP2q70fh7SoD9KU3NlUI/tDcdWji
PGDlaz2YtYMjAaKtyFYLoCXrwSAqcleWJKoidiOsSqnrjfhgtAvC7mtp65ulpu63dpof7T4bHrAd
szNluqrpPIYlka0fWcje2f7R9l0fqnmJIKsisEwaSKttDY3Fk8mQ6scwWgYJ5O6XV8Jjm2VXY8A8
YOTw22lmAcElrSuXIIt1VMc1W+zYoESnVTKig0vxYFuteEEBqSZjViHlU5nipWSBc2glti9ba+lM
1l07lm8Eo4suwJkFQH4qkconOzumyeJbzohaUeyVh3pAcdev+ko9S0T8Pg95Nf5e/KEsdhlUmhJf
iArFl+0sWurkt+LW8K+6Yh0h3Cqr/W2ItnQ7ni34y5CHmnBWfbHmEq24RG0vQ5xmj5rVDrhSyeYH
bl8v3qQaL3k/mehLmdG+EEP0DdVzwgKi/dEsZQ9Ya+5u6IsYdxPZzgBuW3U/pYkqD3BW510FyuvB
HsfopEmEnk2pRw/6emDX1OBDaYZNRrh/BwaWRbocb1vj1o0p+hfh6+y8XWM7oCQLCDzek6YCl5aY
y1u7NPvYNGDvCDHuehLpp8nps0M6gAiPVvmPzMjSW90kcYAYmU0kguJXQ7IWS7MD+mTMQC/+M0JB
X+ROAbjpNBVCHpV03o04Gtn1tM4Fzp34NvY/7LUaxVf71K/BQbIEjQ+COT5qaqlc3W5UrgKJnqsE
eY2dLXolW8NWt7VaGttcGHb0AQ7bBB7KJQrUuHuvAyHuOmb6Q52LJ9k0yBQD7TrKBYHxoqmUd5RX
g60DajN52De5ed1GRhVQnbhnglDU6qnUVPK7n1gbr7PgdaJtfp/Zln5PRHLcx6VS/la3tbZZ0gRr
OGM/e/OQ73J2RsM8YU64jt0OVlvoN69+2QpGzQPCLwH9naba+em0My6vrLuLndm5Zfg1qlnHx4YY
sICMnMPWsL2VCOyDTwY69Tc5KERUAFjK5G0WXX4/CEQnSegTcG6X1UVYOrutmxuRIsBLgHl3bf3/
HoX4bfPa95gfGvrwgBPM8AAbYXhAgufkkUm6ftX3aUWieFlctoN02xryQkVuEmrqNmir5/POx7kb
1xCXY9wjnEGEfXTtb6qlvpdFbf6VeQckyZxfSiwToCGueHOkYoeDB77OiJPuJCt3OILMMu4tIf8e
zTf6Dnr4LyPuf3G5+A4lu2z03fXUacrkLrFaN0ijIscWhrqvhm41ritydVUNBAws3btN9mfT9IHj
cohVWEFbaatfq7Ze3pJEh8/Er17VAP5WkQ4x69GjUj4BEk6etwP0GSXMEOfdb0XgokQEomY+NBkc
RdjsV6l1872FSfBLT9Y9cEECnrbGFIue/ZKgrLO1qvieXsrKWJMWDG3LPnmawXFtjVsVTAugtuZ8
v5WsiBhDJK8R25sKw6GxPG9qAwOA0hBdfmIR/1OVALU+vrJNpWBa+8gGvv0SmfheO+50alG6enZd
lCN1RXf3LHmXZ0VFtsv1pldcdJfnrUrV9beqqYu7rb/kL3tApIdZZ+3hAiN6HBKTAD4X8yBTtHoI
UkwPkklPbzZSOWM58fQRxeOs2qwezfSOvJQa8obGx8XC4QPxU56bj1M7CMCVOoKKOKFGkzK8A7d+
j5GQf8BOk4fNo4OiUDHPZFuL0jmgD4huC85RWEgXgASEAkjfVoKE9OSRdOxJcdr00Yt4uGNPMH7H
QPWb2akzEk2mEdZsZW/bmWIBN2qEruGfx8+aIS4XtHi3hwVpfeJPzNKEYomcMSWPalQHo4zM0K11
orj5iiQ/OtPj7K0rIg8RuJjX9yugumdDb5fgVU+ji5tl+BxGDuzQNsd8NKqfhGrEJ2Q0P7wh/iPJ
Yu8QpZqHGr9CbIvtMLNkyr9oebXSuTjYK+DBldMpawWf1bNDN70Bb7f8uRTJg2gMb5/0Dzr0Yojc
2ktvaN9xG3F9FURYaPYR0U5Ili3mMIE6A/zBeygYRu4eogRVEi6dzLAZ6dUHz1MxciFPiLcucv6g
a7odoGdHOQtku0IyHVhA9czLapFdJmCLflJ3dz3heDwN0p+5VWkABo0O10Gt2aNtWvqjCcAUzahA
FylAp/RDs/vlj67pD5GVnuRi3RuiVS8eOvQ+k9Ow81JsbhFP/ivq/2irMg3Y+/7KJo3vQn5U2L9k
XvVtKAGT6KLfG7COddBq/tiK2teVb3GVBxbMeJ89NrbQifkHVDJb5HuDb6byWvIyjvylskwILROT
1rw5Azlmd9Kmqm9CR9urijIG+lIVAKys73qqLwC+WVN6aY2M+TB/oG21ExUT7FwO8tSI/JbaIKuX
mLydlct9O9VQOaPhD2Wsqpc++qvxcgKJrXxViI6yTlhuAq2RAOIaGnZTweSBa7Cq6TfwmHySpcmO
aPnOQCTHX0UWtzdtNsZwKF76YdBeDec8gKAMlCh50eCFhDXSWkiU2mvE0zzVbXUzl+lco2j6tOTl
bUR/eqdBkdktOT8Gid7hgDdKe07jk9d0O0cX5imqWwPmy/iIHkHL4rNrDqmdCH8Y+gegH6HZziMo
ZPOs1a7iq+gtgrTrn52lJmE510uI+Ed7TrLx1PZgc1WsBhArDjKlV48Y/WVBbVYAX8F1RbVHtj91
XuMa2nvW9e65HKyex7l9c52leXLMXdI3OK/28JOrVEVIZgqSyrWPywKPAbPrBO2ESjuzLXeDEWIi
+GBUq2GsmU03g+JQzxmK+GdWEam+a+YGBffcnlp0Wjlt4L0V/m9ti65SUdX2cACteaoFgS7QkXTd
rqJtzZ8XiKsWIXvdL6cFO1qZVuexNVvcvFA5mZCsxowz1fdWr96rumjOAMkX7rDUbe8L9sehRNLu
0OvzLyYxG5rM4j1KDMYChZWBz+wXn219nytVHETC2blJ4f58qqb+I3PZwM1Ok/qV/gOJwGcsq3yd
nN4pNhBNcLLhTyH5eRJveRCmjSOqQOSfDDwqLQGwWe++LfB36dw96NfkpUqXZlf0AJHb/lfp5IQw
ENBAM0yI3aKk7v3QRqdycdecv59Ec3rRjP61shA9zIT46KoCsYtI8uOVGpiHaLhT7WQghU+iWpP1
s0yH73FrdvvCSu1DbpNQEWO/j4a2wvAyzS9liWFvyhdSitLzdVyT75qaL0srkpdyJK+vN2xdouSQ
Z+V+IaB8tBN5Lcu63WOj9jqiXpVkUXleXJJrRewJMpr5vqujayva5xk7t52qDQ8i0t5T3SFUI9uL
yn4j6Jdh2MFctM6KjvhEouXmqUjUMWy75q9Eq2vfRDpPbf/SMepB5CGbgkYWoRfFj11laMesPLdx
b4Vt49eOfFaL5K0x1RSV0omtr1veUsfGs80YEbSOwaa2XnmCEl+EuZu/d1ih+33uzoEjrwKXLNee
bT/xKt13SuHua9I9N7yLMRqS3Q0za6K5pdhHE2soeDeq7ykoZBHTz5Aotd6NOoaRRcjpPlG941gE
HRH6c63MvzBb1DFh+7DG8im3jPGErgIg/IR0MZPzFMwWcL4aJ5GAMDQeMBV/f2dlpBdlc8nGjmew
O5l7O7J1v1emMURo4a0oBA7V+Juas+uFmRgKf8whpyZjdtkOQ2JlF7Kjl6Js7TMQqBIY7/Ds5hAs
iCyhwqlgVdz+lRnWmzXOf7Z6Rw4sNa+AsS8CFiJirchL2ihgYyn8TSI1jMJr8eKmvXVDBynCLqFo
jyKW5UM5g8NDUeQxgfht9mWxK1nUhTrELJxrM2y7tBEsbYlvmSbLXaOvEjW1mx/b0o2vWM1HRzka
6WXxSusUsVJDyyPXztlowNBMq+VSZ/l4rKZsxtfENg4YHM53Q1rGLGahtQKPafbDOOpAqqW2Exkq
QmUXp7sYu6oeWo+Z2CRT59568gRL4qoxqmMKKhz1hcILulwlb24CibeSxHqxDW8MRrzmXqU8Doqd
BlWVua8dSfugdaz+rc1SxUdVMflmzIPlZyDqvy0NOyetGep3pSEniovtdBKWaYVwXKXf8bh8nyyY
Pim8lndoxR3gZLAP4FTR0+zRpmYC6/0Oqtb7ZPcYJOeJ+l6nOKhbxEXeY6sE31wv4zvxdDZseTO8
a16ENhAoqXfPksQWF7d9j2seEVNUNO9QyCZfG8z2IVaMczqzQsKm0CMg4UThVsySRb9VCiyiKX1f
unwVusGSJJ5jrLrNiUnWNM+pzZ44is3h1nXpeJN81svktnsAZ+yVmYBC4ZVQLQvHumOtTUTJe1CW
Vnnpcr4yvNYHm3cpoiwP+hyXV6Fo+a6PjTUK2gPSTFpgv7HkHzKZWmADGd+rqiL3cYdsCkbjYS4R
1m1UxJnVZd4PWdwhSC7soCFEipSPUdw31uj4c5Ibu5wQsG9gLKDXufeIZs64X8RtyJv52Mssui18
FtR2rmAWX4s0Sh4IpCLAxSaC5Yai3mtx33LbLw+2OTNh1y3iKKoEXZesi+qInaw6ZH0AmaHbG64V
xD1eAqZq5Pf22Ncnb9Hcs5YuRjiK5Xvd1/uurZdDI0dWFMJ7Axwc9u2YQXzh/o8WEL9z4yZ8FBts
iDtCGgGtjcp0lKexHxUEWnG1nHnkQ8bKMihDSQRlBf/GB3RLbvr66I4LAld22beryG+oiNZi4k4g
PhAQCKo+soLeKx1fLWsSkUwPHb4vT6PwCKpb5V72hvDHmqBG7cVumNex7UsyyzuZCjvE5G04o21o
32UJ8g8iX8AtSMJlmskDtWIJjWxodq2MBpCucZ2VztoNFq4lcDsafIYci3d2rwxTc9Tm/JYoMrp0
3Kq+E4s/TWfpA4ss43FQjWuaZoSQZ0fb4U5aH+o4KQIze5W21jzE86T7RNS+8/Qmwzwm8xn5ymEe
MLqRsXKP9EB/m+xJ8SvS9XfIViCKiutm76neOe3g89WEefKufSDaDbihB/hTtx4+2paIDo6mocOA
MIYvoL+rWn6D3rjnLzHdOkm2MQeVeI4jtwrK0r0rVFaBsVL4g6ui+SejnWHPs691yrnz6tcksZ1r
1Sm/2okfarI0484UTbWTc/5TGuB3WlwXwrx/qPs2uxbDOPlKNiNf5I33HfO+A/UcsUS7PJeqGe1m
fBjDZIAp3UfRuRpFiWqX8suczPGCbr9xmEQapP1kBTLhf9ILZPKQ3YICahAYnaf65M7DCEmnbq4o
0t3Uli2VAVTEQCJKV7IMsCwrsqS0L+3kTWc8CFtfawd5gGS7Syc0QN0mWY6lVUigleKlk/WjgnBm
4PakHR0pP7Sk0AOj1UzusIKbz0Nxup9gyaGy68bNzV5joj1SSbtxxS9BnZ8RmxkC4aXJGY6SSvZq
+S6lAVaOZUHITQGHYuapvExTEtq991FElel3zkCso9uPU9FeJmmj6dpNtwmQYcUDdl+48ZuDTPJu
8nQRZAhiLlNssxke+IJw49zb2EvuEqd4q8tpChtCZruiBVFepKAJayW+LaUurtWULjsZMUWVNqpY
TuQVeyUbnKArM9TxovRADK4450t1slXdvrDGx5zW6o4mUnaGpikHwY3k43VfAOAYyyx5lOxnY4tE
M4YTzPnwSrpGsmNVEYd0dHZ2woinQylsLcwA2PiJGzhWdo/RrcXyRiIcCkIytJz8MfWSC1Yt7a7z
OqTRzFLdYwJqHRdH9WD8NlimYDnr60Ne7pGe2i29Xe9TMs9+rPDNRbO6k47b+tCVi33kWTxJoiTe
dVn3gYk3Th+9HJ+1krAQ+qJQKXWczD0vCjrDJvYUZVNY6O0zP5W7yvz9QfizwBJBhPFshE4BRiYm
KAda32l3Y9Fm4aRj/mggXfaWEp+B5xooYAMBtXdtMLCk2DcWiqYNShCgw+vuqSmgcBkkAj1y/u0E
gr6YzNlXWUmbvVasz58fyCyMlyQrHpWoWYJB1aK7RBoftkkefhnEOevz5IRKvOmbCnCummyGcC4O
u0yop5fBwId8IRzeNJrKcy+COheBU8rluUPHFMWwwge63/iRbakHFd2689BY7efBWkBBmHU5hGgI
PEZevuzhaE4BRrwlC1mFnfpUZgABvOakZWN/nsZkOG9nX4fYNvszjpdEbHruzMkh3A6+/TBXhXvg
xxVno1DF2Sbete8WnGinfDknDRNDVrJp8+AlBdvV3I5kQF9Mh4YEo+l6F6IXrk+o/5ZoXnvOm+qt
dUsCKJU5tsclxeWIifq77hbzGbGR+TwafbUbcKvxa1srERG2Kp8vwTwNSjEQXjhM81KdmUUqNkFT
tLP6+s1OQQV0eE9yfUIt0kK/2awDJa2xoZnd6LwdWL6yDk3zm0XYfR8panteeox1itE6tDwOzy2q
fmgtsCz1m7Z+waTwT9lV/ed3tZ1tX1O6WBorlWhxfQKPySFC6I4dLfuM7cxdixM7Dn7vsBXVxJvm
YE/ReLbjV0hNggfdTutrg90FWVnPyZC2iSstkGqTn7puIeG+hLiJP2qKl+2qiQ9G8s3SxKoEwQpe
yigKeEitb6BBUE7ecoXHRZLRns8RylZqhBR30RxH2axqtpHrI2szdvASFRZrwGAn47y9A8Q8yAs7
yytpO3FmYlhVddZTpOwF29/IwLsRECVSIdC/X+rKY2s1msRrpKudATro5wSOeSAceGzND3cpfhB3
cflmo4l/rm657I4pV/rg442XIJrDbyX0qT6362ErbgcTMQ/+5v+75kjgdPvVG/M/uZ+xXHZBQmti
DJrB/mBz0sMoLXR7ZysmAiNVfsSb1SOpQ4dYdOcFFUMfF1u/9VrwmYnTALnjMID4288/kwi9KAQO
NaW7YumVngqlTH37vheo0vfp8FhF4przHDhXpVEEhSj/mEvsHBS0xnyEGZXzot/L0sNVZFHcnZO3
KPrZCemEOFuekP+reHYvJU6o8aNDVixCLcQZXlvVNQ7DGiZQLas8T7HnT22rX2ZtCaHwe6Pz3Lfc
w97ggpcs6xdvo0E6hBBjiJTDeFJqO+fWQT81mVNEaRxFsmoizugh3tAMxRnNbvWIlQzLKshYF76a
E1owiuUvZJ19ZQKk5Rq6n3ux+TxZfiVEfvbq5Sc/thPMgFZP5ohalatnXZiSItPHzruNyWIcCCoL
WGNBxhYitFpZ36slpMaBbVSQFOhq90Vc31sZGee6xi+wrw4Q7Rc0NAGhDXUa+caUaIEqSR0v+Tuo
//YSVSjJRmhrhFJZmmuOcIahoecneMzunal1T0UHd8NT2Ckv1tL9OeXJwVm6wwBY5tlxkvrALVAd
I+Lob3WFfXyVKX/0q2im6WoDiNGkuCkq+x7pDTtRpMkfMV66RJKC2pnMjwE9UTtKnV9lQjyNeUGv
FPu+iFi+VHHW+K06HxtT2j+IzLvEAnhGOWrXHwmWPJEahOPSNxCtiJaEdSzzk66Q03RKczn2kbcc
FlIHIShNI1yUTu5YPoa1GLOD2qzxDgRAZUWktUt6+wbQH2HMZHjC1eHRyOr0I8KnGSY4yQT9ORdq
vZJXEMQ07OVJjupHJ7X3auyaSzRAmCTbTx6mLqE8Zx46QGMVxjnM3yTLS8it+cxDatfNZXFpSoFK
5hq9m4H6jkbbHL2hVV7VOdslnkFIFcZeGPXFDh3W+BWk4I+kc5c7s8U21FCxO5wH5HrdvgTZaNXp
vmgn96Mlft16Lth6Gc0XAp8xqsjIKQ1kkI/GTIS6YkMlvdEInNzR7tkBGKdWpPIg4Z4hpdPBeicT
/qtVj6blZT/bmT8MIRbj0asLgWJKaR49LH8eDRzOg05Jqj8L8QtZgZQcaSr8pbW9Z9DG+PClDoTh
ZqlYUOfLPSGGn7PenZY56Z5H2bmPPcIWaQWeeR6YFoq05XG05b8L3ux5y3nn5NIK/6v82bz13Cq3
8nbYun+N/qr7r5fYmu0l2p7zkV4qJ9wpHNgfKbPK52k9aiyi1/J2ts03Q6rSaSv/dvrV/tV9q9sO
/6rbrrPVzVpXhYYqJp+9XVH4QIIFk+p6qjosYQin/lNrDCYLgrW9UIDs7vS1fSt/Dv08JjNpQMVS
9nGeNOftINZpdjSxlfS3sinnf8pK4rGKHPBUn/X4ydJUbge3NAJARPHTVidKm6d7Zo6HrW47qHDT
1XSMrp9VpZ0/xDzGvgZ1o+edTB2Yz9egSi4t+R02/L/VZQpKu9qgnr7q2HFiq2Ub97VZaLvUFfHB
EjGa1kpj3VRhqrcIo1Kmvqn7o3W1txIg8rOuKtN5iZJyZ1eJ/VjPC9uneP5ffL3XkqTI0rZ7RZih
xWnqzNKqe6ZPsGmF1pqr/x+c+RZttdfaJxgRBFQWBEGE+yt2KIwXf0cgLs6xUSYXEiOwlmEnDkjN
abrXH/o6JZbi5w920Tf36D6fXb6xd7U9MkWak/QKc+ycsOS/y2unOSPu8pHXqbN4e6hHhWUXw0pg
PwztGDPDVx+Ssb0hhpLdeQNzz4rFzQUU1YyyHlKZk5KhH1fM/4SOEey50d4bAf2HvK3Vv9Fbyw/h
YOdHddZQYg07lphdubeLZMQKtcrPZl2Q6VERZNJ0iHJMvQ9J36sflTMAGG2ThU1BJCnNLPDwZmD8
FZc/jaZrWCkDaOwC68s8mOUhgzv3mkaIFJRj8Z1YPhZCS1Ud6N2jh1q/lGQDUTg4NVC/D9Je6tpO
//Csvr6XUh8VMxmm8aFtJw+cWhseiiwZXvPQz6HBRsNRwVniVeqigsku4KhHKXldVd1FVfYLGZp/
G8yj5SCH0YNBWa4hm0z/HQ1W+CKX8co5uqpY2O62Bn1XLtP7Or1KXcV7e98q/qOH72sx4RIBe/dZ
mzOsslFUPDlusIQnGLalDn3ilywngypVVtHPaAsXP2Rcl6pomKe9Wmr6WYrx1BSvqNb+e4U8OSk6
QCXBvArIFTjoc1zGziVuGF+RbPk/0O3apMH0xtT8r1v953aE+PFQUA39JNfbGvZa9DaSjWNlg7ca
Ck7FA5KB5tUYF/2cCp9QqZNNX6jFQ7tsgljBqFWf5kXzCWrOfw5sjbVkdpBsVZ+3KtnD97142Orc
OPulejWznzrydm7dIEGrkzIOx+jfva3OVlpABLV3kxYKGaa1WR5U6UXRAcO0uo90fmn6i3pL+xEQ
CDr6zBlOUtRCxM9Zk8C7dqwGa0F/AfksscKlcTSE2SUOkRGW4hB25XWMwJkg1cTaK7Q/DC8F34Yd
71o0Sapf9Abkfjt09seY18MF+77qII3Rj08ubV1Oh8CEK9+3tnPzayYldkJ0TlW0EJG01H53+pwl
mBd+kZKVacnbkieQUuT69jtea6gktdmLVBVdwGwiK+d7KYKYMvfJaP1dofNw0Ef0d60IUyKli5Sj
5Xnuu8bU6KLmTOqkWCD1gv4akxxpbDBcPMNguJODPoiO96863brfD5PBe1WWz+py0aRlutt6Xn4v
DSsEXff+1Hm8WHa6k7qBL88xRE//5LG+96Kyh0TDJ26UD5t8m1zd8Ql3Lsurtocusjdsfb44aXPC
HycF+xlE5xy1kPdgeCnLOjt5SpWc0mHRvRzsN4IEFslfrTsWoLI+lKQnOpWqX3Fy4es+5dmHpY0T
83xGOc+xU+bihnM3R9CdnaXYKzhxdJ7/Bdnd9AOIMH4lnXmWUlUO9btjXBkdo6M9V2cHVBBCxboH
fSvRLmPuhx/NSCQrrUhJQaPRLxqSuvuQnMAS5XP2PUiXY5Sa3Ykw1hIbc5nOoxnYGTnaq1lw8fSD
vbBQbbWvX2SjpxfDVJ6MvP7a6UqEMn81PfGjkeEoRuLVKWsXxYAWGZM83gd2CdVQR0MQ1azinzbv
n32/Ut/jAKVJEDe72vT8t4y4VlIxV1eVivszaaCLlo3shcscwy7MhyAP0rVKG/3ophj9a9ykP0rb
NS6NYUAVt9CHm5ji3mVV9hdz7+aHa4aP/Zhpv2r0GxKvsVgsPTXTvGNCnpPDblvgEhauejrqU8GC
v0a6dRe4mvVhxs01Asj7Q8sQhlOeU8+yXnW7uKs1NT8VGnHaXInzIwCWkqR39JVJHyY0CNPuw9YL
dz7MrmcTjXgCAXb0ow7/UYPZPnuNtqDzcxeFeWKEOY57GNa6BG1VkLH4FmD/OOTvQxcv7MI0vEkR
D8gHUi/aPcx7+9nvJvJQ3VDB1TDG56g2F35Z3JxABceXpkIjxFLyi9En+T5O7fpC0K8+mgutnJW5
8crUnz8/k4MkQXEABHWMFRL9JLWwCNfbiOCNvTP1l0FpX4OZEchgqD0Fvl6ghJuD+sJj4UN32uYJ
vf8Xi9XaRz+72kvb6Cc5hriod9dhp7sb7Z8dg/OHGTreGxZWO9vWrY/eMqa3GVV/OTYiBEesWd1L
SUVv8bXqidwv5+GmOb/men6UEjrw5WvjJafQLy3c7Srlhfj+WY51nqW+ODgZrqXSrF7aYb6aaqIi
a6FfkiqdH7Nl06oDDp2tTriGUtk1/al3FRstI91+HHXNYc07ZTsiOmgGSCWWM/ZjbPGNmabsLtOx
q1AHjaP+1M5HM8IAdS3LIdmQwDSbon+UwnqprGoQcW8KwqjZEF6GHllsBuMCnwGrDiEMoRwmxWL5
AyQBbM5eYM9kLYATURxbndazq85XNMPf16Ic0eqyv0VW8pil/V9mERfXjIjXY99X/25QwHSOZWJX
+08HBtUbH3R+yta2NRzNQFFZq3YAyJEWWa4StQSDRj1GMADjyCcjccdT2EOm1FI1eOJNgiRg9/N0
HwGvkjpp505l8CRFtzKfYdwRZVjO3+rnqkG+qLYVdBmDmqmcrx3CyQ9hnLLJ4zYHYAzFckhLkshL
XWQyeiIEFADnsNv3zMo/Sr8KH6XkeZO/QCtzFrscHNpYOSuDHbOQzrt31c71B7t0voIYaQG90ALr
CECeJq4xFMKaHFNWJ/O9FLUWKAdkvBQrHI6WUx5f/cEDObwUkfHMnuYhWv+wVNnWtI/qNMBJhwZW
NhBiHdBEkWI04AZlm0sgWv6WbZU3uBg2ljQ0TnXHeq6h4EpJfl8b6JfUzupn+e3ZgvMarVjB0Yb2
1QIsmnTsTqRYhupM18wXg5vlt9kZMkgxQlBLSa4W+f1zWhLiJbFMas3ScnWvVE19s0kWEEieKsZq
Ewls1SYzFNha+uGMjNFxEDj/ACC+q9kLYZg8Y+Q0/yZu8WUiEvp3iYb1nqR8+Jaj67bDUrXY9axX
HkFwpJeysP1ba8wh1nRKdCEPmV8KRDyf9Cz+kiLP9hMrX/z1wvGL45Y/86ywd4WZjDetjOwnNwZ9
Q+wn+nklEd8QwWdhoAVu/JiOeQwSJwjuSJGe43F+t+fc2CHHCXyjTO2Hdu6KeZdVGt2bN7VPsyfZ
KNgQPBENNQBU/eOg8LjvExjo7lCRTwuqHsAV0HM4dCoamx0sFq8d7wDLz9e6qb6XTapgapxN71ZX
0e3GZ82v9S/2HP7IZxcPxOShn0r/FNrhr6rLkqcIJ4GjljrKCZq++qW0Yo1Ja3vSXN3+CO0zKbH0
qzHPw8lQovjoKuldoHg/mK6rN+w7fplR8b0bQ5P0TuVcNBCjZNncY1wiNDbWcYoCE+QHLzSSbwNJ
IqwcXKBIFclKhxc7qUbvoIeklyqAAK9FcSYiH5Pyw/OizeO3tEWdmCyB9rWaA+9ieWQ+Ab6nxypE
HtN0ACsNYOGbpvfvrW8urO/HIddeDeTOIaJX2DTlKNYXRMQs5C4JvIzEe1Xm5rVjPI3jN71lkvRS
tLZ7mbIO+cMRgHK9J86oXDSFvBqcpuoEd15HHsQ3bj+AeqiPKRGwA/pK9iG3852BWuWVzyMSm3bw
d5W59dus89GmSn9ySNwD7nZCIqZsFHMM70cv/jHlSvQwDmjnznP5e4YGU7a69y3ogmZv4abwQvJW
Q27eCm+BlROVj0r3EOSq8QXk53csrsvfJiqY5IJ+RV2HPbgTEqwvSsQhhrbbqYjU4ZsbDK9qoUXP
FSgVKcmmsnCdgThPcGxpIRu/1EG6jN7iHDK8IqOiAfuLL2AjjrE9MOHRTPVtIrV69HRy3VK0EFJ8
zGLvQUo96MK3wYCMPdr9vVQZsA/OTmRXh8ZNtDevN1pQngCIlpJUYcKH4FubJjc5Yfn6XA2+zMxd
okuh+YvaZ9m9TT6QVjMqX6RUZFpwTF0/P0lxZGVDvrrFa4ymnq51b5GSghBw+mmt0ydPu/ZeboPk
pYlsmJSceDWyZzkhcJXpmFTYoclBZtW4rOhkH5arKctmHAj8KZAGrtKCUPdw8wtUoLZL4gJ1Q3w1
WX8z3nTFPvKmtykm3DFZmv7W+A7acnV4S7OQL13Rxr/t1kZXmrnTqxPar+nws/Rm452Y5n4yrPGV
74TxXo7ljzBBaEKOEaJV94hTehcQo+a7rbXguXpvOErb3NCDW4Wj5l6ODiqZHrWJrLNvPvO9LwHD
1FN280JmEFDRolfZII5SHKvEL47Jf+r0Kcp2QeUh3m3r0esUjKC8fA/tb/OchpHx5had8ZbMCoM+
mJarFGPF667aDDxEmmiDbbzxAZucLFrb5w1p5BGV1ou9nF4F9Qm4u48gOty2SumcV9kkccNo1wzj
1Qli57VFG/1xjBVo5hirgYIMYEdnM3Ge5QwiguELWnKsafw234P6bY7coPEIsPnf69Xd7yJT/CPM
foBR+qS8wqXTT4rWdGtR6lqzPtQa3zMpqUFTnOcKgN1a1H3OmrOzD3DjSarwwiKd18XqHl/74E3q
ptm/aTkvhpTqVukvrVUXtOCPyqa3p6cScMjDWgUL8jow/98ZTh49Oy6veYt2lj3p5o7cLpliYwhe
ZeOp4VktjPlRSqOPfU5Uu+dCT6NkPzdLFLiunJ0cLSK+8qmlEzprkvi01Rle8stTVT56fdm8aBGs
sl9Od7LGRn2VDf0IBY+ebPVW55vDR41jxD2KPuprH/jxfa3Zf20NEtYpKG80zXmrcw+E/cf1ok0/
IFiBjNDeGu3pHiOt5xbjlUe+gRmO5tmthwRxk5KNvRTWTcsBLw1ftdZsr3/UyWlWU3yvWz84aGWV
AfLJnRfZuDVRQgdCAAx16kpVAaRLLqYeDgkc1bc69ss3PykJr3lxdJa6LMqJVcZAzMO8KPdT5ePF
HGX+VRqbhvstKFApNkzgP6Vqt8eUYRbnvah+q+fytSVQ+IDeK05cCSK3ZrgYiUAHxethuHM6s+cG
cDAEPnUgkQpSSrPrN3Wq46cmdq9yUKowwdEI3jfeVZuG8nEyxzu7DrFdmQfjozGH8uaNdQcqaAqy
hzooj3l5VNShPDSNUx80jFMAHuEAZC6GL/1i3BL3fnKfmerRsquvjeEX8OH7e7/sH6w+QLE9JCcF
L+G738UnK0TwILFY6RTMALxSqy5jhN2ym4Ngq69qH8CcUEIw3WqvH1rmIPuG2UfufWtiPdvNoIT3
OL1CJPX5mku2D3wM7HoTDLqqDDcQEx9a7UTngA8CAW4VSDog5b7X79QZrTksqAySC7CTXOWcjvoX
1l0MNqAXDqWhPmZdep0UR7mvuhJ6bD+416yHAGcYH3EzxCz/XNbJoD2zPnTf5szSbhMZbeIdLcFE
o9hl+dTCmdqpo9GhSUO0HjpRc/DKPtm1M99IFsMPav+ihY33vIjwTZAY7Kky4T0Gxr3Z4HeqDMgF
F9EXdFnfyQgdolYrT4Xdund9hgsYgQB2t800oABvG9UdomVfQViMV19t+1PphP4OpIb/2Oc/uUx4
Q27F2KH7POwdjJlOU6Fo9xlz1cwa1Rcj5cpDlc3YtKlv2LDox0yZj0Wiw8nDp6bRhvpWd359VE13
ODQO5pepW88HtdW/BiP+ASCmumOAY2+lzuWLBfzjpdLNDyWOqkuGWuM9MongSvimHNPGae/LoiBK
og/wt2Z/H1RTfw+Q4NLVCDK2dbLP6/LsZaN3zY2pwp8bQJTdmyEWuXAj6r67WNWCCAw67WgOuJgD
EP6OVNM/jHLZxSRLvudu9XvgcN0edTYiePQbu1GA6yVte6exRScBuBZaEqzYO4OvvWHDtlG/V4k+
wasz67sBoMFVWQIeRvMiM2ptmVYzRaEbdeRB8Kas0GJFMiIaWvVDz/7pbeUxTeH5Io6yT+MX0Mu/
Z9eobuTfVL6ESY3mmnqbikp7NWF4mHR70r12PSTgb5xqb+RhdN/lVXALRmYYmcb7O4XFHnpnidze
sPTeEqs8ph5oUjjRx4Q/wNFIiKHaVV2fQ3v67i728aOLuzihwDYkFLqCHRoIbnVvO9egD3GECCDT
aOhyakW9REq+QgTI90Mc/Wyy8kYY2bzwLe8TECvIW9UnbujvOsUiZiQMT/YBU462sp4JjOi7GHTZ
wY+bN/zW4Ji5jcFLbBTXsGYcjBUTz7++2ZcdMYE6f0bTVL3vo0i7b5eNY04WqXqoHfku1AP/aHYg
9UJNZ4WiOB1jr9UcgyRx94CyTlER/FTIPKDEEKEoRCjjR28N5ZcWWXM+2pcu9/E9ceE06QE5EHWE
nuoxPX4IGoA88wsrknZP3rMqzcd6TLOdSgwyjdWQP+9YC4T6MEEufho9Auy13k1khYNXhFX4fLYV
CCUfpegSZan7EeQlVtJgswjGAhhX4fCYLcHrOQ1Otreoz1b9z8D1MwTKDOCNrp4CYjBzgIf+OZwd
9PYhzO86DSpT+2uANBgB+z02HnC+2naIOjs7fL7UPULTxVEtOhDKnYIBi6YqyEeiFxMEPomF0n2b
qul1DO3mnlBjtp+7CVG0rH2CvfxKpLnZWejJX70JF79I963rYgWr+L13UxLfvVkLTge32n8a17sv
I4ZZs1EYxtKquswoLLVa+G0AiHquuu4b3gcGnGA7OCplMj0MeBXdOwSPi4VAHKT6W+q4d+AfJmbZ
o88dHL6NrNqJbgTAl2Kc44wOs6oCEkUWVwQq2sAk61Zal8qtip2VYD0HdL0AFOdZgG74GJwgM9+c
nKSUXqC5hXTsW2l1LlGeQjskcXwup9Y893Xl/ZV673CZOrX1f8x2fYDzzrfUWyAyyo/I6Pe5lQU3
fQzGvV6pzYGVunfpAZ6dLXCg4E5ISSk+i7cOwr2DJWDnq+aBGeCDh8HvczqgUeRQQkwmObZm8J5n
in23baqhcNaizcz/atdQxOrZerR85o7eYIFjdDOAnpXnnfzA9/ahh/qaxtC3Z8m809WAV9E3jbu5
jkmbMvv4meb6McdN96bOyDchFPWCfekva3GIgqpzjwW6dEZWZ3yIl80inmPmI3bCZt2+DH07Pbbx
MnJT8sqgfakjprpVnZ7LwFHDferwGMGEXZWW9UfXp8w8rOhLkuroHJrFs2WM9mnMI9bfy8Z3H2av
g4fWavGx6V5Sp0luIcuDW+o70cEoIADAxo7uLNt80QMD9oY30qOwcB9AXBHfi4+DUr/Muk9wjRgM
/R+BMy27CAbMXjLSUIWBJZrW4nUFAvM/G6UjX4R5+aXwsMswQiS1/BKkxph5LWEW/BocZM+XRIAy
Y7Ht35QKwy04Et0x8eBYBz1orCkYJlacPucSGrlHUPpKRy3uGnN6VsN5hNrh24cRVZr9tBSRKZj2
vcnDMlMXoJkTpvBKOqQnZw10kWcWdyAyLsMEIwW40mNndi9Ki/8TDs/JQe8qHAAFMxcuBH4L/NnR
GaYcTsHsPo6ppjEV7LInj9TcLW6qLzNwow+8NkAbFv+EmLt/qDleMF770y18OrdECZwlVFDPOiud
lA7leK72IJuJTxgAK085+NIaDfCASaVsFcCePkiBqc7Nm1ymmLX3qA7yaxaXDNlj5xxqKwYeQkoB
EFwx7wsU0yKnwJ1YsfeY4ZkPgwaltwYooHQAq5KGv4fkiP8QE2C9JHP4JUQKDvHR0xT45cFxMJpc
kHMHANqHROPpov+bKqhv1b9Z17R37ZCd67HmMwkqMHES/6ziLUvYEapgfXXCv4u8NL4iIY8i5/iq
J4F1SQfldSYIsNBb1XNlLsYD8Te1My6xN4Zk6w9ePHuYzVuPMam0faojX9qqOcJ/Bohx+8419ele
S+P3UWWVGlYBMoohlOHFpKny0bVJGv4eUKAvqwJEkNXdySbhDZartFfhiHT63Q2O9gZs10UaW5lY
CJiM09qCq8/TvjkUqe09wwJwntTpfQbB92wARrDzAL/bOPlaMjFAvjICWlmSTJXinOoZc74yA6Cp
KOekc0PmT0YK/MU65EFn7LEX7y+wI4r3zqybywhbZC9FHW9r8Ma1tQsbpcFct+L/aTv7oJfBz8lW
pnMRp/Mdwh/P/QzY28RU+ylAyuUpaLSazDBSmE7vpEertqtzCQ3cCGBnKAkScxk/b2FquANSwU5I
krEIds48ZkdW0U8GcQ5G8UOWPXUhYDE8rd4xLWuv2YKZKRdcXQjC4mo6T9GCG62NSb0CjAgXJKls
Jj36oiiGf4z/UyX10jxbXrv6VgbcV6+FTrfLipStAD0bHeS0VlfBwT9NqsHEMHyPG5AC/tvYBOkp
gM5rtwbcomF8Q6gcdUM871ZdDcEICW4oM1kwuLGDkveivSEHOj+FJDl+n9wmuIHLsuYjk1V+iezK
G21VcMkuspvMRJBgYfHvDXUB2tdtdRSESuU8LZBC5rIAh3rg1kGD14O/SxRtiSNQG4DFOpJV+dtR
8kOCx+vL9NPsB1DMy41rlivK3oZPtLVEnY8CVZTKcc6m7CItsdTkziCLiDe7HGuXi8gebu7Tznay
9CC/MkFrmgQswmeLq985aNSzKIw43h6S+3AFw/mjW57faEbOJUeNWnLAsknk/stuzBKZlBbGd1LM
suocloqO/8zym3JwnwGuGxf5k/IzvOApjKoBcZK+Onpl+VPOS8cAjvnyGNcnLJWCl8L1PmZ1CWl0
qxtLvTsjtYInE6CPFfsrvQHaLRnqcUrHo6rX/wgeWDYDMOquhl9HPBXJkawabMyIKidljHeboyS9
V5xXqAbfepiLR68JeaI2EqKnNmne5Nnbifs0EPc5zbXBsG7hIn4lHLdkyopb6rD8a3EWBjT5fw8N
7LAOhLoJDvK45GnIHvacpHVlV3qBFeo+eeVu5xV9fsPX0QN9JrvLBiICfUM5VxqrKPQFkxkgAjDn
lBXNfPxjV852cKQAiewa+W3dndMeNJQdXeTvjU1DjLo5xG3ydR71m9y59S5BLd0VVjod5F7LXUna
gvV/qyG+smAA5JnIGbIndWt3kLJsjBTHkKYLgWgi+jh0r/Lg164pt2brDXKkJvK5q8CwH+RWyI/U
+5r70waFvieCzizXqr63i20Icpfr/TVzp58BXhmnjNkAve5Nq/IWpm14ymeIzq0+verL0CGf7Sy2
nfMczCCBcd3bqdA5UcJt0BOykrz4//zhP36D7GJ7BdldD/W15fr0UJPJQZoY+kGGAPm+d8iNX2wA
WeNrCpd3vbkrnOKPt+YPUMXnO2iQxisiWJNzg313rs3H2A2/KV2mHrc7zCB40x0XSvc2uKj9c4aJ
5Ul+S+9XT6k9qyc0Gvt532ThfTvoCjCPZRxaXms5U/b+Z53XlTPCAWFykJ7Qx+mJKQxLl6Uj6CPS
TiYc6637LA3saqaBqe8HJNgu0oPHzhouU26xLKmOuTNgfOQu4Mr/+XftIr36IVhhLzeAKyyAlK3v
zfGDqy8ARqOw60XehuFtGZalJ0lxqyuI/iwjkqXPztF3qgHMSvrsBApjpLSXzfa2/tFF1105Plfe
cPEacy89YT0FW4Gz8qVtSBDIWMiCvTmj0H3d3vCtL0udFIOlF6p9f2oA6Z1DJzrJMVM6u7TYzv/c
BaUsT0321nOkvO5+Oi7FT3Vrty0rvN7XoQdbORL8qXkN4MrtUuAxRQrIrbdBOC8fDt2DaBroLFQn
/YQPBXl65gXyxAdbxxjUecrn9sVhbsD68F4nYjGrxa6FOpEDShnq7s5asKrzWL7kg9udTHNmKtHo
6kENCmI3PQIzOxK8J2EWTPliF2nOQ30IovLJyao/Hrz8VekH6+u0laVy6yZbX5EmxZC2lx77QemM
sqmX4Vr29AT6khnDeZK7LxcpwDNOYFbodr0PrX4vbwmsdmpl94/awTX+yi1ElGTdMuEafIRU97ct
XIqQG9bFSnolDg41JF7wDWOif0Q9cHdkTI5yj2Ujjz1epicI5bJGntLv+aTfvNjITuo83iVmiUCZ
111kkNEYtVs4uyXquYewCNYvgNH+hJSfXeWC8uRlj5G+XdgwdjT8nAfvGbM4d8Us+4n95uN5dsql
R2yDgaqpzpXztt+nt6N26CeI99tdLDOHkTRZPjOZm1kH34IuJKQSeAF/gUs2mIl7yI9KE3JrUE4M
dFFGzTquOmYy2QKvW50n17lOAHPI556hR6JRHNn7DMewdXa1rqIiLSjIuenaOgjDpX6sjcQ4yfXl
d/l2NF5b/Wk28vakmsaLPNXt0cpe3nU/YmOKdmNRoPQPhfzfBdo2cCjy7ZfyOrFjeVriSMPyAYz/
UcvsHHZ+mw8PCLKbF6Bp1U1YO0PUVTf6wu8yzLL1+cqT2MaY7cHwgf6VQs80J68+WBCkkcXA8jtW
C14ClxH8gELgseSWyZORbh2oxB4t4MF+gW/IfwZzabCN6NuTXDv0Mt5vN2E7KnvS5P//UszVRthL
D/I+yUxBfowU17n4Vpa9tXKOsP1gQoswg0x0lc6+qHgsShP5s+uUS3Zx2ORVW3fJa/8Lq18/lPI7
/5hlrOeWubsHFnBPQhB7DD70Mn8lOULoWl6TuUAOZh9M5je0Vognh31yKZowVI/SfN31ly9oBBgE
7/B1Hic9VWZ022arm+aMlIOGUqQGTGyZhMm/s21WlKSU/5jLrr++nEeYOA9jga5bz34DPP1kk6Wa
9+j1FiShvrvyQ8z6pru6epWbLZM62dvu/VZHIgjN6wACyNZY/vpW3M6Vve0xbge26306N8o/OoQ6
GMMYM2XgRMINbJGU5c3jjics45fj64+fS63YRcqg/jGNlEe49rz5nwCi/VW6a6SrDqDp5RmEXYfk
hvSU/74rZ69DFaCc5uKW6eEzFSSAKbIt4T5xQoTgIUe3A9saUA7IZmsnxcH/MWh1fl1//dKTV7LH
9s6s85m1M0utp+cd+ZP/vHeyt7aS3c9lOWm96h+tPv+Bz2cpGomN1n7XZqRmZVzZZg9y7n+r25rI
0XWeLbvbRp7HVpQ9Oe9/XvWP5Yy0loaf/tR/q/t01U9/KVgGfIzm6i6E0be84ng4k6uo5nWtKi+8
bAilQM6ERsTifQmzbZutbs7wBIV+R5uqNdhdG8lwKxffmv5xRHZ9MwAhRAp+7dHysmxv/KeXanuB
thdN6rbT5Iz/WffptP92+fV1nfOF3F/EoP3Gg4tDG9PaZS4sH65ts65kt/IfsYr/1vxT3bqeWC67
/gW5zqc2618YEu9eU4bfaueFexkaZA0qe9s3WsaQrSh724Rsa/yp7lNR2vk9ggH9D61GEiEpbIh8
vJzk3pneShded6VWyjOhbJbVWZWddK9424Z3wFTQxreyMi80cinLyM9cKCCiZGWWu4aO/MBq570M
D0T/kWRtUAb+l662Dhq2SgxBRpeinCFhIv52kCcpm224laJ0BUcW/VubrRtsdZ+60HaZMWhSQhYu
TK9Bnc1D5+jpvJf1bwLAgHBRMr4H7RCd1jdebsq2WYfVrSy3638W5cD26koxIJDy7/At5U9XkLo5
S8BOaAmv0TbYrxPr9bg8n+3MBq8SFm/Z1SIwYiwRkj9WjlszOVc2MjHYirL3qZ0MolvdH/+4HPl0
yuBVynE2HkAFPtdQKXANkBZEyg0NJMfy4SpxxGvfZOjysyTLLnJnyqTPs8usOrsmc6yLPOHtia7v
/h/BzD+mCltT2ZOHHxU9Eb210Rrkyh1ET4w4QiZFRyt7mL2SdAxqLtr0KK/oGqeUHjDOetz8JS/y
v1GtWg2OWGeTOmlIDuZ5dk2QCIYlDmlNNnVDtnK3lX0rUNA/C61duegOO7OFARkD8hb5sHQtOJu6
fyecbYsEQKSiXSN3VZ5LnUFl0qvivYzhmQifXF8e8NwiutOu8cxPt19u6h+PaF26rndd1iyyu77m
EcnJ2TOno9xl+bPbRn7AVpQb+6luXdXJkc9kzq2lHN7+JT0M9b2Ntd4OG0Os4oLc/9IV8Xg2EAI8
6jBmKUI9Q4C0uOIzyVFLJ3dmOMj0LEc9D5inniR4N9XBW6RlZ225hprU2UMZ1O1OWs1dNl6UuTQP
ap8B0huGYtdEvOqy8TLX3NseAE8NTNF9mrgnNQqt/IhkEIbLrOyPRCVBDU/OtdGD5glOFrlmRGMh
nmfOPili9T71x/cF0f4aQEp5hX9TH1CNG1HloCh1GYJHWUJ6oh5RgYjtKn2NPQdlQbN7mGK0EBxg
Cyed3P7Zs/z5Oa2aH/AdL72plV/G3MRVK/W/5SVT8hof+JsfqCDFs+a992brH49oPZldPyDhoLWo
4wzDLmjq+ms9g+llSV5+6Gpq71HUAV4VIdulFostgEkoec6tCv0mVUXKKCbJ1JTguDFirB7H5Qih
JMwEBhwFwkQ7N4VdPs5TUj3KnmyyonDQPctzhIUJwltFHBzKCvkhfxr+NkmenVt1kfLL1MrAjgQl
jsMSAN65Piu3uIhRvVYhfBo+RqIqCoaHNivABHntwHq4KdwbSA3Sax7B9hbVr6mfoudh2UB0iZ59
NfmGrKZylaoyw6Qb3UVUuQqEzwyLbI0TPDeoYT+rZEKfU0XT9tM4BqwgOBDbHtCq1OZe5liKDqzB
p2HoHrWk857mZVNnwPZs+hbsalpsB0I9S/da6eCKNpCdMSfM5sZRRxfG/zUl0fy4lkBzoPzr0Oe2
86vI8p5QmYn2Vdju0D01jo5mmYdpanI03gDTF4Zm3mwHqDOwVu2g23rS7rCCRwYDB/DSC8v7Cqrd
fbNstiL985wUxFAHpI1suGmlfstnMzX2mmloN9kUU/B/lUVfKfvJg+XuhSnBZkQN3nsfwKhrj/3f
yZD/ZZBKBxcO3Z93y4TPDDIRtEJRoRLTz79Id34N80T/e2oS0AoI4rwHYwbsGh2sp1kjl2xNiXVX
uXl/0/u4vaRpXDzyCDQo/6362owKnStLzQfV6N9rVIMe3Ch5Guyqgfqq1K9xT+LIQezxKEU5QCr0
A/n1/FiPux7jjt20NI+1FFO+GCzXch4ZbKocBdotY8bhj5Ot/JuTzuadXKpuTO3R8cIL5DCcOjNk
0U58cKrD9gvaIPkdhnOyXrc25vap6dpjriJrs/exWO6D7A2jwpmgfdGwVrbNO4gWzSvc8/6R0PFV
Shjttq+Y1kGGykbEmpYWUucY5eeTEvdd/X+Mnddy48qybb8IEfDmlQSdaES2vF4QanU3vHcFfP0d
KK291WfFORH3BQFUgSAFwVRl5hzThceFayCF2sh+iFgsqwoKuhP8tOHUjISVqwzaiexwIFkcwGCm
VLNxKnRT6XbANrW13JSnJ8/U5VXlUBO2nB9bCApd6mWgl+xs8efrz8nSItjZZYPmbDl/AKepyMsn
D396rhkxmpBT5Kpc1OGMwv17W15togMh+Vej7JY9PeIOf7yncIYKvBDONbH6D/ihPJT05rVpwmg/
2GMI4z2q36tqK/uTMWq2mQ61qZ4Vh4C14uIWTjzw0IZxeOqXxZjCPXGNYPdXxzBk2Mk8h4GdbJAw
JMdK5HgYLgu5JttMZtlYNtgQ1RItbvEb/D92lB/52vv7073AHPD/5yOZO1JfoWq7fx+m60sgtzdx
qVSiget//Tq5t/ySqaz09pR1i46CtKNpdShgIVKe42VRAJg4y80pCCAWxsGIeF1NCK4v3ZUKuXz1
vZNcw0HvyIuvJ4/MhxOXqEpU1R6eGJOi3DnPFqX4kKVk778+KjflF3dQR/cOIPCvj8pv++sTuW5u
+ooCjX93LL9qqhLEjre5tF8z7EmpXJrd7NhNdXZ0RUzBiQZ5s8/JM6pkKzZpGWkPahWNJ1dvfhaR
pj6Mdqk+6FFz6XnAXshNo3QBOsjbbzDgfzlNpx9tSkue3ZxDkcypzhk0g+e4Vl7QI4f3stOswnNQ
JvZV9lEpvMkQ1P0olj1F85yOmvmoBXH5pKUHuQvvnPxBbVvkl5eoyabTEGrZWSwL4H76uDLThlW7
nVc8s6nGWzblPghNSeQE7m81HXEvdYldolzKnnOvgaOtGd1abhpDO+4NXFP9yrQg4q9sqx9+YHoF
usgS+iZGUPncDtgiqOj1dou+8plSsMq388DcCywzr5UtHimh6d+s6mN2W/fFUtzuLq9i0Em23r+1
M4UUqmMVVyA6sHSj4U/o2N0bJVu6Pye4iNtt8KhRfAbDthup92QtibrNjDUseuH/NCGL/KfzX226
5VAVm8+navSaDX5tFYQ5p3zMFcu+a7N+grk9lI86iukfWL+vZKdCGdsjFRgvKHnVs2yyg5b8gjtW
O7kpoEkcNG9K13KzSVzzOpOlk1vyiP2onlVYbzqK6GM4zdQllFZkHBtYMciimwAKm12cCbonvU8t
HlhP0LKbOhidO9kzdIG3MbXR4rrD7WQOePIAjImfB7Ue1mh84ju56cSqTZlCPBzlpo0RET6QenCS
m7Myfbi88y9yaxryK8/r4mok1PcEItxH8ajcsrxTz3GAjDgKsKsai/pKoc8G7MRwq7zuKU069Uix
wnjT9Y5bJYEqX6fuSe4g2+EibiulyS+ySS5MKEexjYCh6XUMV0vcY3M7vMndE+Ro18K8tW25dXu3
xrCw2YAxr4725JTHuEcst8CCq6Oismj72gUzq05+4uGipdtxex9pDlbgk/UIISx7U63a28DNrPZy
E40OJfV6+VyZAiSlMVBLsOymDVOwgulHVU0hcFdWOwrF6+yNKup8hxzf2erkPt5syzgWrmI9mFHu
nKvUosBi2a2b1N8T1ZIHXm3amWGdhhsRa+6ymLUsWBPBa6nf/U/b9y5yzVK63/Wga7v/7fN6RwFM
byf3jZjbi1BqyqVLF/QdVV0mb6LfhRo8mWK0n1tHwAcq9PKUR4YN2bjOqIgb55ehdm9yV2FkpyY2
vNemLVTfbRLrnFUeBixNAy0FLuwTcqRPBfjVJinXLmVDJ7XipnJF8tFrFIhZhtvee2Yf3im2k+7i
LFIfoKo0K3l4Z35VK6/97MkbUUZkJnAYJ2NPzLaCultZN8+GOc7t7gC21IpVmjclZFwYVaeKZ+rJ
riJ/CPTkrgFO/k/H1z6yu/puRUdC8TMYf1+dQzXxZX9E3eNJHi1xXBrtGjlh7ZiHr03ZrXtaKrbc
2vHXnqGm3ywztXaqPaLd/j6E5ZhHm/LyOyeylE2mlTq2VKOzt6j3PeB10540w3S2dppP1wkfF3/o
1PaJu1Gl9Md13hk732DzKH9a79EdU4akorS2twe7K81PNInAIk2e81x93LR56iBSCedNU9fNJdG7
Zm8a9XgXu52Fu29QYUvQO/CxKFblwYcyU6/AYgVD8JaE4imNTeW3QqXl1xflhQYqrrR+Tdn4ESmK
86rZbQ7tWJsfIhs2OEOU8B4JtbvLF6i4qgTZccgSa0c4ILt3kQJR49xaxM94kNnBHL3xAH5HfKj8
0kN8kKlOYoTNIDwNXfN3DhlZ74fHEGuOtvsx9NQswyluH72OOWE/1No9dRs95Tk4LKG7cnyCa0Gw
13UDDyrhLEgDNcuPs9bnR7nmOA0pQBAI5z4F64J/zQ/NGb3HIvNetSlRzubgeZwD8L1NlDV3crM3
IM8VTtIf9GQATKUxLjv0FaVuZet6TyGC9FU9Rup5qKvgKW7mN90K9YvcmpcKcEe37uWunuYcY80K
rnIrGsJdl1XZD7PUg6dgJpdYWu1DZTjOU7ATQe68Jbwqd51Qu53TjeF7qe+asbHfKyqysMypm/0Y
juUrNnfrwYrdH8wjT5g8lJcmUIDnh4g3+iHSVl9tS0dcknHGWXdRsogdsKOJmwjwmhEbv6XdoQVM
LXLC/ul7h9ZoDL+2e2s7Yil46ZcFF8bkt3gj+3JTdpCwLS/tjNsWltVHip345rCvqW7AcHRF7K68
GMvCBsV7dBXjXDj1/IMowGtfxdP7FC+FHh16DjhQIPcy/TWZx+ldNLG1Fkt7vLT/z/1dkEvf+wdu
wHEoT1u3oQvw7T/H/27/v47/P/eX36vXI8ptz9yYhZWsRybst2qcmpvumPrOXtrAZTQ32VEw+f1q
k7sAimxv1dL2r8/y5gRnpXi7ROedKBfWorb06lbdcmXk/7Sp2Ed7hbn93k12isTzVk2D3iCs7pW8
sxBMovkSWjOGG4d73R/g2Pi50Mp7uRAm/69yeNZXWltv9ChVT2GNEI+HlNyA0K6eumUhN21DQXT/
tZ3X/sB0Ddbjf3pl+/em/IRsg213LGIK2r6bvo70vZ3x0JuFe19xuj4G7D8gknlvKXomLqqqOHgB
WlJdOD8me/A+DAB0RAu98d5yXQxHU3grZabGZF9REyM8PrSVsjV0b36ByDDueo4qgafPyLIO8jui
nHK+oe6sM07Y3iXoNRJdy7Exr7jXOWtP1I1YuA4YxlZvO3GnNxHM7v867HyZ61hRiTiXyZfskIsB
VvfGpcgKJfrgHMzMrIDrdMEtd1LlBiC69/W9h41YOs8wXQzYMUDIHXPFEARdTCKanVLnw47JH1h8
409tdu8gRsaXOMEJPu274T5uB22vJl1+CERmXqJQxxNDqebnLMr+UHSY/+HDEXbwd4ppQsfC+veG
n8zOEH14qcu2vZXLwlAZHkYluMRlB0NfpEgtJRtWV120DF08yGR1M3plf5H7y90weNpgGjlhgAac
Jl082SmZx0t2SG8hsI4NvpTZFegQBhEWxmhGr4otPmjNxQr7dFcjrTmnOaIKQ5jzyXGpLEYdbx+d
fIwPJSjjo2fG1oGwR3nnTfN4l9dCHBQ1ro65UWLsEwzxKW0DEE+j457SasLrtSFIEvdpsE26TsWB
QW22rlcKhK5AlwFADVfyE9UmS5z+FkB7ghtM7SBPHKqB6mF4mHusfjB3Fo+xBR65N1dDHxGUCkv1
qSUHvY6EajwL14XlDff0Be+ZYVXHkzgH+FCBoC4yv56iGBIW/DjeTQg+gmz+mbbuJsCP7JXsdQvX
Jl609nP8QC3pn9hW559Kavwk8Iu83AoJlIeuvs07Xs7BaO6G5Qhugn8HdWAVFg+CCZU9AemkxORn
SV2i3psfHrUGTAHz8QgbVVyb1NEXGv8MdK05e9bUg0LmDmBmVO3zVgMkA7xPXBJoLQzKxb4wlfgx
UDzn4mioaaURfGQOSO6sYNwP2Ti9mjZzJ00LH92SO0WbihJsgCpeYwoAN2E1Dnv5KT1JD40xaneF
o40+scTyDkVQwlR1qQy2PAw5gm711WROABHlLnLtr0Z76ZGN/+753l3kkk/IF3wfR7bVtYsOjQTe
Oscx8GJVHVaOndI/9xhY3olAzcFXcEpyeNvELUeUHssmRDtvM3UlPpfLpm5OiJZMqzzIzSBrtBXq
xGSFyQMiOdthUrAs9CLC76kyp+oovLTGwYI1ufjeR67JNpzG2bvVKVEaC6qx/j8+NwOMqhCo/49j
y82/vtrBR+DASGj1V9v3R+T3i7ia7/LstZ2i6JFnbrAqE8c66AHaiqEwHlTPCXbGGCnrueDf7Hhl
crXrci+35IdMw3vo+tw7W5ayB100X7y+RVLYFd3LIJx6ZYxO+NGFyiOCIu+XqWnbwuVxAAd8HWqF
HrMDUN4+T/4QzLiHDpL8rOMm4bXTdq+L3f06tfrqTJz7qAJxPyMUqM+FVkdbcKbzKjXV+vzdIXsZ
YP2zn4klT9k5a7V/pkQG5+blCPIjcsfvzcEWzsoZG3KW//2Sfx1aESl6IT14zqhRBZi5fMn3AeRm
Nqp7kl/Jne+OinPqRYgBEdahOL4oQ4SERHeuJiTHa2YvT1+tpMLAjNyvNpS+WCpl7t4hVHB2VIxL
EhXU/9fm0oZT93iOl4VsowRT2+CLRhZk6f3ukPvJtrpR86054gogNzvbKDYxWBi/TybC+3XzM0a4
4JVq86aFE/K3oZqenYpJezO1wUMxF4NPqdhw0/sEGqYj8nvXAKqSAHE7T9Yw7kuqaiE4xtTsY1t1
sDIPJsjyFB8dNb4UmVpvc+a6VxXWLhEDoteZ1SgE1sv8iV8XrYl5uy+pDQHFmk3zHU/R16DN7M/K
Cu5UApkhJBx0TWmTMpR+KqvOBt9HkIGERv9HTN4pKIry02iTD8UkSs3TkgJ6qoYsa8ANywS1YIH0
zOd8fAqasYVpzgRC9gonqo5RjhRQ9hZYeJ6CYW5XsjfJohzPS5hysnfq7OzSKOZ7uhyJjEdxnzX1
g+xLTJeYE6AlxuTxfdWpyiXBSYj10Jrje7kmF2oevs26Wh++m+QabqiRn+Dj8/Wp717VyZ1dQiJq
JducNgI36bboToGDrr/3+/4edczPrVnad8Gss++c4EqFEulBpF5FiiggeaJl2tFze+2ooqNCsx5r
u2wGFSM75EK4UIPWyrJPoyhTvf3+jBYon9VcQbb772H+2sVyEjRk8uDfRxuw6VgPzlT5X8eV3UGW
8BV/7TnbirLGDsv0DdtDCLYcXhkbJIIoWP/6oOz4+kr5A6NcDbaeaT5/tRnyF3x/+eSlXIKB06uH
Nur8//Vv+t77n+Nqv/IQbsPXb1jOglz768cuP+7rN8mery/tq/w+AeyKVHxnda56LJfd5A6B2RDm
kauyRy4mefrlqun2oBvGnx4ZobPSj1tGG9ipifbcpnG9bjCwCGOkZmFbfFhlO8HQo6ZxUA92FMw7
x+t/U5Y7+RlgRTX+HPQU60jTxo/Cgw/mjf0hyrpfTR54W8ZMRxeEaVzrsa/Z04Ky9T5tBYvspF8p
DQ9yQLMmOHzXI8bY4m7lNukz88w9Irwnsx281cBtB9djemyCmuLi/kkLBQdD5gcRO70MantyEvSX
NVVPBHQ2GdGt0tQ/onI8KWQ9pxJLxAkEQ7Uk/EqFpEOK3nePjphpqpceY0W7NV2qXNWEKW+Fn9G1
Do4mYxHs5ZamUQzIpLL0/NWmYeKymssxP3x/KiSS5+cNyCV8U5Wr7ECD9tHNKK7qbkDKOT+09UOb
meN1ZCDUOQ0s9IIp+ThTMgK8LOGHhE9KhckKDjnYHtS9A9mhEyuB1NT0qDe0ssugCRzAlsWUBbdm
RMefl0cnHC2q/lmURIvXaMzEVi9hjcm2AgLDbsZljYDpf9r6mYEESFN9V+OiV7pWcJ8vC3AUXuXU
184G15R1cHEEY5jrvCzizKj27uRMK7nJE8S4JtAoEAy1X03f7a1tvsRWZ9zJJlepdbhkYsYutC03
sk0uDD3QSRPBbJS7/NUBMc+Y2q8vls2WXpLfncriIL9YtgXRuLK9zvC7qSFjvfxI2RmnanG0bACE
S5NFWP3iOIo/hlFyK6tNiSD42mlafCNn/kfEdXAYNeMMiDw7CcyqrnLhzrD+wVpZ2++2bBoKTNwg
86eqkihIGgMDz+v+LrVS60qw3/r6bB/bm7kMcD+KunZdFC6TtiDDY2i2Knf3tY1DUr1tysxcU+dL
f1RZ+nEZPCetez97jA6GuSZXVPfm1fNS5d6Kj+GyYcTJPwthNW89Ucu7ycyWaSF6H9z/KMz43k+k
UI6ymUevPJCjljbeFfEVw7v+UpWT/3VFzVUcUmvcraAit/dlk4c3kyDZTU/KhyoIxVHuJhcMyfQV
tkDVXm7KfTUo675VUzkuPyXbUFRkSBLSM3M4sfbU0LtmheFd4XLPd4bRv4dBAyVkadedfMBJKlkF
iYvyX+4GAfNA5j46yz0Y+V3VWDOO8cz1V05xt1dCz74iFnWuOIjVGy1y8TIQs3OVHVoH3FOtSM7I
TdkBMMW81BkDRpw3FMixUUcq2TDWQ8zzNx2s0/e+EbFTzMxaZ5fpdbJ1JyomwFlGtwo1hI89S7ox
HMhoa6erg63hGZDD4bfcQD3HN7Nr0YYaKfEDQTzUNTJMhRYvE7lg7DLjloWbpz4LRhtViB2egllI
sJD6AsDD/6wtm/D1XooOLz+8NTzq7xZrlQBz6Du5hl1zTv76rltUQv1SwijX5GKUhZLLgkkthZOy
EXRtv/N0Mt4iAfhSTo/RV+HVUuetMuxuXlV9JszSMYtdhA/fC8bISB3kdi5VD4OZv5iL8KhflDTN
8hPwJkJ5ZEv9kVUDdoMGSVAA7u6dXOh1J2YMjpqFv/HfVT3zPuNUh4HRFmAfZfcwzChE5WoCdgbk
f5qQ5gCcT9IOyt7XGXMnLEhSOCOJa5NClGfxqxvYy3GJyuxgn2B3gMIM+YK5USZDQWLX/55681cA
LSIr653A/su3tIcQX8e7sh9eHU7rMcYObNtp5ns0md5GLFW1KYcpvSNPnHwj/97vsy3X5H+AHFa0
MUPOlYJL2lHtdb9JQ3PfYdR2ZxtldbCZJKR10qwUtd+Npv2U8VdblkChj6hD5T/MJaA1jMldgPSz
YvlJg4h5EaUVS8W1s/yz5FoOtGFTgwXhvTtody1ki7C2SXQZFSS+NBOnv04MEmXOm+21IBQdba0o
eUC8n4BbHVmfZh4pG8M6lWMj7trIHr8WhhmLu0Bfzlw+veeaXt8h+a3vvKIGOi5XC9cbtI1cldar
ck0uUieoqXbyoGEstfPlYsdSGTUCHQYd/+uFVXlOcYhzQACLRnT5M+VC/sHfm31uQJbR8M0MFg3T
vNQoytNRSs2pXO1mAl5F7kz+939GXqffm3LN00bsrRDw8vAu4QSyMJayv++F1ZvRrjetY7rU3svr
QC7iZXMkxbGd4/Ykm6rAwtwhdBmNSFuDQToa2MrA/3coyx+Z1ja4jxoFGrBFNfa16vT6eEiBfCGS
55wufIjaxMZALuRmEkMh1mLlT8OQcjxiDNmt5tYZcEVREnF03NI3sOnqSjGtwhxr3Qh/al91a2Yx
uhrsiP388jLxqFULWJfxCL6xJYZzSOknUucbPR/QjabnvKyjFYwyEqVzFZ1samHOYdCvybe3q3HK
L7nGK6Lwasv3oKwe1bpb88ioSKETWazq/gBuYJnazuoN9b2+n0cchGwXT1rnpWu6YmuShKGKvR/w
YmnDbdxhRIkTuDLk5EcoE/R54fLQSO5NXbPXkzYpm0DpsIUZ9C3sf/B085NhZoeiqojfYUkUt+Zb
PdZ4Fk7ZFvxSvLEQ+pVdf4rCRl3xckSZHJWl3yLIiPoT4FfqSRJSuopK6jVMCKqgpVoDZYu3Y714
RHcGVbiEKEhOr+dKH/E3dlu/AlHRusQaB/GndTgx7uBhlcLn58E7hVOarGMMtoIiUeGaYlEaa4Sr
BxXwrYH/+YRpZj38SQIU2SqVVGsxW+4ugHWjVN2+0yNOAhy62LQ502aEVrwdTepixmfPXUKXGEEy
Hmt/Oby6l2eLpsGOcexDke4MZUIIrFDv34/KjhHFvCb/+M7gOdq4E/r9SrFT2ESU6bgzY08TbY4L
Ho3yTf7wsPCmfereBAikPRlP9UQxLe4ZLg4MasE/ukKli2a+DwEGu6Gr4rXVmzCnUD1Fyp8uwFum
EeflCtITuztn0fzbonNdtLwoaybZihNcSr3/rHPoSDq36FobB8yappF8Y+TgmKMmpk9A9FSmLQ64
NjoxFNx+RjjBMBGFz6mare1uQYrAWl4JvXsJeF/4UF5X+DLjD5qTwnH5Lrv2YpgQ87CmKmeC6GWd
+1rZ5mEb3CaI63Pt/qwyXPVCNfyYBmXbuUwER23wlwHgYBvRkVq5reVFvxQ4rKtS4E2sifnVqwlY
EIDUlN8OFolwjYz4YGhE8rxEvUFccNfGlPlBNDxOmrvFCJfykYhSLMVUybYyQ1LSz7TW+u1ci96f
oqzaKu5zpBTFykryYNNkBfGZodhatlKe5ogDjh2RwVjT7kORdKApp0OvfjDzj9be5AybvnloU6xa
G/y6iOdvbK9607oBPAuAJNfA9LgbnqnINYAdJdEaF898xWhQW8/wV1cehqmrbhL5KnGivWUq6moA
2WUn5jMgsdqkSBLMV8b4qFb9IsF9xYUYqmr9XjNCi77pJfSGjyCsG6BO5a9kfp31FPhaFn1SnJv7
rf6EheLTQL0kWRdoqePRA5m65DY60bs+sTYx9Q4hM4qA7UD/Q/gGhIn9lozWpRQk7TPvZOrslmvj
2VAZ/fNMTzYDrsNd1Z6CucdAtph22PPauMsW0X76iXM28erHtOjftR5DebWbrmbCyL+fF1xvSSAQ
a3QSfSZP6ALIZE/NMGDDkGti3ZQ9QLDkY+AkrZoKU2DFUA6VYJAVmVq97nace9XPHAL+WAocjWrb
5FZww9uw25DaSdaidp5skftG0fMgUMDQZtkrHveZr3kkvNumi1dtm79QL4rIsWMOLdIYvySqN+0G
I+HFJ5bKaLFplewZmP8NdJq7al8GGwJdHafo7seDG+u/SiX9lcf6Z1sbmAU2kPlV5lBEuHfF2E9b
NydZEGvUsrsZdUTRFL5qREFFDuxvnMoHNakv9RKoKqYlEfvbaB2sF0Z+cESpbDuYK7h3zUYo9iJ3
ru6HKFnFpU20ZCnUrUNxKDVeCjk1QjbwPlgvPDXtcJ1ohyaP7x0KMVZVVl7ytPyTG86hru2PNmbi
Jcxr5Ga5b6rZnkIV4kFBh1/LGKCrd8e7DjezEFS1X1OBvumNBCLPOKS+reBGryvdtFKsQviBoXy6
kI2iYKAQPTY2JqZSeufYu0k0j9i8kYbOzR1RgJ01E8mMiqdCqFsTV++tG9nUD1OzEltcZkr56qll
cjesw8hdGGI/BiOCNp49T3OX+fBnwIXPn6WwX/Ryug32Ws/temuH4jyD5kxtyHMt/pOabZ9LMNZu
2cIZLHUyamZ7SIOAMm17N8aK78Z43b9NcfXuhdmjXfUnYVPTqI7PUZftW2pwUsE1kXTtFiQbaJrh
FAEOpKANMFqTWX5aMQNXGt9ouD+hylvZvm7LkSDuBDMOPjTQALwrQut96sQ73tT5ysmUp9YFZNPF
+lubp58jOD2jFm/oy35TtktdrLGbh/jQm/njhIx8nanlj6oHXh7DYRpSKqo5Hw8mJmK7kjQANX8G
saN23pGABKbWHsK+v+FphIegS3x87JzfrdmCpuANi8c2Vu+FCfIXgPJKMUcsL9UCbFN20rviloLm
WWnzaG1Mz9sJ2zu85S2APmhDh1JYHbz9lGL5ifKICB9N3NiPmGKUF3TDlPA5YNN17sgqILJDVLiz
PtW8O6Xq+Nrzo5j6vcQUYUD6zJ69Rjny5HuguKxa9b3DqQ8vGs70paXvumTcizLYtvt2LLYtp4WH
BDN/codiRW4vZvw/ggJ2qktMlGrf4aemthiLCe+UlrA+eyMln1Jsx5i7d3SD31mGhXJKfVohmhe7
70661117N1vj53CruvDdypk3IiHDumHM3hw09fBJy2FNagaXBxPrz5lrg4wA2PiCYUOjjYxoxMY1
VAqM+53JPOPgMVsu8wvWow3jgFglVsXt0r/YHUHlOXPFCg7PfZaIdlU7EAFVk4IjIw8fSzv7XXWi
WeVdNvq11+MYieiwidTDoHo/HINB5BRBzi7C4Wi0jLKrPnjvO+67ude3NjBvpx3OBtE7yCmpD+LO
VjKyoXUASpTaKZC7LzAIKXQKCaEZxA6bweAkO5xGLE9mHuha7ve64yH4d93VkIy5nz+0OYyoIVXU
rW7AbGib+AcG8F0A254XHCPJm/dLFX1/0gCRMRuz9m7QPSrmBHbT69/NDtL4pMTUvfTvTettwwGk
aBvjUeylnp8RImhIcGQUxvuFqnDzMAirzWRdh0QEelXNiVin+3we3AMmky9ODLyHN3g/VL+0jrHx
NHJ7lvB1kvhkKiUOcyMMxYTLpY5/aDx+fNRJVDXh3zPH9SmMyz+YjEYrU+tJKxlPQetiVFL81CDX
uXODSkLDESyIXfw5i3Mf1kebwWLYFZfBI2mIvwioqzMComfG2s8uSYu1FS5eEbr4nCxmAKk7iIvr
8aqxJz91+8VhkLe5jYFU0sJRrV9SvebuGNd2M6v31pALBuNZujJdxmB2Rt1GGP8ZiGd3R6tcCFmW
gPcmxierHDeabgkGVphmxA5sB7u/KqOoDrGSXo2QATmetIVuFTuDyFRdzyMD2mjYIdI2Wjv3CQg9
2VH4E74V7NSUmr1Iq7kDuGiUPwT9PuIyPQS2IXAG7shWXvIKjBmIe3OVUW27n62w8VuImN6YrJPZ
Oje9R21q/9tS7rBaPsUYsxYEoQE+UnuXVhukjNdkMM2tWtRvQBbu+mKG+FwuiOb32sS4WngaYv0y
eqpMh5EQNVAuQYJVrYaMO8sYzCQl6IW7o2jJwhrSGdeJjbjHnlCFWB9JDwJyGCc82219axrTo67a
pzrhDow4w6mJqQRZyd+WEwx+1kEczjeRZu9iW7zP4o7KmaeMitQVviD1Jtc4T1iJX1BiUDYyM1+3
0Sp10xKCt14UyHxLbdsaesir3h4VbWtjeLTyLOXBLM3tAOB2eUiVKzioSKEmCqh3C10O94+UB5ti
HEEHvg2R8VO3lWkb6AOwZCSkEA2ZnmYZeDtGhJbH1V8qaAcYmGCbGKFfYYzfxRGMpNT4Y9hdsbIF
4X4LahLPTUKIFnhBXb3FrqpDlXP8FJfTleJxlTiW/kHA5TceytVxSMla6yTuJ6yKUl37AbAv9ymV
QUBpaL6altbygU1MjNjXdRL7brozLbi0mhB7RxtcxgFJtQY110JP6V4TrQZH3R2VmKutbMxVm1VP
SVYgR7LvAGP6c8n4eew8XH0JUqzsLNqNOI5D7ZwvNiXslflr0rzPKp8Tn0K2isu0vznF+Oa04yck
0f08TWtb195LEVvQkkcQvYgvAtFY8EnGYk0eRK3MhyF1bn3rIstI8vPg9iRQapVEtveWWB2O9rnx
GHQ/elMF1Q1DFAcxHHdUJ/BFVJwzyzyZms2tG3b4OZHHaFTnvmLWMZTF6EexesVw5EkfcMX0+mIb
RtOPKLAGagGdGwkVDFySAGbz/Op6P1xboUhEX1h8eSfWXZcwwGaACb4u9BO99Ccotticr4amJ98Q
7ZSqOBfZE9g8j2RnsOeaXDdVZGxEojETGzR21eNio+i2sXbv2hBgJ0E/ahfwBvd6ak4KZzPW6quS
ZaRaen0XCJh7IsAMLwODVjv9Ohy6z6im9N4yDowv2iJjgDE6K4tRJbOv8V5ND4ykLajDGS5VsbfW
ysHma/BDyDxlHVCbW9SGtnbd5NfkRK8Recpp6vO1MsAGTDx9OjjTS2nG2SbQd5lJQrpAh4oGNdzY
+MCUZv+aFuESoWbmHyT81zy7WfNCIFfSaERa8atTdgki0slOn4Tg7W3h6r2tRoYcg92RJmxJD0eY
RHuOB0P5VxXgkZFG1aULo62BkcjWm8SxSvWfmYJgN0ogvy+8obr7pCLpiYR4uVWoUVnV3PEbT3GY
G3rcSuPYXopp60EBnibC7dRz1X6QhtDZSmSBNUqEjKxW0qL9ywJiIXH8qwyyk+ooQM2TCmehwCL1
FLf7CMDGiqIlZ9WU+q/RADuVPWm2U+C4pb07mrJ3ZkH8xKOax6h+lSWoU3jdv+DNfDCiHre1Hl1m
kMOQfdN0jRssFIL5vomwcL0K3qbciggOiw9KYij9Hv7gb3kJPCyWY55RGkbn+eA8e5o4Tg0wEjhz
eMkbzf3QmB8F/yyQKLc49fSdslguR9V0yiwV6ntc9Ns4Zp6mMvavqvH5/9F1XsuNMmvbPiKqgG7S
rrIsyXIayzM7lD32kEOT4ej/C2bWO2u9X/07lIAGJWi6nztxj0IDgVQ/d4f2tgrGPceBgrcBxrfh
kVihb4lhahsSsPavCEn9Va982EOf3nBTrrhR235xspbRJsRUa4JxRnQ10olTmnhMU+mifMGAl3sT
ki21XlVBr/mu2+YPZcClyuBMULB9KvjxVnkvHrU0oWQoxVsHbmkEfbch/Wf2U/GCc2jJl2CyD0bK
AF0GhPLROzECwGmPOaxr4t2qWgHRGCdhClYPXhg8ll90vD7IT4+ycgi7x1QyU7Mr9DRxTyyK1N/C
iqCG0SzIg+pfMCBNd3C4HmKnOwMrIPTT0nuZBs2GSeC5n51bR/FsvAe5++609Wutc2Em1ivZF8+m
nW9kQE4hEcC4gBMkO97VFXcLsi4Y4oda6G9tY31oTkddGaZbLciui3WKMTHPf2eKBIqJ7qja+0Th
A04HAA1uNm82vvvz5NXVgvOEUyGW2ufEtCcKd/XPUg075WivKZHEKycU/bovGHjrFmwGn6uFUUyb
Fx5ScamvLJneFX7zkUskFGE7YUoJ/alqn51UnkRm12tTaxlT5dDvdQyqh1jTNnLO5209Y4sUnCj6
uPgZZuEB44q7Kgp3emJ9hm5FnaoCBSRJlSjFaG+O5X1iEyhaqfRYdkSmtnq5hRX+nhg1dFGThG4r
2sYJwHPcwH/zc4yDrS0f4dSGVyfKIQn351wz8HeyjXCF6NHvxZPfIKHw/V9Trr2YRAkNdhG+aMkP
PBNzazLXWqDDxurN+xHvsY1ojJ9O2xxNL3ouepB1FICfjT//2GH6YzS6W5KjqyZtAfergu8c9fdj
0l+KGHqeH7wzhHgnWDVcOUW3s8rxR1vOujydB7mWeTACpwLvcRO2HWPzuVI57EHxwo0YKc3qkUkA
vEk1IfzhWSRSJHV+zlLilArrKXN7CYKufZ+C/qwrLKS9/GLShUvH3TdF4a6zHpO7vNlGffQWpZVc
/1JW+dMS6YdflnAtzeIxw62xcTI6F7sibclqsMc7TXm/9cmPh+WEVtsoT+iMnk2tg5yO8heVxWHs
sSUMyQaNY52iXpt3XI1wzicpNjqYKh5cAVqQvF/r62YaYpISo2Q3Bc4JBeW7LdWPdJquHT5fwGr2
hTvkZie4tWntxssLOJhusDereO30LYRjjbSoeLpHvHSHa+20V5bYWtgb8PwxyKNM167J3dVNencg
0wEXfWjgg9tiss6XKoX3NDgUbxzqKSvBiI6rOL+I9LWVyYYA1YcqbN7CDgh8vgSnkYgpiCX6LrC5
UNBP3E+pv6ci/uY7zT2V26uPUT6zBHRoqTK2pBCdUpk9N6H5PRtsyUQvZFiLnsr1cHmSDQ/GPHpe
qAKBTlGG4nF5YDb2TKj2W9nEP5n9vqACbY7Y5pOpPPkbdC9vVnmuSv87wwP4GCFDFJ9C/VkDyKkM
wlba0Uq2bmYeYBlR1otHwZBBBeRDaufCKbV75pq3IaO2O7XOjrzsfFNYds+cfvB22YQVzSTT5JBX
l7zQAAg4wdZNtJ/Me1cjWggZ+e5hmDR0kxmWlYRkBYMb3HVRz6QR5wSwfW1dxhaxxaO1H+vMuNNS
ECyFEgEkwmGi5oY68gxjP46eOiKPi1bVSAbTYIjsSRtrTOOdpN4vq7+3YUMfc1/Wqb9xkHBgxF+a
PKsawsadrCDLYE5/Gt5cGWHGTYCF7QzjWnnjsXCQpCNy+mFTRzYk/FNHtNqB77ObDAaqrfSp9GFi
z9TmdUqret8xQq96nmFdRQEyap7JF35vm3RWdvH0mbT+KI3O2zv+L4fMzvWYGu/wyHjW1NDdYl0G
5Byn37UWQ9VCMLS3e+PLz11uGkbYme9/iFi2a0pE7gbbAOkJTJz1nO9k0y256i7q5yFbqJ1CBw6f
7/wMPfNnV0PfHumE/dY/4sSMQToVq8Yzb16C6be1K0ftoua3i2YERtjQp3qc7z33Ff88bA9zkiWm
fN2N8XnS7aesvJax7FZx2j/nAehz6rrHqpSUNJ1rYqImd9zParAw8Q/Uw2ilj/EMHXhaRtlwqE5S
D/p1XQnuCI8UeFRld+Rj5BsVqAEMv9kwuO65rcUx7ySBOhazt4MIQonZBMwO3caRwHBKPFET4eDQ
GFTb2CqvVdy9DdkctDjE3d4X2a8+mupLg9NGQHlbt5gpi8DjATsK8AEhtl6ov0Wjc/GCX2YtwGQr
8tBcJpxl5OZ0j/Fz1r/6IsJdyGWOFgYiWCGxXg0NXg5DMaxdL2bu7Fj9Ckx1H0e6cUs8emu8Y5nd
UmIZMvKhjOgkW6ovdifvmWO/2Hp2qzM33WqVjCBaBG94jCBhd809aiZ9DdGDbnAmHTrEDlE5pEjV
ruey57YzEaub/MfmjLZOGsGQVpLsCTLlKPMkwMJ2umu/Tyj5s55Spd8BrmChgsQdxL1vBuZwGrlL
bp6668S2DRRN3YuRYgioCyxfuqKEVkXByio/k1jh/ZL3h3Skzmyklnc05bHJmnY1BgBT9UTxyXGS
95YiH0+bQlvlkB7qtAiPQdzNA2jzu4XEZUW1MsDuZKge9CwDWDGtj2KGnvwfigrL2kg0xq7NuaZm
CU22uguQBrYMRh59m6syLyh2tjq6k+6+Q1+3hqNSbr3cwiV9BPaw58SaVlHxi6a2By/jgsEZIdlX
IS4VDO9WQ5W0j4rM9E1NvNFsyH+iLn8JLLVOW+o2A44aRk9Zk7FUeYw7heMHT4RQSX+t2ki/NL2+
yxhTrkYH5XQ0kVgu9atXSrGXeqt2OEQeJxU7KzvJt6FJYMsU8HAIAlmfeurtiQvBPU6GVzuHZKo3
30DN+P/zCeoPFVk/quO7tKCszrwVn9rYJnql2+HFgIuEyqNz44CfqoqifSkGDVEsfpCpl22nRvAw
7us3LHq2uTWPPwukcVN3tBJ60jQqXnN7EgfHLGAzy2K8k/WMCVXQaYjfgMPnJBXj2pQ8cbQbWxly
WWi9RIBdUwjkRmOaZVuvWVpla8fI/TWWKzlcTlSvZbwmsi3HAGq+Ja/pwFskI7ewSCtrLaWc8xTU
2ZLxrbH5bX2jsQ9xlEBg4rZH5vNa2XxjZfGW6ImoxAQ23RqQjO12N8uzIBYn2Rmrz+EUFI86JRSu
qHzl869sw6TG7ruumO7x3kY57gga6UCdGWU5YD1b2y2LdRx0B8nEnXjhjIjVVuZ7wGKBR8zO6y5F
SHgLWtl33ZbNU2b62y4eb6JHddk53bfaR+sJDaja5wTR0EU31yGaaKT9kqQEUdYJPkphtxvHbe8C
MFQKh56JMUowUja3y0/8m/mJxvih01uN8GkXBUznEruRI0xQJXxakwqdSdhIS8JmzpVs+ditcSOh
+i8vcmzobobcPGJUUkwMKyyuOVkan0Ngvevmr26YPrGeIdwCo3BLPUy1reOM41OH9t8x3+Joado7
PUVBAWSIe02NyIS6h9Z39z0Ys02KTxx22zrUvnuVdLetURG4FiXFBeTP2aaTSzqeBNMB9lrrBiMd
5jmIexmxMq/dY+wj13hiJBse28dY+OOd7etgG0x9ZA4lxwmKYafhBQ8P+bnRUn1XuQ94XDAw1MfX
bjAOU61TFR6qb00HImL3zdoM8no99J7BQDGd+PTBJayb76kNRCZ+mV304DLbZxLMU7HrBqhGTAfa
AQA69DTG7IcK3fg1II9EKwizJtxp09faZ1V030VArlfqX5IWbqVsP3uXgn4ZU4KHXfnSUBQg783D
9ze3KX6Ib53P9DDGvWGLQOddm9VroTOeBofogiyOHzVZ4p5vjVxyU1msCqgoG6NjzufMnvh1mX/p
ov9oOp0Ri90fDPqe/Wy63RfpB9wN0itxPwXvZWZsOtUT3yjmqgpjyi9Wug+xwIVsuEm0+JDpBDpX
vnhQtRffFTXXtlCbgB95NZYe9EBAcEN51jZs+v6+dLcC9uzGHSRpG+37OBZXnrAxo2CxkiXyuarI
4YGUuzGeBbsN8w5C2yDIT+VnjMiKqUL8bOqevw4VpdewsCJeUThJg6K95jbKXO0ntfb+hxYcQF91
rJ3kfVcDs01D/tNxZm8WydSoqiHWdfwrhj7tA2+qr9G8sKi+ZTBp75ZNdqqIMqLyUCY237aeI2j8
4ZBBf4STa9KXEqzuah4u/lU3bkpFP+yXxkvcRjHXgX6rsZfYGKbprANxcG3b2sjJuwVRKFG5UdMu
6qzfVj4TmaxHBxGvqqFQRzXUL51TTnszFtG2q9L7AcoY2DHonKhStefmIdjYbRN8hAewWpA4hnD0
saj0samgOrwVVd3ed6X7lOb8oPmUrrLSqO4brynJ8N65PPTdEk+WBngD17Fr5Y8U+SkzNuHw0bcG
LuIOsHzcGq/ChllY1j9KhZMLii6GQtnWq5xrBiK2KSdZrxm0bn2kgx0QK545c9BG/xVX48a3u4b4
wrukaocdxt8wF/17bwougc1chWnZLjHLcN1rCfUYo78zyB9gkDN80eViHuW4D4aoHlWbUIaxg9d0
BP+UPJcCHKQrbfw1kB8c+8K4jyzRbZo8C3ZaSjKCMtxfjgVHM2teh6bzVxIb5LUz6munHumfxfQp
B/dQCWKy41+OzQU6ZelPNaCt1Z2GsZ9GiFE+BqdelN+qBDJFw8Vl1i/oOE5eBcMn8MOtH1W4eLTm
yvHkz1lxwkAcd5LaM8XaN52zCfM6BX/ZdoF99KD83CFU/GbMMeNBqYG2F/wAjvysU8SW6IgKiq+7
wXcxtYlT8pLBqU2HjCK8QO7sYrx2AvTAkv738AEGCr3K2u+nbWtC3e+qy9gm6R5axnHs/CtxIUhf
qEUkxgBVx+GcwTjestz6qqbhImV7ZZSKbXF4SnxacHVqEILqXSJbru55dAaOcrXjUDKcrTMqJ+Kg
rOZoDOSgZ8OzNk7GpYULZMID3hXRIasY4jae+DIT0a5yu75pRTNR50p4GPC7mSgzFaSnyg1PDVga
Nbd3UzbN2SAsNg7dcac1jbepp2LtyZCrJXpMcWZYB/T1RbXHVukIZ5JHeaKb6PvLH6lNnJg/CBKn
ta/Aat8TmXw0VThx9Zv7XvG/yIjwQvLWd/ZU/wgERcg4nuX0MQiaIOPJLNxgLbEoo8IAYmvxM3dV
t4P4RA97FzfxN/7/J+ejKitvE1AvoExL0b/29JXWM62ygq+hHp5q0/kq0+bmjvUzKIS/NmMNn3yH
4CwPRynlMx2QxszeAUfVSA22JZRsIg/cVZtNiim/Durs+OKEUdqH4ffuWuXwxGY0K2+Q5zNTSzfE
7hy7wcb84W4U497hDsqDYp/Rcfu29iba6BfmZjmVZzXsCx1aG/L3sPrKnfpGzhTV6Ly4KrkzfJ6c
9Om4K3uHTHa4H+cfZuLCTR+2rRtBqdNlSS4DutNyjp/RRgh2vvHpmF8Amu42nLzLACVtkxtYI0C9
jpQOp9cL7wZrMlZxFF7KQiO1UmRnG7Vakqts34yWvoU2ZzG66Ndtbu+NfghwGysVESzqyeTEOKxx
+yfyrmJSGqDoJN0xRHjtqYYefj+W8VdYqNl0qjmKXON7k8opbao4DG+ZhM0ZaGP/akyhd6KysR5q
ssddKzK2g5O/hGX1IFqCILCp5mNEmz6D6+pSLUfvbV3shKmQAi5fR6NOcJVIznjqPUL/xvRvKEGs
BkCMgXAnmFN71Wjlti+vzaQbpzzrdn2uBRuVMCgr60ORG4xbqQlHecS/N+RbN5wuUUYH5Icq3+pl
cxe4BLcHOrELMI4MT6u3XqohV+7e0qHaVl3NEKAJHjSDQX+fF58BgJ6KCaP0Ai3aaKP5bjfqKvXm
kHnpuG0Mxrtpk9jUgwRioRRHFr9/aALxUcpTIOg1yQl0gMN+eXAcCmkhc++8LzJS3il+SeW+gqDs
B2Lg0LScBJPSMGAYMQTmFcHKNez1a9S3sD2MYxmk2c6gPGBn9sNgejOVh+FoqQhSHOG6lpV5q4fo
BYYlw1F8qKymQ6iR2/f5JJ59ET9J+pSd67T7pJr2Xmnc+TzJEYuu2wKAjGjKbRxTjSSxM46qlakG
sYFGyZobMNgp4cXUGVVztNxREe7Hztg5TcOohGKjR2bBqtTSsxyqTz/uPpMarCKeVoZ6SlXbctMg
+fOLNzO0P6PB+mq7Ar9+cyP0tNxjfg9eNmKsoJi12+EHJVkA+zKvKJ5pV1FML6HlvMbOcNBNcVQh
Q1WtMc/Y7yD3kHB0Wh6IVu22q/MvQ2pbpZc8MLCG6Dy5sxRPWL3/qHJsA5MPKSQ5bMmRou6j7VCJ
S5viNvnephonuQ8b45tHDqtS3vewnRnxUXjWeogUEO1IgciGs5WRe1qYFLgz95uOi1vrF1cMjzqY
V92z6qjFNAFi2MKxLwjHCLTzy6cMIcPKm8Zz3nqbaLJIUaIJiMlZ4JMCzOruLLd6Elb2XtVklWm6
g9c+hDS9e/Ek5WXhISuw3Oe+MRiwWRu6XBBoPBKg4cpvCQGdyE2wF7NE9Z7r7UaDpapIDR0i82ob
Dpmh+AbG1Nzb0j/MjzxwgduUJ9ZKhjnadKQ+vrIelajvrWpw12CNTLsJrVtpSjykrV1vczg9vQvz
cWhOZgsaHACnVNpPnByIeqS2uuorHCThpZoOf20PXp6mBvNS50gJnr4xMkqea9O+NdrXTKcEhivS
rEjfawi7a89mUMJAsUetMsOA+ElF2E7owUhxgNGvX/9QrrFrK3luHQc/lJJkyIQ+G0MLp6Cg2TaX
vpTNxSii9kIBYgLW67UD9JF+VWvlcMxqWT7FUkuemFbPr5cNRY3+EZ8iHpu2jxekHwbGurL0ev9n
Nw21odsSa6iuyyboAOAQlvz+9yRxH8T04+6wtaa6fKIOo56giz2XOuYdyyZBvOu98vTD7wZzq5QA
0x2fNtz8PRGFdFT6vakdl3aQrYfHQRFfP591WaAtOYQIKoGt+WTLttqumzUMOwsbl/9sSyN3bWDq
c11a4N01wnaJKWhbSX+VQ/dnwdzu0ZV5f/ev7ZKxAVY6PYDWf9obysbFQp7BSc37v5tTotXuAxhG
y0mX7WkxEj0VWg/MRXalqfyHmEzPF+VDnCrKvrlbVm2vSOYMuGkbDXH74lVBejIVtcQ86FueHI37
SAbCOkV+06xzZ7j0Op3vcuhYefU6gKx3XFbj1Iv3CBvk5veJA78/k1VI0Wx+2yrFdS4xfjdd3sr1
yhuoi7ws79RHRDZOvhtQkKB536rswHRaWy+rEcrTS++Z3zKl8Tl0/SqUUT8v5zE4klJGpc7Liawc
Up/KPX+37G1iaz3C6UVVkxaPy8JKVbVLKm4trLLCcN3aBV4XfVavl90wmotH3jA6VGQw04vPbbJo
CmFdAWr9PU9SjwPzgXxPkcLcNY2IrpTYw13RD+kDEPzMHCjLRyzqnE0RRN1TgqXmpsZV4XmslL32
Ud+8MPaq1kFvp68N1TfuO6u/hRN+dk5qOW/5YOWrVGuLH7IqvwiVRS5Z5Te3i7OfQ5kjG4zFZz5B
ZE/d4lczMKLIwFRAOIp1p5d0HJP+4A+MaFbVmWoVlNwMFxppx9APiCZmuNPReir2IVjIF0DESTST
+kwr59GB4f8R9fF3Nw+rd505AaO32vtugt2ukjgdd1EZEI3iGeqRMHl8NVOHLmgOXF62BUmJpHLS
GPx0Sj0uO4zAcOgk/HK7rC47qojiUBykGsMdTvW7XRkMWxuK2WZZbeYTFI7pbrvBxVHvn/cg67mA
Pg2OZvWqCNdT5eg7TRi4EM9tlvN7YIL7QVnd74+67Mhrv93nNZjW0mQ5/6Dp8Py7ELy/UPDZUKQf
pi4hLhII9EpaUHZolRUTCVqGF24zbdtoQ/yMiUG0rgyr+ZGl2r1plX0ARvw4uX74S2XWOwRv79bb
pksEcoNstndSqiqeOml5IU6O2bs7Jq8d939mgouL7q33uzerwMoltLaoB/iDpmR6zJ3S/j7YZrEO
gn568oyo2Hl2ht1OVnd3sPvdPanN/pVY03ojVKK/wiiMMUwKH5SePOWTad6LMsNoQdg90ARYYJuE
6p4LB6AoKJL7hKnTXuC1cEkSme5bhUtKmgNwZUk/XhJLNHuRwyrIJeB/K43sYrSjucfZJrgYnmnv
uVGcc5IgBCjocLnL7nJIJ/sSaf9BWHH4yGiEIZ3h2D+D9A5fCfuzYR6+qptgfFqaRtakUZX5T9Oh
q//VVCBzftLJ+N53jUXv2ybPsKfiM9ln+97H2xS3ZcoZyzYKnvtOlX247YkL3ZSVDurn94+ZWZOs
HPvT1oym/nFZEC/rrAV2Ertl1ZjbGR1K3ECU1r6kayO4O6aWjatPcDQjNfw+LowpKrumX90Bgn9O
pPlhVEWlH67/Q1N62N6gU2I26B4KUlTgWPaIgdElPApchTeQdobtsq0vXP+R0T0cfRw3wYRot2xz
erHpR+yZlrU+9LN7LMoOy9pyIvRp3iEmPQ86M+dYFpa0fIKbuYf+boPPWQHl2uax/acd+MfGxNru
umwqPTfH0q06FBUR6kOaNhvd7GFXUEBpdlos+e+Igwy3qBHRY2pTQi3LrK8OjwWIAPNGapPJ+vd6
rSoM+Kjj/m65rGKcT6lpXvw9xbKjsILmagOp4zntYgPT11fDH/XDUrjPtZQPwYX5/9kYWLZ+0AxK
/MuBS8NlsexAhwocPB88TSX08cSzj8E8AVVhJe476j/XIFPQWnAN/EHVsAbksYoHs8SowprQ4xQt
gKNw8q/cLLzHKEB44ynq6cv2zPGesfvQn715uKsUshgtbGmfF6eixBXKGkmb9sdcbZftbciMqG/L
GyiOgznRQLxqDHSZWUTOGmGvnWqHq2m1vGxGkkvzocPK3NJOy6YqTti7rP9+uWz9u7/zEK6lmfbr
X9uX1X9ts0zXOGYq2fYuNVRyr8ZTaI5/FrpeP0Yt33WS8MWz0LHejBjxgV4m5Q9Au09Llva75uSv
jWE0R2kLuXeNONx6mcD1Aw/4V1kYwGcoPHLTpT8NDHyZqjS6kXhJqDEdJqwMbVuL8eTisuWPsdjA
Cqf/y4f7Uansaywx9Wxr8y2wah0GaeEyY++1u/52MI0OW1Ed6H6l9yI4+FnO1LpB2uWa2XvpGd/J
J9eeMMwuTrmJzWDkTBAShnansjK9dTog2qilxk5DwvXD9tecINu2t64KyjtDVelORyB2LNoge3XH
8UgxMn83elGgevL9UxZ28ZMvg1/L202myz+ohuLqFFl37wegDMN8wPw5YFCCacVwA3M7kHvsJD9i
LEkvy0LkQ3tRsoVea7lYHGjM0hUEyYswIzmsljZoOeeX0LTRwMnTn9V/TrE0z8rylmVpcfh76lRA
C5Za12xbhTRgGKYjvi3e/bKWJwjQnA7b+2U1rmCxQE899m597wAINseaCgjsMD1aF0qrbmMHrhrn
Un13JnDraEjr9yLNbtA8+p9ENF9axqNfdWcjycoDEuyLaVW4yARWGhP5uRztBehbsgGGjBvIWW6f
oRNv0CnP5nKFo3CYM41yFREtvV9W/+5IUi0jBxmeZUe5+xq9ah0x4gJD6rNrh8rb1SUU336w62Mo
2rtlbVksTay53bKqZnWR7APqZY3zGA26dsxddF0ZKnVm6R0mCibiq000717aVJqvr9OUmmhlWbTh
sfqTKb129/sQ00jXlRlY19+N+Z/uDZIlrMpyHhEMcZJ/3uP38b2fVVxZvEcNpeA0lE2/WzfwsJ+C
JMuf/HnKEekVXJ1/trl122wSSmBQd7CEQ7liPlS6656VGVdntCw35sTWi46sCr8x+6GsHSxlY/jk
Dhfiedlp4Wq/gQdSHvQSnmDTiXKfO/Bd00YE3yK/cLZlhzmCGQ/oqJB3Ep7TIXUbMvtlSmHZeEWg
fe3A1/yvvGNIKqrGesk41xaCbHIeLBFuyjhFQART4Jlq5nbgXA/CEtbzVPkUTh2TGSYiO+bmmLoL
2cSrZa8jQDrHxvHPwPMYjEZRel/WdnXvwFgDQq+iD+Vkd1UeW6+VKB00FQF2IFMW3UqNAsLcwPnf
I8FSa4rqbvgBX+T3kTY91roca/MBbImKu6PSlz5FoYSBZ/QY+z6+UUZTAJGkzr4fbfMU84yADpO1
INpxcaZ/a/Zjpjv3kt9n6ySJeCxS4u8iXXNehtmyCD/elVLS3detP42rbM5gaJ3RuAB1phQucd2a
N+Uw+C/lvPjdrqlkQbaF9ueIZU8zjiQk99InghBxOxj3FkZi+2SLNnwubTwrIozetsvqsqCBdOz2
iZH9rALCeOhvg2UbDQxJOZAKSH/0vVaSTNsFJztPq0sf9tk2ydLm1Yzin8tfbYhfkdWHnzHXKsX0
kaCL+RgXq6KTnI9JHWoKVSzr10nM8EHvf8n89zG5lxor083+HKNseClJmp+QVHknoxm9E5An+FZv
AkioOA92Cc+GijRsduXLrn+/ZBAsNlob7dJBZS0hBRIdH6m6q5pvj8szOepjgAnDytJdlvm84e+i
SSMCgGG9vkwIabftQOJ6HQ3iXORmso2sWLshkr/2XIWfVtQ9yLoXN3QLObB4/X+a+ll7XYauMhwe
Si/60/RfZ5WTTsZ6oRLKiO9mlYtvul+VL0H3XytR9250tvl7j+H9155/H1N6Zb+vKx8SyqQ6ksVr
feAZi+IfQFSX2+VlYmAIEM2L0otxmHSvOr5dpyqZ52vLyxwPWo1M1f/duqzjDF/dTYKStTdqd7kV
nJCMyH0KVHwHKq/dLdsRvlM8XTYa2eDiizy3BvTz8tXSqrWN1josDepl6/JyWSjXAitz2nhV4pzx
p/2yZzSCH61XhaeRfv4h4NY4pAOFOSNT+YOfG/nD8opR6GsDmHr3d/vgB8bBFQD3y6H/2xa26Z+2
Dd69KzwOWmyH3eCyLCyMPrmOMrl1VIZ3SdOi/V5e/m1Tj8Ad/26z7LZ1C7OWjmCZCJph8KJh/n7K
80anPj2/NDUYX8urZVEHPLugJ4Wrv9s60x3V5e96Yk/JLs7wMVsORuKIU9O/zkO5EpCmrm26KxeM
7L/OwcDJWefjoMOvKdFqYdfXedEDRgb5Q6CH+YNKRweNuC823mhm/73j0HQY+P3dWgrhbEBaxWY5
cFlgrZw/1IdqbrlsqHv4YTZDjj06jYykmdsE3HghDEGtllWkTMW+FjgtLaumRDKqodU8L6uRHW14
QJovpWeaD0kmX5bNfYR3ayPJkIvHfLzVBlAvUwjnuOzVLP1Kkub0SFC2fK7z6fepvVS2pz5uS/yU
OAjEY9ziK8R8dP5YRoqbYGFp4r4nV+lm+iST/N9PK+dPyzAs3IEkDbe/n3Y5ZcKnzWoMmhUq/f3i
hJ7xuNg1RQAvejZL/+2OPvup/11VdYgSzYNCs+xddkxDSs++rKd6/j010vywrI2ZOtFVIvFJja0X
M9ZFFhhFD3i7DZuaevZ2qJ0RKlOYrX2MCu4LhkJEJ/kW8EOFfdbS+veBjgjhTit3zvWIHiytjh7g
mwVMLfrHhPyLMwbyp1Yb3Jtu8vajN6A68rwH1SXf6nlz7qGzqRLg9KZN3NvQiHhNIT46L3sbOyYT
Y0xeAwP2dCOJ2Bl6zb1ViMZ2eRUPu+Uo0+wpR7ZxfO9pqfc6xeflLV2t0884vYIAzm/lxzFAbpVr
+2V1TMbvE7mzeFjV5Usd+NvlLb0GbMyYSL5uu9R8lajGksi9NKkA8dB1xMUEWV1IynYuvbLAXmLD
9uGFyudxTCV2Q//sHjQ4DH8PmaZppBPFYt/i0SosVCdh9xyEbfdM0BKlwxRyqB+wiuUNATL9+P63
hdH63/pYpJelPakn9V50CC2X1Wo+4YzizudajumrzFrjKeLtPWHtm3asrkOO3p4BAFT7SuNu1THJ
bIUdfIaPbdgVn2Q4ZfAEgzlrQKK2nRoXoX8ff7Ps+sMTWv6Z+Cb0F1u9CdNS2wZnwjPVSPtSToYi
A8lzfsSa2ixNlQvOZ/a6+zSlZMONesSTxKr6p6n0utXyfjYixbSz1btfQlXU1MBgTEusU42ocltE
tnuDOHBZmjax+b1zdTSIpm3woajoLN+h8Hu1dphH/ec7JMyhfn+HImNMtXyHCtXQtyhXH9B3u52v
ErlL9WQ6QA7INibGHt+W1a5K8o0Z6uY32dR/9k5eIP5rVU9MdQA0ynaoncFJhBa/6uSkb/RRr+4h
w/dHZST1AdtkfES1KN04+Oa9jWN3gwItf7n1qU616atRdBOYkP8/ws5rOW4l27a/0tHPF3HhzYl7
zgPLe0MWjV4QokTCe4+vvwNJtShp99n9IATSoEgVq4DMtdYcM0RQztWj45bHinhm1gBc6LT0a5cU
/gpeVgL+Lu7yPZE5LKOmsz+aDZBnbIb1esY+gNlF0Q2oI7CBduvEPMaKtnB7KdiTNrJnMXHXhegv
bJVaIITO6V4zskVWd1hGeA1XaE6A8YvT2x8v0G00S8dVS5ns9SxL3us6taBTqwg9qniycvgYbEtf
WZRlC5FgGhBTxKjTqtmOBAIU/ZAEFSSwZVx6xkEnvnkwp4No+nFn7kbMJUVL9IsZSkL+iKSPBZk6
DZG+T9d2GR5HvpEsfVxvZgLAjtL1lgP6vw88CiYrhToLAUK3xupmOnZ0Tzrd/+jPY2vWKGr1BdoG
avP2O7RxnmGUv1y8XHfXHuigle3H6X3UkeSoJbn9rnXyDAB081WG2jQH46gcQafigNbEwbIvpOqx
lJWbV0YdSB2MsobUeTJCPFRCxYr2TV50eIBoA9T+wTuzx0CMnXoXZOXdXlNr82JMB12lbtHILkMY
mBNRrDlQgrlD/0etZalH5UYdWVZ8zm+qKljKNVs20Scua32q8IegSVaiKQbkoHwDW29sP6dZVFJZ
VZacEG+al7hwq5PdSrPPCZBlWJqFw7fPl6k0q1jVI6I+cZEYaJqgn0ex7yK54IVEn1KnPWbXQbIR
zTZzzWUa5FRDyHjjOJ7xZLOl23UORQCiWQ2Dv4BUI69F04qyW02664yYyr1Hob6s6sZ4ygcPAZtz
VfpQP5C6AMHvye+UYcmrsMzZ0og+cQiCtNqjuUK2zFx5zLSlO5b5pm7TF2qBkZ47rjpXZDu8dkNq
nHX1tSG2gHAGu4oNGDMkr9NgVmbRVdYDeS6THVqIvo8BN3/RBlXZiRYoRePspK9iuugJDEXesGj9
9XXCOJOpiqilRWm1LULSunrx0FB9vAabC8q1i/EF8Ys9Kx0y0yGpf2W6AQXwXu8/W6770RL3qh7K
xedY+1vr53XiJvdzpriOnFN3r3bkqqcb4M+ZHz9vGpuAO//mOqf3qH70uo3XDdEBZWN0MCL32iRD
uwbHEh0++8XZR1/RkzDrqGxg+md3WnKnvxPtamy/xR6F+fgzHNzEyA7iTByqYoCposYNBmL/GnAV
Oeh/aetWsM5kL9mGHT6UHy/z+QptJQ0LJZzYfdPri4N4LRYF7d0///F//+f/fev/y3vLzlk8eFn6
D9SK5wyeVvXf/zSVf/4j/+jefP/vf1pUNzqmo9uqJsuISA3FZPzb12uQesxW/k8q174b9rnzTQ5V
w/zSuz16hWnr1c7LopZvBnXdtwEBGudis0ZczOlPqhmhFKf04sWdlsz+tIxOpgU1MrMHh9DfNhJr
7VRtWx4wlNeKKeJgJ4U9S0vqfYs7KegcFiqYBMRLL4z0Yzka2schGZWjzq11S26Y9xpakn6kKj9f
SYrX3H3OEwPk3DDQzAKQyXlAUNRI10VqdwcjTfqDONN+nk0zIKekLOOoO/XZmhxcVdnUQZNd8oBS
Wlcffmk5qbwxfGdY/v07bzh/vvOWrpmmbjuGZluqZtu/v/OBMVDH5wXW9xIb14OpJtmxa+T4iLvF
dI56uyK/MfUUC2PAmYyyjR50yHT40R2WDtjAonIPEsnNeaLLBsCbvro4gVWCUKCvd02DclK59VH1
/audN+W3Ii4b3Gf8x4Jy/VNANvxRVh/jqG5uGqKpa0Qtt+i1mzo8KC4SQ9GMFZIqvSYBz5+uMdAe
LLy4KhHvN8YjtRbxbLTSeCdG0yz65fX7/JfXlzR50zUlQktXwfXUdWtgHVV7IPr892+0o/3ljTYV
mc+5pdsKki9d//2NbuzUZsHqpW9ERDp4Mbx/4h32Eoc31QBlgbAPWp54jz+HuwwsapWm2495ftWg
FIYjuvX1sdwT1kEPG/GBS8yhwTRz6mztqX5YnLquPp1a6o9ZuWG+tQXrrsLLnQ3MKm3R2vX4ta7v
hop4+IhBzFJO1GbTJLr9YLjKWYwn7HKImKs5Sk7XPJbgjWdVa49f3Sp66IkxP3AP+OMFY8oPrrKj
UWg462O4paPRn1vL8vdNlx9EC0jgcP7R357xeYbA1+ape9dqkB8pc9Hmrv45hUtrPf24VJX0cj6y
PllnIVUePugQEPZBf5Xd4mHoFQWDt5ZYkl1P/xdPerasxdAY8osM/X9NsZD50TSH4JiiYb3XbEyC
gsxIMEzl6n/3qtPlpQYL4e8/Gqop//bZ0C3NMk2+ZqZqqLKq29oftz9yyrDVyBU/4nmajI+6YuvL
yg8pC/HiedM27k4yNXfnt8XFRyCzEi3RXyeNBf1yGhXtkHQ1ZdO5tu46ncUEFLK7lDoYpCiUxxFx
HquN1hr9tSjM/Ix8Zgb2ZriKLhK87bKV4M+KphjQVefeLBt1L7osq2v3Fd5eoiUOvavkaOxDeUm+
11mEqustWT9aq4wgK5KAXHvK7AmaJhNZMLh7PvVIoyU7GW5BixdrEVpsXVtk5SsdxxNqYi2bXBD7
xNyP2SeKbWRQZytdL3deAyzDSLxkFU5JZOLlPw5UZlJSGyMB+BxAuk0ac7rCmq4Qk9PcfFU012QN
lROUar2m2MmTHUP986wUI6KN+5Btw0+wKOXAOVdMlHr5CFvtLKxhoiH1D+Ls8yD6YOWMbIb3ojtz
KSv/nFpjfLVDEI5IgMINuBK29AiR9ItOaP4kWk19wi3FvqGvSS6y5Z8wG5AwxvL7nczKirKrRnpU
hiZYIUdZVJ1itteCNfx1pH74UvEHwffHuMfm2LgvfFw/kbsUO9GX5M4qq5Nh5WKsvZNcqUHzMbQ7
J1bt/O6zLc4+59jTbNH0IvPoO9FCBVmMn7hEJMun7nnru/nt8/krznS/oUgzw5Pk4ynsOdUv84yM
uDmCwXEFxkc/KTwLoevU6kKbmuIg12RuUj2/ZCQttkNpBNZd3eJxUVI3/8e0sIBpJgOcaa/y6Oq7
qCr9kzjAjoqO9nAWjRGJnDu3df8xa9Rxk45dot+JESuw/blCkhlTaC51+DDtbJ45qCXCK6EdMmaU
DIhWjlXb3ouCm2iJQxI7xRJpWTGpK8KrOOg55XxNjvw7av1DWg7fK7fVboDebNEST/lQGn9p+f9q
VeC2b3hc/zLWuhhWshBK5l5ujltEL/JWnNVdP36cib5o7GAPdDG75SYutpZhgxzMFFdemFaDZuzj
HGVbtErgviCfb9WNXZBDheEAUAwW1KqQBvfYdMmI24XjXdHfB3M99etbarAgdLsyfOnb4C20pfCb
kSp8nHuUVwh0oLEGA2g+JJ9W5CVU2sSQQgvJfjX96h0Clf2cOhlYylxJbhn3/7mL5Gbx9zdUyoV+
v6HamgY2R51uqtxMGZ5uuL+sJyPT9dOuqKwb9GX5TqwYu7whzYt6YSsWk70E4IIwU7wV60wxmgTV
j1FZgWQlRj+vFaOgnDbI9fPLv7v+8wJfrT2iC6U67NICRmRaI/5MLN07hAo16OLMbLBdAsfaYq1e
9ApJ9tChIE8NqpkUNN0tJy03g8zd3fQQfFkzzCVJPel6kD+NdjBu8RiV0QzSdEFjL2yPynvRND2L
ZX9RF4exVrInw8hm1LhSL2SQ9vNq31xrdoVZdauaN7TMV20ok29DjRGfXQfVPdRIY115iNW8OrRu
qCuugWTWa8/w9TWS561cZemLIQFwZP2uHHQNfi2iaWPhZGb7SBj20apU8/vPqcnkECmmIjNUPqba
QEeyLpfmRq1aB52M8zgHKoh+Pmt21OtPd37wvwdVDZODVnf2q5qMV5Mv5Sui2zfL780XiqWaOydx
xyeX9cksN832BmAAfZ2jNvdxiGKyaMr+IkvINCFo6qc0JZjVWaV/JNcjr/pGr/dmp1trVeqdrWOT
jdSkDO+RrpMxS8QxZzDh0zpBFqyaPreO6Owl4g3DeIZS5i2yDNepNMxiKirt+qEiND2jmKF75Mal
IaDolefAAphV5Z1E6cr4zP+k/MYC4ECS3nozOlxemszfeizT1kXHf6cleXcasqG4pHnxiqJOweFF
l5GuK8WWDPsULu8IVtGf9LUFozbplj1lAC++Z6yRovoPXXPCBS5iSz6Ea8I74wUrFcRoVRt90wvk
qYDL34aCIsTGbHKSy7G3VAm/75DVk3vxjGSB/YuHb7D52Dlj8yZF4bJpUAibWaiuB3zfINREzTXJ
XG2pNXK7s8Ih4obo5dQd+zn8OWS9MWK8V6MYl0pO4AIsGMwyCqiJoUvWx0E0kZ5Ro1oaPoaDDCiW
QlBanMpJyKmY9HHqTJdT/ZjuouCXlxGT7aCGmCpn8UaVcHbuO9a47kTtaKArIxixkwdcVBBgS3r6
pvkv3eiP31IezKxqU/miFmO6poDKXuuSp54lICgThal4rbyS0CjXpLb93qhydssTPVo2fPR2hpZ3
B0lJrTkyz36euaXMYzFMqG/o70WVm9DqadMqRfSXzXj/2fXZX43KvWh9FMjFQfXxGv9rn3gR8RP6
Nn5ONJLbZmAbc0vWvIemLapjnaAalUL/QXSZRr2tImU4YbXgP9hOmcwNQIcrMRgadrLVQ4gHoolS
tLjPzJVuyWE1qyjpRstw1OKR+q9aqsFrYJ4A2ueZCh/AmQoIkNbuh2f2JyH5Lqc6FVgS3KuN98u0
ZmipvXOetMga1jkBeVxT2K6ohc0exhh+HEQziQb+fmyM54NpamdXycDRBVvZcNGmiS6UuV802al/
9OHTjJwPIhGyay5glZHv/v55oqq/75J1WzdsghOEHgy+nArhqN+fJwXb9jELU0C8ta8VhEC1Id92
o70yG0O9FNN2fQS96dj1j9Y09tmaxsTMenqs97/N/Ot1YibZWe328yf8vC6IpHLVlel4B9Uuh83V
4NxnOnu5ao1Db5sDxof0iMMQ58NKIoR298dAZcbsAoYyGB9tO5HnlEhT7Gm4B+Sw4ZUvOACl0l2L
ljjoFUwGbhTlTDF8Qn5tbTeoRuyBqmQoyKZlY2zUOCdrCNxtoIWXIA2dk+gSZxIGh/PGG4FP/RxQ
DCptkEVSgelUC2rYVPwsWLCSZ8PeO5IwWrFS496nNmnH+iGCoKi+lmMXPwSK/TYicr2VCvytAf3X
VnEj44h83p+rsVdt8qxzgE17G0urjSs0l/w+ytNVlJjZk5l24d5osMIRTcqVVe5a8HbKPs2fhlEN
ZlipmlneHKU4JdlBym4OTsHka94ZGZhQzLsq/RhXEuoDIldIx5QuWw3j+NVQ0aEPESVdnhHYtyZX
r8JjNWnNybQ3LO+xZjfXJMV4uP51RgxFF+CrQvlMlyvLEQecHTGC5BDCiVnAdUweeZZ9F8UcqvrS
1E11pvDV0teuBd1Z1XMDUUlsnLs4U7ZhGVgADirjWUYA6/dG8k2RqOURM/jt5W0zUFdkmRasxBxp
kJ9ELMHzfHjuiL+QNbCMnZoHwfOgzQLJ7nauWKa4fuPtsUrc97JXgGKmhr2WqonHDMEzGjr13VP0
Yydb0WsJfA1cv+M+2Wh0ZyxKo4ehDZS5y3/mHAdOvUwdqT0YfjKs+1pWtwM21Du3N7J1ZlNNSCFs
vAxLL7jwF2vmrTZQGOwlZrVkDT4etGIY55maaRtPloZnoM8zK++dW+O65aEnmwednH7dBaSr+T3T
phtXXyC4/TlNjgqEf9MdjAQEr1bD2xPTogisc+S882iPnnTeQkUbyxcv7uJFbNqEIkIMlmMlcmde
3KivcLxiTza/BTJ8+RGLkZPpOeq2qsuAX1YtnvB0PCZmZH5L4vgtlbrywSqK/D8tfY3f40zTrcpR
NF1VwL+DeVH0P25VdR8pFnDf4SYbiUO90aOtNdx4UxRwRjsZjsZR8ZIEYX5nSnVzaqGpXXpVeRL9
0RihuYKfmJeg9vI+2oiNiGgGlfFrU4yaWb0rgvzijHa8d5WgW/plj2SHmOasJ9rxoiUjVao5ai/H
3uSGVbxXZv4VmaL9JNkKqf5OSTao0t/rupJ3klyl87wBzuVb6bXSHfW+nPp9YrpI97XhSwsoFCFZ
J5N8ETt6qg0wPQWWMhP7fbH9BzPfHwLUvxsTG9qaegAZDaahhSsrbllZGtSSHzCyKldtjkBpbXV4
RNdui/1VSlAXY85uL9qul3V7rzeaZe3CzvpjQEwxc5NLxMQaRe0isXsSMeYZrlh1KVO9vDRAGYhb
mWcpbKuLj251n4EYneeyKh9sq0ZkK0+bIVmerCGD/nuN5XRA0eK7ZRfX0LWl54QqglkUlsp5tKb6
N8BT28/LKQ/8cTnv3MflpuHp7yWKllEbvBPUpW5tBZi3gq2g1gIw+HNZBqgSqVhcSTi4P/uW+dK4
WGoFBXamDk5YontwUnsdRziSiovSgd2frpbuHnx7/RRka11zk2eHQurdYPoldBOavTTcS2N+ErnE
tHSPVmgUDx5snV2nIIYX/V7qnVylKh404O2pgzgXjeNSr2uW4Kzk99XQ/Xr47EME3y30rNTuxJTP
AdFsbGxccrwh5mlXkTpUk/jiIDZasNyQeVBO7HCsUjFFBj+DPWuyTbBa2Wl8Qdda2DQHv0SBIXst
irAQ8OyQhP0Vbow7y+20ukEpcu8IDzbPsg9NJYGL9FV1q2vt5xninGo5QCpHl0cu1PAgqGqDSwTL
g2gLuHsHXar+1njBvdaOafgO4pHl6pSs6qtoi1ImushTK7MDAARmdBFjCS0xpk1Jp59j2pR0/+t1
TlRifN+lKj6u1HLCHETGlBEl1adKzykDs81yH09VUQYKVZpy2ziv3Ts+kc09BlEblvHeu8WJ72bB
C7EQNOF4aB5jJ9a2skYhQBKq1r1dko+dBFxvsLL59pNAUGCjjWoqXW2FWh34O8G291z76BWsNws1
Hl6ywtsFTlwfKjnSVhaRvDsCn947NffJZI2MgcdLFtXKk9VE+bywm/GkWfmwHjU132guBY6RFIMF
CEkgx36l7LRSCQ7o3eKFjL/EE56kiGr4ncahQTyj+1+HyFLYGQ4+5gU9d5qCKlyvbLWL5UcwZoEe
v1rdF5bMkEwwy8KOEzYL1Iw+73YWpkZd6vdobBgg1PfjTFeG/q42KKCWB8M8t139UuZO/9xSh760
Up1Yo1cOz7Wiz6HYOA9D3MH0sbNgJtd68Nxk2ChofDzWoumMJbXZXncFylujDonusWcP+E5p8Tqp
qeoQswjeEfmU/G+p0TVHnRzVMsqBUuXTis0c4+g6guWiIi9QSQjTJw7w4+awaruTaCH7QDIHztfO
EDbFUW9sU89yVnpecWeQ0XdRztU8UHxl3qHY7b7UXn4J+XR4iJYXyIYy/w546m7QWu+1HhV8B71A
v8nj8WNhgC8HN+pHF+bnU14r47pJUkgUU9NxwHFJcAN3H6P8t7rUM49/v043//LsMzWNADGOzZbi
yKr1RxxdAVViDmYhPVD7BujVxZBsKMb2JHdJtK26cnLi8rMHFz85bmOJ9T3Hm8+r+RJ/zh0Msh8D
YqvCYDrlbmjF/fguzzTzc3oiY0ksXjqWoMt8zJ1e2oDMiPtirc6g/FsxqnKAqnEc72oivm9krrd9
k0Vf6qrVZ9S0p2dKFNR1xr5jDW+W0j17CoMCbfySDOHOY1EuLgL8GxEFNWU8rPyPFHNuJMED8sI7
kZr2cXZ9iHA9FcloMfazBRb7z7HputqprP+QydD+ulFCRqIZPLlMjX+6/EeWi/CNq5t5bz1oqgTT
uhmi/Ck2wPb4Y7TqChDcVCSNOQxXTstGqnb1dPgYSfGsnYnOLq5ABI2DPfMSo8frZDyopDB3eZKa
O3FW/jz7d82uMwASjjU+MzXfpo3eTDY5WWvfo7lm0Wm3zU6RCmsPlQCYk6notyCBxjrtgt6SHHBj
ZnwXFyVSwEUWZGKYET8uwv2cr6VvazcrzlnqxycVVsz3pusWtlrxLSmwvqW+IX0LgBlaKOie4UlT
LK/JxpW6PGORRYF5qBFZr8c8kjeRHPkHYzCypT4in3F8/dHHUm0RQ5faE6LDKG0KwkjJ2D2kCdYL
Mjbeb6CPwlrnA5IR1SUzAxIEUu8C96EfFxEIDz4uYtta/LxoUDL3zSqB2paUXn5cBE6n3E/bpo+f
5KpS9yC7JikSO4hXrQ44DWG7HzyOtfdVMWxl32lRuB3z0GGxS5SxclnLVn3vrUUMsqCG4c4oBucj
BpngmTLtN285/hudHMmQThRQ4u17FbfDF8px+mVJPGVtG6E1dRdamJ09PXoGIeceSQ6Xm6pSn9K6
d4+iSxxE00niJYH3cP9Hv16p6qxJunKRDteoQcUkUqJkQMq9OPs8iL7Ia/N1lO65Q9kt+zb5PoXT
jQGEa+yVqUDcMlu8XezUxIyK0gQxOjSysS+de6/sq42aRNpTNDpLknTmvYxR8aX0u/tY7UmCocxd
K1S2Un+sagup6YNllpfpuiP+PhffWsUe0rUz4CkrmmI0MRFeKcPKyOt3Y9qa4XlOhlYKTbpoSqFy
KBBsXt3suzZY0r7C0eggFri+sgwsuTh8rHlVGzsLovNqOyc4zXIG+vaiA15OpsS/iSUZu0wPLJnv
7/PQT+6NMfy1H470vk+N5H6ab2Ad/qKr+3jQ7ENSy+ktarDqE79RkOQblv72vNNaeW2OBn+AxEei
VtcUhEZ+dpNqCOPT3CFt8k1CfHjWRWpzP/R+vsptLVyKRKEbJRqlyjruILxlT2l4zmVlmJL3Dx/r
9rHItfmo4XPB2tjaJm4j4SVWs70M6+LZqKOzN8U62zDfmuCFXroIlSlCk+BUYHe3AWxSrQLP0a9x
GoOVyqXxe40jQVS9p65svKTZlWAwiL6fJwjW/uj5dYgqkxQ51S9z0qK2XoCNPoqUA9XUU46ImkWR
VEgrUkZqAGNZjLblpi6y4dWGnj2wV3f5c86oi6uPMXjWfUMR8iKGU/7SJCU1yNCQkwylhaNQbh2z
SNrwF6ZMkEqWW1K3D2IGFkJsWIP4VufAuShBCMCAN8W1mYJvYoYFaC032uGQc0+bYydVncrp0Mlm
h9tbosxtxUfcGZkhnZapQX+0wlvSB0dNjYuzePgA+me/Tz5ZfG6nsc8W+qVfWj+vg9rb/oeHjyNb
f33+W6ahkflRSNQpjqX+HqbTDIlSXLkfHkYHF00FA+Ug6b2Z4+jtnMJ4c5cMFZSi6cxrXDZAuhoH
87BypbuO4vhlk7rGFhOVYq4Qm9gVkLjInssPkRVBgORWtULYEi5NF3fuT71sOHrVCQMXUJ455Sny
WO1M7qyPFIM8pnYEWWRqyR6YxzR8iBBMnhUzdbfctyEfppbxMlBJbCVGcsmdSjpGY9tPelPA144E
mirqL37dVq+J33w3IIK9lETWsA1ph6cQtBIWFPE5GrzumMF0RVdkZ8fSsdx1qHTVpmR3Ct1Zotqh
aO97VR73cYCn14iTxVCk6izE72NpOmQVcp513x0olhrv3TpSQqxd3Pp1AKJ3TfQE9azuUQukOOVX
hW97qubWkz7oMJl1M12ZRd5cfDM/xNRivcQJWJwpryTXnT8busw/W2Fx6SQ/3PR9YO7c1DA+Djw+
vfwrCA/WmR6P0CwL2vdO5XlLhiYonGefiuVFrcnlDgVsfSIlxqO0CYYFAkp8fyNXP5XcnSjhKewl
TiQkH2zHByjRRNbVdkFRKM34VfEQHmWT96BrAd1mcbHMZPsJsGX7attBdld0ZbUIxyZcoU9TZtwB
uifHRO5R6n77zTOGVekVnX/XaA9tqjvvRitd2Emva7Lz88FysKGJ1FldKyBZEt9eITl0dhkQrrVp
S/i6ZxhPIqAaY/wbZCQRcGVAz7WBZi4zt2EHntYnNbeJo6VD8NpE3dkm2fpGyomYjeXMwLphcAOJ
bEsV+tZpDf/IhAQeddb62CGMLdVu2C5P1sziUBQAoKRIu7ZTVyRJJRBClGdCwdYJ4VuXP/d2fsZf
Nn9os/JBKZ34RAGTfMsk5THzFOuohnl1GIzy3IV6us+BOLKFewvlJt3LgXcF5ztsPCvBsLwMMn0v
EXt2FiPeYC+dSdQYU7RyKZrSYJ7snO2hqbbdsTHx4/Yw7XvRpXBy72j8neo0B6Vu7A3lIcreTR15
7zucFb72Pcp9b0Xp449+MRgRxCRcM00RbcevvkgWnMbWHW5kRtJTEYc3VifVcUBwOWP5pGxBv7aP
ss2d2pTjZEWQ5DvP3e6S2K126HtrbcS6D0vALAno6f5FDOL50l3a3rK2+Ri9kmNkRqcYw8YJIlCW
oh2oeLWhYIwhv4ErzYksP7KMaRaa5fBYm5qmZoL0cJRmk3pjvgycfJh1dSVlpOK0dPdxSu042yRW
XPgWTr043l5jW5VmPur7zne2aTWciyE0TnZSr9h94vqlfcfmjRVeWL92utGexxpDTyQq5bIMXsaS
72HITmdowuq90++Rk3e3KvKdfeGOoDfhTc77CFeaJuSWHkiNu5a7ILnL+TqfsQrKz+l0ZunKOeGm
vxNdYrCFE7nq0HfPRJPipuQoKeUrZXu7bNK5lpHcbjrkohAlaVqBNxJ5i76GUmo+BM3QXRNgd/HU
yjNsFQOvhWwg9xLYbA6Zlf44iyMNR0Lf/PrZ9Tntc66j5QWpDX76zystbAiGIH4HamJv+6IKN3bj
Ojvil8k60BXv0AVBtfJLLTqSSoSKm2vFabRLC6W8jG6p884OT+Z1lmTJLrXHeuvz9V83QWbvtWzA
1WPA8KMvalhd1H1cwQqC49E7+SGPL+DbqDqwxwTUSRiuW70sN6Hn1CfKzaHUOXH5orrpQcYj+w0g
9qZR0upLWGLQYlpaAhSOjSGFVPK6zZtohl94vFCIom4UbO7XnSFNjwzkHDZ0x68Uwy5UuTTf7Dy5
V1hDzCqCiucOn+YOOP67rpVHn3vhi9fyG3Z+lJ2xMmjW5VAfbb5Kq0i1uxU+icNZtmxiC6avPslG
9aqaSfiemgcZcgmsE988m+SeXywfElvRKtV1hLyxLECE7W1g5fh4oKDwpOoMZ6nBvZRMQAH6G1Zi
/CZDvQCExprEBKi0bGEE7sZRMw7IGZW573TKsw7MhBiITaLSUbhlLysZwUvgGyMgBLnYEqa0rmnV
vSnU4LwCf0jYEVfmJamacKcFIKbspB2OiTNtXwzjNVRy78FBsrrGc7dZmR5LJCUYLs2Qet8cyuQA
mCbDdUiQosQxEJIybZsnwhMkSJgRTAtnu8iSC9QLNGh9tZYtL95YI6AKZUR7zN8yWg1ybZ4cHWlK
0BUeIlYKVAc1gGWWd4hMA8d9MHS9OlvoP6M8RLIC1auYuBx9HR+CsVBXZJDrhSjugiKazc0uKDai
9KsJp+IMKjGPYrRq0GZZhv4gy21KwSNGyzkIa6Ns45mmt92maXAYHW0lfXFi642sS38unFA/Z5r/
PZjuuQbOMHkrYfqrEodFRWlu2qAdVn0bpVdP7RzilU31zXSg3AKZeMOn6K2QA+tWyPoI8yZ6sQcc
QrLJhT6ZDoOCOlMN+aACfFQlOCYgXMbSyhf+5E0vJjqOCYIi1J27z75cAhtZGtxYplcR02KjN8/2
x2t/vFhsKiuPqoa2G5+gdeDFm+UpxcYEAAl9sX5utXjvhM4XK9KcQ6Cxv/ar+1HD0VMd1f1YOTs9
Kd2t5dgou/NIm43Y8lF6UvdrJ65UoPnxcMqnQ7BOhyRdsjkO1jk7hTm13+qTCYlQK/v+nfzciBib
hQq77VKKcUuqnWzREfvmdhl7I94L3Kh1ybj03EfW8iCF87gwlZsZetbajXDQ4CPP91WJn6mZieej
XbHgkvH1GV2qRxLNsJYhbm7zDgNt9NwDXr5F07R3pOTuDfTya9H3eVAq+19TKlslrgaQBuprBQy7
qp7sCmvg1NKDx7bEurlNDO0cOT5bVGohKOdfhdo47nutTanvib11pxYdNj4w4kqNLSARqvuEPNNd
ATphI/owfDDv2hEQDsV/ZzjA1hu5qDk4+9r17KunsUoOVPmrLEkDRcrZuNUlFoIAwLi7D1NoopA6
FoLRM7LH+KWTfZUCAooE4XPYBMD9rWyp7a4ZNXMW9Xa5MDETMPyAhKSXYMSQ9/ia41HLfk2WAPGO
4BF9x70OVnf1TO/gGKYHZyqUCLBEzQruWHYhnpZdWEtDDFRqaT6arJq82itvoGvDA3Z7LPLiurxF
eWYfnUh/4PMDWGGYwZBOz3bjRSerIdgzpOc2tJOPQ8Eubl60JICHaZYYCKmCP9b5N9EwfV9eZFYX
TRCD8Rx5Lj4BSt2vGl8bzx99smGu1Nim9mKaIgbYLegnQ9qLnrwDyCQb+MDUUkOZhGMV+6aJf5zF
Wh4tspa8KwqGakKfMefjlDsRn6tYbpcxT8JDaWA6AcsVVpTiuAdx4GPgbJraOgEXHA9GafIA+P+0
ndly48bSrZ8IEZiHW44SNQ/davcNot22Mc8znv58SMqCzG3v33+cc24QqMysAkWRBCpz5VpZ/AS5
KcoGBT+LQpqhzSPc0bwz19bCmiG21i1OekLDXxG7OtKPDRo2qU0VfkSxUYXXuahofTN941GdJmtr
QBb4FPKqj5MzpVcKW8tKD+ZHF6pQUggPIFh3vaWa3KZBbnqlDidrbKK61yd3Yf/bZBQUWjsaWjyX
xG0ZJc6p8RuexZYzegcbpBmX0/XQOvdUeadD30XtnrQpJYrScTeDkv7iJ2Hy3VJI8kPq137l917b
trEfvIBFifYwVPoPtsqHIkp+sLmiAN/BOap3FreWZSgHiO5A1Voe2YGNuPTRsU/ozilDqj8azXNk
NkG8Ve1UJZ3kPMReDEW5isIfSo3I1eSzBidZOZMPMBMrhepSMZ7kUIUajwWh3R3g5X+31W1Hp8mo
V9djWpvnuEGDWXokFQV7jXcoYWeDwUMzTxBxzhvPn4pXLbSb56FB/GPMilcTmWsvUZWn5UHd7xrt
zQCxekuCwD8PrTKDVHsa4kOmlzEUDf2o7MsihIheTVNqscVPuNaLmzinwZ/vWsSO2RyfLHrJEEdL
56Pl+e5NUitfw5gGsAFZCrOrm1cYTevXAjRSCZXgfRko9atnoOjaI0XHLyxDlzrwUetJzfitfw/P
7nDXl8BP89j+TZvn+C3I4vo6UqHbrbwgQZ+Ico85NNGVeBNzhPs4NEvQK3h9xdqRcVEgfTLVZ+4f
wFgwj06f36YhnQI2G80bR5kBDPaWcWUZDX20vmp/sahzXmUAmNAeL+wvGamEK5D46o68Pl6Yd49l
we1dSRyLFEtYo2OhpXuZq3t9cCy1stuf53aAzrjbk+dbgnnCa5AjABkvXnTvo4NJF+t5CEyLGxbE
AAcJzoeU+uaIUI4EqwHyGDVcw8fz3HFEk4eC9lGCjb7VITl1/bM3tRu0FdCVRUuP16xGyMFWPSUh
+ROSGSJvKqzJEVLwK8vx+oc+mJwD1InlrZvcgD6JXlGu7jV1eFU0p3/N6vFrSI/yXWHm41XVmyD3
jXF4QJ/nGiIO78YxlMg+21rtB1yC5f3Z1NM4dG9SbPYhtEEbjB0zQPPwBDnD8CBr5DWtvuyfo6Ob
j9sMAUke8SIHvpY4vQmCUXvOtPFnTnLqR1mG+gaUh/WQ+VZ8FY3uqW3n7LGzki+dmgRvtpfT6mWi
SRjTa/dWJzDukmufDuIFPABzZJV6J/EWZv2SNUX/GESu8bX70VRZcKWHNBqWAyTmMDygl6pU8HrH
FDkhQ5qnk1fCqoNkjvPnKdyP08mE6ELffgr4dGpmGgzqE+mDwHr2pyH4avPnUZAFxjt6wVeDT9uT
nxYnGSnWYD7EkOzJKJ7z4h7Nrp8yqvmjbw0nQmtohLRrrqvuxh2p0cmqcTvTqAkyZRejYvkw+er7
wVSuHWUIHlYzD/zlKfWDLxK02mFn0PbhRKX4wlEEsQpFON0Ca7CEkI9gr2O7iOj9eTm/Z8No1Zr2
JUmcQzS00y/ubPu7uQXUPGm5eqfqpLvATu/cmD1yONUhdNZhcS+HKkW1T86gxXL5eufcw5363YZM
4p/eIoO6qKehRIJXhwSni3folOCTN6VZihL20JCVIPd6XrVpYKRuIMqKO+jzSbBMcw7ZbfR+oCM/
P6XLQc5Wxxq3Oi7i/kXIuvwMID6BopYLr/NkuMasV/oXIRdLrXP/8VX+49XWV7CGXCzfQJD6/vL/
8UrrMmvIxTJryP/u/fjHZf77lWSavB9aP1WHLoyexbS+jHX4j5f4x5DVcfGW/++XWv+Mi6X+7pVe
hPzd1S5s/w9f6T8u9d9fqRuAGTJ8o9iW06L/Ei1fQzn8l/EnF6UoZqHL9T7rPEZOsDivch6fJ3ya
9rdXEKMs9XnWP7+i9aprjErdeUZA9q+v5//N9dnMsPUezJin8/WK57Uv34fP1v/bv/t8xf94T1p6
IKxqQHHr469dX9WFbR1evtB/nCKOTy99XUI86XLRC5s4/oXtX4T875cCU9/B5gJpnhlPzX03hs6+
BhGPhAdDNKya+9HMG5A7DMFowY1Zuf5OcZsC7WW4HGmZ8niiXNwSOE4BmDjAK9CQtPVJL9rR3Ik7
QHMMEd07ML900Impn730pvJ4Ciz1UkewFX4ok6ISSk3VljID0EuS0zcWCdebYYT1bANDPfVwZG7e
T61xTlCZW6xy0J33iavpPHuJ8NFJULZ1k/5AhU25hkPc2uZZlhypSZGPUrPiGVTmlVnl7b3h2vmz
Qvbl1vLaR/FJVMU3F3rketxpS4SE6XCHbEKSLScJgeqRR6ScR1NWlYC0LMBwmTFgweUi4viXV4fh
9NGxdJ8k6t9c2ZuC2173fw1ygwzc0rI/g8QCB7a068sYEbuQNmbv3b06zI8Q21QIKUZCYBg/T5O5
cpA472MVC2HGQ2HSvItkMwDEOqYKIKdyIEvoxLTO4FoP56DEddFqb6fjpzkgT/8M/2SlWx+huNFQ
Ufhrwpy9pmnfI04OR+Jyljbppu/hMr2w80AU7Xg+5TN0MWFsw9s+CQ7rGhIhh5Lt7aZDVum42uQs
TJ3+ijbI3y/sskjZuDd1OdsncYrJSYdDpk4LLdBggZmkTmgtB6OGP82uvbNdnGKXs/UAvM6+keHc
Rzm9RMsqLsUUv47f58q0BmHVXWTUKBVl2XgAAgC5ZTzr3sZGYv2ReSRJIEZU+NQCoSZtZ4+H2Cva
xyFQ28daK52T07uvYlrt7Ty/QirkstcgVA4ZcOSDbQaIly4zxXa+hqy0GuU6rhNM5+uIQy3nb3AC
NXBz0qYrZ+EUPr3361607tpg7cvN2Xc+l55d6d4N2wm0Q7vzKlStqeGe1NYwUrjgqqw5KRUq8tXG
V9T6L+ctIlfqVsL9tu7Hm1aDSgCCBPhRY+O9dzpROtRk1aWNej0YZTMeLLL5YvoUctl5Lf4gdmnH
/hRqKP4g06URu/Kgjva76DvZuxKQMY3STeraN+ECioAcX/2eFQraIxUtDh8Roa1paPEMKMVdX4B+
kgzw+UGMzhwWt/S/WiRAdih5vmODGgu6QDugcrTk9vimPEdUUW/W7J+jFdmVnbb9RmzlDOMrW4r0
uaUado4DajEgDds2O6spmyckyLND1NbxLrRiiDBACubAQVDtGXyvfiqHqYZDHpu22DqausNtQ472
PBb3xTqjGj/AURpc93Yz3Pb0Pt96w0LEI+PYD40bV0f2BUXE3dlB8gk8wOh0v4ZGG1G41/utqgTl
bl2hy+P3tS5sCHIZN75+f2G21Ug5KjraNB83j0/3lfPdhm6ieUsOQft0h5Eby3+5I51vMoMfqdsA
0BN63q2z9RUqphkU1dB1FOgZ1QnlFQ7px9kE3L7ZrGNx90NynnFhlyE76P4I8v9bM3QupMgm+12U
85BcNyPlbj3kfvM+NIN20wETuRWn2M9ze7pxtsFcz/t1Gll1f9eXlbY1hdoD7R9IaUGn73TTiCJA
wBrU407zizHBU3Fqcwep9DhnYxo11XU8p9V1YqSu+jxY5A5USD23ElMvgYm0KkwL9WtH1e1GH+/F
5IbIEPAwOij+ttHUbOtBlbOZR2e+4janPdDMqj/IGVJ5O31GCma16xbfgky3jmLyVEC1G20srSNK
7gMtfsxfD6T1+EtAfe8ixVsqA4s7MtEE0j6uJrZmueRYIPm+XG19AWEN7xR6y+erfbLnKXKN6NbQ
wapfz2lUHclTw+PeZYhFK0gT6LAZhV02/OrCqretaep/RHTuPTYynPkidnC+1VwmrcJ7O9AoAXSN
GoJrb0gn5cGVAYn9cHZXdkRGEqTDu62gsaoYq/QgM86TZR3o/knqVSFckMtadQGOcicr2mN4JSGX
U5a1aa2NbmSGeCEg36W644w2PNUL/3yD+gf/Ovs3G5XGUkuqH6Edw+thNelDVSfNadRDJJvoc3mV
2HjsL2PVfrYo0wB9UHSIPR2NW5L0DDR6r9AMkzBcGgpU1MrOXuk2EK/jAnQQr8wtOuqQ70QuPuts
TerkKLG5Os3DJhn4CvzUOhRvBQXJ2ZsV5U1UmwCaGu0YA/GA7geuf4hK6OBZzlbHagsXLwgO7YjM
H8KjS5wchtZ5d9C78dtMhW8eBoqo6wS5xMVKcolpEQsWhwSv106XFwX6qrmrgDUZjon4yQQcL7LH
+Bf6oLx2Un8JeAMoFkbmHgC+9ktlaYCsyullKgb685QkpRIeQDqTqw7FT9W/C9JZfdYiPrDLdFk1
b/P6eiTf++9W9dF10kZFcRykYbNra3ARxvZ7OrPBZyGTpfS3kR4Fb7DXXQcV2f7WjefXoiq2Y6sp
X+mfK+516D1RZyWKpkWenW3UWcTrQcvIn8KS4pUl6cobbsUbmeqnJXOkUuVKblv8RkkBYXIfOWVT
d7pnVUna684N7UNGwv6rMkf3ch9eI1KAn9dl5FiHsLHgXDR7BQYzmLOqozwnzwgI3Zjo1F88K9NU
yRP4rKrGjRW/e99t4oma+pNnGrn9bM6P6hR8rtAhQc0IrgWU2mDRMZsT6mbKcP8xpCga3Mlhzp1r
mqPLO1vxwKqNbnHVaG70LAcPgEeZgMWTEdwWOnIA7Y3Rmw2K11M2HrNu6PmRZcLM9//Zgad720aR
dixieoS2U6ueyrZz7iRk0v3h3nbn4zpBh1f4il9QuuplAq3MqFVaVXSOOV93Th7KogjPixha3TyE
E4VPeRUOMPwrr/KtjcTKAdR0ugPbNBzMZflZceFvMpPgRUl3aqz2L0XXDC/owOvbaLDCK7GNIG5v
QUX9BsX48CKmqjChCsrUO2cxDaDTEWayeYpchiWbPsTYvolPwk0Ix7deRstOq/rmacr8X+AOGW48
JHFuJn8EhS6ncuDnXVHamzXgMgoliPepEiNDv2iDaiNjlU/uXrcQoJeJa0xWxBMq5B+zxW3V0/ti
5yVkXGbOqzrUwfEixG5U7qiB9yW0avPkdZ55cnslAjs4q5zKYR2LXyLF7aSQiZ4jZWyvkWeXhFKQ
mBDfhmdEgmQNOVsvac+BYmz/9moSyR413IRQuB3RtBsfHFtJdogyJHsZ9l6IrTfGB4i6UJ2Dg+Jw
4fCHFAbbOL2+tBfjKSwzDYntGhVpWWR0X/SpHO4DPWgBJ2XOwWNn+WSrWb3x63m4lqEcks6FAbKP
b2VUoZ/y1FnjLk/C8KFYRp4ZBE80Zq5TKlg47jqoyf0Jltit17WwDHjZD43272gLx8vMV0SHflWm
LxcezXA4NFEGTqmqIRdrh6faUcMXGgHAVfovcjBiuwVBZPmndLG5DUDVeYY1TrxU67uHPNBPlem9
T9B7IAxIwvAlx0QrWrZ35r48SDzY2/y2L5w/1nhaA4F32c2TBFR9NW2DPpyuZDi3ZQcYzY62MlTc
1HjOy69Zkr5fDR7wivSl7Vwb6GOCuikMkjbuwreoRyBHSnhhd0qTFndii1DhGdnK/zk2rw0a5e7E
4C+TJEqGcjAiOwZHUwS7C8c6hIXZPIQW0kP1V0Nzy7sRlcwnuoopNsHrtrUAPu7aoZkPVOHDFx8N
1ic1cjdwmGf/4ZW5ZudtJDY13OBF5tPcfzlfIkKT/9fFFT6uL851DUDBB+ryzYNnRfQHhHB4JZAP
+xub5p07V2n3dGYEEAlYw8+6jYNTvGCsNxLd2RHqoqExPsqhNWrzrvSbvV6302Nu0+SRxT7kr8tf
mEz9L35j1bfnkUsZrVEQaknk7fjwyqvL/sabkhL7NLdb5qJKE77k0N1fUatG0rVDLrROyvoEXBBu
KQCwz2O4TaOl4L9YCjX2TvaY/yGuc9Ci+JRWbrRf5wSIom+mPnhfRxxq+v9znfXa4//8erp+Vreo
ilX7KrXQcmj0Yw+753XrGzxvpX1v3E4Vy/DolRq3qW3Ep5EW4HxxiGkQ7zlGwiuacvZa69FLskyR
SFlbhso4q0AEAgif2qSa9mIU9/mKEj7ShLSn+QoZLzdCmVd+R8sJnM+mNI3pqpvbvWqikbglqWGe
IgTigG7zm98G3PJuZezJ77v4yeVM7r6s2vbq/bnGH6NrsnzKPV+Q4MHtUhddgRaS1g+bujjsqKYz
p9bP9hzmHfN8mhXzt163ymuZL7NkgsbHZ8cnBVqUZb44hj5zb219UpAlGOnngOoarER1O38wX18M
xSG2abYQQJ5prf2fY2XhNAp+ODaMaLX9UkLivZUzE9DK+SxfbGWqWC9y9i/iXMdFVxzS0dBN9xfc
WDLUgfEqeQRg9oMzS+x12AefeLRSoAUpqgkJFOd3mhOUb/Qab0wzA+M8mgYA5vjFWMwIgyTIvJAS
laFV0XoPR5ICgHku3nSNJDxZIOdOvDzRn9dAktF8jJ3wJaBZ6Y1DwtcW2VjPI6mHVJV6LErnufHt
+vrTEG216x5VR3AajXf2BpCVPcW2ad0K4yVaHk/WZHQ3QoLpLzSXTaREe7WK9N2ZBXOM7eQWrZjz
BJklB9dIz1NlJPNHK4n3DlCaXelWqLPW3XQstMh4Kmm02ncleTLTspDEWWy+Avd5WdjNOUQcEwug
IuTlp1Kffu8CBMdJDRtPap2f1DhU77SuddGaepvoFXtqF9fUtcqdZo9XreF40Zaf0OmUKPof50iT
Zi3Q6WaxlWuuLyYNOgAhwGJKMOw3Yk9bb1FmnZvjean1xYhbXmDspOcXsi5XvGle4lznMTLD0bJj
FBU5N1L6K6D+9G2tunRi1KYZ3K3sFyUczDeRk47S0bLBXJdYHattXXtelpn5niJ4M34lhfZGQ6Xy
2hYTyrKdWV61WZ2iOAJnGcDHn38NGCP30a8D0jJCBTSp9MkYEHkJGaAa2sbOrrLPQ3MZSrB4JXgd
ivdibmEDT2/BWG+F2DtLwAONvvsNfKvmnwKtLeldoKEzrUsYwIXum9yucSfRzYiYVW0MN0X7R1pY
5imE4umGTlL+VZVSQrCjDAU8yovVNSgqkRIS77SEyJkc6oYmqbPncmxHrXGy+58lstv0RS9xspyM
SSJ1tELDtzwFdrEJkj6jDZqDMWuhcjVWJOxn7iPb3oJQ+Y80NTN0/PKS1GeUZTcNiKgtSjLIOiyT
Gjf19lHXRTxb5Y5i3lWlStf6MNEBuJARL0NYo6YHL/S7cOsgJyNeS+3rp7lV0zsa8N7YdRbfumwR
6i4i/63rgCNpfTG9+VVkbaBkz998J3U3RRF4X7uwQUfFome3M+hoomzgnTRnEbheGBvMOPbPQ02o
Hkp458Qrw9Urwf92bpoG0dYZ2JK3S/en0QGPMWrEpKLIc+7she2E8hko9oma4c0QVHuxjUAuZ9Rb
FvcyJesL5AiWFUwauvaeptd7t1bKK+hT3H1C2+4vehJ/bWgxeFL7Sn9AcSHdiB2ZeXOXIfd37S2g
XtqfeTTTvvlz1Z54A5odcK3kF7rbmk0TeP49WMD5uVTaJ7EHelYho2xaJMa4SNS0h84ETtTCs/kW
fTfCePxtmAN/U/Cz9tSX7XwVQfh7pZpZ8Mx2EAy9naOY/l1v4T+RSOjNpic7hhbm/ckavkk6n/Ip
3EFhkdIDlZI1qhcJTDHSapDup8lJ70DjOQ95hUaCEljczT7OgpxUqdiij7PVez6Lx+KuyyHHigL7
KeTp9ZrPonEvB5rYzXsr9tWjnRrFInf02SFDNE+fyjJzryV2jQgNcme2BeYUfb1nyP3yF61O472v
AvsvGhrHYqUst1bvpD/bMd7O5jR+DxAN3M814iBrRLOUSP5rhPBEpYipZlE4fTcDhYaPHKrNI+w2
Gd8iRQ0f/GUH0oSes7NgU0bJtw3JxMrmxFm2IeL3EbwHHWjdeHCGdggb4RCvl7p8aZAom5Sypilk
2dN8mrasTQ14vGnquzZKsp96T8LXqLzyeQKYiAKioh/GuVS+ksE6Rxg0/WyyCeIhO6YlKqc+rBlK
8wyB+Q9Kz9oNzLrtMzyK033gjFdGzsveqsVUHGA/H3YSKwdDTX9AYYe8wDK96qKZnko4+tmUPrK5
3PYz4mwA4sxdOznjt7YhD1cYZEfmpp2+oKC3kxZo6FHZDnehuZMuZ1d3tI1r2xC8QzmPzHavvET+
NO0DVylsOmWgxZVDaKvqSbGWA1jzjF8RTsHWmjotBd2vGb+NVAoWj4QvPe3/dJoHEyQvtMPS91pN
41O0/F5D9mVRw0E3mZ/cps1/n/02R5sxmCBw5TCDu72ZEaxI3cm5EpNhBLy3FyF5bIw36RSamxkW
jt06d42TsyBpjvHHUhdhifugeFqGPheUK3q8azNrh9hw/miVKRtNM0HSUUfjptEjdppqSuN8p87X
lln/OpSZd9B7dd4Kw3wyZs2T2Fqvn7cr9fw/2tRlLh1+tKauMbJWWjfDtoMBfCeFx5Ug+ly2/FTH
DLvcPvjD8EWqlmf3mTv6P8/P5U3TMGgSliW7orMPfdF9caMd5JcbSx/Tu2Hq+3CfKLR6Ql1/OUyW
LmP0NrJb2N2PMvoIbZffMfkx+7DLijISu0R8xIsdXdXm4SNeLimh3ne7goCpXFir5VCUvr1v+npG
GO5Pm5wt/Jl3euFBYysxlgsvIf367/Nad6ApSCKHpAruxiFx9ijufY5ZV2whXjtSjfrN7iv7VFXW
/fn9kCGsV7RF8wasfxFVtnOYmFyROP6Yeh6K58JGxveHH6CBpiG0tG9aftmEXaBsjN8A1PcPAdBi
MKxQ8i9k5U1QZej3wBMqUTLJCXrYFxbvf05qm+TuvVSiRRrq82ZOu1uZTHe1GRTTJintES0NxsFM
nb+fKCWKTVlsnwPput7za7XIb+ARNzlhjcoi+Tew1wbEQ/HvJpW3ayWfjEc5zG3v7JwBMbLVVtNe
RwlRDTZZjhRhhl75boA5/0EOZKvBSNTkvPPRh8FRK7yH0E6M+3r8LgGfzF2vHaCzzbZiW9cgJwfu
qXGc8xrisHPNu9MDHjWXS3Uf1wMFlB7m2URx4a8Onjl+Unrt0VPmdYiz8vgalGbHh8/Tr2BQghJm
oVWD1LB+MvSCPmvHfGhySNaq5bAEiEkC5BA7n00SukwErGydJ/51rXX5v641Fe03L4q1k6uHG8e2
mmc5xFphHgPN7xBf42Fx2xaQIumzZ153ato+933mPfZZuOSo5nQ7BIN59FWiz2MSV9Tic+092qEd
57FgK3MZvV5PZqjL+mKbzNF7HFlfRl2pvUVZ+Ca6tuPA416VGOG1DKV1x5sdVFNhe5Qeniz2EFPS
bmQgQSHM9PQymq8Rgn7nRh+i/WPSg5qqLZrBtp0LWFpr+ObIDJlLB/L7pdallks5JHHvJAwlvvDJ
r+nzW9ZQ6by6HbhM5i2VLWScUZQKAVmA038Msx7dlXS6EZMcSlidjs6c6JA5EnZWT4yJU61uukkU
pzpVoxk71UErevtKthKJ3OLkVA5wOPq7FoGtjWxTxCbbEjlbbeuMC5ssYFL126hu0e1DGkCBDEEL
9ok0jGZR57pWU5QYFjox2l3fCcOKqd5blg5FZh/q2UGhf/JQLwXSOSmzA20GyaFaqqmrdwr0n6MG
goaSXrSlT8nZX8DkZSjekpLj2bui4QVOT5U2PM+9cJyXWrzJzCfZ87jZeXQRlYX1FQn2butrMPq7
vWZ99Tv9uw/r0oM4u1bfQJKnv1YZ2h6THh7FHGaufmcM9OGOemR/HQu1uc7RId+J1woaZR94MXW0
5QK+U71f4Lzk6FxcgGLipwtEbuMeoDIF9UqbS3trhcmWIWkXGWYWgL5J07dp0p+UKXdvO3+Kdo0V
IUtMI8esw3/aWYp5GPTChtSiSL6MSv0kAQAoHcguAuNhnTnTaPRrpbEJ9nzzWzpn1qG1Aj5WFqz1
qJ7CDxPxsesXsMt6EFs+kuWNvfy42r2oHg4VQEnyXBHNN3+dKkNFwJTLXPp0i09zp+c44sNkdUFd
brpFn0IOdtGRqJLTOgaC1S6H1S22aQ6Qkx5IBInjconzOohSbkey0DtDr20U1f48DF3fnPoS6NKH
KQCNdGuMEO3t/jyl5bCfm08xRRuNx6T1fhXtGriS9btaOevcnKVr7EVPSOxVdpQgsciZaAohNaTf
8WyzmgPNSOG0o8j6l0U/rbfa/7JogMhbnzeR62x1OqeWPYVsQCzftY/jmHw/b1EWu5xd7D9oFP7W
2zN42iUCfJl+iOKRbPEyXGOdZbUqjL6fd0DiPe9n+mrYAXByb2Ijq0jp5PVLk9LApyozzShZ5cAj
XDmvk01nOoQ1fyRt6X7R+P0kh6f5t3Nc1ze6ARAy6R3jhfd82IRKq/6mtA+osfu/L3OsSn+f42uK
f4uUaH0zJwWiXcO0nbKCXTEZ7e8tv8+bHhKXh7rpofNQA3ZfYTZ/bxy4H+CLnLZpA5ejM0zFjopK
/AD0eLy23Uk56sjdPbmaV7HzoQ/L8KBbXi4/RcPj2Df6t4tJWlsrsK2axVNbw3vgTrpzbQ7elKE6
wQMk/UG1c0is3Pia1ON9Ornpz8RI6KTk6e0Zfs2aHlMiQkU1vtZDfy/5s7+L+FjjHyNoYkPeiy7g
ndslX+ClQLh4gUF0e5Xq1ldramoawMJXAVQUoWqfRji2zjCHrDSAeqKGcTBG2Ks6+HaPpZH3qBma
+kmQEHEenReV+e1OFp1AS8qigqGgsdM5L9ppyILFiJYALeYxRXUGJHqr/BZtA3YgKFadh/TQN0/C
G6thIncCw8piEvtiqmM1v5UlPtYRU2zBexwrGm8z9P02oEcaryD5CG5nW08eGstttl0Y5j+7ZZ/e
et73CfXrXcpG6xxhtWq/CQHpeCDtDnYT00D1kU+FDqB5KMpUw+Eom0nyp6vRggd702sKWxeZTdGm
2uhwPiw35MDeFeNMem3Ksge0kTX6rOF766p4BFD1n47aVthLLI6AjNp5RtJ7fIoXRxCX5q1uwEN8
N5KqyopGbV7e8zuD4WSHkQL17VhqMID1k/qjTd7iIIaDqA/VbeRNSGyCb7qlgX0NyPtoX6cKeD4l
do9T2x0stXVu7Mm3nB3pkuSQQ6QIykiLzu5I0Z2biL8H+qEkOaS03l2nOk3s8pcBs94boP/fuhGm
j9UON87eTJPw7W/i7cWuR14BsrGBi6yA3iNNar6lS05Sxqob1BvKxtbVck/YeqU2bkw7axG7rIy3
hspL3ZKEJDlwH9ZduRGWzclNoLRS4DuUoWmb/31SpZmA8/LpjiRVAf3tclDgqQReiH5GO/9pWxxx
aNoowgzAnlSUtGA3LjW3uo2RpXwKl0M+WvumLGB3X0ZyAPBvRg0PnYvFQyb+oaNWLCM4HOHjANl3
p/rBzWqKxzq7GXr1FzHJwe684tpV9fY8s4nq8Dqvrd+R6Olu4P5Exqgbk/7GCopuCxG6RY1pKMm3
L0bxSKScncNlbAbZ73mqquBlkvGWLZO2r+Z+2AjWUhvovuG5HI+MJUbO5ABLGrwFye1qhr4XAGfZ
de8T6qakf3ZWHxLdQcpIaT2H32RF553ran8/VYG7ixNjem36kDyq5T3pKliucCxhD7U15Uac86Cq
NFQW1VG8rmtVV5kf+lvxutxq7uzJ+UFn8fRqwQX9ghxAUdd1ty1q5aEa4BaTyMKiO7uaUBSUdfSa
r05jDdNevHrTIctOvytsmLwicBzxY6yXJ1lWIkBCQtinVM8yinKIKNlyVreyGjmrDhL7aoJGyy5u
IxMhaUvr2YbNof7Fp5mVgkcETVQ0qFcDH+RrAxrdO7qy+Wmug/K1ghxjow5V9GvBm+aT8AmQC2p2
ahCPV12QA7hYUqdsp1FHjcIKVjyGmV6ExgY0Q3LHTQm+ltKk2UYxnV3cxto29bO/BIYOIgB+lR3U
vIo24aJDpywlOH8RqUvJAXn92N6LSZx2A4GN6pkDoqhEiMPuIHKS+WJbF9GsDoxu1t2LXW2UAUka
NLPo19du667Kr8rQf/JnxYT6SyitgkyHyEqDI3X2458Z93LIVRZP2HicogWTHOw6B/i0GOFuJlxO
z6FQVyJ111GW8mp/53lvYdFOD2sKYFJM2gL8SLmSxIE4osYc95Ao1zt+YI1HcaR6Q8270N4gyEhP
TlHk/PB5+tHMOu++bNE1yKwIQQV/nrdq7cRv7eAWG2fO/B+VW90PAwn5zTh/L9nw8a4WLR0kffV7
YmZfrSHJv3cK/1r6l6cv7AcyRC/T5qnrCxICpoUwezjOV1PgdKdK9YabiALZ5ZWL0fx8ZWu5shKW
9+VUkGcp0u8U7T9fue+Sr3GZqds4N/uHOcoPkJjBxj2bytEsJuWHMfA597pEf4EOxN1D8e/d0vPf
n6ija0djiNXHBEKzrdNU5Ter6d4W0Dbz/4DaiErnnPxQNEV9C3on2el86R+D1FeO9G/HpyiJm7ux
RT3d8ubi1Ql9CKNDU/sVIY33l6HxMhQ/CH7tDJKAFy9jmr3/eBmR6RZ/eRk1DzZ3Bs/J227k+1wN
yFdQhMheoYItnoyWn5VlZHoqB7B8ORL192LiaavZeY3RHWUo08MZrJIMW2M8T6ev22m2y1QaA+gx
hxTZmc1o1xuh9eIXWvbEVgtgQmu9oCdgvfTBkoRBBOlGbHUQLKjfhesKkuMXEEbZk+2/T0cSjHpi
ZJFNMDv1tmvN90OznCXA322lB126jOyon8mtpAaJ08UDOQ+qPSgGq7BU7kSwwdTILlACmW9hg0VT
T/0p5gbpwZNEiU6NROXzNN2WlfrEc4u/jcoSPsxpMOvbfmFQkYPe9khnoiR1HUH/eL06kEYgWv2I
nsZ6X7T+VVuwczbIn11L8S5N4L6CYcKFDBWctXjhvPaupdKX6XO3RYJgQ4+8vz8DB+YhDDfICLvH
ItJqY0efT3GvLUY0Fdyj6tAEPy0HOROvDovbpl28VQt2phva4jqHJOxhDo1XXVhql9Fkq69CYSu+
ZbT6lkj1I/Kv88Y/VymN2qCRDFiYP1jTPmnhUJJHwPPToBjHqEQnZHlYlFK5HM7RZmvQ5UuFfT14
E+rCU8nT7xDaV7GpGIAUouk7wK5dmXrJ2xTVJa1+2IWbNok8mCyq9Gx3p4VhzPWn74t9jdd083ce
3wZ+w8i9jAtjuxzaRKdbZOgi0m3YVm+wxGVOOwN2kN1inmbhfaBx42rbgU6LpczjeX6wG41MP0l1
xyke53lq3i6iBideaounlN3/k8I/rTNsChdu5Jg7Nw8pcFbLHt9oxqdq4l8qZY1eZ88m5TW0bJ2n
1FSNF1h29gr3GzRTrO5WSdmviVKNnmo8zukhTUSLjg2yLznQ9LC5EW+LVPkEbcVzEITm/2Htypbk
1JXtFxEBiPG15rl6cA/2C2F724h5ECDB19+lpN3V9va5J27EfSFQKiV6qEJS5sq1aA4yD5AWPfEC
c9CUDHEw4JGyYlHwKoOCVc8f67FpQL8DoFLDEv5YgbgfZC3BclJgn102bICmYRT5m8bx3nozHKtp
KJn+Nl57UKePAru1C00aiMC2flfrX0XMBOZ+5TQn/Cpi5iw3Xd6eqHfSmXHqRXYczjpvfuulbxM1
uW9/HPs3Z/qu4a2WneSxTHy1LL3Q+GTE47/uRmW/2eT73R9+RhobCyVatRVlxo5cBSDd0R9a4CAe
xlqNj+7QsWPdj1Al1x/OFnTfDKeXD3b6MEe//GUKLtBpqKRnrmvPR4AIJCbHSXD7ONqdBynllC3I
duv4WxOxBKhY07hbNysnb9VxiFb/0WHp+XOsuKsuYJD4Mix+pUtR5Z9Qv+oD8fjLRHfgdQuX4JTP
1xXpZZKxTgVoU7wAFGi/eyccYPfc+3YzszFObk8o/OrtCb4L7JZmjQuXdszzNY24OXtG8RjLYm8Y
YNlE9VK6aAqVbqCijCOQH9j7bjKbi6lTtQYvwqPZA2KgM71YacWDgKwyZBYa6LZqD+oohLO3UEM2
D0J5cb8SEDcbrSm6QI60Wxh5WH/uaqQjXbvgxyIa6hfokc32doRKEQSJnHWTtc3nGntVy6qqB1ZG
YCsqRiCNtX3Qw1EBFd+GN5BcfYy9/hkiF9UK2nvZozQRbqE7skltG7WN7v5//IwK4YXSBHW5Utxa
hmwC3b5+o7nbaRi7V8fm43E0gVkma5YX1lJJvFFqzqBfse4nkGCHEOExQJC3aUVqbUnoYvLZxbUq
8yErVHaXCPsfMpNXkATmtnSc8VV7maG/ZQXwMJXhPGKviWpmFy8B5OPdR7JVnK8UihzvmQt9ktQF
FawP1PWWPGiAMyLcqQVgH8mmBwwe2FvnOEBgxwlAfNkarN38BXDpdh8Nrb3mOvTlw+527kd7hWPR
F+3/N7uccqjPNtGCK95fslIGm8weqnVV8uIJNIZsB13KcMmjrniSvEXRsh/7CyNEM50iBCW0zhE5
Wwx8PkMhL9SZ1en0kIGELMbWSUJna1XElf3J7mVyL/1O7obMC0yE4bzuUGOxzBfSiqO9w7aWK8Tw
D3UYFeiujoWtusPsDtk+6M1AhAroqQYsLFOtLk5S9S/dylOOfDEN0UFwSuVQM0EzrnvNMGlABlY3
oUpaQ1wBpSzULBQUzGJXPiIzHd4HvXcmM/66YCiKAXKvsxZTBlBBKyAEs6Ne3xq/QKW+22Q5zne3
5RbRkXxcJIiQQAvgwzJMq+1t8Y3UWhf1fnCgPk4KLOicIPMyr9U00EYMOgEZ0skBuzvOkBZU1HWW
rehV95BM0abreXwlU28G0Dvm7T/UR6bboJvt90Gdmpqj1ct/yP//OiihBCA9pRcB4qS+uoZpDKhH
LSRrvo1tfDRS7DYfy6irPpVZ9NPSu67Gb5NFgM3kGXSCbG56vzep9+aMiJU435oyQ8WZlcfNKjT2
kaMrixULpju0YqozHv7aYn5ZLmTuNQ+AhNhLt+D2fWBb4way0u0JRHDDQQqI5YR+IK6IL7OVAcDE
09RASGOsmvZb0PC9sIC3XVSAc4OkAEKhBfsG5R3+6tm+vcyQbpunHAxN++iXb1PKCYClXrpvU6Kk
/BTjs5t0Qr4alT2AmhF3I2rwFtA5kK+lwDPpTmrbX/0qNoEmNgRh6VJ1Bd+QNliEsMrZ80Fx0YA4
eU3Ntm8hFA5FTlIKI82wurD987udpMU8BDCwGGcp9oLnoIRs8AI3ToT1ZwGpjvnmY9f/4mMC8HMY
poRt4p71Kz750T4Jw/HVh5x1L6v6WVhVes7BEL1Q0PV4JbcESo97cARDZ9PxF7U9hLs0s6MtR7Hi
CoXJzjqRNf7XdT71K1bl0P2g9tg5PWhFHGetICoEXVBvWjPT3wLL9E/kjvGeeOsBuuqudPduv5nI
PrnW7M80TIRMrr5TsGNVjfdkJxN1/lf7H/PjM/7h5/l9fvo5Q0J0vM8tbXcToqptYxke1MLfLwOI
bEe7v/ZlBt73RgZIXZTpt5b5UbYGth3xn7YHyYgeMPuwKYXQS+pDFSbFW/rfU90s79PNw1NQ+nqq
gEK4VkNwKld/ikS9DK0g35CNtBN6MJ9eZG4u2GCDFxtLKXNia4/UqDnjxmSQOwtXBP3ZB8v8U9Kw
twU4rd/cZhiZdgu7qj+DNcR7yn65TZ3612y/u9HwKorxf/Pw6WcTDsZQYLp2tQtNetb494lInHug
PSXqh/FBr8xT3oHZgjyFw7qd57EAXIk2DiXav50SUB3yFly35DMarrdoBdB0NnIss49+AtiX3Q9P
MFezey6j6QTaiDvypmlViPcWm5NDplAH5QO14kRGscuhg/ls1khJRH4Un6kJqr9tW3TJowFFusdi
ZKtR17hmObPPQS2qBTWnyWI7kDGbc2+uOIAwqix31EtTcghunKmppxxzcPLRlCXodfI+7s5uHIEW
xQgRrOBLm+Im+iLaAjBxyMGdKJbSx/UETbwk3lDTyrg82iY0i4aGl59i5I0enXwOpZBD24Dy+TZc
iMZchn6/tjoGlcI4De9Vg1I1Ox6L77UcQDvhdwAa9wPYH/7tIYPu2Cos9X94ADmFsLhOefxlDh/n
95VKGPThsWcp7DWQOAipeMzBddK0+0NqbIhIf7bN/SDVB8l+04IF1i0Na+s2DrISNlhNkU5rTj41
kTKZm4SwIUwNl+5sumFq3gcRWoe83k3UItf3gTbKEU48Ril1alfXPs+OkB/0HwEN9h99235GGVd7
BkmsD8nyJlgjvq3W1Nn5RngeEbLqdCeZyjK/VH5ug5UWo7PETdcoqW83NDwwhYWTaPttHq0HQUpj
C3h/ckcmMxiwqQLx85Z+AjUE/ZFDD3hBvTSHjRxcadrDPZlkbaCCSPrZjn4EqGs3B9f2TABAfv1E
YPaB6pfxQJbOLKD6NH2L0mTYUwBOgCB3OzV9PQfwZMK6Cxbae+qkDxmysRB9T/k9fcB41qHs4/fh
oqjrFfds0DeXWbBPsA4Auxvsu7ApPrl2Wn4qsE9iKlPXuGH4jLu2s3RtLnbUCYT0tGMgSljSgPfh
eF8VIHEd/XXgVemFsUcCTdhYhFaA9E5g3wHffdYgqdxKlXwDDe5Xr4e+D4hGwn3Bocbo57n1BQOp
nwaOtRGs3BSgmXJlmKm9dzUE3zKacYe0uKWhF+IeeWF3EdVtvgnAWiAhg/TaZwkD22mODIbOLHZa
ykXbgay1P9h/90fO8GyHLe/3KF1WgLBmQCroyN8fMcDaT+olS5DQuHV8CBa2FAn0JVg1ywTv8GGo
wKUho3uoeEX3noUsC7bH4XaAjO09OAIQ8/dQ+iWD8EQedpRad6r/Oo2umy7zkHuaPvxH5EsvXbqa
HbjVU5IvzUFTuk0LzT79hGawEbztod4dDSh60yc7vJc8yPjF3Z6arW2uOFhhnxKcPLBt+bcbLRWD
CwXtsOj+6tbo2QjI/O6mzzHzbGSnhxq9I24Ppdn6AYzKQyYBnIAw2babsuwIXbD8WFiGsx2BQrhy
WQHGXlnBYx8hdN3YbvXZTvjnhMv6R5NC7y7zFV8wBQh0y6sffdh8Hg1efi6aMoU0TuY/jja+zLXB
8ysEKt6e0ljq41M8J0nXyIO1oD/+0jDzjTUGStPyCMwWccR8MEMbcqaV+ZuNBmkKjiC2ILERBusc
sbdHiMRUBxfZGQjzuM4j2WLx2klneJAWloPQhexwO4EL6+YP6StAGoWJXWprtffz5WXoJoiWVs6d
OyrvwPRm1QN2Y2NlY4o09iSuSLYrd/GHcRaPJyPTnunaOSgRBP9UmXkywXJyu/E9a7aEv25+86nS
cHxOuuYL7ZFpt0wb5XGA2LyIzD3ZZRhcOQuAfcinz30M2YFbeJfCwNru2BA7d7x4Q5UHo3yuYyhV
QCrCWiXIM0JyLp0uLBLmkhzc8DnrGmfJSxSrtyLOl2Iy482UuM7FAOJ2vlihzU+hcNZDESG8RR3k
IiG3tCzxJduQbUD938p0kxjCdL24DhJ0IZ2bqU1VCvz9mspAAFKMB2wax1ew5/qQqHSNQ6+btr1p
QuW/1CCvOboB1Pu41o62islf9gIU/pNvlGDCqn/UIzO+6Jsgq99uLPDjZgKCIK6F7GJp5dZzE3Td
ivfCuUoL2gJZmxQHJAzA6BBN4bq2oYqQWlG5zGuQ78TO1OITiLs+ANobQB60TQtJv1SZ1vo/+5Aj
XdIUbCdce98moztefC3LLsRxi53oyDlUfLqzjelEMmRZao93uo9OmNTX2vi06MPpe9//Ng58KGC5
V86XFrIMCxAf8UfOomAzBsDYSNAYnu00TNZ9I6znyui/FpWKftgJePCwq/sOume2UHqQYf8aBPCt
OqOgJwWzpmE+T0rNgyCrOg9qKwS0ADcxoiE7Jo1rLPNJpkvEnLJjHCmQtFNPF6Xj2y11TZmJAIpb
TAemkEArdVllZaAQPLEgvA4tsOQURmDQMArRPhhOWi+rWvAvYyGvvotar8Ugvw4i6H6gZOonD9zg
2c8ZeJgD5Vwz38yg+yT4AX/Z+pyNzF4LJ/Af7VS8JFG8nXT+iC6yGkNgazjqxqmdM6SLM1cdLMpA
ffB57+YBHw/U6kwozndjOG0JElQp6JQPLSJ6M0JIw4dAyfJ3m/DAQEGi1ORMfup9LKGOaD7y+4/z
gdsrPgdZdwL/BspTTN9Y3SIsg2N+Aks6MDc6SFM6AAVWrgeqMo2O1hcaFEHbaX2zTWl4sYwvDY7d
hyQIa5ySTUPhbxiv5qaShXcdZZGicjcJES4AcVKiL9QBJrtowdySbz94Y7e8asd8ON+cXV8Te2f1
4wc3CLkna+UWLbjAX0AQE55FVbts0SEesA9Z9FLbdnQZBc4tK8DvNx4D+djsgpqraZEmkYG3y1is
gCeCqMHt/aTsvAbB9ZpeTB3ZnbF3LmXeFSupnaknypGBW5gCAMFUzM5/vPxo9sJmFsgWUZau2Q49
TY8Y2yXqMunWJOLDWxcZpZU6QPUBm6GHkAbeBz8+WBVfkaObWCgPYrXP9rYjZ9s8AxvrXQuZNocv
irqA3IRlOXdJNjU7N+nyfcnc8TpBCBIacWnzWUHu0Tdi40cgm51X2f6Xzi/UkgYVXtrsZG6BeSTs
xyvDlPOgwvTO9EZwym6HGJE3D4qAa7sL03FtQ6FvUegKAU9XKtClVs0SQavwzBxpAVejj/bg2uCg
v0LpAQgZ3/xwagJziagb4M0R8lm8DzarRG6hjwZ5Y6RzrsAMq2uRyeZse1CoF3bhQXwHPCpm0o6H
KjTvqeVpE92BtyTf9Z4uT9BDaRLqKI0425g14Hd+1JZvs4R53q3sHpHUxAqiZF06OGiqzAYh4e1R
yC3hpwGCZkezqTHdRWkqLgKkCusgkMmavlGV/lqZSfloyto+UauNwu5cNj14/9BHl7Ax5doD4mKd
VuGbDZWr91FlBPN3EVW15bme2JX86asI8nixjrls1reJZCTuGGSLzzQPgsOg3xj9FEEmUKrUmv/K
ypKfQqb+nTtAvFtEYK0nu/Bcf2m1ln1s41I92SnfdmNgfc6lBSXrsh235JYhhZ5bONi302Af/tO0
k23UC0+ChoumLSJZHhjBAlujZztUDUbrwp26DbGQUTNFbP1Dk+smUZaZbROtb72RRFDCLH/GWBae
BmgKHUSG35KaDke0vPICFCLo3tTVHJG8Bi5RN80U2EOhafqpiZRBcs7qLpub8SjNc1wbP+aZkPG4
pHH5lVqxcN3L0JnP/jRNT10puqsBHTHq4xbjd20eXqhPAbl4144MnAF4Ihg1mntssHYRCFaeEmMy
gCkaN9RXDLb14IEwkMb1bt8+jl2ypL56ipNPXvGzxidvK1Ng3fuoHB5lUWag5cqHo6fJnQAbZrvU
dmpo6YAvanZBNU3DXPeeWmmZ28AAJtaGmoOlqkuZhRdq0aASG/QFAgTDkZo0pR/0936Wfho17Uk+
tNmDoaO2Zc2dLTYYA+RueL1XqN2/kAuSMvwCDYr9bUBXCHOLQgAgKPQkdOmLRMyTxEUz7Bmgywsw
TIRIZdfeIm1CoJlrxzEWtuFyiGyJcOX0U3RX51V0h2rJfJdA3mhhkk9jo8yurPsL9dKFnMdDGcbe
3eyUtXi5tPgMzPNmIZiSTDeLd7dBt2eV+jFWCgrbMCvdFQqugCEJY9M+uvjjvO8FCpkArU3tD6u/
SsZ83fsIgteduU37fNh5qBZ6jLn7D0+n4ntphsgc+NVTAbq0vzlkrf8UjlU9O2DhHXb1iEOXniHH
YenBB4/MIvGgaV9acX32c4O92GIzRUXyUjequagkBk5bm/tS8m0G4PgGySj2chv01sRuPUUka5qq
47wyKjvEdyThFcr7II/04dJHALzxYYTKLzpavbbSHWTe/QsOPAlT4YosoW1jn5NV1TbKS6jhuU4I
WddcrF1hp0+iwFYw6eLunwqxKsN2nJ8CaazaH9PPboegRg58Nk7aPY6H2H4frLpFsZ0eHkHsZh4+
BWb7hJTHsE5z7PZbjYXwND5CtA6WS7+/UMs3waYwdZlYWqMFfIfu7QP51hvHKJdv3AqIKT30fXwY
qHJjhmAwTUBhjVgACuEHXaOSM9Cq4AvyiLx9AK4onAUG3za/9PIT9UfgdlvZLJyONDDXAzsqbpnU
pyZPxoOvyyqaLigvrr6jZuxF+J5Gw8maoLUNFg7wMzaVPJEbeUxGXG27HmSxe4CP+mXgFg0ynqMx
1wZEeVotEsuUd9YQ1BdgXwygWZE69WRd4fNZa3HSXyNYnIX3IAQEh3nufPdFII60OPVtEl4gg7bt
OFb6ZWvHwwZMeu3qttXTAzyZd0cySdD0bcyAASSN8KhIPfUlyus9iHeMH5ZrnSBcOn0WYBZY+qj3
v4I3y9i5vTnsUF4K1KYe5LuoW0zNZj8pXl2nyCkX2Vjyc66rUrME8GgJSaC59W53hVuKVSGLQ8nA
pXgjmQEsFLo+Ru+DXdUsD9SR4+O1rnIHOX47gpJrb47nBgxpL/3PWlr9S2yrGBy5YEULm5C9CPB/
bVJLqg05gbX1bYztNc6L9d2J851syuS+bxh/tAsGYHxugr6qTZPHXFTtCW+cz9Q5cV6fQVF9LpWX
n9iY5Sso40JgUTfDHivggm7pEhkpXmG6Z1QZenwId2qhHm9NxsH9Bkhcfu+MfnPJgR9ddENovvJW
Gauqscs9NTNkLKCOKZ8ySx/BgLNdcDDDvEZpo4CtMIO9z4P0iKpTb4nt0KLPhHieipifTWMMQaAL
GACEZLuVUQXxodJN7Sa0mxk3/Ix4JTTR4hbJMKCwVqCy4QdqvrtZejaAxcCNRqCCqf2Gyg4wbNXV
19BDTF1HzFOzlUBa9cFFhWV1QkWct3r3QEoCJQCplEtPe0QdKOXJA5pE1de4eZuDPAwozoGLCBzJ
eCGZDx2SaeupQQ2IqhrrAaX01kMuwk2LKOWVPIokZUAchGqB6BR4dv3UmxZ424x7cnYYCrPF2AJz
haE0otVzIhzZrp1KTsWy9oyNGtzPNjS19hnomBadZoZxp6g+UhMiNezJ7cVbM1ZjsklQqrxSjfB2
dQnBMDqre/itd6KSyYoO8tRLTTqt35ydTkZHBHXSBWW1OqcDVXBaDpukDQyAlIv+IBwWHE2gtubs
WBaBkkshw0oDyE6ps3ZUyXYEBmie6TbgzzkRKYIq4Srj2PbYOYBuvBiyuzDDiqYm/76JSpiAITgq
O/hyMw2pB0kEp5DLuMv7dOnzQqxSo8s2c7uOJ81ZnrD93LYiLL5NVV5oiqrwsrtR9Tgf6sHA283z
5yixBUmdOuTJsYhldsJu5+0yBSnAPn+2eVWDeb09kp1GdFHIQKNqEtUMu/gabD4NEQSDfdRSssiw
F2RzdQf+/dWyBChqfaMBoTuE0ZFGBdKOJ8Xj5I7uJyUAkxmTaw/KuU9kYca0B31Efye0aWBms0jr
3j+SR4mMxKoVUEJrjdbDjgqlkqIBhxQN5ZCSPaAYK1xQEyWx1uW/PMlnTX+XAOLSIgsf9rmLSump
KY6dviSKod2PvABmaCqOdEfdldMrkBMzBd7G9zExuVM/edZTDT6fP2+p32iHZg0prWTr5HG2It3w
faGrw2p8TlZ2a8pzDwD+2c3zbJWbNjsqr/ohoqw/WbJ/u8Sp05/I5gXg13Od/Eidk/bowdaAONq7
C/UoVNCB0hm8aoVxf0tTTYPPj+bYfBbvleUO0gxkojQVXYwOFJXai1rkSgMn3s0D54zWr7lu0/8+
F9nfn3iby/71RJrZLkt2RC02Xp94GTUZKm8JwRu8N3HcsZ/SDq+VWy+2Ex+b1IuEOM/t9uy4hjwr
W0R7LG2Hzk6B2CHbfBsAoLJPLetANrqUXo16Zn1BmQFISl94hxMEeLuEPz4ZgN8HqfFSd031rWTB
S4APwjdQQc83wJPON791mZHynyGVcdDdpR75X6b4f/eBBBiqvMDfvXZ71z01ynMWRPRQ8JxvWujU
zuwQzIeyS12b7qXDr/xsB5+SyWYvfxsUBXY7s0P8e5BKa/YSMyc5yRLFl31hqDu6dImfQytzebNM
CMTdeYnekGdci76ams2yrK2tleCM6klr/DA075dG1FTRPOVggavDVDoooZ+gY3p3TcStbRaBCJZs
DjKUi7bzS1CDlvV6ABPpPvJF/jwa07ZsbIBatd1kWXizy7h6s/tgbNs3wNc9uxXOkO/2m//v9qpB
/Rplr+bEl85egfISmszjnCxrQFt76sP20y1/lg92sx3cQC1v+TOJFCaisEmwuSXFeif+nMeOOpJp
tvNlFaGijHJukxFlJ87qT7dH93jhbJuGj8vbNG00fJyaOkYrn6emiUxQOd/1nr2cLFQICm9CYDAH
JOWS1563NFpRoA5ARZe5B2+ocY+6lqdC28ivtSMoKAJBsqUZ5rE0wfssEuw+KGjSk75fsD2dZ7qZ
bnM2SbbFeuMfqRM4sIfUzfvTgDL+lSp87Lj1RmbeeWDhq0cHqVltCsAzvavyEVRduknbFbeMkWuT
UXYkmxeA4ACg8Ct1zm56Xg+p8M3NVto/b9MaY/BxWhoUGghmpVJkOEdhG0TTDmC0pk66dO/TRgJH
hbHGrkp1hruvO+zsaD8TxMBBUJP2M9T0gkGiEAmpiVuTelHLhu9LdgpinHoGVBBvIzV9DTsciWLf
HE4gFMcej9q+NtIdXZKohERs1m5paASWdSwbegi1bzNEFQj+2dA+/GGfZ/7wkDEPk4UflHKDEMew
V378aDuD+cWHEGsYucn3ok+HZavS4AIJ4O4EGg+UE45V+NVqzuTgQpV4WfnglG9UXZ9L6IisqMPb
MmhMfYOyc7PyGpmcQx4XFz4Be4DUVvLdsz8NtTV9ZShKX0HHttTb5miLFDFiDwLCnVhzxy+F6YhF
krH4riw950IdOAKgtkJ3GCixmztqA/zLkY06CtUcfIuPoC3SECgl5APZZOcCZTcO40ODyOCGxYa8
Rjm3r1Zr3gu9qU2RSqKW7Ay+McCYD0VgFLTEvm8fEFXZU1HLrdCFmlB3dg8gP587yZ/sdBmRWjq4
ibf7066nBTu0caisbvfB/71+JpsMfkRBztz5x3BU7yJ/bMr5x7vV25AbIJHlcarz7W1aG5j6cxrI
ZWMIdfY8JHQUMPnXIcJyjUKz5EFkIWC/FRQbVBuWS8ux6hdftCjjk23+JQiAApCy/B5mIE8qvf5n
75SrLCt86Ic+IBmU4pSSi2UdsugnUmeAcefZN5X8gxq95snp+3HN8Wo8NWZZHS1kVzdT4GBTCfKB
RVwE3Xdmx0tjyouf4OB+7t3ReQkNheA+Iu8XzzDNPVRRja2PM9l9WgbDUnam9WV0hr30rPyn6U+H
fgybLwBtQqAL7Id+LxZcDtOjaZfpNnKa7ND4Irs6AY9XVjjIL0DSb8c6y3+YI3/t83R8HqQacfq0
ylNo9c4J3+xq7Q9+9eL3CAdqV9ZN+8QP+LFpE3dZx2kPCmxXHJPAmh47YT2Cp8P9Ao1mqDlFTneC
flj9AJq2b2THL4OozNDIcwnauvtWcACpk2BlhCiuAwFmfDGKMjk3Fsdhn7HhW+uuvTQpvwNcA5ks
7WALb9yihpKvUzsr71D8Ut5VEQq8EHCoEa93izsL2mvBoi7wE0/5lUyo4TKQmZYh4wtlVLvY6NKN
1KAP/KuNezvIkwXCxvLA9Lo3d0SoFpii6o5a3Iuqc2Hz821QXmHVH3kCEs/3iUokjFf4MqUbgyAi
2FC/TUw+PrfEogja70T2Nmk+zjrrx2NXLEpXU77NxG/zlXzo8qFdq3g6CmBdeys4QMJm4Xpg8ahy
dpkxCxOkMRAcSDeEcYhLW5xRoPFMnWTyuHW22fDmL4BwR5osdo9GG7hLoqNwqva1ShzrwUbQ7PQX
+9CUH+2p3b26uXjzbwAAWhJ7BT43r2GU2g8qRjXVHMkqo0G88bsiCXLyPXCDEiaBStUK8C90bQfu
ici5wx+mehogybTrUMK96UZmvU548ca9z79hCQN9isiM09i70xUq1QGIMlCQrEcip1s9KT1SVAgM
xV49jyQHN0IRGI1kQFRc+xSi4/6vkfRM0wdEkUa6PDBfBcBH5ICdHmov4nURt84DEOLpBv+M8CSz
BHzDEK/eMcFq5AU4g1p4b0KPmoFeldnZd0gXbcban2LUJPI1OLqs76mDykIgZtNndzLlKrSlfa1k
bGyHaegOXtONJ+TZIT7uV81Dg9c8yvOG8jO2EZ+iDODeBX+Y+haMYbVfa1UR57MwzHL5t59t6tm/
fra4Nj/8bIlhQGRX135R6RZXolgKxrvDXJylmwD0dwcq+xK28YA6ErGvZZbJBSKroJCjcF3Q+s2a
JWAMmI0e0rbrQHFjgTR2iVNr528UxMyWXEX4q5NRVAnW6Ng9TVrFS+lL2Zv+RsQQO/drtWXKLw8G
ICFn6fXqTHd06dMKDGWR561uHU0TfUuEGS2K1lcblsZsH/g1fwhGXdI2guoXyJMTSjzrF/IYHWYj
v8meUP0jl9Bjjw8KrxJ2S+t/iPHPt+Q0wYlSAH6auBupOI79YKMbEdx1/QA1KFG+bjSsWDDRLawO
yMABsKBPnguItJNNr+QWmaA5desaEbgBZ40k6bpLp92GGLV8evjf3BS++dsSUETIWPn9U1sUW5Ry
I6+Hb97Gdvm0LXRT5vUyhW7IS1Y25iGzPciOG5P52XTVjzENgzskmtUVbNqoWNf+zAq9peh9ZK70
tEVfbsl/TP23aSvEjXdTgcp2UGuDYXcTADO2RHYx2dPRlpq1mab7+eCre1GxkXxoIpaZ7NPGRCa6
QXVpQMDVOHGHhWUN7josQ/PkEtoVi8TgbVCecff2RKjTHOMOcZp8srsTikxAL1GAqPoEgc7I3sQ1
isorX8kN9dPF8JOvqVfbW1XaPWpYcEnKeDhXoqlQyp+7YJAJPLUgY1KJNx/m9f2yFgLZX+1NHb0f
K/BfQmkhq5G8hdZ6f+5lBDAh9KVAKgeJRpkBzY/UPW6x8+o2YHzrFgFCk2pBxlb30F0ApMy+avzr
zV5bNqg/5t6erawaQEOFnYGLZfwo6IuGrxA/d5mD7xzd8uCxZnkKhTPEzemCHFUuEdL91e7AL1SC
158sH0ZSe8oSC5rlS5rrNgZCQgjF64td+GztqNzLL6AH6zYmuMAvtRWxs9k/WRruRRcy093EJVt6
6ViuE+xUfJxBouA0xcWSXDKyjWHZQr+HO+vbDG1iPuF0wkHTF/TlwoAq2SHUF7qLM7crwaTgwYjz
XLgmaze1DuC72sv1HSidi3FHPmRy3OrXaJry1iYfalZV4TrLW49n+dXK8iAo2UokjGSZvF1SRCNb
1MujnaugAeFQ/GO25dRD7m7rV5uhMH5SBPJDkDJLEqj8cJCnd0Czn3B2/BjN/CO4SYMDN34yEuMZ
KGh2tg3wA0rGRyjFj+m5GfMS3Eu9cY8iNHvZdNxGjCePF2CMLP9RcbYGSLEE9iOBcI0b8R992nyr
Yq97bUfk7Q2Pmw/Y8ATgnhQm/o9VtseiNYAFp0U1v5+tPSyu+D64Jf4WqRxP863BeuNgtdhTlVmD
SiLdQxdPApk1ghZP4TTYJTaK9kCH8RnAy3uIdbaPwVSHJxQLtkuyGz3IF6uWN9csYtNd6CrsX/QA
Dq4AZIwq9+igvvhTUEFOV5rlU1xN7UKBke9El1EaxcnUl5uNmr3sxdLN7U01ARAuS3EWXlw9hUDB
PoggWpp2y4FrWbVemT+5qqueEHkFvLHuH8gxrvILUFLBlVpt2v6jymacJ4FeHWhVc47voZ6z0gda
vIjknpr55E4rYIGcLTW7oEZ6EAHuDTXHJBI4jbXBiumHgis02SO7wZbUi0y8cWgq0FtQb+ANybnr
sEOlXlPZ7RUhg3vqxNY1WdTuaO4Kw2AT2JazFgUZ7aHD5gChpCKLzvhsRWe6M2T9Cr5subOtyp0W
dhMNCMCPYIK3/oez72qOW0e3/StT+/lyDkAk4taZeeicpZbkIL+wZMtmzpm//i6itXdLssf7nOty
sRqBbDZFgsD3rZBgYZjAmXn6ZDYeXAF2boDNtfirftfdzB6mi9ntWvzfH+r6le8O9e4Mrt/xrp9p
UFXXbFt67/owWbbgEpLNzMfrBsIfYpGxvJ/BKCHeXxtUAEn6Ikv+3MWUr83OdMRr0Xx6/wVxjYwk
VVA5/P1h/OKvEzPfYs7kUnn9VlMpy4JnM8npeWwCrN2mk7juYoqXLuaj2SXPw09w3iy2Fguy2xrW
kAKpoEM6KXaaTT4IoEAsN58PNnup68ynMFpZMDU6DtMTAGx0U63KJgJX4q99zR5ZCLRcr+zjtX4k
4G6PMUYi863XhgHyOp3solPq+JiZN34rl1Ee6PnlG/86MKJUIG5Dw7sz3x03KVbJBQ0Xl0OZnf3m
MVadf3M5VNzQfOkHVnHpoi19YhAhWkNhotnJhjS7yycVty+fflFnuvQOVzEebOxnNulfn651cjrM
9aim4VpXQCV0HnI88ZB303d5q6BN5UNJ3RRdEem7xoaFdhfZN/7Uo4C92savRTs3jQV39F2GeEtS
dOR42alr4BQIEg8iX4CIpk2V3jiMnSCTUjznozhZkuTPvFEnX+FDihrHDauDCmJoM2niblXZfzCA
dAND9yYsOiIBl/prlelh6pNivAHLfEYGLAhiEd5CQI+fwyBUJwxIS1MyG2uEmnPM6ud28CJk+mog
8nJdVHNHulAxUIm3L2M+recL+Vj/9SkK6Uud+dTGXD76/hDPSJaox0urtyZU30dNE52FENEZutfy
UNXj3lTBHCI61wDi37gYy+Ca13tz061tzz7EmG5NL7Opy2oTsaw7mlIfhNG5TLNPmUqhpDEd2VT1
FTQrpGV722tdm7Fy7oQkWpsupiFuEpAuMpB4TJ05pl/ATtSrebS4fqunGraOeihQX4/nsdjeKtoD
r0UdnHCYjc6ey/psdjM/CbiIAjan+auj0wIyvOHlFK4/IcKKsoP61+lalbrlba+Vf7ieWaPcYEYh
kwhOKi6Y6VvJ0p1ZllSvflVhu4CR2pCrMl3MRo/QAKloRS+/yhxUtRqme0nSzK9fS+rU2VgFcOvX
X9qWrbUjTvf5euEQIIXufxNvr2fXp0LfZN6jOdblb6j7fIq6DjeX4pjzHRQ2uolM022VDZMEK0v6
p7CqH+w4iR5CWDbuFCFA6E718LNjVlafRszDAf50qlUNKaOtk+T8QwOhO9OJSJvOa0nKY8CEtbBE
lswaGPDdtz392NVDeuymksz1uAJWBMrJhab3pezLWweiV7UT0XtT1VJIe3mJF+xNXd96+SYJMjK/
7CBs776nK7dpKJQ4AdHDvLoNt+bg0MSNdoiK0Jkpmh00bhZL0v5sqtoRocS4b8u1OTjYJskhZOl3
02hO1wroHilc7+by7TXrgDYL5NIczFFRdyI8P5n+ZqPD8CmLFD2YUo/p4dpVdgs5Efyg0eq9M5Aq
C9NoqjJYZM546fY7U4zGnG1UgGCd6WJOoQMzjoz3psJS8HjRxUg25gQg60F2XtNjKYk1VRd8IgFr
zyNXzW0+ds9up/VnWLsPSzgCDhuvR9FvrAVEt4DRDLU+5GUCBz4wqD9Dp5BDEjep93kbALpmny/V
LRz4mqKAXghiNPOXFTck1DYXnN4Vmx8h9bFv03z2CqjHwgpm4pTdWTjt3HM/mfy1R9KvTdVkDzmS
bJumgsUPorT6YepgUtuYA37l1RcLQc6voQAAMur4j4jFN3U82I9NWA/wA7XTs2RBu3YKu9+5hYwQ
p4gIVAN5/xANcMZNYdD5bdodHqX8R4DdVYJgMG5Rd+WyGLdGTEBJmHjkgWNB2YJGIJ/Ffv8RHhXQ
ckb9tVs3sc9jrZBGREDt0k2Ce2+6gR3xcrRh6nY9WhB+c43QASyPB8h8g95hzZLhOVE+0KXa/gTb
4QKgRJpsqr6OPhYtP6ic+l/B54nnOeDRp0bZ5JjRAak1NgRf/9qzi2FGYfbMpAfYNmNkYYUhEkRe
Gn80n1JPRpdP3S/qftXPI5Rg3MzjV3k2S7JhD2Wwzaus3iXHJoZ7S4xya9Jrl1aFLNlSWAVoJn/l
6Exnc5S4qDamvg/jWToisXvK2zxfS8gPfLKT/KJnJWOHLiPmlFugkGDOG2cXPSvMpVEf1hDQtrX1
cervIE4GlhpgCsIYiNt5Zy8n7Pzclxo62IUf/YdyNw+bmRs07l5HsB0BVCbKTskokHCh3cI0IE+Y
nQJ4CLJFOPYLYKjc/bWbOwh/NXixmvccbM4OQI19k7Ttg9/Z6RIqZf3qUhwhxMZliVOyVfvQdHSE
gGt8MI1m0ykIhoHUdTYlc7Q+oi9H47R7OZrHLG/VNmmNiJdjRzOjmQX7oUPn0PJkShWJq02ok3Ju
imaDIC+EOb3qxAsNwObUo4KA2JxPViKm7hfHuPSYdnh7jF99Cyvg/Zq30J70B57fWxHdG20GF+6k
mwhcq2U/PRTw6AumWHR3U8C0+553457A/HWJwVHt/crz57Uz8kMVZewjgVz6RbauSbMdVCjzhQfU
3GfTzY0LfqDEWzt21oJUL7+aJ6aqYFxRIGZxrgmp97XXOgviRcHXJjlmBdNf2giyq2M9BjuSxOn9
tKNpL6MMHjo24EIsiOQ2inEcWdny2UPAx/fr7iuypd285dq/jRxKYeY6QmWUZSNMlKOXvgKOLA3s
GNMFRfK0hUIvtD84WfTmE8NStUsbB+ECfLq0Tp+Y/yTqHi7uDmhC0waimI23rgDoXYuaIynbYCSq
MY2Avr8a1xrjzLlQSK1PemmXP4ZfD4tKIuhq/pax34ZnOMtNHly3QhPxJYbWLswUuy/22JN5E4Ud
vPS8blPL1toQZDpvOlDC58jLjY9F3x+MhrZOod4ZZN0XUsSwgwT/wurC5CEF9R7UbXzyyhy2oRiS
H6yweam7tppPKSHVsktLKANxDJSgaCQ7c8qujOODLMqnyxlPP0XmEPsyPRK/2cCxIPygk/yQZZZ+
CCH4tMOIMj2F3fBlqo8J3ha27/OdVJBKeVs/IpExy2hVbDD89UdM+PvjKGQHf2ierSM7D2YF6WFC
YFqUH4yzuhD+OusG+JpZ8EFw9BTUmorXOhXFwwbYtvLcTpsKwvrIXqDOFE3DtS6rVLUqXLudG5Sb
wbthDXxWXLpbg2+71lsqHNcE2OFZbGRar85WmpVn5NaqZdpg9PAsat+kkbCWwfTJk8PLJ1P3q1YA
SyGfA6zkOsTds3OQOlhVo8o/lGX6zBBlfA6KaoVAXPeFJm60AH5qODWOg8gezapVGis5t9PRmrlO
Qg+OUUQwgWJTFojIYZ7j7UyV2agpimw+IU0BL9d8hBEtwKurUDVgK0+EOwPiMnUQAID/DZNHBHKy
k56G37SxH204y21CLjAk51YfbTmx8JYoInigt5XHYaZDw2cXT4VjS/GUaz9cUCGSk46Is/fHrFr2
TdqA6w2+ONw8n3mV/Biytn5w/KBeu26WbL1EwCltOpjpMTI4rgeVeEJoP1y4akwXijjDBhKCBqNu
NjpNi6WrhL00xQ7kvTv50oEzsZZJArj4UN+PqQtqfxQkW+Q0QDCEw8MZziAvdYU6Wm64TX25/JVn
hcvwqp0axykVr1KfLABZ7Kx7RNdwFbrAyxeG+x8hdbVBrtfGK0yVZwgplmcfwZhLnSmaBqDb6w2b
WwoCCC1v7Q+ggbc7bueTNrWD8GEJa4hrUUJAEdeVHUPmASHtSD2PJoVxWLV+lFXp3StRx4d2iNy5
UfSWf9Y3GYsPGZvsmRCBX0LLN4YpYT7DY0u/Qm+jAebfjm9VIwdoveAPEYugvSdOCcGhaagd/Je+
rQ9FY2Y3/p1PIV7duEhkYW04fuEEzjx9M3yCXcxLvQFiQCPzUm/6j2noLj1rBMegrqMN7wJ/hSQH
8nrOiHERuXKo24AUEsXxhkZJ/dn08OuAr0OY880w2UrmF+n52iL9+pdlIzyPfBlYMsLRG1tCGs6X
FdzPzCVtytdF04qIf7c1178Iup9a3+177dxOhyocq1mP3rjrBiRdYYVe7HtEAFZpSdl9CkgYbI7T
8Tlzb/K+c7+zsfjBhON8aGKKlaXXuwegwMvLPk2SW8t0AFPJPG9k4OU6tPwMsadpDtRME55u2sR6
ZHNCnq6c6SuvOoeYxDYpYO7DwbzuZFLBoHhoXpjY137wZMDcvE0+cFIR3KddCW2ahK1iAXBxEBX5
EST4dAnYU/GxVPSboTZa8huGrej5ug8JRn9hueKxkfhjGtYaEMbF6lrUVV+sYI/sr2LleQcxgHol
+k8G/Z5lLazpfHc4OdzpDnaDhUxQuPSpii4dWH9PejpDtqAAQgSPRIYZJsLCPD8YG5pkKoqpaFpZ
C26nacVa0f5gWn+1byR9ZC6SFAKqVnrCNAHzShjQ2kXv7IuGYKo51XelhGDAUD8WjZOxH02knDv4
0S6gcOslZ9+bCAxNcIBSt+DfUnCIF5DV4DdWDte/wVLRBy/OyiWcpMYjKF/xTuaRXI95xm5ZmIt5
K6T/2NrpXRJn/AeI/cA36ubZL/7cXfkN4BttZEPIH+8K6CNohGJ0chB16wI90H80j7+pt3kq1yov
L+5DerCTW3C792kKY6SrIVGS+/VaND7EcEcYEl0baM5h+GHdQsEGSlQ5UPsIrswKEXR7U6yH7KVo
qId4O7xuHd4WTWtIQA/7j/tmIzA6RZosIG17EJVKt3qaYAGNCEc2p0j8oymbzdTFzcZ0G0YqOFBM
Po2eQdh0312R+bey6/kdGaOTEUNgacfWgI2GK9NrSMbvYOl5t5jbXnqZantg6NXH6DXNXP86FvQr
Lr3SKperxqnYEhFKAIT7knwKGLTh8Fy759SvoMeNwf8IjgxyUG7rI+jSseMIqDjMESt2V2dVPc9o
2n8ONXtqtYq+20WN3ac8lIgLLJVI9Cw1jFZ7TxAYsnl4pr0K2ijdgDRJS4OjS62n2HL5ZULZRjQ5
ZKH/ZKZpZoHggOU6c1gb7cxkTXPcgyDD50uj5mV0vZrejY9WiVfFpPxl6uu+AbVjquedM792NfWw
6YzxYtDFDIK94xqkmeSTgr14Sh3/a+KCBq2gxXYKY787OSBQA2pQ+19DWAMIAu0NWwXu+u2eEQ3G
2zRhn1LMbI6QYEqPmPWmR6xAwo3orY8OC4I9C4OVZyfFfRyH7a2MFAAtHZxBe8Rc5qVLyMa0Wq2o
D57nfLm0kkE+VyB/7DE5wqpFcguWl4iQmb5mA+G6lehS68aUgkLLxR//+K9///e3/v9637NbwEi9
LP1H2iS3WZDW1b/+kOSPf+SX6u3zv/7g2mGOEBwaFkJDfURKB+3fnu6QBEdv+n/8GnpjcCOy73mV
Vfe1vYABQfIcpq4HbppXIHSr+YbpSVUBTPq7OhpAw20a9YzUOdLn6bfWWlzWsV7nR3swVtaRmWF1
QrQbQM1EfJKjn6wdoysHu1Q+84ciWF9cBqOgflMGj/jkAwhznWaEkQgXyMYkMAiBMpHZeJH7us50
LpJ4QXCP72BPDPTstBFp0h/ZtOnDulxlGPSgyPRna1w2nyGmn2xESzBjF4ksgUdy2ksXs6/pbA4A
NwUy+/2l5/bPl15KLnFnCYEctORvLz3k8TKrq5S8r7tg2CAJ7AE1Rcdlwq3isYyQNJmmE90IHnTh
8PLW9JDgPIGqTQAT+3WvMnWtXeI7r47TkUlmg/UNzIqtnRCV/xgHpb0IWdQdFSwx90UOnYwBuamP
I0SfcXnl89QV+tPAeE9diQunES8eDuYxo+Vw0/gh23FuY8wFpUH9zX2p2fuLwwmivrg6HNAQKaR4
e3E6JyocQOfT+8skXeYCvPyMf0SGIjvDUbY9g6r/wQyHQZVaKzPkmeLUC3Ct9Dzk8Cq2ff2EGHCz
lCJJoZqGgclPK5g1CFF/tpvyqKY5Il6Kd2lIsk/CymEZlHfoOmR8X6lb38rKWwDtV0jYi/tsUtMv
oG0LuYPI3Zs6SIZF6zqH/qNpNTuUQb8Sky4/omZwrS0DDt4eS+YIToXbUaVQ7XdTUB57F5oZrIvK
eeWCRejX9/CuF/fv+nJ6W0l768C5493U3jjM2Y3Qu6nR2M+NrQd2UoegB6a/5EB58L3sdPJQTxtE
CvNShBAAQyEJZDtrQT3cJTpPH+yGliuLjtnStJq9uy6+7J1BvPfmEm/kuU2WNq+jV+Lyba2mUZnW
K9NQ2MT/mzuC6zd3hCDEofgv4JitQENWbHqcXo1UGFnsAVIy3r3AKwr2caQ/dRTyyoZnGBQfqa7s
JzMJ41bbHzzh9ifL15iiWSWsIMPoaCxgLy6xxjz2Yg9rPpY6z/NZPbm9BQABwnunCGEuExV7s5Np
MMX/WHc5mEcid11VDlA2A3PijepGuifcoXvzifcRK2ZpMABthUQR2XAn3F6bf+pzqeBls/6bseft
sD9dTAhASU6ko20I0Wn59mJGfklonBD3TvXVgFRsomcU/IVbO7A0QN8JXbaxTh8zIpZmrmt6lKUP
ll7HOyjcQngWacTcAfe4zTcV8gzTOFtOo+urDUhGx7aBeRs6mGp4fCDoRH2E07wxnZcRhbyrTZIz
1VEwM8EW00AS66UB2ZkAUQLIulu8SedhnkPLxtXxWQLn8vurotVPtxjjighFbUjuEs7eXRXMqLiX
1rG8I7DLPbLJMAPSJhEgbAq6VUYT1ZNhuOjzcyDHePFKejmDoYGRSzZ10M8DMdaBlLyRVnbVABxc
L+tFVYYWtLiTam6ggJmAPAeskL29mBCDobdWTa4+XXtVEug0RWDd2E2hodwNIYoRWN7GFJuprnPA
UPIH9lOd6ZdPoaZL56mfqRsqB1Ntbj2Wk7z3THkjv8cwDF8R2wuh1CWLrWkJCnhsuSVsuEzrq96a
VxUMcrk++I093QLDF9xO+Sq0q3GTCgBVpnqS9RJjBIKKUE3Bih+C/Q7A+MKZtZXu7+2JQJKDiIzU
LVZKU2lq6wY4KMU1wnKwCPO9FKLzHXW3MPfOT00dQGZ+rN29k6jPcdrUd6Yqw6trESOHsTJF00Bj
UKgIffr9PWKLnx4dDb8NTWEuoAXHKnxqfzUODZrgdTew4s736RR1Tj+FVRl8TTuADt1ekltkfgLA
8wAAhr6e/zWHIgby++5jjrTSCr6pUMlQMnh4u6cuW4IFzHDQiRWA4wotFtmFJWJSkKs1RScYl37e
jPetr6Aq4qWrYDLWyzMrO0ImFlDTqYgVRr1x1KRyMxWTEuKjhSP6jSmCaPRySFOEFfIyANRs6TDc
5YYRFLh2tQxGWb+iXoMtjplRWV6IQwhUjduYg+p2oV6LBEIScAKjF+o13OayG5eJV9Tr3OurZdMl
zeUrzPcMIOYA921H6tG2VXOWtvZuohb81x4knkfW2HAKJyQ5AKGgHqhXbF0/p49QFalXGFPdtekW
htA/z5Hr6moHeKcWKwhTL3n9dD0s80ZEgKfdzWHzJvMQis8PVcNH4EZh3TgUrf8AzXUOfA6idaWq
tkOFjABoBWoO9YvgGdOndJaMhfshakd74Vp9fJMCG7ppstbemiOJGhnA65E6knh3Ou9BToZPVuv2
cxumcQhOg5vsTBtTL8p6WFaCNXMqx5c602D69diLEcIux3CCNUysqhvHQwQl5U3yBQLwO+MMWYf1
XvSjfgSIUc5DNfjgT8A+VdUl3fQBAvbUZgxn4CRfnKDaVW76AWSG6IZgODwPWBjB8wIG1yJrH5Dn
8mBn52UPWTJWsAnI27UpyiJutlUL4LgpwoSZ3VYVWYUNy86IsNNFRmJ1ZxdZfEMKtaZDr+5MVR+4
9cK13XHFpjqbFxWcOy7d3S5OT3aebk2wFqZBUDeM5dYEjHyTIZvq6l4BG90SEMIxWXIg3fZopfQc
lAJBvazaMrcsfrR29MTC0QHntXLnWKbz24Kyas3jygIeaIRcA1icqzxosrtfHSeOtn2SF2sELNpl
0cISLw3yu3xiowAGCZfkiYiSWhlMG6s4xSOFOrMRMA4wfeWIUcoJCuTk++Gzk2WLcciGD2EEgoZT
SIpcC1bsmN1yEDQyvEgncUMR5wsQi/pdV9YlMnBd20XHKsyKeUWJPkOf1F8zJw/gOJMNh8hGdB6Q
RHUvbSQKZOY7X8GpWsaJx394jd63NTIyZnfAAfSZe36wBqBpXP1+JGTv35aYNXDCCF4MklKKMeXt
QIgwVFHbvdXCMJ4ixNq5SC8ZygDkpm6139ANpMIQETF1Lbyj/Lp9GGtZwPAGKvlS5fQctinmA12R
fMtwVwJcxj9dewDD7yFR7QYbNUmsGJ2VBiKrWP+0emlEVRoP4kfmEywcYYw796oqucwjGNDH84YP
0anxa/vWNBBkQG5/fxno+3npdBkEwbxh+ielWWG/eh+ovgfO2yHN6QXTrvTEJMUjT+B8DBEvhAGY
PUIv8/rQxx5b8J4V7wcDs0ceA+Rvnn4/h54dMmXh/PenzOm7eY6iDnUc/OUcDB78p5UnmKYURoNB
eLpM6EdXlVBC94IviAnHU1AeajvRutAuWf9Zbd7xJQWU6udqD7qNl2rCmuALrDauvauwVgsRFCk0
mpYmzJkoHXywBbRcsng5+BWEg5HyWKQR9e8sr3j5BCMEvuga0DxSj/LFMH269kthkfc3y3GzfrhG
QgTe6VgGcywsmNScoPz2du6GsQ/KUUSbwQXVS8wZTFnaEVbbChNNBJDUXTd2MNSdCCddE90C9FZ+
vPZwLT4iP2T3s85z4dpog8oQ9D2snHwITMd454AFmvn3giTFrptaTdFsPCSCB9l7B58TeFX9tX/a
iQg8YUq/km7/+3vAnqILb38uHl5HQSWE20qBk/X254JqkQzIZHmbC4eL5fNLRAaxfX20vRSJS2io
lNMmGr0KOuCob4cUnDYIVM8iCRVHr2khzEcUwtaezdYDtJx9rBdA3X1VvrYbTphTXu7m/3oTw6pM
TOtblg9l4Pn1u+K/19+z01Pyvfrvaa+/er3d5994XeH/b7scg28lXvg/6ve93hwX3/5ydoun+ulN
YZliBjqcm+/lcPe9auL6z1jc1PN/2viP7+YoYDJ+/9cfT89JkAK1jhjBt/qPl6YpdscQrMMf7a9o
3/QNL83TtfjXH5+C6hsC70H6i72+P1X1v/6wHPlPB2g5QYUtJlU2gjG8+26atP1Px6GYdmmIznDw
WtAEJcvaR9RQ/RNqUDZWrWjBzcNwGqDOmSb7n1wzhZCWxLLN0TjDP6/ASzTy8qf7dXSSvosCAc0u
kGQnMHfE4ah8vyDDIg1qc8KXe4211Ua5dX/D6zsBocwNZJ2HlZO1/knAlQh0a7ZNYWcyTwElBMmC
rBveHV9dvl8ES+nbqT9GCJwOnhj4jVKILEn67pmJcFFyO0/EngnbWcBGb1rxfGuR9Loh6ZPOgcOG
OxDsrNr8ptNdvPv9979907x8PZe4ulozx7HfrTw0NI4qbSsODwL3EZSF5l707kbWVbqHe0q87CQ0
Tdu8PlSiDf4mYkCnt/l1vDBfjlsF94oQEqE5/u63l37ne01EOSYhnXjK3CFay4HNMIjA67IMbIA1
vP2YzKIMpGVAxJ5lEu+iLEz2YcXrNYNh8MzziT9POqwRf39h6BQNfH9yVCIjirca1cqc/Kt3MOyi
24FYYPjEblVCVrJ4RJIiX4E5OKl7BrCZrnwPcs4ewKIpmMlBsobpRAwLVvserhfDFvmrouud1e/P
y7wz3p0XngboYmOK5Ehnel5frxX7DBbvqgfJyG9dJDUBFYfxWU4Wqat/kCjykL8M18heW8CZQPMV
r00BHEsidngQg3W0qUJug4HarmRcwDJsANfSIi6CAcoLbwjdad1iItGU9wwJ69mgOJlJD6hSrEWf
JZyyzk32KCEUs9ER3wTjUCx86Al+kbX+YEFj8s6K8ls8ZNFR03RBYNh7lmA5xx5sh5vJGdpzfxgd
HBeLzFlQOWwLA5dHS9qfiJ3qw++vFn07LZluMazoHMygHIoFKrffvYFDCuPt2HP5PsgysvLcii+k
gIpZhMuIIAOQ0GNfQIodoMSZk5bfMtcv5v+/J0IpRh6KJx0P1LsHzQsZif1h4JMAebdriH9EqIyB
mwtKgl3fD/ALFvlQ7bnLt3WdbGvH6h9+fzGm3/r2zpHQRnQ4AkAEMQbxLtoZ1Hlpyazh+9b1f1j2
hqsUROVm2HKtbyGrj3RT/nfD28+jLb4T2Onp70DxSnh3t5I25Kq2Yw6zALHpoe69sCr7PvMcrCUT
axVqAiM0EZ7sGuj/aFRHUF0hcEjZx7IUf/Po2D+PNxI0aoTiYHqCP4Tz7mZwXEZbIKbYPps0rqOO
HRg4mk4MH+Iw1ndA0XwTCqGSJFXBPA66djW26RFaqOO2GtMA+LecHvHOQoRyEGLXOdDy1DK+g8qs
2GYDEJpFCa0lp84OSVkNqyjD4E3bZI7HrfmbuaX988gtEU4kNpkGT6htv/sxrk1t15URyId8yPbp
mLs3ZYklgeiRGetDMitc7RxyC47yhYj5Nq5Es3QH+QU0mOKuGsdZlyNwmjdRunJGYDpZV0aLbBI2
aTqG/KFtnWL4+LjE1wtgRpIl0NuA1MPVGcAF5s1qGSHFlVdYCeqq3Pz+Xn27ELw8t5wzzfV0u2Ih
9HaUi2INbZ0ISXgWiWLTA0Iwx1KpA0ihyfZFC8BUny1//5V0uv/fPx8SuUlwZTENsd8/H7DeLbNS
FWwfCN3fJZ433OZBeUvh2D3TotQrnTj+2o8hqGc2jj3n8jlC1v5vXsrv3j140XMODo7SyHXhXH56
UgFKyOKiyK1d7cLOBOKdcCDS8VpJLwInPujXNtysVxB6gu6LZ7GjDTQpDAyAXXTsqlnr2Ft4HvBP
KQVV4PdXSbwdUadzU4hTEkwV8UgDKzY9ZK/ei3k0chscWL0rdDKXFuwRqIAnVdQmsLHw9LBomxBS
iI5zJDB13dMawh8JGJPTe8XrYntpF4rMvJZZ+05MqtN9gHSpx1YUUKHIFXpdZriN01SoTd85y8ls
YwaGgV72NnYMBwGf0cHd97QRB9jXe0cdFhQBElnAG8rRi567Z+KBg+oBjJVWYleXOUwrQphZ9j4B
GHma90GIK4CGLaQ8yyxZYnoULYYxQP4yzJYwktYb7uXkttsEcAX9u2USVW/vNIGpr8I7HA+uJlga
Yvb39hqmTh/yPmF8B0tt+GII+YGM/rjKAghIyjS5Yb3b4aXdkEkisYJdKiwlMwknGczQ/GTmllG3
C0O8R4AMBYvaQe4Q6YVhl0BJdAsTr1lcD/YuqCFrj2nXl4Qn2zEEKNjvQRf0857thlCyHdL3574j
wTqOkCnhCEItaA8hxMhWuxRuYmtQ806FF3qQi4D/mbRUtfO5B0cCyHXMx5FH8Yz2Zb4Lk3QY51wH
+c6UkZJki0orrNBLeNfOc+U4K3cs5wDZ+VsrbtslMDXZHjlVQD6DUu+6fuM23XBKu3Hlgk+1t8EB
mNc2tL0xPcAt1EX7uujZfBycDcaN4CxrZq0LFmrQkD/FedRugeC5yxxxh3HN30zTIoD+vgxBv4Q1
WHXv2wUsvXwCs6zC6qHVKd2bSCgIPSf8tsYYegPwYbZoi9FfIrbebTH/XxehXx2SCs64ufCg+sgg
raeGSh9gMQ8rU408BpyW+h1PG3deACszV32OaU9iQca8ovOwsD8rEk83cBPPWds/VXgJA9LxJUzD
z0xs4pEGS9rU8UK1QX+oeJfNx458ylpQlBoqnkDfiJd5Fdqz0YLlRUbdbF2pGJKhiljQF23ZDi4F
UADgecC3oj0FMKs+Vjpcj33W7tOymkPgTSECMEJ3VbqrAtL5az26cjeMiCKmQXcAKXuDpIW/JYn8
nvZOu6p8XSDiBDM2lgXBitMmXCjYBdy2LYRpSAMtjhj+GVAZhkxQukncoL1TNv7mHcNEvm7uZNRG
B+g7S2imu+myCGOFabz/wCM40PnURbzVw8QjScp1hyTWNnCKGDIK8Y9KVt4dvDV/uMR2lwhWJMvW
j/W6h4n3ohIxJHO9j9BWKKHePyyCJvVPtZsMEKl2nM9djshtmB6LsFNg4/J8jYkqeGmwYVrSuGUL
bxjKhwape13ma5Bc58yphjsn8dcATiG3K5BcSgLg7sFlWUjc1rB4R2y4VhZdQjzZLoAABPlx3OBe
Y4usbDCfofjbMO1EM99OHTxKcbcovCa/3OFlSpaQg8CdqvGJFu4PHZTVPhuzZ+3hHaz1COEgJzth
JLMXuT/qtcfCaC4qMux0I+miqr5aeDQ+uOwxTLs75DRtmItgZgG5Ub6G1HoIDYL2aDXxqiuA+amY
B6hj597WyA1CA9XC8JHQhZbfg9SBgXdSlqvKmjyEozbbJpNKEGizM2DY/RVCzd4ZPrRPnPXVBvA6
pGG9+MmFjhAGDH1qOS9u8QMh/hmWaovo+xPX7gBZouyHxdvuCLUhAiYkNJgI/qogijXBA6xoD30a
7CoaDB+5ew+7dNwVE96nPoix9cFsBeAydzDx5oqVN3DkXowAKO9i2B0javn/qDuP5biVtNs+ETpg
Em4KW4ZWFGU4QUiiBG8SCf/0/yr2f9oMetBx40bcO+GReESxVKzK/Mzea//xV0O7b2z1QzWTfBRQ
l9v5+Ikra7108w43HCdnWpfjt1I/N41k19mPb6WRRaq3i0enb5sgz3IGfp5f32c5MJjVtS5IVmS4
9W4b4owvyWdjAFDPDaly457qGj8tvUX05RNRHXauVt31kiwD2uHUXl2JoFiFHAT9r5aSAsRwHbSG
MQAjytWZ2Pi7ti+ze7Nwal6ZZDpsRZY4vnVetOOtsHcrruRO1iti8TMmqiiTyxuKgmpuVep3CodC
H4w5AYAgBOZbWK5nnHaV3Vf+pp4tP+lAUybOdBMq22PF2w4h+agm2lBswp8795RPbv55NqwFaV37
Oopqu9OMOvsihfid69uO0H6vaaN5JEs3W8/NwN69dVb/y+wjbbcyTqQKU3OEqNsOuKxZTbgigKV2
BEYmv25UaIEh8vE0zvN21y4+OhAkWFItkHgMRJ/IwvEGeZHc1BZYnb1/zu82YkpIQtdhWOf6Q9n7
9duSo5gzqjxBVILXbLPPCu7teZkMOJeSL4cEm6F+uNeO+3EhjfejOWPz6yXmNPGUoSAYAsMrexwt
HZtv82ioF18OZfbBtgmyXjidnuvsBk3ZYqP1bBIZ0d9hAY5HE1Zy25ZjrFfqM8Mx9wpirYe76r9l
rcNG5wDwVk0VmRvrugbdjZK/CGNJhmqLN43DyTpqbghT/T52laPeBJJBhngBnQT882rLOe76dKVn
iPB/7HGPx4MXifmca2oPHZtewsdny1u3tmPXmUQ8dM1nl1XgnaXu9mXUTn6PUzxQQ75f52OgWxy2
J1gVwSiGPCxUZt8Npvbqj4bAFbYAh8lzO93YdUWihrhYjK4WQ02uQwfW2qZp7WXTXevRXGvQ2Bg/
TLn636Tavy3Isk5bK+bU9OV3TVJm57s4wsxonRjvEeJUqWenGis1VgiaC0+s6n2v4NFNbqlf6/5A
goKMMpai+9MChoo8DayMLNxnVjTto6cMoPTTsCXtTFrJMo3P1OEH387PYzCISTOMxbVRQka5MZJW
bSeDu0F1KuhfrD229cNKWE5puPGsQiWsImIUgs553Te6S2uKhK8taYmFLUGAGGqbIFx8wiW0jFUV
T1U18nOcbeqgnu5fML8xpDfeoVm/2OxcruViArc/lhWCVap3tMS+u7v04wt8vX6KmFc7jyAase72
FdoSUWCicAz9ai7Ngz+P79IkqxyrFgWYmY7Frt1vZJuJupofVOaUUYZnMx4X/6GSFoM+tM8whyzw
PxMjLxJKHS5/s0qmrRsjwupvdXLtnXCBbASk9YREKpj7mi/MoLII0G2tsrrfGwYOgZSaHX98x0oW
czo4SFxqG+Spsd5VGZIlJnkiOkwyXYtjKQNuXhNb6MVqJxFO3W6fiwLeSzZjTN24wVPLUcgoRjSK
Y6Ml3IxGvB7+b3fy/hQ9CXHKE29L57wDlKDdFXrcZdUEL1D/WWtZSUvS4nTQlicU6LCsxo3Xv+kn
w2iNcTYed7q1PABHpFER03dT88/TdtV2Xt+tMfwWNpGSvsm7C9cMCogqNbaSu0MwpweMJpb2G0ia
grD1kmOa+C5lOJ+2dtuSDGZSJLvizXGut2HYVlhF6vbQCg37z9YdULDN9qfnzl9tVZ9d3UmckmAK
5Ek5RZydHJhWSE5RLxtv2RgdNtC+4U15Q522G0LKvSXTWm7TufHzLBmxY4/7TDYku1ghxyxcKnWv
md520rukm9GueZ8XJGXBuFlfPP5L0ESW4Cd/s7faScpiO3s3SFtjTzs/6/6H3u4/ZqM6zbvxy44X
gyVXoTcvy77m0eBVgIgGcWrHL9pcmkSL+X5Y2soKR/vdbOwuVPXYxJUhj4CM1YBc3p+9UJTYPuKw
fjAxPm72w74UYOLlNFAY1yylBpILu0rjxyIPNjY9mX1597zoMizdnVxba4ozi1QrbwhrfS95eqqg
GMs6LlxMCJu3RXUFvl+t+Rh1jaT6dSIgWT14b6Gitewf+kpM8bQkrml4PBXTyzwcN0eouZwj3y+z
SBe+wWYadYRYm6d8WppkObaT4SANPpaB3iO3EZ4PNDuTOu1mzSWbgYBa7DomL5KXc465/xgUTkJ0
uaHcssgoDS2m6euxn1DLNkVIWN0UOMejrB80q/6OGf2tLVoAxA6iomnWQqLGHrGsp3MGD37xOdDp
1CJqRC+BpTpHnsB1IsvfdLz4rYopHkXWRcsovnAxPFGLvovDIVe5uEX3ugPurBVMAZB8D/ZqaiqR
WKMtk+6Qn5rO6GLrZtOqvSKhQg8wVJ/b3oI7sHHKufpp0OTv3abFAECYcmx+HbMV0CyjJGSflJWY
6ADcmy96wWkBfwE6vNtfRYUSrLXqF7qKy7EqwJxDN4U80LTLrZ1zzDn581BGlbK6gEvLD5rZbdOs
fvcK+/e6kX57A5Amaq9SlBWfy0zucS3hyKEUi9sWyISDb4XNJ4yrySQI11tkSI//3A71Q+mtnwaK
YM4PZNhC81Fzc1QuI2N61j55Qr6C42m/yEiOrAVZ6nqjEq3ZK5E979bQ9ldrZnDeutCwZLlE0kw2
v44z1M7hgRg2yHuuHzU5bWDMP63uiUwh9qO+Zke1i5fKCW+Z9FFtW33ULvYa9P3PRgMjcjMVn2rz
vV4Iw/J7YEqIN0JXk7Gxd+qux+26Tgb+Exz4DraxnEIwRAxz6ly/D4Q9uJy0W/H1SCepgKnc4Cyr
j3BAqGcMsCS8kX13eyBnO+NfoXSnC5YFqgZ/3QG7WQzjQ+s0dOvuc7fALXUsuw2QTF5s57vNGjyw
Rb897gvpYKYRWJUNTHGBibi6PMe8dAGlVvWDiRQ3Hg3acfCbbixacfHoJjgqfpZv/QawRBCq2JTk
kGk+lbLHVtibLT+wQ9T81Pl2W4X6KGa0Ax/guk8CnHAw1Bb+8r0g2jB37ipUmUlLAmvduF8tqFwb
+O4c2Y/ZtYHrLD9G+1tjTu+aX1OeTGStkBK07XOUK3FVVtmEdDlWilrmrhznIyx0EjO1GVfGWpwA
wHzp9OGPkXM8z7A9qtWnHba9cPJAyHHLsUcuwtp3nrRpHxJMxOHBePrkOsAwTN3/tGKwboj3uWME
ur7kfm9AiduP2PSZEuEoG2PbA0y2anUVG3pzsuDvyNDa/TDzxRsTT/0yZtaSsC7IogIx6cnIPURZ
y6ZDPuq0qNkzKE1A0ROSPMAC9vK37XsGNOAeHLdXXYySQjvy3QT/gBOYOqoMT2zVA39PhXWLXzVb
Vz0Ueftk7QXUp398Xk0ClNGxG5w6fUlHpRO5YfK++PjtxweakkHnaebGHSwy3WcBfmBTy5QujSwe
BsuqiQju2ZPLbD1Pt8+NH5/bp+K96Nri1G9j/rCa2inHy3ZxZZETbMEH+x+/cqxMD+GtQk3LvVdr
db6JxlpIvtsYOjVq9c9FruGWu/3WXeVdPdi8hGqoxQZ7Alma8VA2w1uT9GQJBUpr2lNXLpj7qt0L
CMbxwlnDdmm2+htd8Ra5xrEmKMJx3fAjNPK4bId31VUtXr5qQqm+PHvrye/of2Ck1cmgaYxXEEPW
hW5cd8X9rUP245+0dCqZSfMJGW3fj/aaFMuEc4PlIQdnKyLX0d5tm0BOgbK4zpmP2VwztT2jm8+R
HBR6KvoCm5OBGX/Ow/Kgm/MNvwkCtrR1UlYmaL9l/6yk9WMvFdhQo/ozH2aDkE/yBrrNGAuL6l8W
CE+ZUoeMRBmkj+54VuIAIkpIpjIJe5urAK8PKGDRwdVhImopZ7m7nZTrvlvc3DllbVdZVy1fbQYi
Sj/bNd1gf9z0cLCJr9swT3eeknpwzN2jOiBgYZnoUy6pLSVSa8CFXmqfbIRRAjJsRBONcpC8gGvT
Hu8fQhC2F/euORV3nie10zho1AX7LXRxRnahxmf0S/5ppLQIjtZwXwybyyTLjSXSirq9Krt9VLbN
ZZ0366nCEXmqaxJ89HXaUgzUVDQDb1H8NRe9NKrzhtBd0zzBCX1gaFDoxAgg6Z90RmXB5vYhsnB1
l1UHIIX1a1toecR6w75TXffiSPlog2K668caZbTr3K8DHkrP5CF3ueml3Jtr6sinjlDNuMg849ku
PtWNJ+M1Q5iKivDBu9FI+gEgz8bQzSndCOo0HjBzQn2Xrd97DStt20wk+2xQP9y9GU+9+1q5E8f7
uh33fK+mNvpk3LgHcrIoX3BXNKbor3bR//rQrogGFu1BmBajQG5X097e/MX9cpgIdeRo3DJWCjQ+
rbnE20ZW0mpdKFTrFC+kQ4cinOvWdYlLc1vfEJzr/mQeADa3HGYwK0kfFbQzh6UyspCN4Booe9w/
DZT3H5aBPu+/mn2rh+XW2CfXxWXrye4FL0Xia71MPByu4TQ1WONa5if5QuOz+fnXcch+aJ5ZXpze
+/SRgY7g4hW4qXE1NsiFDjO6y3Bor0C++0+GZZ1ptz0SpAwRfjSfJskPZEk590yK8qcZBEbQdhkH
tZXLtGV+eD/oi048V2Xcw+2AS+cKP0HMeezo9fjkx59ZO3u59166g+pNOOr57/IkmKhJyQ6YgRUl
QLgWVCZdOz0vvpjOXIVN0CN7ktHcC/sOijfqb8faA78VHXaTjU2ANa9MRzrU7t5nY9DGi6gYYxw9
6J0ONa6k/Tmtq/PZzywfFhDALveWscpYNB1W6ePPZwfOo2SvZa76eahon5uMqHK7JodUYfA+jG86
5kU0iZHVkFAoLPJidSLLXBdL8j5sWqjlILMsoBpgRmOcwEaMY9wqeTfyaDnkzDaCQ0hl55WntXLq
sO2L99KCNeXukSm6e9b5IpCl3SWQVqN5fPRpyAJg600LLKT4ZUHljg9N2y9V6YQz1JiTpzTzIggh
Pev5F7IX9svHB95Hnw5R/RKax0nqkatq6oxaDo8Z/bwys//4Vb/dZvioyKE2MDcIqinvr/isjwg6
/cYb1tmpy22elcZjpAmwYL0sjYaw2Lgchiqvy3JbytH3k3Voz70WLZ4R2OuCiDTf9KBfiHa3BuYn
HjLljveGztGs59qW+IVxbq3CDSa/ac5qpAkxd+dlX51fKnftsHI+zlfj8yo3O12M4XmFTRpuHNfE
+m6PJaGbpxLZLDET8WgtVdDPqJ5ywfmlrJXuf64uhaWo8axJxcX8GxP4dnaFumoHDjOHUj1yWvtc
10yjZd7/scdau3L6E7XCg7HQeZ5qLy0HWr7dsdb0xrW4wO18HQ63fC5hK2Fn/D0L6Vz6nUe82VoV
LyQ4B7RkMPLG/N5wujkYsEKFlYbyfujI4mv7zDrRxcLiAe1xcyYOZbZfCrlhWxybewZNdazDsWN5
gshcr/0v1qKZ17XRXnDd3iYgAWG8Tuy7DPe9fMrZk/mPes2Aym/GNwyh+7kqGawbDUfUwou72om3
m0U8b7YMDqXXyYy1IjArPdzXGvGsZAy2mzvJAEYg9up4soyztm4qZcqf5o74NLDSCu1jlrEGtvCY
CZCcSj8mcEgwBkFMjMWAFnsQUUVNou9aExruwWBTs76XhqmnWjPeT2Jsz80Gmn3rs7QYiF2YcjKz
WjzC5vaL0ZxGt8ZIz6EMZb7o5vQ7kJHfdYZEbeMywpW3kc/WTtgWfrhkJz0U2/MByOdEAviTkQ9T
inIGvFHnPZStsM69WWTRDLVc63Gn9/3IGtuo4sEc85hhCNStso2KQ++vizPzb/MKqjrCU7vB+S1F
OyeuXz+TnOPT+FRho/VfHS6GBNcnL3Rxyuzse+sTySsNfw0ZDuTkXx42LJ1uCY9hI4Hajbadvpq/
jGVKbcqIDJDnpc6yxBh+KobhJwf+al/4wMidT7lYmmgys/fR0X7budXES0YEFoXfG3GBIEB8imvR
sEqTLn1QWbgXHeF/wgHxWhjti256eUxm5HdytY+oWrwuIaQCnqZC11Bz7BMuzp5mat1To1u4kKwv
WZ5/90eSygdCocPO8fJo30uE937JqUC3WpQ9d2LGMtXKogkPDUqZrYkxkbKcsMwHojm/TKTyxHgO
P1Xj/OvYJl6Kf7CgtifJ2sks1+GadaR/s93zKoYiJVl8+rdjLBnhl1Ly12OyHrw9OXwcOlrvYARu
6ysNvLOtv/zhNuJgIx2tApDmKNtUI0gyakow0nrKRpgbr9kQZxnwhhlRJMjIwPd2DTjE5ovtjAQ+
UFkFrU3R7A+yDMrWkVHdOBB0xNuuLw7ngWdesDzfPKt97JtgHpk7r9GeCQ4L6/by1v7Y1a4DNZBN
7OzCThlOM/IwrlJkVsrylTN+l+9IxHh7eOpdz5SJ72ZDjl5B0cMMmSC8pUmkHwfNBmNmYZChe2Ai
jlet7Z/9w0t9TYddNq36RQ5kqQ1i357wKFS3QpLh18j1ULIjZarNIm4bkYAZ1ctGC39d+8hCO4ew
Wasvll9Rkzp+TUp3U0UcqzYgQSlIWIHOI+Tx3c2n6bUqC/vRKZbHefHzZzLETr691p+bG1chGLPR
uVsbzoRMG6rUBKWUrDpFfItZ9rpS25lu3idze0ZoifdFpp1vv3ae98Np+uHk7e5J1pP7OPQE9DCn
J052rBK9obEgQibyDUXqxrEQMQrWgoi/JWi66fORa9m1wB19hzWe+grNtuVn6TELH+E0hdLQqoqR
k0UfbNIdtYPJa5Fsa+Wwzt87rH3S4/U3G69Ntm6xgsHZ1cNFWwRGz6P8PYOpjmiau1s8+YNNBgHJ
h5aM9YH43QPMFEM8dbI07weSLazpg6V/MfMDfHtpBWZXq9NAlsdce5KF+/bUUXBdCsJahPC/9rdl
B563N2vrv7braBArtRJlaBS/wCX1MbEfS+i1LSuj41DpVLng0mA5s5o1nvR80NPObbeICnA6lYOW
GEvcFHWZdD7xp14uwrYbiMtl1BRmZa+zCmZLtPCNPtuAvXt3/iUkgvopM+7t3vHuIA6eatQk59HD
NAD2JmyK3kpNo1ljy+aGZofkRaoAjzUD1z51fDkxZV4DyQP+wqqDy7TG2UjRxfxkHz2FrAefPc5i
7CMNplZcBaGuRvSHHblqlbM/tA1cHZK2+fEwvSztgQ3XJp5zo00diya0JWCGSTwKfk63WVD87FlL
tSWkGec+SAjijNO5hIk72voly+Fc5+D3Y4SpoZLtPV5Asob2+oJWJ48XDf4FxHzWkuzDjaI1Az/n
0s2K3U2s0vyeLfzkCsQRjbkN6Azqs87JScQoS1EGuhDYmvOx8GrH8Sg2TNMGNTQTwUhV6pRJjRRT
fAVc5+wzq00WX4ZZBpNOKdKzuQl1dKkxCVjMC9xl56pxrDOWOCMx9XEOsY+ULNud4Qqs6Vq707lb
xm8QArp0ue0GcfR5IUkjf/ZyJ159tX5udq2fZu+4iGanQ5d5Hk1qT2Uum7uxFjfyhnADtyzys6bV
2ksmU+JaorF02RhimH10XJwX3W94LWG+DeKOHDMnQqIigk5D/+nY5mnok46f0qPWUapaI5c36plQ
FONJAxbK9mxl2Lr6OCnwLyslwQUNvEKLibJQlVWgaxP6CgOtmaS9xk96snpvBkdCQ6XRFuUmK3EN
nVLIbJwGAWhZUrY0nzkIfnOscZYzMH5CRPVZR5UW9KX50KxCS7yJCq6CQp4a0oidb+Z2cw1Tq9wJ
9uvaVn2ny/a4XX09yUb7j/Q6I648JINGCWW1zdmAlLdrQ6Gk9tcLF+jD0kypoC19tBWIPc1Qd+Y4
Qhx0ciS083C3OOP9IrMpsXq4kQuAd3kY9J+H4TI5gLM5oSUPyEddII5BLnVzVXB57UaULfLVJdoy
9LTmddDnISnI8GVQoa6HKkys+x23/WIfDzPPHHqa6SJcvvWgljE4fO+Ish1ffVfOZ3Qx4DxgX/nS
pMPVjJCBxMjq4YaLG+spcEXZ8sJGdnVTzd+oUHeAmMEFG20fE72xP622TtGZKS/2ZnmHagGulTie
tBuRzaILC01zQNjgTl3oK9E+jIOxp8vuDMFoumRWVCRab5aXXerlSxU6Sjcf3V7DmJzpKgFI/7IW
C4mDsyTlQzB23zc2OXAU7cRrl085UsGX1jev9cjzBpk7u2S6Hw7bHCtt+Vry9AFzAcs8HDBMc/+6
bv6rfVQ/jbk4URfOXL3Vv374+Nzy7//j43Nao0tuBMKVPb3WYjGwjFZTfylzs79Urk1S1McvPz75
8UG6XhUq5awhuWlj2iPRzKQaL5VZjReN/L6GG4Pf//OTrqaPF8nd1VBp88uPP6kyXmfFxJK9dV36
75XTIsjqEfTz7avb7rhmPddkrfc8ho/vXHw8nI9f6m3XnvEecIF0w+WfH+SyN82/fNLdqUNLp/ql
VYW8SP55l8PWP43rTsYPIW2pZqr04//98w/oMnNoWwcvVKxk/v5ojfxQTfDxwD8+FLd/rDsvdwsh
xJT1znQh5J0Pt6d95e0POXk/ueRYXVirvsjago5y+51fo91zHEaht999fGr1rD4BSPci2qrlBM3r
IK/r/lwyYZ0Ywh8kzWCchjXImlW2+Q/nsN8/vry+/ZAG4Y2p0X1WwmJ6slEcaz6Shw+d4n9l4fk/
cef8m+nnP3mB/h+08JjEzSE3/M8WHqJrut+qnzCp/90TdDP+/O9X/WXh8f8mgMUjUMR4g5XvXy08
7t9My2MR7SGltg3b4Xv9ZeHx/4biyLJdYZNib9ouiuS/LDwWFh7fsn3D0j37Jn38byw8fJt/U+pC
t7mpYk0XqxmPT8dN8O/6SasggW8SnX7tdK0HpI/AcBmRdYuFlxQoAsz8zjBZv8HoHxV7U7fxLKrZ
uXA/y8ps8z+uYa32u144vfYqMkd6X5COTeoPeoem/4EaetHel8rLRnyfvLcP61AHrvClrOHm4OJh
m7qhCUIu7TTqZbTdHZ6NrdSXEkVJjVtkKOCCyknWp4K9SZ/4XrNkv+wCNDdXj5mbV4TWzWOteRZr
wlUr3GTpNeLdhD5vxd3s+xKdc1eWRqB7xT48ghGhx4A1bJupOS/ZHvAvyctIn5vuTfc85uVIfmon
Ghvb6UPfAbIEdigXpZ422mT8NgmPVxyD2r6FG4uJIWDiMDkhLpJZ3fLUlXO3N3O9FI9zJzDhxuvU
+Erx3Wh6FPsA+EVBW4FCNH64xVjnZ+n0hBnqqtFdrC51Dce8oBQlh0J8Eiv7r4plDJrF3jUm1i8m
9ezYZ/VPU62zxfjPb4p7wLdc3FTJmTmesAg1bdoeBcNblMd+9p2FgCoTrrWDLQNrTyukNaWHWzer
iha/tfUAd9PuP81H4a4sMjxpvfAH/QGzyla85limfunHRq2taqlqbtNxKJPpxggKd9ua3hzsYFls
+Wv20Prkp5tmZn3uDLsICQTs8lhW7kG13+kkd/JtzUstTPHcOQ3zR0OXOKoHo+9qStPMfZ3dIYN1
uAzT9uzPZgM8kfqwikxzx1ozQi9v82C26prwP2USwSewJg9Px6bsklN/Z0M/SjXcIu/BzgQI76AE
FXNxqD0oNTzjfiM174/trhZ5nv6x1sAKptqHI9D77UZdONI4B0sJlINEdKaOUWs6eo5sYDi8Ieqc
xZ3C2VcrQ01cKl5aeau0SbdomC9z07f5Qz7Mu3mqSmI+E7TLSn8YBjJTsHubKIJre5X3zaTy/B46
/OZ+6WzNN0+7xEd1yThRrBuW3ZmPOi510BLw2OZarQ/obrbY3GUVO+ZSXvB/at8G0e4vC+7ZT8aI
0wDZiI2CQaxPurvnd7wDqnCYbJLrB70ljnFqyvdGmPVnbVRrunYmqk1zLX/KxcnTTTPta6t7w6lX
Iot9jxIbpdQUuxpP8+E5/RAcejfGRTNZVzESPFDmkha866xHjQTRyC9x3DTMnlKSJvtr60r3DsE4
q/cM2HKOv4gKASX1aOcru4o8i8bJ3sO2Qq6Rz7d8uCy3vxAjjvqr8Ev7QR3Wb9GuCDpUMz5AEBLP
PRkEz2RtmmGHXfp5gDvL86EKJt6Levb6fP65NMZwngHjvxQ1vOOgJmkJj8rGH2ykk6ptNb61WDRP
lqzqs7PzVmnmok7QRPfMK9n+s/TtshPU5PpEXuYe4/qBedhnpRfI3qg+NZyQj4g4urcOgVQsZ2iA
jjO66Tyy4Hdtd0rKrvTiY9/GExMqdRLz0D37FqdL6U7jvcVLMV00dRDdXNtPi8i0HyYlHn9VP3xZ
ymF68uZqTsZO2/GKVMsjutLmzKym4WxwQELYpXjS7Yk4EbugFq09rYuKqtL/tHrVvYwMYB+MjUyd
wDG4neAateZZqEP7qg+Hup8WF/UlOzRYU7g5hyfoDu6zv2Rtsu9bHplWCy3P8pe4XW6hK72JxkBb
LAphfWFTXfE2R5uzfTocOScOtqDQWbOdZngf9lPGqik0m9VP69azkFzZ9JWkrzJtm10EhvbR/ZoN
s+IVonPc6nPxsvSj88DGSD30kiY/4+dzMsvBPmdYDM7mMGkJGjAtGQrLukhY6ydEtHbkUYHdY5pr
uK32LvXY7/C1vouXz3Z/jXREMUDBEq1UtSctqzvKJWtIkQujnSh9GQJQGB+8EcQehJviNVPNfl/M
3h6bJp47eWwbEwaG0j6BQ5ebjTSsUDeHjmDT0vBWSudCuPcNIQZfPDWTJ+JV9nUqNkI56kVPobVu
z1mrjw88B+5NxVlR3q59n/q6joBkMJwTHncU9chR031k0tybx5DobVVG3SjIBc6N7izNficxLZuY
FA6IV5p9vrBbpN9uWN9OnJsxhBUr0vvFOB3Okt3PRr4k+40uyYXgpWjoskQwgUnlMPRhJnAXAo8x
35t8HR/siuZmcJF6dF4PFFAvynCoKxFpoEZCz1u3s1aXAlj/zLSoYtBjuTM/8X1fzgWt7qmDJJRY
lmXcabhUz4Q4+1+p8J3XevTMRy3DfsCF6aarXzVJO03iAla/jnh7c4hOexY3wNtCaHJ7IjE+/2Gl
lV+Nkim7dmjjJ49QSUgFM53qiv3QQNQV5e1hRfXh4azYHUw8rV9d5uPWGi3z+kg/OTCLbpcHJmRj
it6yRsDkZOFBnEhaCeYmXcngqNUPWI5aUYErsUp4PLm1hGAYq8uiBnU/+A1qW4NhF9mzkKVYfUVg
4Hk5zICUg6OBaZ/3TnO7cPVYuv4Wtc7Sx5AFjzMk9yx2DgO85cT80PXRTm5AKZj9dXtS4W+LNqZ9
xAygJ0dZCVy6W9EHVPqcFoz3uEDW/rpz34GY11mOQLSI1rbKo2Yj16yuDnLKVpxDcbWgNBtGvbkr
93n+pGmVFtrt0Z0Oo3fO015OqA83fuySQU5OIx4rWB8n11d2bPvZFpfoCNOjdsA+geZQP/pxkFGl
LyLt+s0CFrrNK4pqORTPi9MM58bzigz+lxq/wu2BH7Mew4NoqrVBpYM5nf50Xc1E1QrF9VaKiRDv
Mm/mpDAcD52psa3HHT535EM0L870eRPYWhLqyxEF6jis91zqQBosmGT91RE7phHiuecyqZC5SROy
0bLbGY13Pmu7fje7nvgJT0igFI/+r3RB/x/1NxhYdRqL/9zfIPEvO8gu/9re/O8X/dXeuHQjDv3N
rY8x6S3+whMYf7N1oAR8GlT47WL5Z29j3v4Xn4dsQlUEmuUfvY3l/M1npkbV7zvmx9/4X/U2nvHv
llkgIdiDLd/WQQJgF3Y/iHL/YrBDtIDehxDyi5hfVe/7Z5Z3N6HeUYWk3rDyW1phRk6Jf0C6o4hH
3VGxBweFO6Z8d7bhzyEn7WQXoww1ojPinE3DWvpPu1raCxgjP50nhsZQ+XYqsDssg4SBlsgfm/w6
GBU1TLh5xq/cWt2XTZK4q20Ix20iErHZM31rUUHSk2VP9ryH/kYZ1spmShAQVME47iumJrSebF4Z
fn/DqSLPLLCJ3DDvtobEm25sUmOtvvq7/z9cnddy61qSRL8IESA8XmFpRVIkRUkvCBkeAIT35utn
4dyeuDMd0a17JFEksLFNVVZmluQkyIA4isrE0VWlckMx/RJqqDYrROW+UKowQ57pmzEhUxHljY59
szfiStdKT1zbp/B9wDcfRiZsgbw+SVm+xPTmXtfxwQwoQunDQvuEHAWEPGyHtJP2rdjIpzY3ghdO
Y2sO+sJWsST3Q2yFEna5+1JUIb2DcwDJXPRlKjBWp8rxJlqEQfqTiCCoXv5+aRcHzWqhR4o118Bo
pNLgTd2KSCyjTS7UR5gKT4RqBv7nNgqHV8VE7azyeQ39Bnx1NezKugYmn5Ya4kzgqqnUPMoQHp9J
c6Kx63qXXrnc4LxaJ8r0AAna4GIEpbURPN2ADKRBG1RGmgylGJwpOgIDhG86tDoBt5mitateoJHk
U2GPFGQLsZe5pRUljBnqJ4rulmVzzcgHEmHMd0o+wJupOegiLTcteSgCuPBHY7WVFjO9WWw6NyvS
2FVUbf0sKI1X7WzwBNFuqM/sDi59NOjq4RRhucPp7F0MVruEc+/MSQuXWSHF7SmAnzQcVCGKGZ+B
GpExyYItdSkMfFOPXfojisxIgCnSstHWtDJ1cKhqDng/WC2CSgfJitOOsWTpXYvz/6il/3zh1tQp
gi8dp1DWGitt6sIpQ9JnKf8IgsYpxiCzVXRclmBAfhuCcp1VsDGMWJBdOSIgzaUOF+S+VS0dz3RH
lXBYBPMek6Q60G/olZDLxgi6PRpJYiFfiA9JIoOGyStXoo5F+5PhCnNwqXNkBB4JPFPQ8e8EUqqW
04W31JrXqSknJzLBqyEoyVC2ehDTh2ZEhzxYfStRQS4WrJ4WfSn6I5Sik0B9mSrHODkz8SaQNEUg
HOUhTo8v4aCZ2zyLz9Cnn9gFaRVRyerHyMCWBUIjOtkEB+gzJANm7ehCNznkChmcSpru7sbGLpRi
hRckNvll9izsmGqGO7edDB2m9pJJUznsgKCzNDKQkhcebf3oDpTZg9lvB8q18yz9wJ24AkwLninm
/HUt4vheGncK0A2PEzZlpBgb4xnNFqXHOy0ic0vBOBCYHm4YZUUK0ZUzFrFpFwnhNjQfK5x03Qen
2I6SW00DpJrMC0ZKvgo1HmhPxwjvEqechltf5KjcarpECA23qNEuyJBQbBAsQzwcvml+84bT9IpT
uF2rFU4DgUJJUhOgfRPsNi+hUL/I2RkN3jYqReY2zTSGRMPaGT62jRlaHX3QDGX0HhqFSzRGv7mQ
JdAqLOVE0/kjtefBTprqfaJvg5saPfYBc1J4sYKLWYCyEAZRrpDIP101j+aTiNCxIousNFg9kMKy
qigswhvHoLFaLHfjLqnq56aTo+90VFoGL/mu02oTlmOPoGX4g2c60E9S/LRpScEMO3B23nHbsWs6
MsiJ1VdUyuc49zuM1u08e+I3DKHnGaESCoNLFqZ/+l7mr5RJdeIV9v8znsT5PPvCUJ1S8xqRjViR
Ot9NBZp5mQYOAfe6Yr5NTfeilc0thpOQj/EJylprhxoGohp8YAB+dCOB0X1mwRRvy6cKS0aabLlP
4UNrOkcVVbNYh3g5ItdS4F7gD75tZzLpEPlQTbPKRzSEpzTCvQ7Y5EVrVRbyKO+emXGgVLGhxocR
8ST7z0iF8phisCCVNFjSkerBLZfvUpB+pnh72Ho4/ZaoAnEs/ZjwefSqXn4PsSbHiSq+j+LqJYo6
1V+9lyKcm6oOJadRJvxkYrGlzo7cXNWae1w8d0EXoBsMUT5UIh155GamdUr/hzbUFSANjqTBWcX+
1RIkwY6kP8WMxKIdTGNdts/iiJJAJ32ft6sBwlNhvEuphqCQ9g8Wa930RmqylhkNR9F8Magw2JoU
90eBDtl9Wf/OhoIH0SJeahclZkt9QEp6m/YgX3EcH/pV9kSTN6IBKLUb2MhFGjhZUeM8EAfuDOxh
X2RdgEYfHkMVDGOcEZmxc9OSnkK7MK/pekTSDBnaS2EazELL71gfZZJBnJ24yPhPjIWl0hmjFcXK
rZLo5JogOczMHrpp1te2+Q4T6HXCa+0Aykp0MRXbSYgvbD3E2SEtn6rEGTg34GnscnO+TXohETxg
VDlpR9oafKlC/6aJJM+y8iCpeHpSmqD/BbrKBjuWpo9qkAWnTCYEUNJqkxJ+W428+iSMKMhW7npM
54uq5lTLKx01vy59ZLh3vnB5pSUChKF2l4gykj1OTuMmXlGopIdhYg3ddFNYGM5Q2W2Y/bJU540Q
kf6YCugAj3jKIOQjLPXNesjXY1OgOxZ2qrmwl3u6L8rpxqymzupiVAWBJr4jynsVk9iuw1L5qcih
K1lD05rTsSVTFSsmigobNdp1+opKoKbvAcpotlXbq+g4zTjutKEYcG6wdT1XDxgOEIExeuzMJaeA
eR2x8dDGKqqyb8mkzaAqH8Q6/5Za9TNsMJALdlK8gkkguarClO2Ma5Cs20i99emkuZ35hOaj+zl2
20x0LyH+mJPsoNf59jnUXzOim6YawRqV11UVHiSj+JUqbUPDqC0+LVtjIo9Wy/tqAh7RmGJiJQBH
C2tmo1fiZOD3qLv8mTh9h+b4O+/+tBG2FEUDvAk+vDRLK37GYDslP3JHS4XEoIdIqL83eXBoQvVX
02GHjIH+iGm4N/TCocWA3CqeIzixih+pAQ9JFhmxiISzLtX1oAqhPRk5fvZUMcnYP+O83OWy1jkE
CIewpBGSkZiokunyausmbXbl2W4I/ZiwttR/z2bqzdp81uvwO+zbm/YUtpRRY0us5G3+q8jhCdcQ
3PeazKui+DjSfoR7ggiGfnjG9sheNcKmYAcvBNUSBNr4ZO9CmZzmudvDknUFYw1h31lVyOQA9cgg
d2qTXvSnWljkx7cWY1PorGwtYyZeu6neVAbN3WiiabfjHRtItJrmM1gbowH7T5fWNDZXuGQVs/LW
hPT2pC+pOeQ20lWeKpmAVRYIk2ecI1Z5PiwKtXtaC6a/dCWsTOVnTHq/VaRPM2kPz1D41iPjVV3B
5MxXGsqWjOx0Vp1UVjZ9SVO1pjDg2F2kRBgsWVOvtO0oafqJBWvfIPZ7rnzg2dijmg6HJN/UCRud
EgMVxBgtaTLnYLbQQCEGo5tsQp8pA1EH0in6NiqT8CYqKJBDzRJZ/qkaHf2KRqTbNMWot0YoVP/5
zd/v4YwhLu1S+Z9X//2Tv7+QGHvaxi1v8e+Xv7/591tdirxgRX3yv37+fz7+74v/Xth/vYYixw5o
PveTLm9X7t/XccJCQf37T/Z9qq7/flSlrtaGDNkT89itWnSXQk+gCSy39PcLcsn//Ovfn2kFFad/
v+1qOcLnA5ZIMIHcGF+gNXzG31cp//+l//xM2YrEqaTJRr6F+1Rsu+XLnHVwcmP4yWogQnL/+8O/
r/n7Ra0poY9andmNdi0ihDb/9ff/fkvblcnuWj2yK/xhU+vf34DXYNrJCBU4CG5HVc0WVitRMmgy
ikB+pvdjYg8g8HaCfy8Ss+Y8ygkV4Cgui22UjVTO//6zE0Ik2jh7d341RHvh0CgvnFazSg+YHe32
DPdJs7bWCmDKWtBJ7PFjOMsX5J3Hwq5of7gjckEXesv8HBr9fb4TkUpwhH+oSrk5u4Uzb+Prqnpa
SnYx9prgP7WtThZkQw58PI8mRqbWfMcou9TP6dU4yeNs/chPW0IbAMuQeNhOnRXqtxJzEq97sH7J
VTr0/oWdfdI/Nt4VmiXo6/gLjo8I7xT+E+rWbVtgOeK3P7lqY6CUTTZQZdF/wm4SZiviaHHk7+YQ
FDbVOl++s5VYGFunndXYuIG/ldcE1jUJMmia08aWlDrCpcI6gCPtkAIie6uromyjlQ9Q5SiuZvQv
WWif0qNxmtktKgt6WOeJ1DBDktnomG2L17D1itfFcyClHbKl7nMY7TONyyTpHaL+KCIhnTCuPvB1
pVswyptHb3BydZ7B2/TjhrxH2+Ko46ciaqA1DRpJWWla2gJ2JVv20dYgwVzLEjwiwrpOtLCjwQT+
GvR8GV+f4k34OjWF1wbOvFYbW96ll+yTDTo9xdZqXdjpJb9U58gWLBWHGKqiTrjWLdrMxpZuZV+m
966bxwmcMbSDSbCEYAtY2+F7sW3RSiBWoG0UsoJegXoZY0nkPL+gRK1rd3pXjqX7Q2JKzemAy8j0
nhu28Ikf2T6ULPV8x2b7CKtk36KW2tLFldxFdkgPrTSwT0iC6rXhnBK758eWUi5fi6cj2Mop+DU2
sGUd1KIfwdXYqKHla6f4oG203/yb/w7MtfpOS9rv+Laq/OBX6Lz2rlAwfFrBCYqyNVuEXwyAvDaR
dX5G+G1vV5mlOQ/xlN9xYDpxKhaDpW0Ed7QKklEn/gw+fsybcTJOYo87hp3hxLAJaH1YOIlkSeoJ
EAn2uu5BSk0tHy2gjpOhW9yqR/LZCrYnJo7sfBYvx/D1XbUgbEMZ3ekrawUlyFp0GOpaG+0itorA
QotuSA7GtnZqzf7qdaJOcgv26stDfn2N+41gP1Aa198lJKbCeR6h9/LpK7u7XZ8O/imrHaQgUloW
3nmM/PSjlh0qmRxloDnNYJsuPiVEF4/wnB8nt92XRxqgzuvkBt+9pzObX/nzLh4ZqeIAyr0TYm9T
3FrApM/V7PzvTwE0vHCbGRD0wVJeu4IVgGk03hkMb7idZ6e68b7PY+VXKAUs5rINBRPV5ODgFvTW
7MlQJPNN8cFZwHrs+YfJ9nN47kevdnpPUq34pTvUx/bSymwh09E4jNgWx28Q6jZQ6LyHsqnXGPWk
phO3DtLNvzPlkdi+aafkqIsGpL7/oBNaC7ZxBfPh/M5bCx+mzM5so3UmxUkOwkvgKIKFihbUblnO
iwhg0+8Emjxtl8FsHpsVvx5u2O8jJsqPJa2lwo0OxrENEWBs1R8hs0Y72cznEjMpRH+sZNgKm/gl
OoUWiKRdHEYr/AQkwebpHrvIP7zkM3aT7eLFtSXPKc4ETIxc4Ze0XsjOGFhY+jcOeEgXDjNeAjuv
0Dy6/GQvn0V5ks7dnxxN03SsBa+z52qtRbYGQ9Rk1ArTrr6al/h1QrbO6nWG+hOd7oA49o1IFyir
6t3YB5+cnVW5slnIpeaPM44mtql89b9q4+TtoWo9Beas9Tk74mwbf2Lx+JStb/zRkRxSDUL96CW3
wBnv+GkYdM8ResqPOa1zLJAoOHVHzDiwVi6d7IGZCEWIlS1/Dw+8/ShxdYPLFkaR3qpoauYUPqPi
hluV2XSL3rvz4Pf6kdGZd5WNvzKMwW/D0WeL3EjKsRnyUtJ4TMmoDU97pf8oDrR5vzX28z3BZEX1
Z4tsPNuyCkO7oKQ771kjsSvmr/K68bsbfQDzrWLsW8kVXp/gNSsvWmriKMDtzEcAPPLoh8fTIbxa
ToyL/M1hyRGIyc0udUI2hyHcFJ81+7DKt4xB5YfnmIPeG78nIlW6/2Kfz/FXjPby7IFqiq9sC+9l
jaRH/KVgRdFIO0Rev1aWuVc2aGzeMr8PlsceE+I9pVeAy/T62XAKfoXn9DKzol65RPFRX7jh5aYP
bD1jsImRqVbW5knrvU3jYW8wv7Tr3vrn/+GwweHHWu1C12tuo0jd2ZodcNYXR09t+s2diltxC/E/
QYMxWIxEnltYZ02JO2o+jI8OffNjVo4qwa7/9LiChH7ELX4fblPYeCshSUdKICDK5zFkD04GtpE7
nIuVYHOeD7jEH5nnHG/BtrJwmXDDNdPq+Wv80RpPxXADN7OdxxRqWCuVzwHlcZJyg6OVnVffdKxT
GJXVt/TItjrbeWr+6DRrkqhjIeegYfulNb1ZPcbbjcJB5HkIsdRmy9etVvkOlr9PO0CWp788Q7cV
Qys4z5v4oXb0YmhKt9BfSh1hiPgWXU04ncyBl+RK4v3d3sUbC/UROQK7+lbeVZ9Pp7LZPNkzKiuS
bPUbscCMONbywl33pW3LDcvgPfwKPoWdvKl2oSc4AACGjWWDhSqiOdF5F1Q+PUlf4Y66HbXgxqZu
+3djcticsCPz6shO307IzS0AOspctdm/8HCam7HyGUJ7cpeHKHNkoBlyrss0RVYOamSVO/hZMVQE
2Wq8UaUOv0m/ckI09rqQsWl8AxrXyjZO5U5gLyRpEFaAFYRDc/GJVzMBD1/FbD1lJxQ0O1pjOQLC
3NTRgn3f2hL2gtla7y66gdzvEgH9xkgpRHET8mi150al3WPsrV4TW7cfvqHZwnrniL5qEXteTNOa
6PWWua1prTx0rY3s0fSk+6yPERamp3Ktu37ggWY5gYfDhM0sf5WdmL4o7nAej8FwDKtvWq9nP5Vw
rdPQHn9lsklodAdhV+Yi8gFbiBtEL6dVhzSvylzh7TkXL9Ayf7gr4yt8NtaYjr6wbvWv1GBydBs6
PGDGFsxXWh+64gamFccVMBVcXSBONdjnqqW4ieAL+Y90rSe7pdJMmlihQNAksO8Dao/+E8k0fvLM
FLad1Tr18uPTmZW1/M3exnlCIE0DGIutjeXf8eSyc46Jh+kRrlS3hON3BBjbEKiy8I7sPJE1RNvu
UdnVbbbYQ8uSjcMhBCWgLns2j1eq4OprpeHrxM63xfE57N2fGVtayjHWoh1OaJLs9w1OhIi0bthU
EFknLrQ2tFH5Gb+hxq4vUKZLT3koDwGXMlt7DCgSCCM+yiPrXL8nbrvBaKrfgJhQtp64ntkCXbGy
1xWt3TG5aF1A4rrdApUkNQi0NQJBh442sVfYdJSO2cVY8cj1be3SoR4j2B52KrUIkKDCfeYbidUq
jdtROQKpzOmhjj3hNXi+hKNNseJTfw8UPENext5j+PpfPFT+GQ/2Powwu8RdVBR4uJGrbxjt9CiQ
eOya56a8ELoAP4rDplIsyn9lb8vLs3RZ/l3ytigoPNYzvhYUnjh7r8qwVsM9vY7wSjlMWxHavFvO
uNyexl1hP3GgMaFabLN0F4kPQdk/YzfLnc9YtLG2EwmLJBdJHnQji3N6fsfCs3upT9MNOwZq4WLx
ihapSvyOvtudI97gH2HJ33EFGkHaRtbQtl8m4S0YP4zYxpGHzSV9WtlnK1pEhPcWhJkQPKKvii29
zscxtky0dR59PwkwJj/sjgSoeAH7BXNePQI06uhUNzMaUv/poAmuDsEyekyl4pZehORKUWeLaMIY
Nup3w0kwnFJvKqgfMH8sqXNIzFbrvlzX2VmLtmNJI8wr/U3RXpGh4Z9I0Q3aBLsZ3jhtDsDxXZuL
bJO2al6Km8vqSDjD+diWWDnaw8PAG8VpgGRhaUwYQ/mV4iUdkFRxxS+HHcmjh22FIgRWH0NzpEgb
9v5TZ2+zccyTa7rWbhMs57NdFToZzPruD3nCwD57AQtRAguoEasPanSyCs0I8NvJ6RhX4imI3sud
hD1U/lFxGwhCoX9cpt/aPOZUw0yfcgz+XOoPLS3o162vVx4K3fK5nybo/U7GOaI6VHqmc1h5abQH
jqYfdDnsE7pIB41opdNrloROR0IiVLYm9jYxIv97pueWYuaNBzB/Ew3GlqBtk4RzuUpONPRAbpai
8xcol+wi9kHly9BPtehV4pYjeyXZpfI9fCpgW9+lYBOOxA9OJUm1H9KiGnGnbi2eVFej+LVXQs5y
glhkOiDfE8paS+wckOAByQFeDuzUqa/Ea1jmqXBTvTbzInONgCG/1ys3i34DwSJ2t+k89ISMPl65
aPac1LDkchuChXAUETCx183peUSqfOV44Hyy2iPrxtiirK28I/o84tcKPNwj7mgv2Rr8yqa53Ev4
lXy1+89yU1if5a+8Hu8/M5nYhynY7W+psINbSFvJ92M2punAQ7jrxDRM0TdgAVqqn8hl1/EhOz/p
bQPGDjJLevclXGDFjBd6fZlfstMfR819/hB26TZ8HUffX0vsMBxcUKqbsam/+zt7ae5U54U2u2IS
j7Xf9KRGVJOoIhOl8jU/Zodkyw1Z7QWXUcADvx685eAFdf+GisZ2Q6aXbPNjXq6H1/G3Q1JaA7Tj
b0VLSM1Cq0FQFFVu1nyiExNKN4DGLIF7GO6IdIWZiYfajfrh8h0SR2UTG/uEeu4pcqrhsBwkNGSr
EAoTjZJV3djGinPns+ASrq+iGyx71j6/sHhZkalHrRy8gD19ZA+yJMKnYR3Z+KyOm9U+ei6zbHrE
bvkLhzbCW8nVAyfbYs5MImtXf8Tb6sxy51MykoZT63TJb4Lc+hGfs7O+K3zdJbzTDn+vJ+yPzx/R
nfemx7FXICrblOU6PQbdMX9+zPq2kTxuanEThZ3l4OpSACEQFi8F0+4mE1CZ9+c7ObmORs9S19ID
gEn4xqko+8H5qTtLLpEOGyTu2uyZwKrjianVHslUV3fCSxynPmTRwSNJ9o601f6Zdb8+gpUklgHy
hOQPRSIRLYMTU5CyVz8AR3GD6NMFrKainwYkLpFFalEoVISt+FP7aEqPVYMeQxKs5EDQpJrXh957
oSvdxsEjae9Rs+WO8VH4GHrhtbIhzRATV06OtXaMsz8ry7zz4S1uLcxojuNqoYU8W1fsnSh0xavg
FeKCHszqvj2FKIJeh5c08iS6+kUW0awiY+2+Fj80sA/thBCzeTCBNoHPPUh2E9tsWZ1Nv7feSb7q
fS1Z5VWNfOEnQCQv2xnEhd4NPfPUU8RR7ADkBb4c5gHevfpR/WE/XKNdcK9vAwcmSSf2A7RoMqzo
bNNs7FLr90J0VoX9NW5R3AMnWpnnQEDsCSGc3E4Th8O+qq3kK/jTXwpzXzC9yjUwVxJfBvj9uAIw
I7RrbDp6C2q/L/v34YvzjI/5xP2TWKj9uJd/EKGjqWWzCl1F+FM2FFXt5DO9XGF+hXtsOg0iRI3j
euGUw6p0+Mu8WMO4AGZsiWOXpkaPqbEijI+gwjmL2P8h73zzldh8l7lkmNRFnQ4MU/qQPvBy7kFm
XsKXadh0kjchtqKiO++hikg4iHkcz/mFWCD7lCb/qlMNY6Zi+bAkdARhyz5txaDP3gJ2PJ61n3qp
0xzousFPRWknMIfgSlLQaA7iDNbsPveQ4JjcmX4rA3dQTgVYzX2RauuwYayRONRodtmb0R7H+pWn
fhApAHc7zMDBHcyaSCD9LjgIKjC4Z1haJa/WUa69g9Dl2lbU90GOzOib/4HILJ29lv9gP7rLZOwz
y5upn8dmpy1xqBafektGvLi+4uZkRL8pnUmEHZ/Rgfj7wZ/8yKz/ARsxFX9cN/3G0N06cNjQ9uT4
Cz5iabhreYidZCfA82/dvOq0fcQCj+xKtoIPcDpC+BzMg4iXbAnAEt1wYG8YaLxGqxst51R0wPf2
zn8WxG2t3s3XCt9pEOcAZu1HJ6xJvF6Y9y3BCr4VNtnbvWf7mUuXMIxd40imYeRf4oAgfbSNnBtw
xpT23w4fA3xN1sZijtjVCX9jr14/veciYHfM4Y03+ya5RNUNhac7huTrALrSTn3iBuiSfN6FF46h
wmFTxf8XzRt2DHyyFK4zUBtfwqEtcereG9fLgHxyRc3ARkohDCuhJYvmRIQdFoNh4Aa57IDZge32
Qq5eXjKyGu35Mn4zWv2dWIttLVq2q2iZfWx6xKXBR3eLfkhdiIvBctkgY49tSV/DmCax2D3oTBd8
xMqFEBNT0piaUEP98ZvdbXzPVn7Pa/AmmncDRadDOZEoA2qwtF6I2jEKCQ/TBBqzXnFK3zEmGb9X
FLExGQGaoTVL4m9I7a0xhivii7TEu4sDK+0MpULHCOMqUqZMXCE+IpQUaEnoxxUu3W6IsR41nMNw
U1x8tSqLuNpjkcnf7QUu2R7AowKtIQA1PojuU3BhNJpIpY0Fg8FreCBG0HgGbyG5IqwOl2BkJa9X
z2MHa8rKrOZPanpEVBhgAbkr22Fw1QAMhrAEZgROFD2o0mNQ7wjYYVqF2+fmXbiAibJl+EmE7ASP
z+UBKX4/PELgnD8Kh2I1+VQkCjR0+Nc9fUYUYkpCipRsSZKCj2k4yPf8CIH4yJMZ1uLzHhBnkX8b
IDSJA9wliN+IKT/iTyQ9bA1cTXYbv3knthWVhF20OOGH7pjCnrpqJLW2UdAmaS9/K9JOYoP7pMHY
C2pfZmDyFjxJElysipOjrvq8GQIpdi2JkSG3uMjr/pK9UUlWpz3Ov28Rk5DXl+G+ZFJ/J6FtXsYd
CxmwGibYi3FggoM0GRw++DrVksuAsHfRGRawh0R9SUfgbgxIPnDJo6Tki8mbWt+zyafURjGU/DW5
8lqAHfr3KIkrqR7PnafR4+AwuCOQEGl1BRfrFBHx4chYegMuJ864Lnh15wwMU+3zVma+CQFH1TvV
GWOTm9hJ/Wlhx0zBAsPFW7D2UfvMTY8eaCV9XNhhZNqb3AW2fq5ZCGDF+1O4htQ9itMyeeIl82DL
JrWG/AJFglkJYx7xhYOZPE0qsQ7kiiLBETgJmCoXAhMltGXAimLN1XOtvDP/kFfMZ/B0ni6eiWW1
jA3328o3PpCdjPEo2VLGK7/NkLmrTi65oIn8m5SruImjrayuWC3ZSr+msF6wvKPfcvxlULvhgz/n
c5Z0xWGgW9Lz3JJxUobOudwXHgwY6k2JI8hrLmlFvZ4SGL+eodcs9Ry9R2NiM+KMlyKsGaOn6Bg0
ZCW/Qtnl6AaUBsAe8uKSpwhE+cns5D218cy5FwjrQnznrlPAxip5A/bnGy4fZL1dwhGVX0ng1uyU
nHyk1KuSA3e5TVKUYpklPDPulWwwSJbIkYfKOc+oSlw0gAaWi6x4Kt5QW0qPp972NnfF3KoJmQOH
q+caeUTsCkylQGWHOwvNJXUoUX6amc0d/UQe/IS+WIvCHwXY/mCEa8yiuX5wEqDKznCXSWu42uqd
ucK3QK6Surz3P5/MJ5h4yy6NRcA4NMXizpiTpCclAkYm6oD343KviPhIZHnXsdww/Hw8B39OG6Et
w8rfUxlfHmho80fcO3oMHiO3w6RH0oJjULHmN7yExzHQF4PS8HLb3K002lxa2mC2vwwB1xirFvc/
lw5vx53zR1wvk2B5SCW0TSeH2WYtD5Ac1BJwxRstccLlDSUy9TvOHqIkgBbbwJvkMHzywf2FKgF+
WTi1xDa3w//w3OUNNWAe9YXHAy6M0gRg76KrR1aFqmxY8pm8a9VNR1VARfhHEVh04L/xEHmzZWHE
2F37leqggG/rq75TyH8MjwfLAuEzeCGPnTvkNvG7K51e86tzKK0F9obZnbNzBU1yqR9AAyX6RWHI
UkaLv85Kew48mmMQFa6uWroDPBESwIQLc54PD2A9C1A53Uk/4WeYik6hn7ifgalEPIiwes9j4LXm
vAAoeIhBy2N4GLWF+grivriFO6S23W14qLUPb5RR5ip4HY9hZWx5DHQJJuKu9UMEY1K+8QeRuB/M
PfU65gePEpV9kPnVyueTqLlHNBeJt0+BpU4RENH9svp00j6uisue9xQ2WBZJabfdjknWnrpXCqRh
bS9rkb7dV5oBg3qU+C1VhC2wdHxKbAZgthfmjhx9ibnP1bGO1cglchw7Gq24IsL/bGXr+eZ1Nh22
E7M79+3HE5oYHSUwI8mUA5Q2UfIMzWqkQ8vbzx4KqEKkBYVvyi6MsWTlhqonqneeMZfZB1fWnt5c
+JbbXRhcJVrQNXF5sFrrvVULSGuYt5S5loENd+hL2B9InmA4zuXm7/BbmQuCk2PjQvZZ3fAD+2eE
2UvxtIBTyfgkuUMuTNeHIXeNt3ED1407m9BigQaLDuOjYtKf2flSdbLrk/IGhsdoNHSvT9aoXJiF
cAp0yZEElwFDCxZlHo+OgaJqLUcokbwUwicDyw7E97XqLolUji2Vzajz90m+ZUxx3mMp/7MgG6ss
LQ9M7pf747kyLQPqdsqCTw7pzvyuzgH3ROLEZIy3DCxpHpfE/S+EIB1yETYebgCYj4XukpvCj4yV
bZ3dZmRAEB+YBD1Qpt3zPEcb9FwNfFRT+N9TmoRimbuj6es1kJrV0Z57MCvbZ/e0KwSHElyg11h7
ZzGau+gHlmr2usxXweadewOTdA+5IdkDk4wElxxYIWsrhmti2sq4F8fArRD3wfH8u+wMxdP6ZaQR
k7KTgfJlZ85MQgu5gQrnlMyxfBOrPpZDOIQsA46zIhUp01bfInIH9nLoXVQYYU85WLXQo6KXz1D6
qys4G0wOvDVXOKSschCis54GPstgWT+KjS2jQCcO6HenxZWiwx3e4VFX1a6uSCocfLpYksNL8MaI
itIBZtcT5F5yWAEFewj+M81aU9E/4Kr5vcxr+cyzBGjFbLym7FnFGAmBFBKypR4rq2s8CJcguexA
OTApdK7MXMZtmowt+7Akmez+pPjVC/2qQRVNfGypkfdrVfEzrI5D9HdOoWyZhtzFohDrXYFAnQVK
40KSkk/S3eq5MaOXNoQA7oUii8dt0fuFeLIgyNoZz00xfAk/MFbYxpRHtRXM9Wi8Yi7SMKaEN+a7
Xp/LxoGDuMwkmnaLNs48KkHKwRSchuGZd3L4QmUvrHZ9tJtyvE/e+/a6VL2AEiI3iokR7LTesldJ
QE7oQKEm44Qk2soXMIJJmcYvqzUTk0fBlIXxDySVx/70wgpUwfoIsnSLJZKHNw4jA527sBTxBmPH
r9jal5gj2jRn4ZvvjWjDW4XRVeMWyg1PjZM8Fzntt0KCAbedTctd8Eq6qSzfag7yRHSwebSLIFtj
yW2ul0iadS/A/fwAEeHj9cZh5fHOVJw4t+l0zxtIzEaK/tOygSxndgqStmEngaA8o4XMPaZNp55Z
lpDTg+atYqNvvLLfSrzV7Lax27Q/THhqIIF8Zum2MZsdTrBu9HwduSHIDqwKjG3mytFEf9XSEBN6
X88DgwPT0T50Ted49LYi0Dle8cKZpzPQOqjfKfMaIIfhFvJzQMTFxvJ3M2Kx/g91Z7LburJl2y/i
RbAmgcQDnmrJkmt7e7tDuNhmXTMiSH59Durgnps3Gw94jWxkR7B8vI9liYyItdacYzb3xW+uGW4p
Xhkr0ayWD5sf4mJmMWLl4COKxV4URz40Vp4S0Yq3Zn/kx1gu+w8EISxQ7HeGe+THJXE+K4/zcrEG
kcIBrDbvWMZkeukCdMaczTexWHNs4JfxW9n7aJbxdHFCdmvuFjFSo94zwXFD2vbLkIGPlX9Vxhhz
0IwTK8lmhyUnGzF8Oq8GWjL3cznv8b/iCJLvWUKKGXd8gEA4wx8PcWmF2H4t5JF7hn5aYX88oglg
JMNJjL/e/2KRv6c3SrFOvbps3yhPaH+iLCrW7iIzGHpUf0eUFjST2ZzBXVHyGVD4BsMMdsEYlshJ
HRBdoWDxcJcgrBg6wsluh5E3c3ludBXTIuWS4lVARAYvPfcn2bUWKmEStkZP384QtXAKDf5pIdqR
A6Q25ZLMNS0ZXY3nPKRLdJcpa/sUtiYysiXTq8KSjmHtPVvSvsol9ysnACwSLaArnTDoNjC1pF5X
bY2O2LBI+IqQ5SguV9oCn0ZiiVjjwGS8GNI46zxTn6Yuv2uWLDJzSSXrtfNCEFixJj3Tx1ixAFsG
OBsqeW4XkkuxMF2CBQ7jz+53B+5FL9wXaILpIQEFI/1txrkmjoMKDHOYgQoNi23um0/jwpHxrsiZ
5SFaKDMRuJnrt7ocAk0Iiub6vy4XOs1I54ZQDnkihwVyTQ/DRi80mwCsTbrwbfK/H+C1IZK8Ph8W
Jo5c6DjEL3k4HkDqxHnyzwe737suXJ1+IeyIBbXz9w8AqfrCvCsXTj9DoOUB5ya4nn89v36lei6/
he8zXUFEV+jP9cviigIyFipQBR7IWDhBxkIMGhd2UOUvGKEUvf9mWNhC11cbLLyh7ooeun55/eZf
/3D51yg7gRL965sNMCPVUYMNC98IOBZItuVFXB+y5ZPJry/n+uX1my7ApHAhJ40LQykuoSnJBbPU
LG/s9UEvT//b967/4fo9C2CTnXnp3vb1GUy/Ce4ibpG6tAAgMwq5JDZYAdrXTlj9ijASH7YU9oIY
lqJQrru2PFTm4VlmAUy3wq/3vdG8aDozM2IxN1ja2xmdgWr8ASzSUflFn7GbF5wI2lMdhcNWL0Rn
e0bTltFCy3yFgEBV8V1lIJSxsfqbzWKkS3p6nsDaOZL3OJsIo5tawXs3yWBlTPq+GdiQFdZkWcFJ
tb2JkqjAxb+4CQOYgeDC5kM4Bp9lvxBeSm58oEUECBop5bpIS72LgzaDQdEwCKFJ4nTew2SZ962Y
6r3tIHxtNfiwkePJhOZw73aQW0MMWpQE9Ocge9hJkW1Thy0NLuBjj66yoWsV5EV0aUpJmtsRqLbN
EK5rN9FIWApkB2Zerjr0haYP1TjbEHPfthx5p+Np11dw9olBQrDnn3MydKjI2+9RGmzQMccgj25b
3DBMz4ycaT2bEN5DH9R0n2zMjKrQYCozF02/a5fIOwUwTSv6o8QY7hqNIqQ0qTCItnqtxXBET596
mgFtRv1c+356NEk00zVdZqJWaSTmEWMi+a5q3rSu1Q6d11c7pHaolnQeEXqcpMaNKnG0je/4AyXS
TIXi316R2vLWTpFBYZnEax/s876os8+QDpBr5niwbYPNq+DwmFQMYK7pRtBLKJAoGdJZo2nDFD/X
EsZjaz1ZS9WFFeIY0EJE6oWD1kd5FN6NoeaugSG4FwlwcMkrhqqHKNAIznIgK0Wwd/kyOVVjPHOw
R+zZJPlvLPHdXrifYRa6BEWwwZUuRtMGCLnpURmiY5ZHwyKwKVHjphVVdRPaCqOE6JCzuSSjmMvx
3qyjbayr4oIdTNdanftO2ZfKah5mLVFIMejFgjLfmL771lo2UgJl7BuZ1txAJGMRNmfF8YMGDG97
4S9YyGp2t6G2g5tyrEAA18NRNu4qjxro5UZ38X1XH/IW5k3smjutW7Qq3Lzr1vAfpJmy76VTuini
IF0uIuqc1Ice2fjfVTPr1azxtmWO890aHOfi0t4NHucRqDQVNEUfMUPZV0dJEFTim+5Ro6TN5qlE
qUQIipnJ33lqMAWah3yXmey/k/Ptx74+6A5jH7aPW1vl1snO51NcEzympujDtaEOG7m+9MQh7qfn
sgWT5JjhuWvaM36a4QbfCgHd5o899RhoGhpnbAHMGhAkDe6N65oZsDRlcbtuh9JsT2J+HGA503Pu
rFOFOAKb3zFQ5J8oa6JIajICoAqvP+GQkmsRAYkqgUqUtbePzIKdoOtfdFe9a2+Jc4SLOdsFbBvi
xUYZiq1rFNbZT6bPICdhxUqTbZBgeQMyoVuz34+cv53wYNjmQacNluYl36YK0Xp0BA8Rx8Z8YCAi
bY4we2uq4kW0iAzEb3HAtq5/NCTnLdciytqK/VPZKDYWP5o2uUxgKMQ9hDljPmq7mh6cJDlkjXvD
JVJ+QjK/BKC4raEeX8ySOk5ic/M0kzXIwLcy6X47/XhwgsG4mVNkGsZikGzGOd6RfvMyEWF5tIV9
BpPN1t2g/o6TELqj/cfV1Dc4rjQ9AU5Fpjndjsx3dZxRCKXufOc69q8O1Cudjzk9dqnNmbCmEdVN
AzUhJiyvydGbdWo81iZZGnXCFNkg4c4kYNHGpiNaqOD4X08TsYb7NAqTNZyk6jRzkAGzcJZpYz/I
NnuOSJDdsRjnRyt78eJakAzZnIlZtG8s5lkeyYnPw6QY6iDF6juDTHP/fZzCb5JLwEfq9GdKyhUS
9eSl3sRYTo918G4AqD2HTX0hBafYZ5iOcQ+Ij2KRSIiIeVbQdGfRNOk5N5NX+ErUeUwypsK8mMbM
shkovTNAYG7NsnnlKl03rdFcvHKgPFeac3PoEgpDIuN6iN0nx+i2xex6Wyylf7IxOme9ZSOnLYv1
3HDsrHU6nAuq3QLUz6p1FrBkbno3MlLPAxj3Y4xDh8HD0iLBOxx3WXpJIXw7fvnT+yb+APMrwqSO
CVST4WWn+db1rF8D+UnbxHHHvVaNtyt9dWzdia3WsbydqymP/M7ZlaJ4NRWk6LifHgw/Zihmq3lb
BuUmBHaJ8TEcziQhcbZlaZGOsnZaWPJsNeW91vNvcsXuurKnR5CP9mEW6uykTbwf0gSYqqefHLqG
d5m/5s0j4sIq01U5xP7G90i2InUCiYth44y2oqM1qoLSAsz/4GJI6r0FzEbO+DP2nzvS4M6GIuOJ
yMqtP4PTdTjQt03bsqOinTczOiiZUX1DY98Wmbvl/O58RALvMxf7Y+WYtMr94JhyQj+Qr5yuvESe
jSl8NLEhx1UXMjIJKgTcxC322aFR/UvomSztBl1F06PYmuPgKyVjFa+nRCrj0afqrPjoCVqaeeW7
x0Fvp3CXjxSHpkJqQtoYTLmB3lzQcs8IU+4dn/CCOSPac9OMefWDcX8leS8+mvmt7UhYiVMisCrF
3+/heJkBqlym5C5wS7QN8vfkjIhZJ6oB62aaM9Jzu/HcGUTcJMl37HoczONueE2MR2KY6SKEfbuL
MvWdTmR0QqslUTglEQHwxSWO1Vfc+9HeONpuc2gbRrfWMNIGmOtjC7uGmJPyJulK58HN+y9zUIR+
cNxoA5rgXTC/pRFCDMi+cTNN3Mbvft9v4fmQRmoqxs0EXbTGnIN8ukx2Cv2uYYQaZPZOm+SbaZ8i
hzJ8qF0K3jyxSe2sE6yS/u8uDY/akr/ZcB69wMrBD0GUgJDEfbptoiUaMSxIip6JIq2WHpOon0Y4
WccMHRxpTvyRFgZflwb9EkWOMc3G/+y12649u6k13/mpbC+ACWjrTxxY6BAEgLq25tjc2ebgnXOI
p+6IESdPMpykGYQawsk+AzKqzvBgUAdl+d7zXFquowvhQYv6oP0NcFhqJJfgDQO26mT+sr38bpba
u5hF94ptnX0yQL2ZYUi3rIUiP9Hcm6rwPiei9QZQBKomC/7uBFk3EpqsWvOBjtlQkP2RDm0JJqC6
VE6f0QEnWU57oF+LuD9lSrWvPbLFXcN8HbrDI+Av2hdOw0dG4AyVIFP61qxoDUMTxrxXPw2ZpBwm
OmiDo+uYSss6Anu8J5QmPcisX86JFZ0zv1fPlKbNvseGjRyYp2VQDFsi5t6nELlb4nQ3GpMxTUvz
vXPaO8LOQhRQ87Bebh7S5LcUj7y5rucsmlyOpEa5q7xx2jlD5+LH5hhhsDIVQNc1WZMcLp13ohH7
LXFof8oOPOEoNFkamhTJtIUQxE3aWDHLGNGQecS4ttDSPEaqDMhUIwfTY5msNE4LG9TkNuqfbVEE
l1bR2a2t+gCXGBsCgk9wgObNGM23QoCosoBDHKin4QYtpwKk63lM4KQzI2dEEEZBfTLzLn+AYZ3t
E8lwPV9skWAQU/Tzk30WUb43S+XRNUujdeiOR09jPwp8WQC11dmpKBQh1HlOTyoCEm3ONseTfUD6
NNbvKX4NXIXelPRlhG7mW/wGPRG0F4f6jefPpJKEtFNaXbHnWSK6nfx88QswPonc4kUI+iKeY5r3
DSFZdKrp+TnwqLZjH+CUt2FBOH5MGgulTROBYSKM/gYf45928tMTccUpnZP+XXrNcTbIYiqHQu/m
2jxFANBWod9Xp442WhXzx4ogvhvID4OmzPosZgpDd8kLCQQysglthpEJl/jq/s0w0omtV4WcWbLu
2E3I0akiaDmlqP6HmSg7/C/9cGsQgHYJRHZnOdp4pty12Tu/5g5KNckeyiMewQ2YNUrjsa6IKK4o
FHzJVFNEbN/FwBS98m8phmDC2186Tzx0zSkBa05ZMXaY0W8NbyoaX2k7uJRPAauc2x9qv2sxUITN
OZK2ZiBRHBfO78kHG7py2uTUM+k3OhHt83bh2JPXEmBp3htzWa0G7S5VqFCU5TbCyZiZoeToXBUo
Q00b94mpy6NfDva9o9VR0R5RMRma5IcibQ/b9pbrk+UUnOYmcwVrZzBw3CboysJZcBOY6duYsq2K
hLuRq4UbmiMs9qGx2i3w0R7Za2+yjE4e0aRN7AT8QPe7trW9haP2LrTbMVRMuUWBxLvJ/Aa97CXJ
GBXOirF8ABwT+T+j/mgiZs2o2vckBdBtjzFDSrTmfYP8PwF2aiaJouwq89sRgKHha7UX4eQz95hX
waeOkV8DFUeqYZDfN9iEVXbJQzFPrzOJaOsxpAEs6/K26vsXErYPRhHHT4X7q1fqa8yI4QPIQ1Q0
bQ7o8SkBJvRuCY8+9WOJOwQFiVmP6BWCEwnMl6Q7A49972aQDKUd3sA3IzHI9eA3Z+qxD0v1kAv9
x9bYSAIXV4hKQ3fV+3n+5KbFm6dfm7p2v2fnqUrzh3Ls2qOsZsZAUOAZOjMJ6kParblzGdmQwKAP
P6oN1WEImeXBrVHs9MTIQlDK6SyiaITf8mHMTBZMT2/VhPfMQMO3NfNfLFhqJ7MIpWTF+g5n9iut
i+/Gj1u6uu19Z0byXKGlVOyq/hx8h72Aj76gQdJhfv2QgTneCmlsw5I3CW5FvW/tCB3AtitS697s
CCnKS2oaPezAjVtraZKJq2L7aMU2B/7kMpe1opfgM7po5sMIXWM9ThO2Awk4IvWOZDfRc1mMibqj
iTENDQ1x2W4SDRw1sZo7PL6MLlru3aR13qow/GOXRr3LZP9ZeXziVho1+2n27uzCpCOdkS9pcCry
qe2aACuNA01XyqrFoo9gfHQggYT4tvjUuX2cZNOTRbT2cpdWgSKUweb2XBn5FN0qUK8pY8phKH/c
iAgt6eFB7RAws9IQfPthlMiJwGFPxJ0yR04ZxpE8xZSm+6xMXFBRsJv6tj52DjlROOfpf6vkl+z7
t1HN813h3oclTuNcGsUe5keFdhGokkFmG5/5THSc5HPsH4acgItE93L1P4Jwu6RfXd3XP8N//BuU
+v/8x/9WkLUZuub/i/P2f7v8oyLz/d84b9d/80/MW/gPz3EdYAgc3SwzADr9N+nN+YdnwmvzLBBr
LkRq52/SGzg3VxDdE5ghoJwrqvqfFGvb/ocwTX464NvgbK3g/4f0ZpkWf09TF1NcVwtz2zVN/nfC
Fq5PFrgLMItX0fwX0lubthZQXekcXZCEa3uJ/IrL/gbO2Gvh0E6TFjQT7Tlf9rzzWWlhdR895lD+
2IqtVHgwYm96IvDtdw9KeePNAeKsGhOVacQvsLgvNUUt2QILeddOvVMCBTKIL1LAUASDrchqCpl6
SP9XzC1H8gx2cBJ7mzgPTkPM3BXm22WTBNmIcI0eX2FO7s6ybMx+IByb3PxkjhFloj+Tla3WScns
aQBpQZuQTa2t/Z9c2d5Tn4LOwYEJSDrhdooORY/LuwL3xcB2QpI+CpcAOXzEJqoAT3hi60/JvVOF
1rEQ2y4v348deFMQxt5N0AakbLQaZ8/s3BLWPt9naWZu8n4WG+LkOEmdqR3mlfCRidd1Hh7q4jSl
wKnh+KT3M2fxVBPIVVvZeOfC5jFRs3HGBYspEC1YjgdGsoxQZMga76f/J/LtYt929Vs4WQCwNc08
6B3TPJMjXleU+5C9V7emwgZT00EPI4tSqKdlhdjcyuy9n02vADGfSqJBNqRz/gpnKMhQm0ltKplB
e/bQkTv9ExXj3dBF90VGF5IQF3IqVWKsUgpyVEvkLsrUufHw7bmtCO/8kBHR3Dfga6wGV7v5K6pz
mlyVYL6YR7soRjnqYWggqHZXtizFTgjStdbuxV1GVi1j4pCNsibFt0k4roxFFmFSGeO9yaFnJSqE
0MGUTChTwufGpRppyc3YQ/XcxF6THWbNQF/kjyAojn7fYCyV+PnKEM+e4fvkPwpUOUiAj1PY31px
ewqz3EE5lBRLcfIOLiZsm/gFd7NfISOIq6+MClEm4yPy0wrGzEFW9Nkz0hWTAMl54XGILR16AiR3
ahmjKWjMw+AFb6Jz5a7o4K4PoflttOlL2G+jsMFpFzCUKiDN2qb/QSrrbyeYAIhJPl1AZh++wqIU
a8a0UUDRnhrQGsrYIhZoyhmTRtGNQJPboBezcqTz/oCNY2yd36JJ/8xWV26smqarTfyWNoAJ0QWG
ZEjTc+EncXTj5cYfyoqJmIvujSwe2Z6nt8y2DlbpETk0QBxC0zr0cfjoM5q0SfyCxPrYj+4XADtU
n1V8yKr+O0oSTVjVlPCGWg+9Dp4g7Nnb1zoLml3Fq17JAOGAKPD+Se+eyRmGI4g0Ybox/HZhwmQ3
ytEw2LO63kTJV26yTTlOwPrBEJjW8ruTcURV5Euv69AjmazDop/Xm86N+FA5WGkkzh6nOaKMvb2S
6WsiM2jiDmA8bujEKl4b4fyuaawl3XATE6IeNkgbxZa+9oW/qdb5xUyDx4w7bgiCpbq+jTo/wwrE
jkoLFDW5gnxRgI+3csybgXFUQJ0JkKZTwMm1lRnHklYSrAF9kuQwtDjll6U0nImyvG/9AW1dkT7H
BvDB2NKXOFyy9ipG3WUb4rlQuWSopH8MJkcro2h/u5JIaiIabaPLTgExYH2RJLdO1x2j3y2xY5w0
Eo8YSbm2h1Qe0nGCZDK4PxHJT1A3xugmfgwaUBQ5KUFPjoXL1/8uqizYlVnmbFNadrE70O2MnWRL
9iLyUaHAUlLSV4SzgON6ywO7OrEHcJk7ATMU1blLHu1vXU2P47gIb6HSHhvcZdB47Uu2YLLLFvSu
zQVqq/ESW4O7npoQa8WM64IgSiB3MwpiT5l0ex2ENmU6vuuJ0lC4wHUM/9NhFu9234Dc4zWxHYSG
NxV0lqLEwGuB8cEHGc4LOyO7A82Cpy7HA+PFPXyxKDMOAYorsxfhMavA1HCrMKCn1utGA0AGjASP
1Qe8NdFPxTchCcgH6HnVcXBvpYy/5kKITZhbAfAYSpoGuqXhIcaROn6kOc2cKjfULoustXBx8BmX
SUxIkOEXM/tHzNGYUFrKBte91xd7eirrqR7PZKFdkiAmB0wkSBkKtNujjS5kQCpuho7DBY1E3Eyo
XQudxChqy9fIreiio12A44QwJdKceJUHsQWc06ZO+Q2EMe6s0jI+RrMAuFTVbLFimU9C/FNj8ztN
/eAc6uF2JAWA8nl8M2QhjqN8M4ZqkQqIegOZcJ2Ial43CfREZlcIQLDaxIQPsRiwKFc2QcCW3rsR
yUC9x4oXrupuRMYwdSFew3GAweS+goZ/bT3D37YKoRvZ4GCVXbQzGZEzu3RCvZHLW4Il7L0mSw81
uoEzNc4/mlS/ZHU3v87BoXfCYCNttPQ06GnjHiBFy4MV8P4MFWgSzBHBJJFmje1dpeYCuvIptvt2
41T+haQMdkQvPUWBTfODByYcTDF0uhnN8FV5yUsaBruYHl3qhSjvbfQijTrTgOalStL6+hnWlWVT
ajL1RCTDrqpQkXgKNyA7kGKu+0pwW41lGz1TM/ODxNH6a5WXBNAt05rpKa+sO2/gNRosJKscaicR
oIj8Daj0Hj1nYgqnh6n03glSnbkm8T6kZngDsR+4ZJivOjGto44bucZKaDYywXXhwZ0uh3PvqvVA
e66ponSj0/Zjgj6UWTdV5OMyaJyf0G648qddnST9S9IiY4qRYADmh+aFWJ1uj9hI2s/WrIqLedNX
9MfJh7Yv0YwPIJXMmTg1BTVvaCpDYALRn3D4VWZIqDoXBRIIQnot9joaC5KCcvhzBrFO7p2cuPBy
s32nW4XFjPAzU8Nb81nMNlnXzKsBvW0u83RvccERTwuoO3Q+O27ETSHkm6JJTUu92XuygEL35ovh
faoB/4oouK85vZEVPfU7PTrxjZuH72aGbLy1fE5AOn/ODNLc/GXXlnHUojQR4SnjDfQjR23JwoLE
VvZvs2GLPd2Di2+O1HHxM02QBA78H6vFQJRN7r5W/THSxYeTlwy/yWAnZS5mlu6zWPUpXXRfMJ51
wgfkbiiQC06CqTP9mlK4oH4/4KObIYChU8E4JMaRgw6RGPFgHTMGOatI0kOOEpx2VmJiIWjHIxmv
KX5CmBtOHWEFok6tidxbzyFrF6dAuegSR5tPPZ9IoTbtAH9UaW8IoJTnhqjtzeCa5aZLckS3UXgg
kiWkj9CAXkL3WuSJBoHY0fELbtmXxq1P5BHq3CW3T3GBFlX0i2mAN8tnNSoUe70mG9nfRgmlL6m4
NWpq681lsofoD0Zm0COaXs5cOUGdEzEm0FJRTEDJ640MxSO9DbeQhzLwzo3tk7TisQVOokWylHCy
6PBqmiYknwxSMaEwOT4mGPJRAluRCa89TLykVjwy3D8MUfeYpHZMnquJZ6LHDcaH0PVMi037Vy+h
L5gZqd5ZFcEVsLHdm/SsDdX6qP9pcIC737shyjaPDxO3LVOWyV7yHRxBXsFbwdllrzLQcNbYqYs/
++/EJ3wiOWo3XRV/prPcWirqmcME5KLnWFoyJIiTjJkoUnKsCc7+gWWLKqLqYSHbLMqT9r0tbbbl
2OZw3OSoGTkjSntt3+ofbTcfU+LtoLUSMg15Ki0YjiXSfiMg7iDzwdk4hK81pDazuAU7jojBqQU7
M1irvssaJE4Y2iwTx5GSBN7rZH7023HcFCXuY9sn9grfRK4afFoNflN3cOgVol6i6lg0FELRUfXz
x75meScE+InRpLvJBjrv4cARvLSyj1SIu4rDyrIbxliR1mkRIjD0ILtVR/878OOtK6TJDKniPukY
Y2hx9AqMY+X3nIRQr1Tjr7wgoN0XimeGky4NsK6uul1a91+cld456VXjMkaqHQlHmh5ZLnDATbLf
Dkt6nRWbDEhiJCleTQfLcJm2MutQMP93XNaEMALKpGzZ+Ol0jic8qab0LjLCHqJ19DV7GvYve470
K3tbZSUWhR6sTYDwOiLu297lJMTtAJ6jlk4AiBGzfuegwHdnhlWdC6ssr42bnBvw2NkgGCVioDgb
fgWMN1e5yt5LQOR+xnTUnkleKlviPVy3Uhjd9A3jlfBBTtnFSEJ5HMlrX8WB/i2kTtd2NxNsb/8U
dvGkWpZSz7wESUGJGCpoKXXIEELcxT3SEJ8wwKg/05KijOnsALiBd1RTd47SCFozOjsChF5jH7F1
KzVs7YJmEnsofVDUKurGs+4YfbMVCqQKcKfRyiMtmBjDxq7xZdd7MXCUrXqFTT8vwbRwIe+ciKwY
xEkIID4zDdeZXgCy9XrputqcSSh28J75CS5aEZ8cGKnJZpgSWO04e3vCmTFVcIlZZmKi7ewRp8c5
eYItTlSa2FSrtMHZTn+CwL9Neh95RRISc9dg+5xCrHbWL2jtw1PoG4+iqin7cTqTQ48j88Wv+OQI
60TLtPShCf6x2kenoZoPZzWz8Ece8sxpZYnmwyRvGQlRjicCaRU1NlmNjkShXefPCHfOYRoy5ZDO
sxEmeLa6aTclmHrEc8bksh8BLrSyq3eJmdwImeb4qmcUP0H7Ok12gdoZTFicup9G7740GdrH3noL
3WVwlNF7X45RNvyMxKy2Wi9WhAYBVUskjSoWIkHcbWQPSiRxnZ2dmxAA699Dj3ezTgV0Lv2u06S+
qVkKQJISe5RYT8G4CFed5tlB/SGsJYAJ4lYn7kUf+Bs1D+x5OUMveu1hTEZPnX1VcfIrC2Di0+fB
wDJh13k3R/MnNLp3RJWnYBA7p5vJ5KTzsgKsv7VKG+SPKc90nqe14XIPJ5opMa9xJQlrZlTMjsLA
8Bj391X+roepOFu6x2+is1tf6G9Z/Vg6DBn9I8IBbIT1KEemqwnpRK+FcNSpEIxofJODv4zLQCHE
mYJnceuTavMQMR9O/HERR9oIYU3QeDK4iHTcUr0Z29JYLPpB8FhEHSgw/NnlQFVJngDl6ST1YZLe
pi6G8+AsRABJj6pPKsDz4tnSrX8M7PlX6e9qI4+IQmJxqYmezcvBOgyceLzMJKZLG+yjMdOcLmhu
o+VcEkfUTXZRXUzXcPZDMBHhPorXRoUvnc2d5g2vXhvMO9uzvnTN0ALVbDM57VkHnBxkPyQXj66W
a8WXsimflWCJSkO6Fkpyb5YEIgPzxJtKW2adFcwQ5gpUVzld6FBzYAIazuUkrMdqTt9yS/SPBMdi
0av0B3413WeoxW37jQHK+jKEw1M6J8+zDaPI6lnAUmexSsT1qZd81n99eX2eld+5DOqjkQ7ZgYn2
luEQ287yYHrB3uOe21+fXSWzTFmHfeBE95ZAtU6Y0DFKqvBkFbOxi6S4U6nwuUlQ2pcOQ0sEpngm
g3TmauJLTS7OQO9tn5gpK1kuyX6imAw6hylkjAYj8Xr1kOAKm1r9U9moYogvIQzCSu5733qVPcr/
BnwxYk6ODgpHx8CK/KWNey9x5acmKKUtkOip3q1uSGNH9S29jhYHAm87jQJeGSMOsKy8n3H35flM
MY2ZhoUrWdFMl+C0uUL0QnCraeVkeFEpJiFDXuNJ+AloD6Hv7ci/MG/nDDnlEpNvcxSDpAlkppR0
4mD3w/QYGQAaun6rRDE8Gm77xVJUrWKIM05QnnJdvHtaQ2cwNOxdse7y+Nbybzow1Qjh8v2cShSK
5L3A1l2XTVBukxCqjxDvqcnSXkoEO1kR9Gg+rUcm4Cjj/eY328ONKYYTkRa4WzKw6AFRFFFTcaIz
ckLUGxM6QBHc5gP8j8Z6a8LykXCinm6Q+pJjyLCwvknJMcCZgpYja+Np1Stsw3bBssIQCGnABhtJ
Ku5l2F3MCcOkT04e/dmINFATq3zbk5ck7INbVE+MnTiSPSjXyPfERS9Zf+qttJO1b0f4flFH4yeW
xyJF9UhAa0c89F+6X9Qk0T4u8hvaCbeObQGEMdqdq5zmpEN7QLWW4J/1FZGkfz/8pW5efuT6PTeJ
AL0xS8TmhUpbj6XaWoHx1ZSFdfLm+A4tXby/Pova8qUvg89U0TVpe8wrc8Hg63pzeAvh1RGBxSKD
nbeQHpGvuX0aTgRuNKcqhLNUIGu0x/bNLgSvbw7B/3KGbE6KESFkdo+VanlZxjgjBJup/WbfnGmE
8L3hKsz2dRLsiUHaxyp/r535ocs48gdu0JyuDzBuambsfz9HMYaK3kuO15d4fZiqBUL71/1sHRza
6ceaymiwMVDC7emsEfllmGdo+UcP6FnUXeLeynD4LPcf1WZ7HIJf15uRnKkNM+3ugMyp5hWyZJhx
/M//+/K77TylQRoHpbxp+SWFUcF6WP5i10eVzMXC+3B9XiVht/Ot6dG15SfUdZSltE/IY4n2rlwS
F1toMI4k5GScHY5T1GOCObuNly2O9cnBVarTfNgbteJFLq/0uopcn9YdKrtgqZu65SVeX3pnF28t
uxVbjOxPoSWJm1DOgXnLcKiieotWYdwmEv11ZMmHgWxcuG0IEMBXL0zgcWLBJW+i2rVV+Mikojqp
yTkkTa32nMFYE8owbA7EGNOWAhM8laOxt72+A5iZiRuRRs6N2aELVmOCs3sxLogYicTQ+aQlzBOq
iMSFanz9PXOMhMUtZpii5FScfMPvTy6AlNroLZzPjifWNBen5rCcMK7rb55Ywyms+tthun6EDS3/
NuQ0utgCoiV4918GgesVJ1LjZxZjuZ2qZInrRaYSBaI4/DcjgOVNLJgNKXFXqb1sAvBKV+l9yD8m
vx1F71VJX6d2hIGw8lYZIQ+ngDwV8nObaRHZNO6fMpYWqC73NqBTsBOTVKfrg+13xHMN3PK+z8jT
Ru9KQrENKSgLO/pGUR/T72a1GYAb94u1qkLiIbG35WOWgq6hkjQHqp7rzXh9aJbr+fpVkhrdYYiH
zV9OlX+ZWK5Olnm5NL6kJ9llrw6UePGiSO9FVNlwvH4O1kKc/usToZsTWMaXoVxKQS/9/E/2zmQ5
cl27ov/iOV+wBznwJJV9o1SqL00YUjXsO5AgSH69F3Xtd58j7IHnnmSoSiqVxCSBg3P2XrvV4XTm
qAesxO0hisR4yWNzfhltTzDKL68TQagXc3lp02Sr0E5vEaW/mh5HujGY/vNzljR2XuYHBzHW3hlR
K2IDw9wEDQemko7E2Q/odBWpv/v+ArJsOgAFaE2Wz1mlPpNV/kcjmrxzWmPnEqWDIWkAxKfjAWxO
KYedw4O2kqh/7wcXVgEJqPuObqg1yJoFirCaS+vRg/CQ+250vvxWdYPbaXiit0AHV1Ik2csPbUpm
XI2Boaqk0LgkI8dSY+CPhjt/hZNie3TUuRfuibyBfT6XFxXCpmHph9Y6/amVlZx9u6OHRMNtNSdT
fkhltg9i39xm5ECstJ5wQXGLWxeWTPsySCXWdsBAwc2LcwJUe69aXJz2UGx7jlgYtI0fLXJKgv7o
ctblKYgIzGPOHrUIDL2bGRIuYY3lR0OCztozi3fVztimG2xLlkbPKEuIX0DwyJGC8dBSY5vnNGiw
qPnp2fLs5qTChIs5Nfi4rS7jeJLEzDUnODCm7YCe/eeLGPG9McO3iDo824Pwt0kQ3mjcop0dphZ7
NYzxWs09NUiMCT1lqwv6eu1Ntn0MOsOmFOIjN4OGatn+3jSL8uTgn/rrRQQ0OUOP4kyJ3yO6pXXi
wdMJsSXVU2wfLdexjt8ftcsfvz/6+xMYR2zYJTiDcyamQNP4EjOB6mw3XglK6L++wfd3+f5i10pf
O/rrYM/Aow2ujT6yzsCafH8YCsvYT2gYyFjVR9Tp33/794vUtfjrH1XSpzXplfmdNTiUaKM44ugw
V8G87CT0yY9keQXH0bTzrS7NvUT6XVARTh03p26BhA6y/6K5Qh7BYIEC0TukO8mpmXhiwsbBbXDk
fWF5jB3jaLJxHhpWVT2xbJaGW9CU12AO4lyfLAypbrYQ70qKSQuKjGuzrvUGsTYeqwCMOuunl5g8
3iSk9MVvuiuIePt3p8Yf5oAhV3X3nOaccfMgfNN5EGG8I3SYp4p2q7qvIgg+zeLGFVgnHN0wepMb
u0NjufQwMQIUH5a+ZEhuvZxO2uDLxZlb/BzNtt04XLJCdj9Dwcw76Dfh6Dxn4bs70RhPPRfruju9
sGWTFBRi4J40na5aPomAwVfgw1+TPefsElcP1hISHZ4Ts5jvaGZ4MG3BMtTlW9Fl28ix6Tw6ik3W
OcZegj6oa7gKHu22KnsIuuQYFcA72zx5HsqPtBywgptXZzIAhJjltbYNCAVlBDhoedjrjekWG9bB
5mAR5rRC2nXoZ7SsGShXKarmPljyICS28CgajoFd9KelLbtU/Y7T/BFGw/BL7Ilae3Am11vbgq10
Lvovdga9DcCUG+OROf7DWCPlzhYTDTO2sHjuGZxyY/HE4IDT1bMUpNRGKbgVxCzAmjTj/3DETBoj
bnKi7DrzzQa6i9VIXkfdp7uuqekYA5GSG7NzT4JFEZ2TZ5PqNTfTfZkD9Cueuz6Fhu3Y4ITx4tYk
K0sOuHd2i2vNnM1LG0FZsmhTpu2mJiBrDKALlOlnwyRAlAlawPa+qJnmGA+G3Rwj5iR+WNzaaN0r
YHd9VN37RGFZKQCqMfw1iOq+jeB8JUP6iXBjM6qNahyMAektCgIIsAjuwhref2M5J9JwScSDaEQ4
j0b5g45UBcPOouWHhwmlXQNmwj7TCISEH5gXHQ07pSk/HXCaeXmmfe7a433xBxHiPu14Vz35c2xm
rBXFOtfxqbPjV+lbTxZsU4EX0rnPiXZa0f97GjXNNQbIh3YMs9Nk+OPa8x0gFINjnXjaIVz980U5
5INPAWtpmWQfzUxY1iQo2XJ3TsB+lW+2F9WrzC8WS36SMFlPVuWyBDBzAGWklbkLugxPxD4MqN6w
OMijSZL20ZfEYVOc8eeuE/M6ram6tQ3WNh8VrjA6jEq7LWc4Vl4d586PhNpjVSyuUo5z+Mk5Z9Kr
4M3s6ZYe5fJiJ5q2VDMhZ7M7uUljca8Qc6WOje0yruXRIiCDoVCFmWwpC79fhBC3rpwlBnhax6t0
KeamwGmw0Y5f/mxiki05xIjlxDFA9QsiMe2SJlrkBCDo3Yj6+/uT4xUJcrGYQZqjtbyM3xVaaUL9
LWk135VthvQkBWOQ8axUiT1hm4DEJyqe4dyS49HwTd54BnTQwL27oULDyxIc3g2Jp/FAz2kKqsGs
mOj6GoI6L4SSc0U/nKXe7mfjKaj4TbAfsuV9f5EsGRgQoIcyLuNSLwZUDmsYUr8/HLMmOowS4V8R
bbogfrN1z69TppJq0Vt+43GxcCouDRwOVBlGIRx1GmOKPVsRbWwsFarTTS27Rs155u8/I1TG9Rv3
oK6XKJW///ts+UEY7DHpZm0xuQHKHBmovzhiw8Vy+v133x99vxh2DRhPltRHISA9R4n9iIclKuYf
jtsB69fVK2aK9MReYNGCo8mE3JYhXQ1ZolLq3exSWsLDMizEhOorU5FnyUssHDSgKR64brEaf7+Q
fXr0Y2PcoZc0j98vXiI2QWRk+/77N+xmLPEFJQ+dAPzdfUzcvYGPY4v356UwWBY30JE14RS1XDfS
ZJ1W4CK/MwQ5e3HcSP1403WsqHyI0bX4Ng/34dP/i/WqPu2n56n5/e//9vmrTKs1UmKZ/uz/VXjn
4MRDvfa/p7K+pjImNPzzf/hH/ynXE94/0FbxfWwPrYNNCuo/5XqB8w8SVl3hhn+p9RwCYKta9sm/
/5sT/sNFO2eZJoMo37bM8F+DWfluTmAKXwS2bfv+/0muFy7/y7/K9Vymj8IRzJscfgyTLNj/LtcL
Br+uqf4QHc3tjQDZlkq7yjbizGgDiGwMKiUkGUi07a6YxalnQOgO1s4n8ou7zon645RpddTWhO5W
3NcDU0d7hGS3HPjrRuZ7DJCo0MSAs8946SSDhcF4mS3FnEDB3QoTMsEKQmZMyj7sHpE1Pgoes1gx
zjK7J99+mYOO1m+F9E2QhmHhXRfJff6HaOk3rMXvkWhMrC5ItqcYWUj3kL5KD0GN1KiAB2Ml7OYj
6+KvEd/LscTiFzf+Y2r756Dr6E35uP6Nw0QanFy7zAa2cbdADYQYpr0ImGnltjhqEyoheZtMOCr/
+r0qdDVVHy2DNVGUPnVlMuJRc4PD7CLE9QXK4bihwxMi9TCq6g+2eI/0D5/oy5CYxtAik0W1n9lY
RFD7s0dpvhbhL9Sbz046XLI0fBktrCSkqfd/Pdi8fY9pNBDPtWxC3ztRiSpxIWaYHqd4WTbQ5FSM
CKo3EMMns8GEo5pMlBFQHwwTbvcYHn1XJGsc0u57xth9O2fprp+prfOUn992HH8jue1faL681zCn
cJmd8Jr/GUPRnOEnnAriwPclUv+jTeueyWX6YNN3BbFR1Sd6eciSkyHeVmG8d6Y4vZYmHGE9EKA9
stkmWB1fOeNZr9Ns0Ruw1nZrJpxVS2s/6Shj1krCp5v7RExlNycXNk0VjXM7ca9MtJh5E73FbEyR
8Eb4r04GIrEcPNLO7K6b6qWZ4CeEMTxbP6Eis6gzh3S0rbuWooDppnVA08O/G4pdDcUpmYDUxNaH
ilS9ipaOTNnZr15aJVufsfwxHWV4GP090Y7UvoW5mNXx7GYFFtHwWZNHpOOaLEMDJg4kYW3nemNG
TFCIMM4K+mOMPKbKc3ZVUJ3/KiysigjNJKAOZgY3Q9NaPCPQ0BEdWhbjxhj6iVGWepH8I59wa/oQ
ySmXLpM/WVgcR8qnZs66bW1NX+Noa1SvbIPEn59jf8gJjORR80ZXw8eCPOws/YvvF1mOCqoXXWGM
pvQb4wkNwELc4FDVH/vlxVUk3sI72IdLN34sfqQy/OGa5TmSHu3ZRUPa/8yZNMU9qo1MEv/auYyV
Sjl2q0riR7W94s/fe1HaxWeWl5QLXf8qRPkmSxMVZ7GJVQv1u/UyMhmZEegIMNjS4fp+iYzikE50
Q72lGviuLnIUTJyWxzKqYf1AqM0SNst8CMZ92JA2u1wYo2wvRLi/5FkPS3HEHJN7HUHs/nyMqsw8
RiWIKFIhi1Wdxt2pNrubVD7N9My/5/Tkb/vcu29bz9hRnK+NJnsQLYnynZd0d5o5b7/0HLVTa8Rt
6YaO9wwLMdySatgj21TXJAMe1diuTbMM9tzEWXaD8m8jO6PeC2XIO79zW87JgCgyaoitHMxr2zI+
ZxsHLAaC4q+fM/WeiHbS24FeAWgfl5KDDiMRl8Ym0clnkHQAyfii78pQLgwRlD1386/vqsZeShvE
OSDkH3Pd95wJTLTT/V21oFkcEdw3seDSUscRPMxZBbsOR/Jpby03SmtYBYo4VChKNcdQ0wMXBsdN
o/rUJegSNVkPMS7vlWIpuJNV90UkJfmINTE/nSIuaLDam2ex0hiYOqFC5eIonHyBBWfTI4JwgHFz
svZKY971B2ZgkMbswLnnWIm9SEAFyEDljS70GSmOcxM/y2SswFrCX8DbK1gRgnWmJ+vYuu7OTzre
DC//ZU9YJHwfXhnO7frUd0W6bukpLQ2m741olC4hjDQKp7jS53HMn6o8go/V5Tf0LvJ+tAgDkGG4
Ay8hXydZs2613Y/vP8UJZ2bhpJwU+jdd0ZqyLYLbZg/oUVsY8a62cmuvaEnfVVHMVY/8ZB3DzAHC
aNGha+3f/ZAcS1nLWx6ctQs6Ywj6+dNOalitwHzKElUkFxsGUxs6b1zaVaCm/jSZzXiuyp6AFfIM
ycF1ttVsQ3MKG0b5hYMQ0o+s2IY7BlwkZpwaTHZDrAh9vzwH1CnGKF5XrqG3ZmFEcDuRN8y1L47c
+N0Wv02Gia2OH+Lky41m71S3LtJI5kCbZFQPcp4Dlvw25bYDue/xTBG5HH81URYAOANknlvBAc6M
ONohLSI/Sc9M6gJ4agjewGG8db1rnjnWeVvDr5xz3TPCVTNJGEHgIuOtDZfim2K9i/uOLkn26k8F
dHKnG9fai9SRPb1dl0kRgAZK3nyvrABTQE9q0qjHsa8JeGLCRfgcrGn0SFDhp7UbFd01qpprgn37
oITp7/LeRhCV0EuPLKBFZfGrcthF+pD3tM2Dk05ddQAg8Jxqy9xrKjLWCVWfZiZ+EBBJ6rKquLiY
fK/19ye4hNVGNApQAk8k4seHBEdSNqvhqXIqf1d38aMycD4R3zrd+2FVXWjRr9LUzB4LZS721vA5
xqlkGM5r1OfRR+fZTAmGvLkQqT4MWf40ODNnP5eGyTirNfP4/hiItP+UE3F02jgmc1duyKOPdshs
iWUtC7UbpzbamhJf9ODi8EbeMT5qpzsIYTxkug5vLtMTxkCtPHXAO2COYbhA6ifgutUT7+pMMCOa
oXCvg/4Zm3e5GUqGmMFUfBoqfHRwuF1zBqbKG9pzHIjpXDVnhSuDwy5qRiXGi+jxgCYydMkncq+z
6PQWcaganRgl3EA8+8AXzT51WRPpH2oOiIfpqx1GsJApQHBXNdyy0eA88RYd58Q/U50yI52aeetb
xvuQQq63wqp8KWP3UmTZLs4zlC6YHu/YhcBPyKdkJugqsXVx70bYdqfSqk925z55JgqVtJSkbJtT
cjF8ltbgY6ri+IEiwsSOH4175Sa7LCMFG4JDvWoMoV4GNyU5RGZMurpUvagg91gzOUbPM/ErLk/b
FNTtS2m9z8qSmNt4exC5lAlQS6v2yE4NiA2mx+WivgIztLQinvo0tc59DvMVgab9li5WWOWfwn6G
4CdG1Bh9SnPHZvNVxMFn2XyJ8MUfmw4u4ZCE81bNOfs+yC1om0mza9zUOWvO9/tohJ45wol2vN55
abm/7sLQm2hpx58S69A1zcBAhrLx9llc9yT/ADHTNRbyAtnNbRwk0S/TbcDp8Dwn9rhpOapfcmHE
R6KBpFGcmmwiy7jJBMoG+4OljxFx2r+kY7914glDScIdRxVWbuYRCHdJy/ks2vJnlqG4dYwmWM2Z
8t7zrZfHH3ZeDdeEEnEzYbMGmeb2a4sd8gqK45EkZG/Dgi82C5Zg3XhI4hCJ9TvqZiC9nUALMMfu
MUbSwhiil3umkWBAcxQqdjdZT3XDt8urLgI6DeO8Q8NlIoV6MWF+rcrBTX4hQuPRa4IXOQvChPI7
YxTypcoshAHjyKrezs0Ppkx0Ry0jBn0MnK4S5C5HQ/0lmK8c4wmdkV9X3rbq2hdA5kFjJaiiJF6c
cp1OLPRubfvraAJ5gmq2W7wNgt0DoevYc9DJfPWalDlqCYeum+eBcc9nc+ez2rFMSZvuRjdfUvWb
TjKZU5oRZpuwnfc5BfHgc3dwXcFEQCEqKZIj+TZFliR8JOYopxCfD/h0Dl7JuNLoJ4IYE/8kwxnN
SlkVHPBE8J6U0SktfO82TeALnECeCcNe6NNlscsRDpJol33yXaITgs7gToja+xzC2L46CzwgDZHw
cu7bzNFovfecDds5foxHDFczLJ19XSakOpkmMBeL657F7qbpUQIXxPiucFwz2ZiTklwY4MgF5IOd
V/R/RqdOnvIc0CJYrrdKDnpdOhSHJqRIl8cfsLdzCaykxwvkcht74QriTPQwFNFNJYu2QRl/qsbJ
EHEADaoPSMPDDQYcuacXNW+50Qa8pgYc2Vi7+4BpahN1xsU2pnO2cK5Z7K8ii8iACxJya2ru/CQt
23XHFU1N37hQfV2ZqnIyskGZy6A7sEnAmVR1eqg87wsnqQU81hcrM2zI0GVWuksH1H2GKokjLPxb
qvpnnFv5nvKXTu/QhJyC4Ya3DQA1m4ZVg7CjlHHIxI7vLFoHQ6iAzmybch26VXZluaHeaKzuUWZj
g8If8EiZ9SEmAahQyGmiY+UAJBRxyaCOCgMtOkjLMlD30Q9aEHoFJkPuS5oYCNoI/KhK1zn0k7hh
Qu/3SNxQJQ5ptRI+aTfuwCDORifmgRRjZ7I3naphUibifXKSXSlF8VJF5tVwB+7FpDwnc6t4f/Ld
EtqdhLxrmOH53TzUm7UmD8TLGXwLwGrHqq1PRjzwqCMEOuoyP4fM/U8qn7nIEejMLFc3AwhYjbQw
rUzw3E3/e1ZuexrsnJ++8j9ljHxXu4vgs+rNozFDsteBDg8WdIE4Ay4iO1/dcqwOFm3TuwK+FVWf
Y2Ozdgu4SjhgMSQneybVkBYzBjsRLmFU/8QimKC22ql8gO0SbDBSA832A8RQc/Czp4V78iYDTUFl
k5qAILJvc30W5KS5FbQGMYc3IHDqMqAsNMpF85A8+UGcXujcPphGPB+bgbxaWYerAGkeIw0DF3Y5
nMuMQi9xxblO/PCaeDTfq2Ebli0M0d51T4b4Zdb9dLLzmIywrOW9LIBC1U9adc6RUfB0iux4sRDH
h9Io0kNARJjd2rT2Y8PHJ0yGlBsoBHUEgI1z89ED3Cgz66GSIvkBZ4ouTrsdE/u+gyHAdZLVPbSm
7M4xJTRDL5cwz9lxRWT5rJjluO8nQl6KWN0gZnD36szcw98iFcDvkHAJScC5EqsK0v5QBz0hdQ7h
JhYFYtA9T+FEVEqPdc1nTr02MUZvbBPZe4X0FPJ7se+WzIPeyz7YqkG9W9VEKxYOXxKrQ0IMW8Yp
8GC5/kucVGqXTzWEBrtCrWcyYvXprN7hbadyaQtSIkMHqWiHDTvMk1dfFpQ1uGnWNtd7yxawar5w
Ao23cQb7OQ/DL1hxzwl6UEIJvL2jW28zpaBlzfC3V4z2rrTKn56fYxif+y3gLf9CYxaNqI8gvJW+
/eq4SNbC8MUOq0/sEOSPhzPFq9XE20DRUvHbS1+haVy4YydlVdggO9V8Jlb3xJV4d7sSR2Z6ohRM
btW8x6i4jNSYayf9fWtXE0EIM9merXLWU+uWj6UTHMI6ng6GyHDHq1eL3sfGckO2g6S+MvbvT4ah
CTYEBLiZsbHdaoP8DGyqsQe+lReUXcyc2kY8JRnRTcWwNXRC/Ytu4+QNII+lvSg88viaph2k6GFK
tyit7/xFHexyRSewaYCd5Q9fIEhMcjfeJEyJYpHNj5WRPo0DpeckAamp96nLBo7vaqslsHv+LiPb
EleoUTVb09gW0P62cc5AMe4xTPV9Crohr/cJ/BI09hauR5Q0d9WM6Iq3CUqvT8NvsD5bYACbBwwg
b4OmdY6Ugq1Q2XKvZtCthZ7ulQ7cB5Z+76EoEWlbDIigmje3qKsh8ZqCfB8joCLzgN/JJv1hJ8OB
A1XxUU6E5QgMGyptk0sZOpCqRZdTIi7gwTZBfivpxHSj6q6WSf8l4Nda+0n0iwERCCwJ0dmFHHac
jDI7DFlPFuHsPHQGLqo2QGY6OrQ9UDKo/ZzxS/sp89fRmzrKGivZS265tib3UbhgWhp0Npz6LXwJ
lgvZuaXB+uDGSuOhkj27v4PeNkxJUfWtZiMmJQjXsj+LOYRmGF+KijzGiQ1deazK0NV4dMqaoIvo
nAL+PC3uhs5R5TP6d55/n3QB5T6lGs1F29soFNVmCL1nxuVLjBW56JgBksdheWF09IGjsbx5JTco
pz4/brYIL0HoAwdB/2pdYS4LdewypMBjG2GFIbJhmOKL3SF1nHJCXHx4N13tkCyZ85D6UJulZHZd
G9xhdZN+GYOGTNu+Wcq9b9X0Oab2h4zVTkYeMFhZXaV2FD4sVqywXyQuzgtXeYCLrq6IPX6MkbvP
R3rdZXqb2Qepc5boEiQ83ow9ycm/EDuzd75Ij4jMAAyzrZ0VSAa6z7Hf/XFTn5l0DSJvYQ4VVDyL
/pz0M3QXtrdTWp1oWzPd507E80Nkcpq8xHqClti+JIUb49IzXqoCc03VKoKxEbwjlEl45NQPB0fK
evAuIqVoqnGp0QMAyj2E6M7HrHzTNoV13NRvHr0Rg3rD03Dzp+GsKhxD1si/aur5h50+JAmVQlO8
c09+uIvDfaiceNv43Y8+cfFcWYDAo+xnPiILzQ0TrQWiafb4O80GYLsWEh0yC2cbo7udWY/eROOU
HsXKx2KKqVfQMeKyugntFeNRWG3Dj+KIE82313jCMYm8oKFDAJBflvbOxeyJ8SF7cevuYBd4HGho
c8isSS1wuZAQksaN6tCF1/Qsa+xhawRaPxT9wVXu+sCXBueu1/yyfTn/KcBc5oAt0YBRsI8IqVBQ
MZdERAQSSu1FV0giNTHvBOMX4gPaxrQP8oaldpqQn5QGDCtr04FzXIseUjhkII6W7W8/jT5mH2cR
Tkbep+JeZYQxxaN7omawmT6KsN1bLnRCtwR4D7NIxeC7vAk/fWmJhzqnSzPIhTLc632gPazPdfcB
HPiGL5mcrJnTuxV2C8SLI2C+d8Njq3GA17RZOEwDvc/qJW3sJJvmZywo5BjjbmU7IDkXp1DPXyiG
FioquVlmpk6eTr/AC3YHfDf4tp2HzJysg9UGZFel2dpVrFGBcM4+n3J8K8ZFXTsEJ3S/o9bT11mS
dWnFP7XtDu9UKoDFRHWBn7nTkX4V1Nx3rhFjAwbsuKodLq1EckXAlWo/8gictjJEfu2ZgK/QjWPP
53fDOxSveo+ON/RY7uzBGdZ2Iw/jXJM+lGGs0XHg3JmufY+hKD/Dud4ajnoNWuvoDwfRqvLDdJjE
l8YfI7PVUc3cccXSXfAwZ2oDE4WJJp6Faoy2cyUXlcGSZTcQ4BSO465tuodQCJo2dnHuHbDpdjEM
uJSpzAqoxczRnfbZo6QdLUyCQ8VptubfuAMMqbwbyPtOOH1WbvvGkUz+yPyGc+sIgDHyZmftGeiA
x6jlytHygiI2qr2RzwQxlf0lcLxzWDU3qjtknQ/GHIVr29DtzhJ0YTqzJI0rDCbMFO2hAxFbjUN1
XzXToz/2TAbsltSHgmTMzr35euFAlPCFUbKUIRDzuCB7PdGBsbENOuxtbTw49b3VsfDaGO2Uqq+z
Lh5nE71opnOCOu5LSSa8ZzvuOvGD5NRBsojb2D90w/wR2eaXshtAsiOHJM4xXyw3Vh/BMMSSv3K6
r1hbBVHRF5yBy6Y+TFsRezX2Kd1siq6NN21EPGjoJ2LXcf/hWCjOlVlUh4r6AAlHuHX1WzJFvH1d
TLLrnB0cDcmgryS3ezWsbBn9idL5z5S77s0zGeeE2XjLFSdJND4Xe+lauRCOVyJlDTDnigReaTyL
9mNEuY4RMH5PPBLD4EmM7XizpoCsGdv+BA7nncrUwJnSHfqxBk1mWj2GYOZ3Uevch3bzxR1RWkxc
oqa5uAbiicC08ksVUlEwWCK+ee5fNJ7A1aTm/uzgK9B9uNb4xgDmtjPZrvI1C/tHv8VoFrQM5cpF
keShThc+MdBYLYFcmK9T7dMCmFsLq+1kbwc5+WfR9Ivt5QUYHcEdUU0kn1kTvJDaJ8fMdux11c4x
QsDBpX4vzI86GUD90Q/YT22ltu1kWPt5BrZGAybaA3gCol0Q/23n4s1py2dBzxmURDe+aZ0RdMmI
M0p3c2l/6Jq4t2ZOXqyhTVaZZeR7KQShwakdf1iSiB+U0FcYJHvGkiveiGA9yWRfpe8DZeUlIzB4
MujBzn6Bu4KmWUQbYS4hsGGLvAuxXJWRg0rUYUqosc5klv1osEZyPiSlKYrYj5oKOaB/nJLWYqY7
oqUZ6SW4/E+Nmvy7Zlz4Ja7a1v4v3ZT0zhs0iHVu1LRIKf3b8qparhguRfRGzO8mykJmSXtVQ1tE
4HpnDqASyqgxmN6ox942PyZ+uG00oFZzhf5V+ok8GqU53fxe3IZuwYqMsEalxybmq2UYouV9YUGN
n05mglB8smtaVahNYGhtZX7wGb3u3So40FIH0aztXczsjTxpohk8UuOabCiPllZvoSQQyLVfu24x
qozieZjrF7tXT34mNmnT7ePc38clGLV4MPOHZjDyh4yy8OiZ4VPcDOYpcOnLJf5w77Gs1o5vXJl9
+c2llH1NRDibrAlyRyQGXTKbozR6hOq9MliYwDu7eRc8jGX7QKnd4g91DoERW/cYBpfwRPaqMn3N
PewVJV0ToBnmA88wBTB67pmNhmyAhuoCqY7jj8uBnsAwT2KQhfK91ia9cg/pX6WveubUzcY6Nbhp
ivaG8oy60G3f1c8USdO+mv0PrLfprjJLgJSqeJqW+ChsJGgRRgy/C7Jb0YYMaloUls8Ye97kGq1A
O4WcfhYaXZmZWMgm+yatFI8v9vxwyJlSlMMuMHh7QIBF4XPujuoSMmIopTK3OkKeJwtcFDlx0UjW
adeHQO8EY/+sXRcN45E2cV9iSBRsaqwZOVkuQIFrczrPBhPRNkN8SyW3ZghZEEPEUofNiENHmMvL
tC1Z1m89KBTM4Mm8M8f2Moe2XFsTcfWEIDKmwwS/YECT/itrLAvOfLWtR/Djs8UKjc9S3+vwawCC
TL7O9OzX3CixozWWXjLzcvt3MVHG5jPjycTwX73sj8qc33qW50YAnBwLIlGCuCIOpaGpF6B2Br46
rlptiRucalwaiDhmOrRh+0p/rTz2Tv8qGovMHM+7ppxKmbWUzpUoiI2jo1+5ICvXrTzj0BrCWQOa
/lTIpzet92hZrKOdjl6COXgc4REwWDftcxOMB9vXhLpYA71PWf+cVcbRYc7j/SACtJh2T3o9WNSI
crcLzWSTqvFzsHwYsk25bsTnKBT99uIztEhLCNqQKPa5vBO1CWZdOeSBpnOzEti8kZOmHoap7H4o
k7vQJilIDtfAjG5cwa0fRQ9eYre7Ie/3g8K9qud+FcXE5XD/ghWY+gf4Z0yuvGCiqG7uFEwPxmEa
BLxzP0212IlA/TbyNxg/dIBxFErfuZ9zWKZqBvEgENWRyEPv991q77pIcLhEqhmMqbEOC0z0g/dQ
BX3yPs5Sb3ys1yuY6wyqOdUTkWESF+KN2z5t7rNx/mXUeNjMSf/iF/JWpqOMXSIfa7N6DG/zHOsX
Bl6olgO4y7137zFCnHKM/4HLgdaLose8FAHNznqzjPZWSdbS9MnbHbcPVAl5ZVoLbLRPHq0U9mRr
YF13RiJMPHHsE5Qw8F7g24XFQaXdG7LTDXMODErwZTYzNQmT1nDXDzSwk6o9MlwjkTWad6UPZjMo
Bmh6Iubgj/o2K1ld6wIGKu7HDT0g0g38gO6Y1HsD8tM02e11qJN3Rn7+Jk0/wFsZyGzEtYi8W2vZ
Z8N0HhW8H+r34uLFyBgsm16QKuPncPyJNyfFR2mjy4iKO6vgBAjHul87IWFBjcXzVrEdGdOd6p3m
PU8m77Rom6hdcQmrTg+beiAl1JjkVnFH7KRpoktvFQ4Ioa3dCO+Vigw/n4D8iJ+QHJIEczlNk2DN
aS8/R8n03gX9pa50cWpLdRxjtKRF7x/j1NpnFscudxyRoBT47/y+26pUouqz3HtVhswNmD/dLSDI
u6QCQZpweErwo8iC4UrkH8YIXVJOjAcsKnbNMVxhFfxcPpvq8eJKcW2N8MTBa0NrbxVbrxk/OSbP
VePTkdA++diIcxJ9G/vu1fwP9s6kuW1lzbZ/paLmOAEkEt2gXsRj31OiZEv2BCHJEvq+x69/C/Cp
Kx/fLt60oiY0G5CCSQCZ+X17r01rc/SVx6xuu1Oci0d1h6ObkRy3HvBYQDWkQcK/XYaVeXOCpH90
Y1x6PukBiJ/CTVH45EMkpM96GQYLr6U+0AI1UGqNPLaQHbSG/AybrcMKgnbJmnt5wYql+XAFp0JT
zHspWFxjoMAIZQaruDHsDU7+h15jkuQ54BakSgSypprxNq6McqlFobPOJZKmCkM0YCTi1ppKlWut
Cwj8aKrxLvKaM+gQEhUD8nuEeDCQfRAKwbCWuVhP/MqnXyS0/USBT1DNC6Qa0GAUMD/ZFUeqw5AC
88eLx5NwSVXlN4G4ivjco4Kt46AFNkR6j6QYU9l9tm8xxFL7XkWY7XXdIYFTIfNG19JdFUecZ+VO
sSNrFTik1Hrf3Kh/atyYQOpQEmRm187SLA+xjwnZ7I5eagNFdSBlWD6eJs5aWLU1kqBJnhuG7rVO
jRe14mcwAmUxTouGoaCYXQKZbXG3DGpr7st1FJUNMvKTX6oJoeUlgJ8ItxzglXUkoxJavHdtsEks
bTd+l8CzN1Ltf/g55zVLNT1snW3ssUbG69ncE62ZI5LaZWJw16EW74BXYj4vG4DVKXlRMfhfhcQB
y1RRHYGfSVvrpkpjGzDjWvlNELJ13q6AEgbL0aiviBmDvXADJt+g7urymurUxTjzH4Q+lW7goup1
fWyI+6pimgpt73OeiFwCGyJOJMzYM0soESqe8SF0iUgziy/NmA4rlYQDRt6QQm91Vqvhi5MYX0JB
uXAI6y2CglVrUTSKceDAQX1xMuHv2lc8cs8D3YdFIJHvdIF2i5OQ6JaBuogTmK++HWurICiydZMV
H4iJemVq3qa9vooNpuwFqxErwxjaM8iGZ2GvC5uwptqr1F3jjJhWzXVKe5mZVjoaL+BV8QgzSBxC
Ol5rn/wUyl/keKQ+y0vOJ0gH6XNEgEiehj9SPA1l51lH8ltWqcMksGe4qqiDrlkT7zOmi1+H4lyV
Q/sd+waWpUhFZrlnLuZwH8RBb2RnaHsnSU2eCvND6mT3eiOqEzgqmMb8B6SXwe7ydBafTo9R2LJs
MAccTky7yoU+5NlLqQRwNwinNbh64f92CKL5CO1QHtW3lPXpSm3IxzJyhJtmAkUhQILARQAtVyTG
jecb5Ql8LlMZ7SPo4Q/R+HyE2UD5wLSeG9lskZVrd5rSaHdU56CEeBSGddrCtPYwhNOS21JfB/zT
xUhgWuNZDVpwKAtV9Vhy+ymDVGd8S7Sgu8bivncu5M6KJ8YJ/t8hbpNAJ7bYGBtqKrZYexZqqijI
urWsi0WskqSb8bvmEbVYyHGslhwuZOjOwJCH+te6/e7SMjxi+Yi3Q9/ccxRBVJgTzNxTDBWZ1cJU
rJ1IPvld0I7m2i6B5BWs7xZRGTxZ+VJT6uRL2SfXmjrxJgU4nDLMrH3aeUvPrNcB6A9+guIBZdTd
4A7FEuQls9P4Npj2uS3Sb7VlE4uIxSMyBIqVqE/XJnQdRZi0o/AFYfuPMWHrZH/nCK4S1yJPsnyr
wpju9LBkGn4wKsPgwuBTSR2V+7aPmELmIAlGHw5Epm+MOiFM2sTpJLJpZSCreJviFODw7teVW1iM
qau4oMvDVIgQTHc8jwlyTVw/wHG1ggNb5bo3GLvBSoiVxlmNJNGguNxwTW0RHC4xCb22DPiH0Qa4
qRBiiQNgYOmTPkVcF6ltu1fUKBD5VH/YUTWoymQX+0W6m1OzIpN6BkYxJvbhXsvQvjj1Va04J/QR
J/ZQGLTW3GSD8uo18dtiCxWCRFHQLxvJ162XlJsEC/XlaAGozn3TR0AcWheHCZQ9klQcoadaDXZO
gcXnFBwceU7BJWSWQxpsa3IlMJQzaJJ3F4THhpV0r34r/ZHu3Nijpb0ZzdAeS6us90qs7cqsZX6f
jJB+dX5jHQ+W59hyFyOMGSjghi0INXwGKwOEWmuGxsWvW0SM1NEYUlnAEbrVc9gtYozsa1Dka1pA
rMZqZi4jfbOhD294OVl34dYR1QsG0j/1wHE85ItxitipAjqgvmSygnHRJdq+QDsxaf5SvNmBJPRF
DbV3kmyitadPUuXQxbBMnaoYzG6v5LWxT0r/gr6NOKlI4OQo1fIxdkS8iTEnggfieJkbai0CQq93
o4Na9KuodfF/o1zZxHHh7w0HEKMkmgxlVLYEvg5Xzf8qgwdLI+m8yd2b3sTFZpZ4pgWBHC7mZsPG
rdVLQU1+ElsyElzliITMsaODifN8S727P3CGnSk9U1yp80eSdHDUDLW289UK+UR3tfBqbslK6Mgo
rzv1UBoDZXTX28+745oWNUkerqLwoSvxo9PDkavEGurFT/X3OMnXg7a+UewuNkpO7J0iStxOrQsj
uyU2aKlT00OMMEL+UIzmvnHzgdgsJjaEfRQFMY6qM52aCb+qSaTBEosXJXFnStFLSXSyleIqEQRs
MjV4y20iFDpODlMxwPn5kPoc+M1rBzdY1RaboUUyrpk7GDEUJquJk8+BWCXJrWEcxrg0iUqzyQMC
e+wlUxPA/7ZPNGgL2mS023DtucO3SYlBm8Z6HNUG1EWCmnOplZ7cWka2a/yEHNlR+a5RgaC9kt7X
mkvWb5Naa07bMzr0kLao+D5bWegXqYe46DICRWgQ+1m1kh5zGDAUgMtkxMTLsFemuEVqTqKxLGmJ
Ye6eb/AVHjjh+i3W1uHQRcGzmSJ51dSLWUfHbqCu3Xj4cwIN+31Krw7NicdTawSP19L2v4zWi257
LaoOJMMx/BEd/zQXLpikmvjwlBaaWwxUPHJcuP8xQW1oljFf5YVcF0icmGZGTCTdqF4jHySP2UC2
jffrqy40fYutewn5h6wp6u4HwI/2ARMHJmZLWdi6pi2pSU1aWn8wX2MhJgkjhG9/4JCoPYiqos5f
WOI+2b3WTwiUMwMg/mW1GQ5ZTJffzkK5KerihnS6w39l3RyWAwYrkqSrtwlIGbIUqWoOQ3yk8gzY
gjIjoqul9lD12dfRlxj9MuXZrHqY54GL3jh+mZXDkOuQOU9a54Ei6laGzj0LByZPw4sRTeaAeoS0
IZsrEAPvMKqbtPEuqLVTRJl1sQyZC3veGCDMS/sljWZ5IAXLdfjdkJ1uVIMzoWGIpr2lkfBDKTM3
sAdDVXiYzyptSkjshF+tc9U/KkBgdD57PR+Ws+p5vhlBrZuxe/V6bBC1cm8V+EyoiKu4RYpkI+zh
a6w57YZJx1NnScLTyRbYDAA7OANR4EGRAWaTaIfGRXc3qCcu2wiTp70tM9QrxXSkqK5KSsjg+Ss1
pDbem900OgzffE2vDuTB8REGlpcZZTA77jq3uBojy5Uic59TXTm7ZhjsdK5JZpvcyBZKNtDWMbvF
vsL/r/XenbRjnCthkwwInFGNJpvWpKgWCmVXF9PRHcpDNIUVkpQGysP35E4MLPZNmj+djCmYee62
GCXKSz0hx5alksL3rroNSb5uvXJ2s4GwbPofFMgZ9zGlYpT/00sG2apZKKKjk6lQrA48Eq7b6SIn
oodGI9NLWcRVdGk0AuiqoUcYFni3NqKh6rSxh/wD+HaP6jivON1khvbKilij/mKHuvtJ/f6PtEnu
siCtq//6z8ne9Bd3kaPqho31Rqcqp+F7mdxHv8DAPadrWJj3JQr18H00JBHoxmRYNGkmDVCtFmHL
8YvBX4L4yIHvTUkfg/niUMbb/ut94U1/tzM44G1DSN1iKSKMaWd/2RnwwoNpqBVB9iryacuQgA6H
BMlRpJ5FXjywIln5bjkuFNRXlIL8koYHsJGKXDt0y8BKs+wh4tQ6WUGUniYlNKXmG9l50cWkUpYS
sRLKwaf6RCwP0JZ0ZQlfuUqmk6EVURYPAv1Qx0m9wlhAlLy0EFHWdDqJqSN11Q6HAwE5JE5GyTbQ
ZHSrayERxl1I/Qk+6Ny/qq1qk8ad++hykRox5DSc8PRj1SR18bE38gs0cywBpD8QAHKv5AFX9641
9nFE18DImNvDaWOyGzNserK0yffRNhyOyjcyFgy92GdTFaUrlIvoaRYmfh8gflKDpxHD62py5yId
waHie3uYFe2+kfXeVXPzCg7mWZRdcoIkByVIZ2EzuOlNyUv7QBkCW0HZapfUnnJ8y4DLpEHGTatP
I+Zo61dSVcIFcUYnJ1S8rxRRYo+eOatufWMb4aWzLKowFV0JJLf6No5dBG2govfANEa62rGzFVxK
1xR+6i3iBw14l/ocG2MCXsm+SYhO54xi9KrOpVgXQd5yTIfVFnnWVIsuXyM39Y49al88EmTuaCJW
TlQOfzBUaIdoYDejkCJiB/vpKF0d4EvXn2AG1sAX6v6MUhBnpjSualdkr70PT9i+Z5RIXxAaBAuD
3Dq6lsaLg+hxZYv8a+D20UmhS4mqTXLcu9HJl+RqU6lcZokQj0LB5xSP4TdsJzsrJ+UBVRuE5VbC
JnOychnk8YeeC7FVEw4m/CgD+umo/OpY9Xct1jpqn5TCuiFWz9Isk710k7tmehSaLZ7T+YWUA+qs
izre2HmmQuUo4oLjBUK+XdDtV/sGQ55niX41v3N+D5cCKkYwY35uqIKmWZntMOxck6oE8rPoIOuc
KT5etsVYQs5gcMMji4xu7xtOf6v6EnqQhsytB1zg2V8lPIRDSiPaty1Y3d5k4h7ih2zIijPkbpWo
5BCqak4tdWQmhQokSsFHtOlD1R3RDiV3amJ5u9zUl7Tkh5PjdM6CsBgkYTW4Nq0oN0Ip3wvFx/ls
VYwAU7Abbq+UZL5S3phvoqp2r3HBod80LrpfX8iNl7nYofhir3UH2c0B93BWSwIHk5p0U4Ni4Q39
OU542wn3riRcuXFx7bUwNrQ8zK+R8VF4bffFRkljaDVWXYDr0Fsd4wgPaBPDQLlEdq0xHKLwtcyQ
WuBgvdrYy3e2aOXJ9ZqHSvHyMwxn+phaPzmDu02dl9gWGyjfY1YSfmBxIXPlSCuXQo6CpgIrEZE/
PSbomHmxn+qX0FS7g06gSxxlzTHUy7nGVLNGTCpyWn25rPuuO1oOolKa0+UGwWiwtczxlRJvuUTs
F28JgN3ZMTGahkdZ5l9fnDXr767NlmECZ7e51KvYYn8bKKJSE65ZQSpGUbBk6lsupZaGB1Uk4QnD
ussCJXovOY5xzJCjKewgQ//eRyvHUANgK8pVg8awTlNMJPRaPqgm/ptdFJMT9pdgC4lH1SBeQ+Li
lbYufh/L7NKkyIcGatdrob6uvBJ0v00DD62XOKpxxRGfJOG7y6UchGyxrGPB7NTQlbs27Faaeh+n
lN59yofLdrTrbVv2EKgRqwUZgA50SRqFbvpV1AzzRcWEnlJnJv7NKKhhHf7tf2Gruu1ASpWqo8Nn
5PVfBsFcQUpPVAaxwFpanKVn3GHAW0Cbg6wKfPtckaiTtSePayA1rGIb9Kmko4kgj6tPh749/yJL
UpWc/oV2Eqq5rFDQ6yZ4wv71ISH1f7CnUqi2IzRLd/7u+8aGqLiZW6KEh2UGbAOIU5WrJmzvbgUS
AodM1b31Xnlf1Hb5XJtvUJrqk2VW5EanGDtsNzmasKzADZMwmyXOE4mexyQlSNFGxL0uI4Z6oywc
JthCLHo3YcGS5gb8ATxkBg3QRZ5YhJR1pVg5CQwz1hRPrtm/t+MVSmZ/n+ceGuhY7rzAMXHLIvVX
a8o7kYUwgso+MV8wXFU6efNXM2XceO/Z3c+Drvprys1vD//PI+KOLPmXuTj/89Jz8MP/chCtXuqX
/3ifnfyXlwQn//+NX15fkr/Y8fHQ85b/Ds+Rf9gUWlRKRdgwNfuX8Bzb/kNaGmUhzRamxu0vbnzj
D5VTn3AcVZemaTlcu6qsmY366h8s8HTMMyZ5hyoT3f8fN772W3SO5GNsfdoNmFGCs/S3i2Co4R6t
dMn6IUHBJeweifXoHBXiSXbMPQi7o87G4oUaBTraPraorbeUH375zv48uP4yaf9Hu2FNaUDsDehC
EoH+cokYtamwPKJoKvIMTVws7GPtNq9Wpf7AUYBnmBTcoMqVNZkRYINU1FiYhPTdv9mNv5uuc7XF
8axLoTs0q43p+vDLlcqWWlg5LYlfakkoqRsDGRo0RezB3+qtte+67Dky3TszcJ5jxMMLnwCrXEvE
YkxTBZFq2166AH/Bv9ktVi2/X5gMrkemhuKIQCXWEtP398uO9VFlFJoFWBZCAMoDtclYahdXLSPk
N7GY9PQ9vQKI+sqhHAVBx0OvrfpQoM8qKkivLcyFNaMhOYuNd2jzzDlpfVyeLAuinWufKoGw23CI
l82EPA1/u4lzq4T51UWrfLCHddplxLw7fn8di2A4BAra7yLJiXQsJ5ipkp09EjKwJanvSmET+nFv
eLfC8MAT990Wn3yKqbpT9jTAPxzX7pdSr9Ql4KF1VVc7q4jPhENXaI8wXrclBlQ1qX609B+Nkexc
/tvpWQ3HBzsr3Y0yvLkeUSxVmG36GoT+wW0pZlDuyehdtkcPH65NJaAljgC14aZQiosV/nCG6E6G
nX+MIybwDoS/hV7EwzEV3aNLcxGZWGOuK+eoKskyFCI9gTYmycUJm4Vh7WzT7k7wNsM9pHjmoCzP
o8GWG2HR9ov3tq/tKP7Uyyj5GAq6YpTxqE76zns9/SCpz7Q9eEoMcyDDuiFe1GvJF5yqRVD5wVDK
g2OTsRnU9rZrNdbqQ/CeJsrklzTXiVN8kPFzlzneXYHWNZQsZPu2uA8fkPK+dvjCllWblhOpe1Vy
OblGqFVHoismpyoaTWNYGlRKl1bJaJvILWHJ+BSmkrlCdoVeQptyy51FoMCCVLEHDVIIulz04Q29
Lq+lZJTjSTIS5peC6FSFMJm10nvxIe+LV2TSG9e608DUM5tWNjkyHtZs7pPTE5eVa8xBMDze1319
saL4XZMIeetEDymaj8RI61BnVKyEq9T6puWU5ghjcJDtXUP11WtzNKLGyiL9UMWzxgnQq1s96t57
OkpGTuu7qhxtmyYAksIcjwWiCRoTaX+m3ljRUm30O3Ipx1Vc+hwVA61ZNNzIBMy3wdNIfglxq2dD
90HyB1gKDVlR3Cjol0168BTCk60We/gMA7B/ocyNc+qWJyp47iooKuRrdPx3TqwfMhYgCBslNVGD
G6lY1EPnu2oIseTzJql9Y0Vtmuru9AI43tchiImApuTJt+lfTa8yNqWX14icear1Sog78+P5pm7S
L9pUGf/cZL4XTRvP7/h8YX7u8+F8rzT6cRsqxq6ZkKKpaAGjEVzx5Lm+ieyZ55oJMTXfk2K01nKI
n4SfauO6VgrYUwG66ePnhlpHuT4rgYrOL883maP51CenzTlknGj6SstlqiB+md/488mft/NWgRNh
0ux0VgbTm2gxpIf53nwzmo2NkWB+6y97MqgqEAO413UFtk8WuPnnzT/3zfZojC9+/p35Wdwz7Pz8
8da8Y/PdYt5dLiEQrghrojulog523hsdZ2GlcHiiVMOZAxsdsbXcekY9LEuvOFJmszdt6N5VLjW+
TnXXAxD1si+7g49zJ5DVj6S5tu6A19wUmOvNQ4pwgCrk+FXqzQfLICIVsgTQImEzbu6T9Ts0yU4f
Wd5xXqh7hQs7yYuefYlZxrqqd5OKSY80IF26tcJbCCsqNPWrG6kOgsz6Xni2s23T5nsck9zd0PZm
iork1olTmKG5udVsefHTwT2l6Xf8Iec+R41Uh1MJWMHzQOgXAAHUialZ7lKd3DlXlASJGGG89FXt
wUkB/GdtflF618cxHe9x4IyPAm6/q1RvlTWsR3D56xIeHgKjLOLyXOAdmjzzLk773CdhI9CR4BN6
bSAYHMhnG3BhD2NMAQtKdx0g/e6IaK18R11ncdKAVkMTT0TP2goSweWXGfGUpsv5+61orqbfZKuA
UKpNjWTMM09mYGLmMdOpgzDR7Opp0ELx0pgSjZaNZKhqUK4usl7FzIl2iMJkMKzo0H4ZWPcu9FSU
eFht9CP5sep9486Cyt2hTlgJaRiboPlB6eldjuNrq5ZfDGivN6W1ip1QnJ1D6YuIiiC/pjGcCR0T
JirDMDvKD+Z7zsJFLJrVZDu1PvVZQl5eqglsapWNhvE0yNYmeOyFWhKBF4GUofFBB4YLgIE5pcYj
3tLyQCJMSJXJmqFoAbi6zaqK78hKosIAvmuR5/5HkIFAKrQjS44fGnTXzeBhIiyuRe8/B4TEwj0M
/UnhfkgsCEddoD+ZzUvaIvulqgmELS76HcyEB63Ry20L31/XIEWkmvkqEtwJPe0AtMfFmjYe/hgn
rpHdIDjqzzGasKXMxsuoIHIcccIYgk5vR49rqYJic1SOAAFiu7L0vQb+hXLXiWi2LVMMIn0wknNg
X03hkwzrMd+UOHd2IttoQhyLpu3X3uDTcqwj5S5jNrNv+/fRmjwVeNGIvUILUHffg4zsPOnREvNI
xw2SN07xfWvggI2sBJiCQTg3keNWClYS25GflY+mAU/qZsspzL6+JW6DSqsUL2Wb73Q/Tdb4yNFs
2v6zHlCnVyEjEkpFIF1+DccYlWObHXUMGFRjaQUV5IBD2jwBN7pTfYtzb8SXpN+GpH0mhwxHs933
R98NNwqKpqUw75j57SPDI12H5bISgLg2vf5WajLZmAVFepA0HzQlObbEkUY64ctWQrpVDoEjUb/3
BbnFvpO/yRRjTGcR5JQ0RCOQjo3MKnjoHEGeXNvqq2Y7RVHp+bUPK8kIRZGz6bHvetB4+r2a1AeR
2He2VdxVJp0klCg0ByOsSt1ZldZXSsk0DBKOQ+VQ2MSdjN1w1wceX/Rg37tQ5g2tBeZAYk4eUOkp
PewltuLcLNfm6uL7YPURVPSWwSBc4iozMrHLrfYpVFtjOZVlqRcRIuPT7scHWk+ylkIPTqaZHGiY
AB0Kdn4/nMya1ChDUU8kQCOnaptjOd4E/ACoybgVPDf/nutggxqJRq32ILRK/RHkix0ALgxc/wzv
9nEIzXe7V1+GHoGR+0UhrC6S5cVgSuuH2YPnJOXCDYcTmJEfaZc8ZTndTzXYOUTtEAJiJsCtdM+J
L1Ycy8l71SeXuADxFaQDq6nplfm5ny9rsclcyiSMO8sfCwYZevTied7KzZNynTe408iXri4Kkxii
qDhsamHTJHY1ZRNGSXoZU3DJAjkP9vXhIoikr4WSrGMKqYsIfxp5kehBghJNfyZGb2VBeCHxCdYx
oiy0YOqHtWuzYjjpXmGt/SC9ldLdJ3llnfVaWOdOY6aXjdT+LIhp1HwFIY4MadTc+7OmPAaWxf9w
2hOETGSjVy6oCpOcqwjJ+NrRo0VXji3ieTAUavDhgZe44qvnpsfeI9v2pfPJFRYRzCMjG3Japb17
bizo1C2/98i/WYbCStTJmUyAd+F0PqSB/ruSI4WiMMcSycUt39v7RM3uqgBOdZqinzCiVSHG5mIn
JHiqcF4VxbxGlt4fxtq7dkLXGfRq/aIRFWK5cXx+VUPc1UT+7dXM3IusbQ6dUZ5lp1UXr1fvsb6o
eyupklNOiplvKxXvtSqC1/gRc0pvGy8mEkEVWQY7WBvWdtG6y9xo90OJTSsJsoXSm0fc4s6eBl1z
ifD3XyA1dakbXTC/YN4aitcg8w66dOujg0vm4PTjzW1whxKxJOGxAFFPog/fZB+daKujxFrbCUdW
RA7cpTPIgwTZz6TReCKRPVsYyME0QTO8tr7ZBr9KXCJoZ8XRXkSp7lt0W4xLw4Fe0TWONHcPmZby
oZG6K9giBmO/si60YVgheiyOzuDv8ap1F5C+HTaV7r2zK7lJVA50cwQfh1cJpEcHB8msmblImk70
E936YuvBq+OB5SPjIjph3F0lUPj3rhh/2Fl/ZzivSDE5LCDtz5qL6UYB6gSLZrpbNRrwnPkl3Wsg
lRes6MB15pO2Y74HUAIjwOfj+UmZl5gQ57v+/DoL+V8p9L8/WdFmj/QR1VyTdUQY8m2bEwJsvhcI
KGf/9OG8STm9Y773+d75bZ8P53ufH2WTCb7qY0Rl8yfPH8D121Bq3BsKBFFloorO9z5v/ulzdiob
Jo3/4H0FF/7AzKIVdfr85xbzZiTdk5X1+dFJAdB2fvjzsz7/VIBk9c8t8XEkbiv3ZCLXqhX+3P6X
1z0JkWc9f0pkm2QsfX7+/HlN03xHhYnIEpyxusymvxkVSOPX892YUDuyXL7EqEQWAmqyr6QxE089
nghM2zrztGunVA4eyqFaCpZ4+9CrAIxF+OhQxZPz28Tgmbzkzg+9+6C3vEU5clQ3MYwBk6Q8QsmT
89BY9CJBDQD3c+OznVQ4/fyqWswPW0+Lz4FCE1Hx0cR3eQdJq6KPquJtHcHELshcFmsZdwZqZ5Mk
07TU9rQX9JOFvRPV3oNFj8uXJO6CzTuFE4Em90t/qeqMYZoPCKur2r1dqtcQmnbNtIjArIHdW2Bb
gEjs7Kx6zE5De/jCQnw8takynuZ7dimYJGQOI+30gjbdpLoNqc4N91UR/LmZN2rjCQVnuYm0yTGG
siRnT0bjG7rHFMIjNvRxYE1QRcgWct1dAQXT1mpNZAUsDvJBXO9UTzcatYsq9Ix9WBRQiTtprkAb
KYBKWKmgJir0o/BAqVDZ1gi1wd0/MLyMZIhyNe1Phpc8FmQScF1mi9JTulOk4CEZUCesqxibomLl
Ccv0mApDH3y1EDqdkfzEzN1oXQEZefNJxiO/h76EUxU7YIzHZFSNo9LWO7dgZTjGE+PdCZOt2Qcv
btFP6dPBM2n3wdYj6PikEhwKMIp7843eIdygdTMuBZmCi9AINtR+FKj6p3aMBDFm06YI8dINlRlQ
/TZNswJ65tHQtR0GQWtFH+PNYTl/soyyPKRevVamR810pLC+oE4pTXgnf3vOtyitoHSt2g71HLPe
EH/3aT6w5nt2Cw0zNJADNZoYmDjWJ9za5g4hnz4FourbKAzpgkuRr9DrR4Z2Qu6on+bXzS7XT3a9
K6fQaV/wXwm6bu2p2Yg+lhXlkEFZIBIG1QFxpz0nyUmoiXKa78Uewq9AD0AyJfk5SE4W9oRd0BhK
AcFJSddo6Z5Qmx9KgrLXouhgsUVtRJJCHJ10q/5W6ltH9howJZ71UJii/0+o8GR2eLL+tuW8+Xxj
2UeAQ4/UoyOIfnAf9TZxVshlaFlM37ufSEz503dYTwf9fKM1QbZEyQTPsspZCBrhcfS7P2+UwAOS
Nj/+eVdRQuSdqAXwABNeMW0IkCc8ZlgE/rLh/NL8afPr80NLRZCoRzoe7Ok9ny98/tX5uc+HTl1A
BGqY8n4+9/lHc52m1tA86SFpC4vSD6Jfdj33TJYA5Ev9sn+ff/Fz94p5z+OWyplLL4CASv5PHQec
I0N1+7nd55/93JXf9nbe5LfdmDeet0Ni/BY3xblEkbn1ZKwy7nqsCvLoIWqsk92RbYS9D78qWOO7
jILzTs/15yyWyiUsRUp4H+VJZunBMkICeHZ8YhXAsFzczME/2r+ppUIOGykf8BAMBNtGTGwEQrYJ
zXjnGaO5Y1bvDzXQnfCpstRtTM1iLcroTTDPXdum43CRYqUrMyycOmenhKu0yFUcSKwt/e8gIgJC
s+nQQzTqun48yECo26TOOYKFtpWN/c2FS0vaGdgS1jVbqhssR3WykHk4gUdGbLIV00HDwZqpaHfe
CAUCG+F3fJn2U+u/5LW/ycteu1pkp5ekESlle5+2XGdBgjTLgcXTEt0jtog0+uYTYcyqaOxO6EDw
RDT6WyOrt6iJJaBRhHHIuFEV9OGllu23igTZBFTcRkFS5UfVMdSeWKcZx3iI1yO/0Zrrubt2M42S
KtG+xwJ3s9L4zoNrqGKZhQiiFXqJmd9jsBq8I/N++tdmvhlBieDwlq9GPglj1W6fcgreRBYBSBz8
BP1gGW0dFe5u3lXXvuSpNKPrqlPv0WSFSbcxCT+p1NeuqL7XqqEhcGZhMUodacDzGBreQ1JFW3qq
5oaD5NwBe8E1Fd61BZhOq+yvSuteALQQiqLl8hDvxl5GLMGURVOb5b3q1PRFMQ02RHbuYDN2RwNB
fBdcldqstqHqHjJHmifSa8YV/KMJ5dnkl/p76JqgLckjeqyd4FBTvtxnbSgXTUrOFsUvY+ODNkcX
kaEUalguZYnEwViNG0D4xk0LIQaXNTlDmXnulE47uypgwzzRD/glMF64vn0sgu4dAvOw5QaGwhBj
B6y7Zk3tDJGoQ56ZmwhlUbkNxm3DU/ZMSDKyaRWgwt2wViERL0M4LRtftgWJLKjhSYW5NHbX7E2g
V7gJUUgbTS4mGOKH9O3oCn0VnQpHFJU2nSJft40Hr9k4cEY2PtEn6ybuXln1LcLexJSK+mxfJDY6
VLP+2Zb736bvv6GwC01z6MD9cwo7bW4/8F7SXynsf77pv/u+4g+pCRJppGMawJB0Onbde1X/138q
jvqHxITkGFPzlbmjiV7iTwq7tP9gWqEKx0TQho5RYy/+7PtK7Q+T2Qm0XKlNbVIayXO3/vfu/efj
vzRcpz/yqygDwu3U59TpctqqlKr+mygDsm9fF3GlHRVXe6jLIiNeuzUOmY7FC/8vQmKSGcCsAV+q
KcCKYLyWBVRoZ9Qu86NGy2y4ps79EJfyHuzac5GNHSARHhk9GSOK5qNgzb03aC/vqajuM0WRJzw0
OoM6UMKIgPCD6Og3cB1icWcSNkAAPCTqBpuWgd1DL9Li1vfttzyOzKNltreqrLyrKFP9ixuOOotr
tTqQ3dLvsy658l3fVbXS3yAlBhtaN2iDUReRtNIAGqzDfseCo7pKUZsXSvWJ8Lx7tKrtahiwdASg
pxbxCO3YrItd0nO2gRkE5dlr6QMOH/DKLp6eWZxS+/i4gdzLexYsARQy8w5RqfJACPmLzgIcnqUs
jzg42Onizcy87sFKsLKOIXalkPl+Vojhu4coFBAiJB0rNNqFTMxyI0V/rFFwgiauzPVAPewhofLp
FbZzshsqB7EfJfv/R9mZ7catZFn0iwgwyOAQrznPSg2e9ELYls15HoLk1/ei6qHryo1rNAoQfFW2
xMwkI06cs/faqEtmFL8kqHW27d38Ce+pCJhEMcCOLjBPH1Cmw0peEqg7Y7iV/birZFj8mgT7ea9b
9ezjFemB/e2HIfVWLWo3QnYIqdXLDgAVFpNG3A502Nxn18QkyMyD6FBXFA8FACn6p6zI3QQMLGYR
bsdTEdmMhp3Bx1wQBbeE4FcjbO6x9buYhbFwZJaYHbjpa17dEemle3dnPhZwGY9ENKfX3Bue5sD0
nhymuJNrdTdZE8iN1YC4Iu04kOzEfnCS5Bp1xmuGm3Dbdao+gz5ntFR/DvMOr+swz6yb1ZMGvr52
PEijE6b880iK49oa2egHwuOQuomtn1jpWk6muLcMp9caUd/eoy2DtvqhF1TQ/7VA/F8Sh0U78F9a
LgsRCGIzlgT0DQ6Ekw8PHNMGDT50bs5Y0YztQBo01OvhYkMDIQguvrZmj3vFjp+ZJ4ljEbffCGdp
MdQkGHfDPPiLqMAivuuPK5KmgOdL7gMVFCvBP0UFRkyOFNjI8KxAf6PWpZ0FBtRYwB14PHJ5NAeM
um0NV8zv3ddcmMZjUDlnRLWUFHbzpUxqdx3UzN4yusWknBLemAfhq5b64nLGymWuv3l8boyxkvBF
/axAwm6koabzgC90LRymK1KktO8SH9Nn61ASEDcyIFBskfxfXZKCyBefOJHxD6lnhg3I6Ybud6uP
duWQO8Dmuuqcfn7wMLYNjM2qafKO9QC/ASCzyKR7jgabdqDosnXShCNNy2NnB/kPUuQYPQWGB7gq
ujawIl/CvrtMIBXOXoAl1kfZi8dV2Ecp3CvAhvDKkJtiqFo0m8zpYF4Uz9ZkvGoVTk9+w27dmJ+x
LslLiejftQx5n5tgHwVY4ZxE+zulBsZsiwl6HZVpgXSf8Z6A4D1WVnKIOpIpwoQSkWSHozC8/DDo
3/BLuj1ngU+icXm4Y9GuoZkQ66yiG5wnHmMPShrY1YubYFu28295jvIz1oVDswJWQ5eL74rgCZJl
ZsjUff/Fc0esdV2aHhONpzrHcm90S3JqRScg6qKNkQMymOb8LNvCoCGPPLRJbcpdxkRoRWDGwiqN
prLZ+iTREu5K3VyjTn6ncwYLv6zq6/6QeMRsieHNU7okkBJgbMdImNaEJM/Zo1EIWZPzFiEOTUau
Rdsy7vI37eCg3XC4Qfqu+QawwdwTLYQPIkSPIKO+3nSEBa0dJpU0mfmhyfKMNI5xoAfDPw8mynVE
DwPA4G5YqNTvpMxaKrh2iG45TiarTFWKmTHqDBkBtLRAXfCaHmYveOYQr/APEYnRCveWzbW/yfpR
3LJ3JjM9x0W3daDbGa8TJeOdFTTxXlifh3py1h1Px9qcAo/SFx5h0yV4HFV3jkzzUOJbgE3uPUZu
ku4STafcz3LIWIHyLxihHxqhyDzwP9UO9wC91QT3T/DdURMtDUWPBszDHgu6y5jr2YD2jW3LQ1FZ
JehAVfrkEJTkku6H9RZpC2DXDVhHsE9LOBfwky3WHoLFCDvxPWaNBjtA0BrTdYLYW8ixOBLx2a/G
ynm2RwFHu99VUCiOrW39xGpege3hdZJx/oKg7HPpINc07GLfGEQTQCWhb0VkEP4j0dbjPZN4MKe0
uFVJY2wCy1TboIg/Q0sEfedWPA6RlYLNnEZ8kTORB9NgA/2sdmUn1DZqmfcaAGD3KLUgXVcFVoUA
Zk8Bcrtll6o5Rz6HTdYcoEgY6zJ7pCZpt4VgcKhiQFAT/pOt35afwmH6Iase9bcd3pNGmauuZniN
jvRpJGhnD37+VUGO5V5j5ann5jUy/XI7RCB6sRp9Hgr1qaUvshLVnO/HwpAbWCdMvxvnbCYG/sOy
OCTZbO2d4MXr6T+hSHfEHY2aogQaAdn2MFJHu/M3Cv9t4hLcqxEQl4tXbqnn97qSP6s4kzf7Zz5b
JTVDvulrvZOO+K1j5ntJG6w55b7FLRZvtTyMBWCRiNk8gmXs84OO931Mn3FZ46pU8jBIigxGq5dq
HID6d/EhG2vcAsKpT1I3ryUYpgMCJ7fihNeY3WuVA1dofOZsc12AYB6sfTolBrpoJPTvqGdLTqfJ
4sRRaQxIgS52DkTZwPZ2vdl6q3l0bp0uvN37E5nbnKsXBjXETvDhFFRN6zWHAV5AOZcEMDfBGsc1
zJgJQlPdYRlj43DJVe9+5Zbf3kh72QmvB3FmEXXeCP+uzFDdfX+C5Bpqeo16iRGx+8tEAB3Xtgpm
Tm5u7b7GE40hP7DTJ3cyzrKa2nMWUsKW+Bg7gFBriKBQz4wBzbyroE3Y7qGgGYnzwbvU5aauY2vj
JUgMC1yThIhypmwhWIArMkhF8ZNj7s/muUi1s6Oj/Ftrnr+oSxk1+7F5Bmv4y2U1hukI/EuCiMJM
HXo7RHSg/4mRRF7iFHhNUGDbffiWKnyPdRrjYSzLbyTmJKfG7h9LL+2AF+JfaTLHOsc95Ag8suLC
6eGYydE5chZfibaDLh12FbBG91YWt9SMaQibxdIkObUMy7BwLPEUEoGXa4PUn/tpJ12bmSjWs7sX
qusUmxRkeBcuoDWIsKQrUVkPSNWgKrQWuC0T6m/dS2c127iHi3wqwQNWN4zT9ZX2t1y3of7ed9La
1HQRIQ12aFNCOZ1jv7u4rGk7Gp0JoXAp2IBh0rs26FpSbSI2CIkhrLaxORoGD6M0aufoNfBpjIRR
QxGMA4YV/WiUsQehn//SKR4VuTgF2GqKDYNP+ZyBV6BlYB5qZ4DoRN7zkIfwJRt0A+bAWi7C8Zj0
VvDIYN0xUY4h1P6SV729ngaMfN1oPpgLlHpOLLWdHf97hvmF0z4jauBoJIy0JN0WIUan5rUK6FeU
ywIbL0ttT8LH1p0dE9RYGx9FP3218zm6WH4w7GSFzwn8G3s6ARQM8Nnim2haRxE2K/9XutBNU8sQ
mInxFiqqJnCAirqleSOlfO37nrhVtnjhcpJDkca/xtDs7oPrHG1GYUzsXdp1Yf2prYS7jyXQPDkG
HQQDgJHvivJYW/Ft1uPnVENoYSkyY1rEuaNuXW1gu8IObKe/Y0alhygiw5d7VTJKehwjHGUtypNx
Fj9DUDZO6td7m3GNwUPGQ7jhQkdStXhzpyTZZV5hPLF1SXfCb9WYd5Nl9yAxL27y0ZhpgGYezuz8
m5eRA1HH7uOM0/4JyDM74NjLbZnjNs8wIcSLWyc2LdA9EHlvdtaTqYjYaeWHOGqAR3xqPbK9Gg3o
pOzuObPLFX72eBeVdXF+/9IX5luZJIsBJ+IA1oTTOaI1nw75OekJp574CWtrxkcGHmBtjKR3rCJe
yWGsR2fftcUiGHVKxAbLAbKJPYjBGTy6xY+1tO+qGDZfPZOQgX+YO4x202pqbEy5ERxqQpli2O0W
qKmge0BvWOwqTevUq0hdsSr01Tk62MOcZ7+CwFVrSGOavwqL0w0jeoNMgFYjxCsV99W397syD8Pp
PujokprOg1p8glEdgkIbnWqHo+1HxAlpnXRNuSshmu+0ovKu4JvuKq/+YnG6W+OEbFdU12DHYpCS
Q+HK71wZl9dVeoNKgtAtFwNgMkAJG7Mp2s22PnnL0t/5bUF0UgWi3QIDojQRZgumaNQB+5ZdnsvC
njckrnZkp5fLnT4flJH/IG2kvdGw7XHF3xr/OJkpYbMppXk7uE+2ESdbH7R9aKifY2+ZJwwev2Rc
/uCIK8nXrj1m2JwbBiBQSQXRA+VAttEQ2HYqstNXPeOtnhyffDTTY5PjUeb77r7pJqBYQS+YfRlA
/BwwcqF1tIdBXIbe+iEmqpxQKizzlrXtq5lArAIgVBErMNMxCc5DJH2Cy6itHB+wT+m6aCEGCxpE
hLJFMliUWuV7+HnBxXn1WdluuhBPNo0IQ/hQPjD17czSP2ZOWX52SmyHQYEFcm48GwHEK8a3rf1Y
dq5PfG8/78vRusHaILzdOAhD4hEXeb2LG8oP9gr79NMTo3nLBnzFUtUuYCnWdqufj7FJcR244Tea
f81z2lnPnT/t+77OLiFpDRfkse6WA75F9EKY8sEUjILCROxbKX/zqcSnukoF1EiAcGFzlLPQu7In
69yC+nJ0ovyxr5PPQQxM0ho64q/c5SlQLrIuFLS4U+ofAamwF6efmlUrvTPQpOkGcKwALpRphlJl
pGyU9Ea7hFpfybBNz1zY92CcvUcmqfkeCziHRMsxERW5wy6tqa1Dee+gcaH2b6KtU/N423ksP1Pl
PqPjGhgUHseiI1FKpxcfwi9/8WESdrQjx366mzRyUEwgh4hpM0XQ1Nfcm5z/gXjlTcX0RKWbXI1n
p5bOFUBv+59qrrACb83o+JoFngnhjJMDVHxg39Tu29y0MaZNLQknqbHWiS/O71/meNtImT4EkTC3
TWLNiAyJbIMSd3ALDrWJpd9SiydJDxSMFrXV6ETG03ucj27aYd8ubbcYiAr1hcqoFWjeqAYhGAUP
os8F8FESLop+gskaVPFzvKTPv/+pFjlOujg7Kdm5G0wTmBEIhLlQofkHiAFw0Qn+oT9ZPEAH5ITG
QkAWQTnBDoRY7o39d9KJ0zvPSnofTehrdr8wrwBjeqFVPZAjEFwCq2PgMIiRWtSIMiSzNO4Ln82u
8QF2CXMOTsSgqbW2utanRE9+zi76aNI18icaoAJ1Sy+2VofBDnVFXOfeThbBt/d0GahmPFmFyxQQ
B+WpdzhGIJ/EE9BYxotOiy9UugB70ikAN4tJmFtyTSpXsK0Xspcg9BZLcUCw1Vzn55TeQ2iP6RM+
SxIWGOXBwkDBVShx9iMrf9BL08sY7Rt2Ajii2MEBy4XxSzgWDuHgXIsRm9ELq/SM/yF8IzQr9p7N
2vOeoxrPMrJl9wjIrVk3Xmft2caTx3JK17FlD2ezzDipNKyNpPfS1q1fSziLbGbA8Sp3AGCLZPXe
+8Ez9g2CI5kxwZrBvosrjplB6h/fX3RipyQYqQIwvXUlDkUsHl+KNyGOnIYfNbXwvaqyefXehKws
l6kirQzyp6w3nLDxijo5O9TB8DAjQjYLfef0tQrntD2JhEkwzPSJetmDyyJDyuDWvEY1aAvEBLDg
02tjuE/QfPS6dgSjNsPcCUZHl/radb+SOSovsWZZ8lB90dyz2HibPNk3lF4bJ469c+lgY53UsXdU
eB0YzdElRPljJSjDfAKBxn5kju0TI16FvCQRj0j8Sz6plgwG8tnHA5Tr7tA28831UHdEzIKu+dwH
a2nV8c1o5xZMha2vIGmhjLZ+vQG6n0tMbwgmh+Ap72lGQu5tDhkLOrutOe6jWeCgUEh4dZaRBckx
KRuEgQ/GBhyl8nM2dgFt1wlRVtZ55/cvsoQQOWv97AyWdx40cXYY7PvDewHiG0CFwKtCxxrFyRYd
v5xgydIC/NtCG97Ubsl6QVIIgRZoqvSvShVPIwImXRj2mhX1e2i3iJXpjW8tdqid6rArAKdsaXqg
jyM+wXDo/ZjJ6HF3D/FO2k59CJJb36btZwW2vanMay+0+lTkV8uNgE0zzrrlhRBXx4h3Jq7yA1sG
08KJFbReqKtzl4HKHfzHnrnVRi3UA/JvVo4f22fCBR6ayCnPKEi/2hW8EV/pqwt0bR2MxKc4koGq
U74Eebp7P0iWbc65sc+/dj4NnbblcGvkeHUl6vkw5eW3oE5WpVt+j9v5Fy4lqMztF2OcVzN2tyPQ
zGsQmkBm0J/gdx5nUqXdeT+XhrueGP4ewJbFYYtQxefYao/DsYLIeCmN4bErovjqhMXXKCZkLvPU
d2c54uXZOltK6bFAQRrEOROFZNtg30BCMp+Kc+toegoJZ3VZkwHSgMhx8hCWj6Sd3TOq2bHQtLuM
ZRxAWxeeZexka88B3sk5zsKsnnEChEzYUyl/AsIBSdgFJ1ja5kvogGJoqwJ9OpZ2uFG8AZRu0yYw
IB27svqCaqXY+9bMUSjDYyTchrrZ/jzlFGFTnt0GuqAXBTxThaF1mTPGC9MUE1iUtfZ1Kvyd6EGT
GaqQHCo45DepQ89EtNXFkISIsVc+RBMQB6THvI/2kUpwvLdo3yujqfbQ17pN7k6/teXCcGNlansf
LfUCjx1Cg9G7qZ1TDuhL+jnqJUT5m0izEC6RKZQE/qpvQJ8ZDtHjjT+46yGgUVnF9ourOc6MlVds
EiOK1mHvEQroI9G0oj3HBE0ASU6njri0A6xpeutIXUwAui3IGOgmdDGpdOLT1hZmeNSD/dVPzfnW
SPfpPTJpNsPPTuQ4fLSQW2yD7l5XduFBtnBhEySmS7OoMvPmMMY1iWNOTSh3QZsLCiWZK2nise+6
tJd8OsN4p0R9MbLQeO4Z7rjlpP7TTOmD+itjj6dqTIftPGTDIWcAneQNMAj8A6f8s4s85RjyLq3s
htJKuuWb3cQnMKLDDohvtykMwzs5dUdOXFQdFPr1LV1Q8xCFQUKJJe5TrSKkwiCBqGb2GalxuO9p
27iS/g79936bQ9PeICUqtob7mmpidNqSdUdbXvE46HoXYhOm8pKY+JMB6AQEtfdWUCJksdVIvFfl
d6Be+lV1hGGwcswFg6gkuNrTUDya6IDxzwDwSmvFMVNU35BIS1qZhd4WmYg3wxBSTFkvXSXUMZQk
wY09nLJAz6CxcwCytLNiuqDvnXs8ouwDdX2zu/ipdTloqxlkS8cxVzGiX79n7g7KvzXpzNkhqFhA
G22c+5JwnveORG+zhnsJ1ZafzHplEVt60My/wvBLErcIQvD/r3w50vGeIb6anooPg7SDk0Jw5LN8
0eNyo+ciBK1p14RUhAHpF+6ScNROC65IkyzkiKo6e8sXIgSumRkC6liKFryjj17ZGjuVeeHZ4tbp
3oErftDlu1C0Cdft1+ekirdLTwBck3JTZFXx9j0dTy0ReYVrfCbIGp1yAzdfKG3eSozdiDXqQ9eJ
x1QQF9Lav314IofCG17tsPHpZmAsjWpv3urOQlHYglykTXoPtCxOY1rVWDFdELwVsKTEfTWNsN6X
ZZXQPRiDxxbzIPv/j7Lu1HPKysW8pPY2kiqB8DYia+jaZC/uXK+NDuLxnBRL+0hZ+4q5KXo/LrTx
BvsLSUE/U+I0VlRF4mQlbriR8ML3Y9rrrRpxmPoLrasTLfu4m2+Jiqk3yYg/fDbzU235+bFbSI3d
2DP/DRixplXpfKIEArCMVksPQ7CdMzO4Jn1Df8aKT/xkUBnKn19aJDx5ohgbKG84aMfz712SvzbY
UyLftF5q+db6oLyBRZv3OalRwsXZDjEJPKXSLtdS0wWz5+4TdKIAnQrRHKDg7bOwyk8mvBUU6DMT
zT4gmGScvyLFb7e289UugVritqsY1+bOVmi8Kzkwuosa8n3OMPBkkpxMSuEOo/TGBVf7NDOlvSC/
u4eL0jjLzPGLrgkISGeOg3TdLv4w7uCalV+LynoKwWww1AaUM2s2Fj4iYx9XcXsf5OLLdy48HQIN
ptFv0EenO+wk9XGOScGCProOyUt5GkNFKtRgkpGdgnpORjJQkyT6anQTqbhDTSxJlqWQQ2wDraaH
m24JllMdFaZbxP6OFIjqW9Vn/lkFM8iC5f9lz2QuSoJfIouLayAIhj1crquZ8wQeHO3b00Ofc0hL
MBXXznQHij0cQ8Al1wH7ReJO+s5zGO951NeMxcy19J2esO7vtQHpntwWeQx8miacifAK02G9Smei
T62o5UmBaZHat8kXp3ybojBh1gYqPwmkZo2oo3PYR1DAknw8j3DzSlzDjxzfaMIyApybqd+6+Yyy
3+2I7cGEAcTR4GkkcHozNvllmkTKyAZLXryEijd10z5oom0vpvhtEfDzPtZOEyp8lfYvmMqaZ19/
MV3r7vYxo02Wkc0U+z+HDKZmE8/+Kmrs7nl0a3WmmXM3pvkNGl33hPiHBr7aOLLWq27GizmI5PfI
QrVpavt7YZkvboivC0p+utuMEqvJpAzYjiFYpG60H1BS7bosMvdxEj4kTv8srQENM1suWPCGlIma
fpPxFoSEiSFbShkJc5QgEgWoUHvtONvyXrY7YUCSIkx3bHl80AedOd+QMUMwtVvKdOcXOXwhfWgC
7IWEUiMBSLiSIX8TpgiZPZASCXpczHonCn/cCExDnUFpzvDdBwhNinhOVuCCfsvpiSO+5UASZ9Ur
UCeLR4bSRZLiUTlq5er6AgUouKKoV/i0+VMYGhcMDlgd3LE3N3ZmDwf0HV916H/SIV0Cxw4YidVR
yGifL+9/ev9izLDYBihmeBHCW0iIHzKr6A2Tc0r2ElhHcFT62IKiR6CyfA+EY3RDTN3tO7k4T3GB
r13XJUS39CpzZVOB3d6/gD0IIciZbBLL94J5ErumY0LiSbR3JglAN0r/+RgiHYd0mtz+9/vvfyKk
2aUmaIhH9nYmDneLPdpPTo5bLoYgTmglPjgds8TW3rTUkCnu1cLYJLCUsa5BKwiHPjvYNIQ3pJMM
9FhS86SUfLUmxdMj0nqNC+lA0EJC+VWUG2uum61QFL8mMI+t4ZcotK1AP6e0Ji9DXAF2UU8ulpz1
JOPkgCR3jZ+w2tGLv+e8swSXaQrn7BaDlV/bgfuqOXlBrIo/lWb1u9DxZ1tjmu3TE/1kyGBq4vBc
08rpJnvf2DHt90aexchoJYc25ZfdCTIr42n9VhTfXHf4Lhj+9eBoDiTJWISWJpn3JROwmBsYyg3u
S3wjaPtTm6rNxUQUFeFTyxw1dbyFuF1Dk6RzthKc4jwF58xFp2GAL4mcaF2m5vdiJLcneu3FD495
EScpeSr16G2LGrmjGMJ8q5L0ZlsFUKHBxYvSZwaxUATmqcQS2N0PUpbjg2zAMEv32yyy0+T5OWDg
HEmF7z1m8F3ZirF5zSC8CX4aglVj0lsDWcU4WhnHACcuxSqd6MjpHwNa4uiTA3Jpsv5mHMZsjL7Y
TuWhW6E+SCgaDYiYa6cjdRai26Jh+FZgwTCnomXZrREEMpuLweL7LT/TzJZTYXtIjQmXbfkjGxyN
Jt0uN8MM8MIIXHSDW67D2dgiHQE63Ef1Ix2htMNOWgrpEtaScAECqZS2zY6pFfVw7mUbCy2ixTyP
Q479NpOOQJ03r6zBeVbk1sdz/DbCf/KW56Ih+xa8J27nyvs5xzUaSbAI+8jXT1mV3sqcUFN/qOFL
wpQwCSnbuU1wBmnCUxByOJP+tEZ+M23r2nnxGRMpr6PFEwm99iLnl0rf0A8zNW3DpaFnQ9DqqxjP
l3vIQ3va2EGxd4nCWk+6Lbdm35342896qMne6+sz+e2KgE1Y9DqTz5EVL0kcrbklzIQWqClppzVf
ULLuR1KnyGOrfzmeeaBsJ3YG060mqZYVnmZ8tLMKqBxE1xXbfK6frMapd/kMEDVgkGQb3qPyNBMF
Mnrp/2K1G8IKOXP0Jkb73jd0H2VQbOwCf5PpdAiv4l+eFHyQcQ8WirgWb0w2vWrDTRcg+Ay8Zm85
xUNLg8d2R5cpPXkEXWq+MpT8xvuKLdgeST+ACszt3vmU8x0D+t7YMrVmjylpo1T4MrNQU9UbfD4B
kohtT6YJseztMQKWwZmzYMrmMISpaNqnZGbOhWa3L7OdnpJ7u+ABWywD64o8vg0dNDYcq9Tpym6b
ZzTRPrYE4iZltx3ikrmhbEl5wkM95wiTyEBvNJY/TuXJqhrZKkKPmMomTrc1yVspwICVma3zGlAx
mrptjLxpm/gLfjp9xAMgSUaBQTwb2M9jxjpTvyibh4JZWUF/C3rjjXFowRF2Jn7LBd2mlfmjy9JV
LAiXhpOUMRA28RRXb1NCQlhe0bSfobeAdfhUKutA6pi9bkDJkrqSPPcCL3Wzy0v5Mw9RGOcT4eHl
95QVDf9DHa4iBDVZ27hkfpiv9UTLhw7Gqh7tz73GC+q95L3oCO/aBTBwDpD/riQdBejuacTJCU20
KDfOUm/C/+6OsUtU1EwRb/o63Q/Va4PkZa27CCb73D5POiadmmhm4rLCkxPzobqIu2WbHjnYfUmS
9IeINFY9FuOimbYq1tEeKtXLNJ5rO/iGTw+QAuOonT9KGPe/vcinuSx9Tr5x+rUk4JGkAetnBR+y
56lLlLUEx44U6uX8mqv8lze0pHOX52Dwj2HVfMshlG5me2DUMF/KxqZ1Glk0Ixooe3lHnp8x3EWb
Rxzjg/hq8lnkQdJt8LMiGklK0vzcN9QBr2E56KPb+b+HWf0KHDbcOjN2uvHNv6C4FqXrB7mc59n8
TyhPAQ37CCaqy9z2k6wKTj2pf7j+v1Qu5BI0oxAIdGjvLezYtCUsydofbNMMPkNqXFMO+pveozMv
U7dFLOlG+5Dq6C9avg/oOMuXnuc46HpdRL6eVB+wnqSbRF7ELOGUtL59bJb2l6vibudFBOAkMf38
TF2V3aOeJ8B5PfiRt5vjdb4k+aFJ79bkE3FEyUlj71GiWtPTXy7wA0/p/QJdj8vDJMVSaH6Q9g1R
6fatCoMTgUvQXMqGaqKIdukcG/uaC19HrR5hMTBxJFoNfZO7tqE33P79Mv7QGPM2eSYqdQ+xsa8+
EvaE7EEJIj08oaZhSDETLxS7mzJ3XkuXohMbFltihJikzLK/yBsXYNQ/1Za+CXdLoXM2F+rWB7Vl
HSqvQh3snnDDiVvLuDCJY3/raEX66fKKQ/hzKGRK/y8oK2v57D/8ZuGwfnLnmiCkfPOfqkoBa5n8
iNxhBBXXD8i+sCaQxRO04tCFxCdr8kNFO74Us/+79GaCjOV9eq/28OrTMYx/5yN8emKm6L8R/rAk
Xp+zpBmujlN+z12KeLQOf5On2h/QV9wxC3nL9D3LltwyH+WpcP0lqe+dPNl9Q3/FmE96EY6UDB0w
yMrhbos1k4LmgEBPzkQgYeQlzVAxQg9qgvhQJSaa7PAwZeZuYG5s+nY6pFbzWHUVKRsmBo8G/Z5n
G3vmxojI57dc43DXbcLAgdHECiB6f6msCK2c55LG2iaoJxJrz2j6SuEtXv6/d6fvQFBDq+d5FkPG
Dx9UWcja5J12Tz1941XLA7wy7XpbD/3X1qYSjBsawMJLvjRuau7+/Xf/ubrxuz3hKM4kjoUk+J83
SRZYOMA5PZ6ESWjHPLY7RJr9tvKI/Fnapv/+2/5crjB6K4gd4M0Uy9aH3+Z2tlWjlnRPsWX80mX1
CY03QTh091OR/x6r4Ne//76P3MrlZnKUtOHJIS3GsvDhrU1rgsKruHROaRAQK2cka0rivWjx35T9
0uxYRgRxSds/NJ6qqsH3Y9nstqVPE3AZedWNJ492WD29i0bzipS/wuZUBXHJKB25S1mw8PQ7D2FL
EpRBJ/cvr+DPBdR3HZYv3jBJoO3HpauI4fXozJWnKDE8bI2075O2uQtwGqfRU+NBCOOrzSDMVVwu
giqSInNgFNUiR9TkwxHCsscWRF6uxNc74zHyjeqzFVfhywxvxKnnv2A2/1xssVgpRru87ez3H99z
rPmxOVeOdaLVQIMfkxSzHeIsUAAewaSLTbEYHWiFh7l5/vd36yNze/m8uZM916YB7Un3437o0bzl
d+fW6d0/VhfYXoWPcgeG21nYTPODZpiuovOrlUxA/UM7Y5IwEgKMxm/4y90ulrvrwwq8sEZhpppA
EsGM/fPhGsyYpB9oeqeM0DFOWKiH5kXzc+f+i/Zz9YlTOQ8c9aHhGeVfnmzvz0cbArnnIKgD28gs
/MO9v8y6fLOIzFNlmt/oCVYoR+zpq+Pvczt7mmNG0LaT0wINlhGOmQA7yUKGJJH76sUWBjhD/GiE
d5j70nkY7BOd+3UsGlhGM2qGEGTvLmZw+TBKcZ+JPdpXgTyFqhfndKiHk+PABLYGc985hUt0GCO3
Ck3tLYwJM6DPssIwAq6bJDQ0t67aYptUm4TU9sHuDn2tijNDiWVpINkQbAAr2EFWqGbFFEbkkFpI
v8ibWr3T0idRvCbQqKzZb3eJYlCoRXCAfgdykgATLxwvYWK5ez2SxhxWxkXYw/Q6avtgEFihjTx9
ahawFkXtBY/0zFxMMexsOVElPWBh6Q/+pfCy5y5M731LBMAQFeIvt8v/sWEDG+LICu+I9G7xvpj9
F1uxiDk9TkbgnEj/8c9z6uxRGvxIotZ/HDryLkNkGOmEZgBY5mpqnW5VJMVLPwbOkShchss0WcMa
XbHVZ3slYJX4aBkZllTNsa+dT85MyisOBesvF+78+cQr02OVpTyGCui/34n/deFhBvY5oAY8vctE
HTQmszH97sPQ+ZHnzatvTKcsc7xrSoAX1qeMmXTR3zvcw3wYbKdIaHLqL9as2LwEhKvQfbZRD+L8
ZNhpH9OwpK+YfA6ZVm0Hpnx7GRAR01XMGlrGWkJ9tRONvF4YuTzbGZN8F5n6SYzV/b2yIoZSXfI7
OF8WRjVa28yK6SEzWz7L3H6EKlRB5PvZBIieQWLETApZMg81HbyGTI6d8erbFaaUPLYBLjAtg/BD
O0RHD3kwEleHG+xQdui8HEt/+8uS9qddR5ns0awiwuYhtj48xmbdRjORa84p80H7jdGt9bp6i5wN
f5HK7FXY5RONOEaCaSlLckk8aCURoohUVeEeT+1frmep2P+xqLkAQHlssBCxtsmP10NiBYPLZppP
fLz66LVIKjxs/aXZ3GJJJ6F7BDlWrr0K3eNoVrtoRqleeAzeYpJSLj3Eo79Uun+u+lwSribbhFjG
bvlxpfNnC002zcOTFcVkUmp3RY+egSHzhjQStGcs5HXEtU1X+v0TOazk4poDicLAl9d/eXv+qPeX
a0FrLEx7KV4/Bi3kuHMq+HvTyQkFvkDcCce2AyXNGBDzNR9aYFlIX5l7bjrXIPW059oMXT2EKT7w
qYZTH0UB/6aX/8PemS3HjaRZ+l3mHmXYlzGbmwggdpJBBkVJvIFRKQn74tgcjqefD6Hs6SrldKfV
fVuZ0UiqkgySgONfzvkOLBFOzgKJ4nmZl/e/eaF/fTq5FBRrU4K5iQbh99astNJsdlsP2E1ngozv
sCNViX5BHRvQpxX+gQGs5Ijp46c4Dg5asBcNtzbJiOlFy16shYxj6Tmf0qTrjt2UjZuu86tLqQB9
72aEvi+tmKstx93jEAztjROiOrOxxHBESrY5cgw3RU/2FDAoaO4Bvvjhh74g/yQUBKyqPlTorNo6
CNMaQbiT2wwXV2F1Ksi7mnwHZSG+bAulvt17hLEJgh87QmeiwRT9psUsdHZSRtso03b26Hv7sS9X
FZlXHxgWWMiD3GC3NHUWjgTMPnFP10wl5YnZaIy8kdDFBhrRebZYC9/ftIMadpNqoLCsDUjDQg/1
qzVcFtySuENq92lRSBCmqBo985NBGDXTkORTZbZfy54WN8nKSLMH44iD8yfRS8tpshZ/y+zlIUmd
YeuOY/B0P0RzhoZn3Z9uoE2/gtLAG6FFEqXVJTO0l94cMOLAqKgIiXlI2s8s/HM8B0Fwcjt1uHfS
Wdz9nGsU7HkA2rXlSbCtFyKOjTLjGVfFh94GLvPfX1R/vfgdg04fv3HgWCsy/l8LnqzGIYOaqz9l
hUW3RorVWkO3MgKUZe00wQJBqn//7ncIsXNtz2ZJ4Vm/15tDopsDQVmkLBXFsNMa+6Ecp+CcQ+45
EoWZkQFl7SEjMKVBlVVh5vmlV3BGbPv//c9v/tbg2JTppDnyJMQM5uh/uadqrB+G6Eh0EUgHhefX
F24iHsEOA1tkv3vsGxDl0/iBqAIVrn6NxeNKdBoveMsLbZd2hM7XvnzIsvobhQiDY5NUdYSOs1ZR
OwWs8pf02WL9FzYos7ekIIA+6aMGAuLfnfS+8ZcfhzMetq7Fz2Ja9Ki/Yajtkk2ljWgbfqggCkVL
jdMCHuJU9Tlz7fvHWBaN0/29oi63fauyo/Ti5ZQPOKFB//Guf48iK/2q3ClLe5vnYjnd32RU8Ujc
ZwrPzgnvn3K0huEho4tNAhH5ZM4FC4VhOFgI4ViCgDopCgwUT6M6dmJhmZK71gkcqAZ6pp3/37s6
yhTCI9h6jI11ylOQ0Y7b/4SuqZ2yZpl5vvfjtqt6Mt+ruQG5QmJgJEurOhCIdci1lr02WONTiVw7
9lt+7NmHf7e+C6enZSFxqtc39/eCPqOh1Gt9xTpUOcUqfOHaGTDLdPltiG3c0rFIDvSi5WF27b3p
68hs5vQmCMYyOcVQzInXaqgQGgOnZGW17L30U1olzt4T2NnYJaAX19xsY3bp692Z+ct+hV4Qyx3A
D2fGDzQq1jJtaYurln0YA/QuqxKPi51SgJM7s7OwaW30viHDPi7I9URLYrLceMmNyXitgasAZ3Uj
Au1YFZQsWA1ld+cATxDkBz5Ule8D/gE3Q1zxrrWN3b08U7KFZE2adpsU/q60h/QwYBS7v0p24A81
u3eSlLtsq3uEnQ2FSYRCwdVA+8JmHokQ2TracNGsZrzkiJ9oLlok9ybkzm5g1jTU0zWOhf6aJ3qw
T9AOd3YQ3/D8bwvBPaRrAgpQBpY9TAEvo/azHwj+Lp9EjmC2KVBgudJ1j3e7Do8tDSIqqyuwKYgp
hhp7u8Iuj1vrwDUI4rpOEa9aWr1PoYQCnKedDpyk2fX9H3hnD4QRGa/SLiyQkImGB5SRvCIB4YLK
ZVU7ORCZ19QOfBT7AZHrHueWsckG+qdA9OweY/cVwZgZ5ahr9k2FH7KADDRAImH/k7wxI3rCasUY
yrBJHUmNo1mRs0Czj0Z9MaMh7k4KFC6rj6IWxpe6ct7suvri9wnC0jHFV4or/miOQMWmFZGTGFj5
kubo6lj8iYCswm4yPyOcpXauSzuSnZ0d+jSSfNN87OYrL3MzuNjjf00odaLAfZ/8bYFKHSPZy92Y
qlZZ7iyCVxN9F0uYNUWD0u9Sz+NTYywjhGUS0HyJvGoqs88oYYHd+FxGd3cxEUDD1SZWd6tlbvZH
l37oyeLug94o9zJF36d0cI91njbYWmnXcRlwvS7m84Iy5lWiEd8UWQnzd/2wFOMDRh6D01Z30Y0w
XfBGiaglteZr1lH1W1Pe76rMzw+9WOlbEF6sCd9zXmJenDH8RTYUGlzYsfWCXoBvv3Q3ZZZeqDt6
lGsFZi/XLzc5T17ipVh5Nkdbue0NMgNs0Q4AeUC0JJkFbFjrctUfYb0NB+58HcspAoLyQOxsgGgo
WR+9KkFsqyOB7NILw5L0aOecQr3ODVGTdr7rrKIPB2AI4cQC68ElAFX6HvWT9Hnge2yog8ZCoYez
4AzQvvjRFkhF0fa1Fz3LVmUKhpMSYeUlqJ/pVAboaKQhM4AMtsLLCZZqbG9bak1y9KeeKtNNxCt1
7ZagKPuZignLStA/1MNoPAaWluOJeMG4U0FJHTlj+h4+8jQEDFTsWZ75+dOTS/ZPpvvzNXdqdUVB
lXIFLJtJesT42alPqlhvPLXcTIJ2dpsgxjwBpMWWYlJ0TUK7ECgDNpcl2ah/adqZmVwtXwsziHlS
woEc2gSQvO/fCnBMM/jIqoc8N1R0PXSSIjGxbSLmtfcDJospnhBCXYPZ6F8Zyxs7XSjY7WldnuYy
OVfzSRWZh7Vk+CgVgYFZZSXbpC1GgPVTfG4a/6XXZ8BrwUc6JscAn8ypCBDBKcTvAIewtbolyCWn
m6pPVfFp7K3tjNvqTAr0fADsc2LLmJ8hQ/vbLnBiPCAtukZvzfJuOVJeNJL9Wg39h9EET82ge7u5
07t9XOTPds2ob2i58Zu2tkNNx5M2ojA/ZlWtHxNVfeKRv6ZsFYhrc51BX9CPGJLQt22piYlwTOcp
LFkG75PR3cxJI+/b1LxFRWT7/RlMPt3yGOw10XI3685jkFs/i8QNlZWyjzXZ0sTO7EQZqqk6Yd+N
cLY5q4pyWcQkxdjvsVDmBhqCuRt8h7q5LJ5Q3fNnyFs9JHWXaD9U0a2n7ZMSowBuseWRlSSDNn0J
iEOugl2KbTnCFVPt40XglQiM4tzpD+aoW4+0LWjV4NM8yc4i0BNZK9ok04p8ZvZEFnRh45n+BQHd
GDVOk+6Qbul7fq+HiTCwXSOK+UiiG57z9UuzFM62xkprQbrjc3PMN8kpFHkcoT5n0E2YyUrIHYFM
cyo5lnMTHJWV19fXRTX1XpL/s106F8MJOYK7NB590iJ0I+I3mUeOR6BBqvrVMpJdhkyiylvm/EMP
3tzi0c5G76sLb6N3RIlfqyH5b5bTDZXa9q79bYqMNUvqfFSei6owL9NjoA2RiDWbkGxbEWbWXWkp
v5sZ/MGJhG1DD4F38rSr5+/IOXAfVv2z5xn9Rm8M52CPHljc5NFkxv1k9uqrsts4LJPyYvaA2c2u
0rcLAO0wwZ64HRNp7CnRojGDf9Zjnth4jC6ZxdF1pKDUyBGHttlPKV2ze6wKYYSNsG/3tcw4WAVZ
pJ3L667fLR0FxzC5YPPE2V7F1nOCbgdUH7mf3dEsSH0fYlB1nAA2wjw5Hyy+C+Eu8uzWzT5LUuPi
TO558cvvYsiDxxhZkMWAZz8s3VXMVsGPEattEy/jKTPiMF3OtQraR/RlSIrtVjuyeQbyondBVPDr
yIA0MAqCIKDylybw0wcH+4ShDP8iOjf0F3ISulh+3J3lA9GzvqjSqFv6i/CheDsBBBkImQCyWYYM
LcmS4wTcVxiEaCBtjeaMGVHDIDpin4+mFa4ZWXlp6FfGc8t0JB//0J2dQIxgd3FwzNCUbNK4JQZA
x3BvA6DbuC3Wd7laGHGI4hPuyEmU6TekxfOhHawritY6VDm88tgd4xNNHjp5rNFbQ/jdJcaeuc9M
5yOLLevBWfrVqJQfTb38Es/S3rEPBZtZYV7w8Ppkej0Q1uzegrLdFnaukSkvBJo9OtCilbfa6vUz
OachS1S1HZRdMyzuDwa2X5PS/IXZ3mulTP1cLuhVZFwQ9l46rLenKVKelT4iJ9nJBXszgBLvYowD
xhM5ZSfmj0aEKaM8MRasaJidq6tlbxzj3UkyPHpaeBhbyFuPlp9ygAzEdy5O8MToxM0QUGZsBBFY
0nWLnnTyrmyf3ec74CQpvPl6r0MRTe/KwEoBnvoWxziSbk2QSaVx54dat+ioCxM0hSMX52KHtj2M
R0QefZhY/vSsBfKoz4n+MIyknAaJA2XIcYt9nXpEf9jdXqtIe44XhHcwCxCq9Nk3byqW4yxHHKtB
9dIZBQ+0Srvpid3ucwtMrGfniE8ciRk8i4/BLNqXmpBZy9Dc9cmZHOKW7zVPxefJ6m+imt9cQ8Yv
TIvQQ7WF+TRhsmY8BGBG5T1ivsKvDn1B14K3CWvetJyzXl+ezBHwQFdJ7V1Z5RNOpJF84J8xsQwd
2qoP+mEt7KB6Zh3bUbEwBR0K49gVNfWNzbVRrqYqHGB9i/Nocnt5sfCHHlzhf4MOYOIcO4uBLdkS
q+pUNKSw205gYdyA7vRLBNwDJ0A8yjoVc9HGFaQawvH5JBwzSoO2fkaNTV4yCXCsAsZn36q8D8kN
FizYgsayr08J4siX1kVzw2lyzBIiVuZ5zDGox+szg1ZrrtJTbn9xhUY9WPdIktu+NcIBydqpb0V2
TCt1TcTS7Gx7ib+4KWobggBlk0/XZLK55/LeevQWnsod0m+VpeY1tuynwJnxgEirvCi81EFWBq++
hccRed/DKGzmF6p7dvq2f54mFJFTu9jbtX+4X7cSTfhWdjBc+hHl7+hZ88ssO+MxH63gjadPEDkK
PTxGn51qARJM6GPDDqB5GEh1XDT6PDrsNzuQ9lkDI77VdLPe85f5PHe1w46O0zbO9W0boA6tuyp5
XpEy8B/pE4vZBtBkzbdqAFogi+nglhi7GRv6txLQ5OIAQDGCmwS/8osrwm1NNg8x6Zv7umA0sT1x
tWFeJPvXIq0XQYbdRnlddBsGZ2iu6hm4OYhIv7NB1EwT/Hx0Ys1IPVAKC8BFWSz7oJTQDcqGyCY4
F/AhTARIbf2TUUYQsVUxt31XkaxNruqRaCk4orNj7XJEeg9WY+0Q8xTnimXTcfAGiPLgtWeWLL7T
XflyiH9zhYS5KNr9ECDVIChD23dKDfsm1m81O4CzYiB9H28tffpHTXLWNsD5SupAnF+wWHM0m+4r
K/hXWavHTsPVZVPBKSITcTwC/9f6lIFeh9fT2Gul3m+HlWXU585bluHBET1pUPHqasKq3z+1Yur3
dRLgszKIROWRt8df7e9Mhl9hNvYf5jBaIMmmhW0Cyp3NBHwfg7fSPunIlxOHzsBVelj65iPLsvlr
SaZQrnZVWbqUtnPkxhJ5e9LW9Ft1/yiHoTgZQ3yqhrI5+6L4lgxC25cJyWO1zRassdiH3RFJA/rZ
CNlWCqI62GaMoB5h4uxqp++erZxCMs67byoNFKU2uiw/m4BGVng/TfYubjaXIYCU4Twlg3WqMoeB
WeMQr974GbTfcxsvycMsUrnDBBBsOlYlSMDBnLgsWQl6BQiDimrL3AK72SyPcK5duOvzY4Lg8jCb
5k+vU85DpfsX5eOL6G08KULl8pAiywx1zXq3URxHLh0FTdO0bCd+fweve5M+R4Np8VgfpXy5g6Co
jXRu/GBjQGa7YyaQmhuPsco2k0i7B80ZXwWqxW0/dFXU+m5Mw56N0Z2vzQg5lgCipTOffHqIUwsC
jKCAOkLxW0DVcruzl5tPBpj5F/pzLs/VIFtlj5NfnfwisEn9xWo6ErYBKCu5Mr8PpzwQJMwkejh4
yCqVlopLB24f9L14MtpRfR53aMo3rZ50Tz1CdBvXmjct/aM3OudkSvnLg4fYxU7zLjv+j3froSMX
ghzHmgQBouaNBPWlwFWxIT/1TYzW64QNGZsRUHPH3np5DCYMBtGWk/9bpaV40EpTPEi+5zGQzhvw
7ndqlY2w/XKPrZYyl6HGvuxqDDRl/iCI7rh3mV2tfg1Ky9a1jrVn7HqD1evi8OzS16klYdqPwkwp
eMfyFls/DGBc2MMFIb+Lc9BFY3724w8oit+SGc+M7ck4Ss0Sf6RB2z+bFqloGrrNuB+SHc62Q4I7
plisPrIn2DFpkD7gHPxujxRyHoOBjWsIYgEGHEEIpnGrma+FxUjMMEb3+7J163dSSZKHhjy0pfKN
16B0N33ifrUmZ3oys/LY6V55zkX1knQ0XrZlw32J52epbMipnlZEQ+H62z5r/WM2mOceqHLUS8v5
mIzMiTTlHAnftZ7oRS9c8o3bz0dWZ2aoZXiM7xVcw+lqZGwvMlTH/EgBgjYgjN5Eljx+wf2iez9T
g3kUrkyM3iOyAKm4V3sUq6lH/9pIjp2gt770XOubNFHD0VqmGWcVLOxAVxHHRLbLBnk2FSvQyRCP
v0CQq4AM+NMc5rFuYXBgKjHnJK17DpP3WHFtToBokfVjZyG2Ra/yW+Cu9soe4SBq370vbC1E/9Zu
LS0eqJxjF8NM/oBrTJL5sdSgd7AILcv8w3OB8y16HjARnNPVK7ge6P33Ns9IhVq/KnfuN20PlwfH
T/AozVGeXGlKcM7pRD4KaySoArCTZmT7iQkcWZoMa++iSRbFxclleLkpHIAuTjLvbQ80ekxb59dt
v7clZXdQ0k7xCHIn9Lw1xvLNMBWRmTT1aRqKD4C+GTHOldh0rsWzi7rpmDbDsxwC62j1Ho8Upd+H
pkzy1s/pnboYFcG5llNPu0ROX6XdDTs5lPW2KAAPK8/rosCXNHrzalEZJEKblIiL+xN/HCBJNM20
6+i2hIUvjGsSGypQu7ms5Be3N4+ZjevZ04kB3+nO3BJ3wcpMARwCurIFbjpfkXh6RC+xKdW7aB5N
6xhzyI6+258XXX9e/MJ4lB2AkLHTcGxLyb1DI+qvzU45xN86CTXB70auZgFkw3dALuuBzE826K/t
4rv7cl0m6njzaKMkcvpG7NmfWMcWe9CGUGn0TwvGKiMW7/wb5hdzjIYsMy69FI+mnN0jWXsH9Lb9
NTg1T4SwOy7TopbpFK6WY17ofdgbrR+abn9rCQF+KbvcPsJUZ5SoVdfu0ZWO/ewUyaXzmz90n2jv
drLF3kecwKDCH3dMfI1XwaPqWLP1aLrmWjqw3CRgZhnzQMBgfkTSrF4yImtcMg9X/Ub2kL+UwnfO
YLWNkOPj6rkKXIAUCSkNHNFLqtwLleiknpghh1YHwyOHdvqMZpUlnXDVxnFlz91YqCcLlxvGYfI7
8EFaz5rPYWubvX+Igcxs2xFHI72ywypivXIFVBisvuMe+CmALqdOWIT3ZHnzyMWHLdOomk2PIISR
55pmMq4OMverVN+Jg4dcR779Y27O5aPeVR9xUL+PDkMTVb72lWl+MqcFtyn6R7Ae7dl0pu/0/GmI
aYowL9S/TzytQtslHbIHVLKzcG1vGGvDVEjsl85xooWD89ZwGKnUPzkUTbt0tr+15Dm+oTf44htt
BOa3++Ew70yKT37tW5dx1NMHmwPZQFN2MUfWBz7jloNTLz9k1qRYG0o2V9Zkv8XxVzqi14qJ0UuT
FFaYpcXTMJY6m4xM7ZaUNG7Ky+JAQX+RNeN0LY/VrWvJ1wgGRe5fJcZNHEsH5B0zqZTAoWc8Xm8m
JdCD1V40M9P3Rg0Y96SIIGMbJN4KZ+xDUXTiq79aEWLZzk9CNPqzNOov+Onaq2r6n/UIjcyUpHcX
UvM+L8pcCXWL9tgovB+FXAjLpPU69GOQU0ARqZPM1xEKUrP3yji0PDLmWkZsWwgknFXuCipwBlFc
OtTTpzhbGAAq87RgkcHPg0z2iJKTQVcAZj0165vM589xo82wssv+EhvybK2jEfJvJqptmrmqIUMa
HR3RSRxloTbPTHVH9akYE/u6Irrjjc1LE0JS7ZYDS+hRTLcUy+bBnXRujvVD1cbjTQ+Oa0zgU9mk
+8ZrjE9JKiPP1KuvHduVfQmmYtc1xvDJE9WRwj+cXNzumyjGq8z1CKEGVKT2YbTqqwR68pYG2MCJ
E46mKnTKobhUCzKyoHKO3gB9ii7ed4dzk45rflqAH7kuNutKmjAJBb6O3NL9C//78eM6baYN/nf+
x/M6Qmu5h1t1dh7Nq/9Kpsp3psEmyRpyIy0M/pBcWBuFAxVEFmZbG4tOFHAKQwdQB/DG3UX6T5m8
oWNvYRV3IarZvR1G0WP0+PURZ9nmg6zMbbyZozkyd85JHLNrdp3e/C/WT7A3VL2tC1iQcc4Wjygf
5i9iiEaH1UdUVDv/28y66qAfy7O6yqv52n/tEK3jM8ET5cF+IvEXVGWIE0wbdqPcM8vHvYoSBAeJ
/piqimDTNn1Nx3bXA0TDLcWicmz99gAIcdrH+Whjxe+CbW4p7eiTwYTtrnn0x/SrbKqZG9WN2Ftb
3woKgQ3lrAYatPAOSd1cymKSH00LDGCcCbhVSO6uo9TflqTe9bDuP/NOjjKpASdfZeVnJslbp0OC
UDipwFtu25+tyWVillNu5vXZwvBR8yJun7vI3eCxUbvrIEMcmadrAbgqvl29Z9yUopVu6KxZRPc3
wibHSID7/PWhl+bMEVtcP/kaUuStAUCx6LvT/cP7e0XPpTFWFUm/XXti83XR0kvF5HYnzLk5Ba3b
sC/nvd8+7NiOHBZnCnPfqk+kPUDySBPBW4N92W4u/Zf7vywxmRSZ0zEhNqr6FOfk4LAg3N3/MW6m
+iSmpDmtr0BKk+yy9cvdP9/WHkM4PDi1NKrT/U1C9AQ3N2/+83P398DarMc+z+wS17Kxfs++5nkd
L7FYtveX7mQtfSU73W1itNhwxvYU90mzV0PZ9We9Ncd9A95tcZw/v3p/Dz1dv/dvn8sFACejKzvy
e8tPSy3SXeeZGJn6NBtCHmgQodZUUjqfmoSqEs5MvuzRMZocPWsygcOi2iTm6p/e3D+XeF3JSK85
kwfcnO5v2McyOyXzlLezS+hbqiGRsHRO/ckhjpU6qDkV6zeSrPd/aQf/h+z/N2R/wphQev/XYP/w
R/khPzr07j/uIe/H7//nf/36b/7k+nsks9uBZRkIi3ULhwfi4j+5/vyThwjTwdCC8tg1cVj8ifW3
gn/4Fp8g4dzGgmitSrr/iHMnBN42EHrw9fCqEBTw72D9be936UiA5NmAAsKiJiBJwP1NtggUJc2N
JRCHqQAwTjTjaTEmsfNZo0knjU9Z5fRRYtOrWzzlsvakTW4kM3TixiTnsBIe9sdeoPsyqmSbr910
DvmzMXAGqgKGkZMTbLLTPbyQcF0TcKcpLrhm2rRYEEOJXuTck0NdFull7BttpyXvPqP2cHAGd9u7
7ggVNElodgY9NATrZ6Tc+95zSbJT1THDy5jhqjkXkO5SLJ7O4oOyVs2PoqmWvd3Tm/j8iEQNBtFU
918AoT42LT8Wqr9uLN/tlRET2+N+nsWA3p3GMki9N0VjFhVw6X2r0yLOpiLqTN2LQFcQTBPrlJIO
UR6Oc2vy8syYYO0SUYZNMZsOF/hCvdj71svIyDEc2Fp+sPGr+eijUoZUMojV23clT+DdjUvjRnhH
Q1d1iWHInCos51tdvY5NPJN6BVJhSDsywX2eh3busV4X7O+WRP+66P2GThGfo+ncODLbaLaL4hYn
3teMQqJ8sDq3PcoByUBnGz+W2pPb3GuRlpkGoN5gi2G7D81KIZ/ts/exibJEQ+5QdEyqKsjMKhuG
yJVRhS5wV1WVvoGrwDX0s5AEGMJTR8iXD7c2QTXqGvztd2i83shJKEMsKugMluScuuB//OQ7fpIU
QCvDEiM1nxE20F2M/TZYpVISgsQmo1ffPaWFCUsFc62eFD+VnbMePS2TTryQQSDbSChMZbuvcVzj
wexdwbxSneGsLDuG2t+NxnE2jlBeWLhuC0GdeDe+kUsm8ibzhoehEZQvpvlck5CuLO8ST+ODQTHP
ALq+TRmagSzWWQSzSZpX1VdZ1NNGJf2x8JNnE9Vko6qLo3/r2uraiuI0c7jTdMcFwDz+KIVK3gM3
PqrWfVxb74a9i2U9F6p4RxEJQrtpboDyI6Z95VtB8iMNTzWgnrbSNCSMGQGRpx1GXU1bhGXbNn5K
RkEUJkk+Xr5CvPnJp5E9kAMTjTTiTVsZxq6aCATTBKF9o47CSAEPSLR27WaYLTUtznICgCvu8U07
zQdIzpB94WWOzGa2gSbnIymcYVI16daY4XNbNbMFT3Q14y91BD/x6hqsA+CtsRLTq5+5/xIMKXg0
aMVEdj/FtnYakpiNGwurB+Xfxq6XTy60DdaQe29pby7cjxctLncBW7Xa6NI3C1zuLLOfhhnGVVUf
icg7xD44DZ/K/Qlr1SFXN6UYMZWzMeDN9F/H9MFDBBKVGAGbmcnEQOwAPVrbbPsKlH1cEKC5oh5Y
MNe8foGHFkt0X3DUFMhej+23jjy+qwMjNh1OiCXIX2VHDPl01d4v2qahyA5j47NiYbBL9OmlyjwN
vzbjGw8qxqhMfzOcelpLgwVXGLtNSzaB7CPpimehyhnIzIzyCxUtWGqVRKlVd1Gdtfa+apIaRwSn
01S++CKwD1Wmb3XCCXdxwdzGG4cFG7z+hIkv2MVIkMXIrCZLb00qlqhM61s/QPDNh+pnmccGa1aq
SZUaf3jZSasW4yRvQFMQsxDcSndjIJ0KjKsnjJLqWZKm9Gxa+XnA0I6fg2DBtiLKL9b/yLMpCyFq
vi10QlmC/Qg5l7d1xtg9u3btnfN5IlzCVRHj1ASm1ExdNTfjuTWXaid5Aeh6SS4Zze5MD8doTlu+
T8UcpjEdhprfcjIbOBvygiLF31sJGkE1Zs/e3M94H4jDbWKf5wbz5zN6quTY4jv2qjecf+PZNObx
rOMOIM+77jdkiMLBbTJIa6WxLWLmWvc+z2FUaRDvfCx95vtQtvejL2cOHc5RFWSw61ibbuuYzGuW
pD9Nj8kpA3LtTK2snbOyd/bJZF612nHORFmzcIXHAbYBSiTsBvrKnG+nuR5IZbk8DrlRH2B9Pliz
wuxhVKSULFUoE7JWUsa0F6+2Pgfjku8tDD9ngNEkQQfuQ0MsJDg5lUcp4r0wG2z316uALKetA3vt
LJafqZd7p/sH1cDWnQvt16us02I+FyMFOlymammJXlQCmc+vdwEkHxkyO0GD3N+1XuGAMe2EiqcM
19x1tvk8W1TcJREHaWGdXA9Y2P292jSsE4oqxnK5oxPSNf2scL/vID0L8BhfppLPxm65R7mFyM8E
1akr8Ea1XUQqWB7Kgc46ser6aJQJuQHevJfa8iBmZpv3sup/CtC/KUBN3fap2f7rCvTho1PlR/39
nyvQP/+jfy5B8VW7Lkrnew36nyVo8A+bCtDC5Kkjhf7XEhRnL0JtnypzLVApg/+jBPX+4fs4tCld
vZWc9O+VoH8RLwcAiHwdKzEjiAD30Wpk+SdXUk3MPSuUYjm0yyjDcWKIN9o9+BXuPEXkAMDjIixK
dumc6c52giR9KguPZ4VA16Xc70FaXWximjeMgv7G1mn8Zuvkl6PDFPD11XNr+UgH//XFDWVAeNDi
qoPWjwRH2TajKYMAtkE+qQGqk111b8rG6MTUwCDYm7mF1f+69P+Y//f/P3tr/Sv8s5VnfRGoSPBZ
287KDzB/q9EHp9cnsm/ng4Ikstcn6jWa/XLDTMkBTvbaok6Bj0LsgfvjG2Zy0psnixz6zzrbQtpg
pqIBw0VyqM18sLe6jyOk1cv3cqD8bVnB9rxmLfXLvzHZmCAO/vLSDZeAAfx7vsnP8bvRcxwVm0vl
DQfH8sI4GD9PXompxLIOhMZWWxLpiG+vsjPjCT1MdOTlOrF37vI10/kpsWpdJRqs7f13vRQT+lUA
taYL0ZLvdygctimWrD5Nhv46m3gL7rzpKf7KL8k65NVw9mq+zZBmz0MAN72lU97MotgnaPXYOptq
awo/O2SU0ZtlPW7tDdxWM9It2GGqyckYYW8OzPPFtC1zG4Pd3LmIUpBsSJQ02sDqrQwtndoctYFf
Fw9z1kWxXkkc/JAcDJzuvW/m207FZBHhMrLH9gb46qrNMGPutIcSzMMGcS6ljeNvPTydRccPX8ZE
rs6wtLwW0fHsiNADPEd1g6NuIbncCVjWQENjFbL+Jtf/d8eE082vTAChDC5YPXONKJGi7ZiB2Mix
jCI5t54VGWQss1Fy/cgqvyS1lx1S8PrbMrZh9JrJTzTr+VFWE0WP76R7Mx7fE2l/aXBwbcR6gQM9
4cLKaixRgTXBUGrfGTjzuytQMLd/lDraCSv3kctpkHxSbNeo0DapDd5YmELyhIcCulDiula77FZZ
xZgIDKDEdwTwjeyG0RCEPTDX7VW4acDenz7Izwl+ChbCooM23/bvRh8ig3yyWQsK0av9wPJ03Yky
2zPYCQyM7fvW/OF6GoUb9Sf+UCoCVva/7lJt0n9qFCYs9a6C24GADViC4OJ8T37u3fzdqeGIIXHW
guK906etRfDENq6C19FCwidSNDWeDfGfiaVK9IPiiwD2T85ycndZn8PLsPLPs1O83/+FrVW1naTc
zY6NXYi/eTCSWLRQbfcFcvGCrd2UTvCX0eltatl/svVehrTTb1oCRodO8f8Sdh7LkSPblv2VtjeH
GbQY9CS0IhmUScYElmQmoeGQDvH1vRx5X1d1Xet3B5WVSYYOh4tz9l57J0t5yGyYXz4yrA6t5s6r
uKzrOf72qugypvmrCY7e1cBixT0MQtdH0CCaZJf5JFWYJh1aKP6DhgrJY/JoiK9eEQ1xHxoM1hKm
wmC4xCXZkQVtQz9aaTkizDGYlmkWLe8gwqYLhnt6todR4gBlpKaNw4UpkytQoGwzS/t7cAFqNaiT
0uFlILpgrRlgeyK+OqCK67kt9waANiREbUbyGmb/EZle7B3LYQB2SKwd4mp95VvVta2xgXoeWThO
eCcTHmHy7XJjkw5A2CADQ3rRNphtiFdRIddZI/INjfgPogmGtYlEB5MleOskQMQwcvto208zDDLP
qXZhDaco0KYHOedvqWM4J3OwPk2DBkSN833Hmei1QTLJzPE76psKui7t9HQY3srJadcVouF1DKDL
0gVSnNBTXDlGbxKUoBST4rUrhnyd5NyxKKdDo3WgntuAr9Svcz4vPjmhO6Q9F7QDdVIl1t0gLpQ3
Ws7CDCW+Zi9GCLdMftgmSYoOzYdIe4NO9wX+nCvQ9tEtgBgjtMnr8p0T9G+9wczmp5Bbl++m6hkf
Ishv06zDQvD3wkr3dWtShO+5SJA04SmMWCZixX8yKuMO3c9nU7BEZLRNCF0A5jtVENtGLuf0QXoD
CaUdy6+dcWkv3whJSPTVaaDNo/bbGeOnZmSOmEqmdptXPeYkcyUHWlgILCLeXRmSjkJGALMbjx5D
RCo4jsQl35Ew029RLcPUZRx3Cvgi0Ml5zWYUr4Qt/rIxDcxDdjMs1G3LE7FL4YoeT06PAnnxPuZ6
8gYI+sFKWV6WYcLaYG6jIXqazVYZ7Lg0JOlxRvAzHeKTqKP3ZYjMA7MZ2NfvVvjrAvwinMho5xvq
7J48xQOv0KvKW5A3BBYb2bdJcMOmalk8+nREM21ikJZG/oA+ReD7cLZtlEGXUzsFsKi8XtKfggfC
O0heoZLOkWYTqLVCwxvcGeZXZOkEFCeA69XYJ3SOicDOBe+BD9TXKWPMXU8Txv7R5sbIqhAel4FJ
piEjjYqJFqLKxG2wnWDb78TcfnZJWK0Cs9nAKXleRpEVMK3Y0fzTogeIF3TrhawSusnXufgtgYDl
a3uGlmkalNJrJHTon0Gx4YBFejVsmpSZTHPFzcyh44xRtmuk+1Hy1QUmk0qhpmjRzJuicA3OC+Wp
rDkELr+riuqURfUXak0MDintSSNpQ5qzW0DSfLGIm/SAz1Tr1ANxdiJp443QZ53FGDVunz0UVnmr
WFZXADdWqQxfJHKxFWkY1UpUlmRtYErWYZowyXO9U3KAo4k0jDbPsEnrdGNo8wMI5Ip8OUQrIbeR
FZE4fLYhxb6112cQGBz+2ZnRRbD0uTEsBWxEa31s9XUSeJtlxTZsJrs+iH/j/N9huRg2uUho5RTW
zg6dV8m733Bovi37AG1k3GOzvg18JxR9CBMh62wisAD6G44ca/zR1SwqqaoGTG32nVX9R2V7pDxj
chekDAq5Tg1mlznNvsvxxRSiphIY3rSRwTV55LL0wB7FKFSAE8uguyfTKFz1FRMZB1S69CpHKOUz
4DOjuvlTIgJZ3gi1ogw0Ky4TVqFZZyNdN/6XWI9JgHFRzZzzwGeamObeY7ZBzcmH+2cLYqC+JxGJ
ADnmsaplWHT06yh/BQhgHior3LumtYtjLnN0DM+ym98C9zRyQWeRfW9l5TaBBb6y8aiuvRFut6QS
DaZ507YgspqGgdSH1F9psEC/uGuse47svziUSK5OLpWeJusedd65soEq9vb4I8qp51ZqWjViltis
4tNpRHULIma72uKO5r3bCqh2pMgtn0XbU/6iHsLkY4TpWvOQ0RTsryyHl5COeCo9uV4uWRO3epQ6
9brLuJY1SkRr25t+RT5NctdmIu04ioArQIrbOdrvwCYNM8OrsNBLpOpE+WvoHDkRh/lIUV17E0P+
7fksrbi5h41ItILNxjfnjZ2DjnTTsARPpfneNQePcEXkXNFjGyN7Y6c87We1jx9t/FJd/lJp+UzB
hTdZYhuMaWe2JrMyuQDuJtPFDo34ISj4PLOYCVROSaQszw/CJfprqQCXbfFFSfHJrGc2aQmXOQiM
c5U6PzS2G/if783+Axc1YzQ1qMkLb22P/bTvh7est9xVLb/DnEtnJoV1ZVG44RIEvWZ2Dx0bvVWY
x9++ev5CZljCvJWrD8M2d/HRN/ktTctrpX3mUNkJM8Fnky7rqLh2QNQPlEtXtpvdckDFm1KwDmlN
dyrSmCRHgVCz6O3zlHhrnXAwaNyM1daiVt0KtoiZuC3DL5C22CzNfEn8Vv2zmKMtF+WdpybVZT8n
xuK6bIMS8yOHS0I8CCMsNfyXZQ+yTOJpy+JqpPojEjrulkEL1bPmZkbhVn2Vfd++BrhVKXJyiVil
/1IVCTiL9pZWnGrMvfTG+zF+tZBDRzPbDHLeVF0L+kfYZl/L3tdzER+HGmu4pZ0LyR68smto3RVw
XT/Jv/WKV6U23HmbfQQcb1aGZAvpEnue9Ml3YmQ32EnMl27xWIcooAleEfbJmJqrP4fQZCfWP5+T
NiGc1Qp3n8JiZrdZTf9zlkEmIWCc9Yjdht+sRs/4COGywwyQh7h1bhkW1y2Ouuc8yB7LlM+aUJmb
10LIdZu1RXndbmlfDBRsk4BwBZwgfeeekZDcltVx1ji4mm5/XwwECrEF50ChWqXO1SZYMWnZ1QA5
+8UGhQQsRnNehC9mxFtW730k1CqI5FWqfUNQEMIYkWGMC/mbXSLHENY9x6bNMPGGqDtym0xQrmdy
6RF4ko88qs1/lDg/zfJ3nzBJwFk6YwO8ZvtKy34vY99T4JAkJA9kuUWegDr3wvWCsS/79hkUzp1X
qvWFfL64TN7VfsGxg5fc59AtE8aM5RIapD4bf5jvEtTUK2eUn6K7ZahO1svXjDs86yf8iWk07xon
vsKlP2h2fhnIJVJEiRuRtfRlzHSfWJBUWuLLdlX7paOynxKDyTr9VkekDTUVJrRnqPuEGKhziVqH
EREc9ImXpRBxRVZc5YCsx3icdArUfkr1fDL732w1bzaF1l0rrV3h5N+dBdVW4rCe8EjsyGpAJY3a
FUo+qAByslHTg+zpLpWOkquqMrrTfBG28He1O2sHTas/rMR57XT/ZxwE1NcRhblcX8JAOQJB91fp
eHKfMnJ3DxlxM+xJXjAzofKLB4nihKBfNsbqlJIItOAhXq5hY2LKH+eAwrpHZTsI1yC4MuR6bCpV
DcBoOa4LZ+zXtpIFqkMnygq3gChRzmwI6fAjRArfPTFdeotAYB90D1aJ8NVVoX+Bp42cv1gkZyRK
ooAzVtvWWuVt7ysEdX0V9NhNsYbXhhYgCrEeyjz4lqGHMnvIcXo42S74RIVHoJnkqumjcDfiy0L2
U15YrC+Rz04MH+bRjMhqgKfJxQ4NGpn5OPHJTD/1hi9JjXPPk8daImDRXdTSftE9czGKk6Parp1X
kd495iLcCKEhBiqxBIP68wSyC0RygZfLU2Yh7RiuZR4LfSvR1u4Czb13ldzhrz8qJeHQUaex+zdn
Aze4gBkwh/xwiNZ2gRNZJLAf7Vq+WuqplxcRmmxWDo267/LDPjRjrlQj2ZpKLZLL5AH1hrvTp16e
JBuxk+cA9Yssr99kswp36ZUQYvlDx1Od5H58+OtHf27iF8CJiXZAw7D8CrU/d9TNhBNwWKMKH//+
MMtN/rrxXw+GJotsBPXH8rPln8vf/vpZsDzyXz/86zb/35/941HxeFKpolLzr7dH25bXKkEcED73
f597eXmtB6YPa0D65xfLb0M9BxU3CaqGGqKT5cEzUEvF3z+U4BfwiPFoiXoC/CdWseUqh7Ne2OnW
aCzCNRulmLHkELYEjSKXWf4dee4jYqZ6FyqdDSRJcz/k477uEOfpQLIxb+ATHodT2Eek9LbhCHE4
h2vo2aKkZNC5yFF8SEbqh8sfdZ3HGytK4VJFRAlQBYs4xWXztm1H7xTl5HEtf2M69U5Y7dbm2BkH
x2ivHbSxnZgiE3wNXYuYgswpnOQjMHO501xOmG1Tf2XMW1XIgeMYyQBWC2rZwiu2LtF22FVwgAx6
uue65Q3qHEUKDWZF6JYHEchDGFszaQYZ0Vp2VaJAt19zzQ1+9RDvJ+vUqCiKKCVdOALGbZgV8Aa3
cLd2mtxJwVH+GDhYznw9zPYgj1cTBAP2IFq1C1A8dPE9iCmKKSQxsUabJ65Vi4s+YQOBm5564kua
ycdKkuthtOW95ueYiBoMkbrYeslrpEenIe/gOod9yoTmkwJlQNeyfG2H7eAuc4cLKb3YJT33qw2z
a2XRFzJ8o193cuZIk1PuzKISHxnd0TmMHkY9eSQG9jpriCQ00cN9M597mCrnIU/owdQ+gRSW/9uc
7C+/9Oy1VuNSlkPxC/MxJpK6+6qLvRwl2rs6t9khVphiuis6jfu2MtgFF1DYcMkiMmLiJVFgU/W2
f6RNgM182MhWcCi10H4M/a/cmORT27akHdghABSgPnXMS3YZEH7uHURo5Edo29a6S+Et55Z4GAsP
HYPBDnCKPBSqCXHslZEdSPjYd25bAiH0QFcL+DwwNJ7GwnUVAt8+6w6QiCkvEiL/aH3HbVquB//Z
QRfFXmB6N2MJdllaFX2CaAVgGqFGYKXrIbKp+RbTvSw0LCrpBByhNnaEq6Zru/N4PiIRa+Qhdivh
HiHoEtKajjJvNq3qMFO9XcHhvxk4Q6nAyM0QPJsJZeiB/bE5SIO67XCpOmwSXeUDvivrQ2Wh+y1c
DplV2P3iFXBeQWewzyxElVkEWtHlNJKExFsNMVlx097WY3zrOpzZuOl4Gem2SLLjHCXdC7RmbIxk
DUtyg0LUzmUmflKP09epjfRT75xjQKiLJbtw3bfVF0fDQ1SZOHTaHk2t/1LWgw4MPMOZmlFDTBue
qk62lFOxSAOdIMDav0ficscAQp7R6DUfITHlujw4LmGdg7B3DnQsfDfGzXfyaNVE9oM+oMdrtY5x
bxQr3AdvbhdfKSO8uqG/7y0mCzeur5hu7wrDU5INscbPx341eWi1YXrRWv2TgyslFTc995r4YQDF
WAdef63akVoWUPjcriQMYOkfy6D+zMmgNgaSpOYJfCYl1HuvA/SZDZKrpRmcTYTCRlqflIY+kU/e
ScM6a7nLYCjv3Xs7TlGtR/RJEKmzGFd7vw2JdwJkg59qVY7aY1tkP42+oiDbRgzbkKIN8bRjJKFs
UK6KXJX8iSHEZ19+aGrvxzR6+YPp+DtVnSvduT3WxDsA1FZ54Fyv5nTJSqoIxTxuQ3LGV+k8NhuE
kNfGqvDI9tZuMuOXrirughS+ztSr2iOiCgJx7rBb9aeZidtKQDRR+OZCzUPckf4RhMh2Ditz1Q+g
q3vi0VtpozfhBcROC5xA1y9lnsZ3Jt7FdNSSY1dk16HLKuZOuLHCjZvzI8Jw51lDaUJoC6EGcXjV
u4BiEySAbTe5b47tvI7l2g85vWCS22p9te7M4W2agis7OUDqrqsyC6dV6e/xKv4M5zunSDFz2Xum
uhcMi2s5U/sT4Q+P5t7ac8wfHfEAce0cOoBAgRSnwhzXltSULY3DKdp0bL71c1XgnaQVFE6HLhEQ
QUCAhJwRC3p9cUIcbyVfbN/dzKZ31UOOOBmLmO+Mj/C7vqAPb5NQ3JNCRdVqWiGTyhXiTKkhMiNZ
1ziqhpq9it1/pfFIbQIP1LorgktfO5+As+iGUWGktE6nBHBMtqVLdj+35h25mS+da9zKwnygt4Vv
qTuGsvgM6BA6akgbUbq7SDhLl05YW60FiRGFrNLFpasEq+WHEaJ88bQrsMcH37bIU8xeJo1pIxDi
joQyW5qfQDM5I+E5KnXjbYjMR88lzgt/rWPhya9cB4OnwbYcken92NbnLI3oA/QHW3Yn9ZkXjTgk
s/muuIr05S9mMjyQalasHI9COz6Ak7A7UBDFo6fnlyZir9axxKZourN6NSv4UBZTpsIUvWlz78ni
zIUGpr/m8wgdcNymTfOm6dYZn/Zjadtv6qtRD5V4w6FmZoMew+R9l/rvNrp8TuxwYRr5Efru11h7
LzghApQm4+i9EiS27sfqg2he/OgzALJXJ4w/HQK9Aj/ahLlDx4s8A4M8aLgzp0orToHRb4wMRJxr
D5gHSZ6EcET4JQ/UHbXxNkIIAkbQrHIUSllMVNUYkfkXPE1PU5RzZtRTe0PF0w4BzhCUS+Rj8AS2
q14xLXX7PK85qp5nrZw3KHt2U87MBoKk9YufWFdPnbj6FHUIByBks75paT9TTNJ+tsxkXUplyfYL
ezMbBqbuCQ0e/IDmrhvNy6Bh6GpSvVoZdfY0OtNvamI/2Kps6qr6apKznzIMiQ3ngG6QgCyMbGsX
57EoDqSHUBfFXjTX4c41CH8OMv8R98TNQ6XJCXs4EDthbcssJRbb8K72hCun5yhJUbS4hB4BKjoq
SZfymhE0iDi3Gj7mLvWJSMEdCE5pMynYvJOEt3qsf1cjaICuDTDOQhsBoFEXmnNG8XJIq5LZoMQT
7mqwEf3xs83qT7dl1S9tBqGe0WJ1KCpXFySEW4Mqtx+TDC+8y9gO37GEI1IayNcc2EthiVI5c6KP
QWOsDTNGKRTr6zEYtoMmIzLfnXmj9x2uaC9uV3wdR81LX62J81FdmPtitDlegGzBlcGRCr/Lmz1Y
3tk1qByn2hMV7kdXsyyVN4NxaKRGa2Z887jejdR4mtgkqcpLtkH/QEGZ42DsrcXUD6DFdLRPmb1n
9vsyjPDNiTQ0Z5X8IN8w2lFfQvs49jdBAzUe+UqTqxDzhz6W8CeI5lpVk7zYQ7F3NFZsmyxGIX5I
kzEypMWPPqBwiinS2ZXJkIDW5l69c2dO5NKFQ/8xxfGu1/FDebi71jPCh3WZaK8RBlaVtfGqyYm0
zfgVx/fGMz2ghjP+fLxu59R09oOrksrMhyykbuLpUUULL9nSLYP6gcInCKirbBx6XSvhxy8AhK5D
4b/a1OSs7NOe2V+z13NJqFhNBWdhzLSP6Vjvh9A+2Gb1IfsHo1s7vvFZo5pT/03oItivr/uByPOG
qERHPut031c+GW1G56zo8VIVq5WIy7Epw9orfUBBxN181m7zX79LUCzabO9xLaHdpO/kk1rOANF5
CpeHV4+GrQnxg7GX8c9Gos77111xgTEbIRZRNwnoXY1ErvN0wgkO6iHIFUM+qYhb/RbHDugchRpf
mxYxLcnrPF/V40b1tDL5v7pxyHP0BP+sQgPTonpVo1W+zVm/TrIXX4CtoDBH7Qz7+s5gQQLXtcFe
s4PBtF3+rn7Hf1VAWBcjx6pQa6rbsEk1oFA1KQUL/ZPoLZi5SPKW/1e0dzlVIMfZwznmfgDNuL+6
SWV4O/V3dTkGPE5aBneNbAHuISU+m/YD89DaoGIHs+lbvbCyI2y44hHSZHisUohDZEl13MNIzxB6
1rIIKOEA3Bj3FYJtdQv1fFVcnWJAJuq1Om2db+civFlJcFBPXjUg59UboHFtQe6hlzzW5UY9nHpd
6mk19XYIe1reO49RI67jtKXuDWrqoaGTbRAKq37dkJeiPh719tRH+N9vFQzFxhzZzVE3q2cOE4h/
ExprYrS3zN+7GoQFFKhVSwcMghqRU9FyG0G/X3c/dY4ttqCawU3b7M/Nk0jf45QFC6J4u+HKN7u1
QR2LCgUWmZ36UcSvhfIOcpOqg0bZc0Ihh9028i/1UDrY4MLg1VB0JyP3cxDlVT2kuk0g7vP5Qd1C
vaZS/I7v//tFRSpVnhccCeeonoqnuCMWjZl63qZEPKinUw/nDv2Bh7GQXnNEeQrmwxCDbuxTAnDE
pWjegYvOqL3L62hSWGyi+dRZdPXKNCXQpCGH3qTTEVnJt8dm2+KqgrSMh1hzq30c6RrL/XRdGvhV
l36z3L5oI8MVtR/mvwJUoRmc9QKbLB1zc8Ce4qY6Y4latF4yFP24A8objnvkCN9V0ELgo5s9Cz3Z
lVm4wi1aH5wGgkKdXuroZ0pBj8XGfOS08FnIsaDh7j0sMgi7ZqDK4p5FkmKZaorY9YstIE6ZcJyg
GkyCg3xbHsv5EJtFDNW/fEaA/4LjFbVOZ3BuGgbKDTl5p/JR/VcEtQnhSRVD2R62iIbMtJ13cmd4
0CPxmDtwQOJvPZRil3hfWtDV68aZfgDok3RqKFED3MuQllpbx0JuYDXeqzWnH1aJ/8wlsCLnwIDW
lUbhbXK65yxiPzQ7FNldk26TNbFm2PCqNP3ojaVznNSC1aTEBEU1VUq3Yu/pR/rLUu4mg4RbisTb
gHrB6qSpfqWhNPgU7AjqhU1pJtZh0mD9BQ2ibGqsDG+KwrjWrl2fAbfLxV2Us7F1VctMxz2LxSn7
AmoFYDTi9GgOvP7yt/ABijVW/oF+YqtrHTsmmvtHqCcHInCnPZbNbK2Tj95VP8rKKC/AElFAE67U
WPZuNiilEjQN6qrXMQlT06aZdgtBKWDNK/2ValKIKEwOMBh9GiVsWtk7Q5agdlDGFLoBWMWwOK39
HHZ0YsHypET3rKZh2hOuV8KdlritcvtYNfq5CShGEIRkASummekQDbKU8PNjIXiZi/JKIBVb6dWA
/g+o/dhSKQ2pZRuqDY2ntNrm4hkLPPxFpbXxvXjcwFjZNkTLb+0x7HcFJ5kJmtgeFGJG3CVUH0Cg
FBXVkK80D9PhgGPEIVxxcvDba3yrPTbyIWPfqPn+AUPzcOexW6Kt4jzo3ikQ2tscjl+JPxvbJEh3
y1PXI/oLFyT0djTLeC3tqDzq7K+dsl4jZ0BEMhKe84ujoDpXeugYuViRuanwn7K8S+dk2LSRfy4S
xsWgu2/56DfraqBw2uekLwXsW+bkISS7fp9M3BOL9Noh9A/AR/xiKWXGwBydkiE5akRgqSDJ0qlf
ipJSczx4ZN9N4Ylgl3wzyCNGUCKTfjih8Fc11Q13bOZdacTw1MYvdpyC7OnJ3KNpOHfkEIej+a4b
NCfiIb9wDnRIpZ+zXT+UVysWX/S74xXKm2Ab29WJrGRF4r8Ybvrt53dBwNaoBmK9njSqzupaCHvG
tlaMAKqHfl25zAEGSBgTEhC89O4CPwl1t7kdY9RbRemsXCXp+9NOVQ3FRSVVCF4PmzzFzLm5g3Vn
sN/3ciQi3cD2qCN9GwnZsUhZhoJYX2Wqe2y7A60uyUYvh3xF1LJqFy1NgyanL8f245axYQJ8SMdA
/Uu3xdWZnacCBSHNHho3XMB9BTi7t96clANcCU2BlmMmxUW69ZblYKenLj2foc92JDxfZtHDpxW7
LLyOutJU+5LId3RxpcWuTD3JQCe6xIaQV+LW5s5zFqMDUiovlg52jzTL5o5YuoQLuHAZZrmf78JC
/636Z4swZ5bMwzzp2bHQTVArvoumkD4tZzQ7zrDsXjh7UEVS59wxov5mSf9cp9nNNIqrVTEWyiD+
0KB7rlqa2mafeoSpkvBgjtu4I6jTCVnwuznoLzhG70dSbuOo/YhVGciBWI233IFqoDQyiFBejJka
Uck7bEZYkX1sEQgaRyzZEcLKIEp+IRCzaKpiTYgokWmRy4XQo4lwm+Ew9HmxsuucWADN31WOebEz
cnZpfVM6ZIC4kjeRqC+JxD22EUWzFbVot76wnqs2IOsFfnMi+hEPAkoPkTr5MXDtB0s4t9QlEa1v
P/WUHrI1swcoCeNLJF9BYHO+IKQZ3+jSZgQ2d4pDs0FUJ4cNmp6OSBosx9JXOi3VZuobTg927+88
elIFzbkmat8yeB2pwyfXePS0ve67TP2XP+Kpof1ZVt/a8JiIY2n35wyix3Zp+eWJezebxklXss5W
KT2zGA4ROXfruJIIatoG0UhU3lTHzlVN9pHmDWzc5Fs1BV2/emvN4TkzAoo1nDcAnDprCsF4myr3
kXHzVDbaSteIf116Zz0qkUoE780wvw8jE5BI6X2CKGUSNqoIKGz6H4jVSzbU37IJEAIbrkHcGNJq
jyCKJSjgb5LvxuRCQwPbgVVDQzH1S1OUzq/vpxB0YA/D0ecLbikj2rjr0xmjkrrUsRJWeKHpuit5
lN4x8Y0s7EqrVCeMBkWh0JSS0YvYFoWBd1z+5YSjGu75jc+kPsWRuzfjDquSxQkH622a95zfJO1I
sBNoH3qoVsHwNEd8bn9T5l//vMP/VfYElydl1/7v/3L+XU7+521bkEx578E/wOvIuERRYRo+cEw7
5Ewc42zcwRLWDxpLMwHG0P2+xTQC5jCwstW+ASPGUJoLkXJBcJJDFcB2RaC/m5TMJ0YJAA4n/WYT
8rNu1QZsDj79WkJa8ne9w6e3rKIU2NYZggIMHdbRjItnOGdcCEiQVYCY2jbFapxmSoo8Wnwff7T2
SuBQAu5agRGFNmx+gDXxkTyIW+FCtEZaefT1Ojlk8bn6XSfzA0HA9n/40Kx/xJYso4U3alouIVE0
d//xofmen3lSA2+48HvmKnyZ6VF6aku09HLH5rkj5XK9iCkXeQRdl6OwKceppYUDy8UTgcscpL3K
UruPanO3iGMWWdM8M3lAIREc4/Jz1mFblC5DKNbjR8qkH3/UbLb1KoEg7maOSErcEA3JYc6aR4j2
LKrxscExFlOUVlfg/zxmvH8fM5bDpIELw0fJ+G8WBByAoHUBTB10vTV3Sb7RQhxTZMYSgKZF9Ldk
gnKbuUI3U0UoSs6LSE+z+CqTQonAlZo8nMIHp5ovVu1tmfwOs8tUV8hjWyGxXDYMYz09jigNhFpU
Iru4TT6fTBkEL6TT8YQG5ZYeH5zeauewGOgRBZC+1MbVSWMkcxwr8krHnaQccZ44QYlBSZWOKDzy
EdNreSC9YdEhpYOtqATV0fVhsrhqbSMCNtg7iX0E1u4TOSXBZua0gSzKRwlH8H3QoP7MbnqI9iiC
vYE0YcYAih+A1ZV2VcWGPKvRk/ONm2mAMU9QALOPNUqs/5BkgK9XDbn/dwLzLBPTioUxw3K9f8ax
Ob2Gg3EamkNKYOdGslndd346bkwbzU453LuzC4q181hK6/7kurUJyjv+Zk2ugLZgEYxeJ6Wpq5TO
qqzLcxwUd74TuSSHcSeM/T8ak8N/Sf/qz6TUGqBD+lUr4dhqhvlTH+ZfXoJXWu93Q5u8kF7+7WdM
HHAtKXywoBJru6jKsgYcbiu8u9Tub3NRVdupDvk+3I9a6TjtkNqQJuNkG09kqHraa9jF86qo+uEh
8MZtN3dn8Jz6Ttm1/abEI2cMztlB7pplcPgb2iQxD32RsJrDQDb8pDSO4WBukgIvJ7W6gzXmcArZ
IJBO2+qoydHObqqBcmOuF1umNswb4qY0+F7tUuxkwlPKsEXOZnUo0B3rl5rxm5w9ktqkuU3+nQcR
TGPmJsdmaViUVMvvTTZymLYfdRl9l0UOyMZCE9P+WjaUEdAZV6OD2ZQ9ICt1ZSjhVuNBcAybizoX
R1XyDrPkGAiSkOPipo6mnKKt9aRqQ3HevQ+B8x7q1Qa+DZJeGWIdCZo9ZchLTdIiZRv2CDO202gW
H0oYxI5/bWsx2zQn+7bl+FgXxdnUY5dDIhr6xGIXPge/pjJ6i5r8sChVu/iniPpPzVSPFXOGCGDG
lVginKIYOW5qW5kxUuaYjh3hCVst4ySKLR/qjfeSaSh4lapL7ThBIkKzVGdLROUXH2qxH4Fng+Bi
sQfu1bmjJDsB1BjUQZrxhwQNKRkUL15MqUMJ6OyYtlOmmMElL9dsi3lH7wntvV299AZ6/rqVaHF4
Aexkt0R46ru2tx79ULyHahbyZp5c7+q3pDbflws8bmDvOuX4GKcSBQCgbfod5rVKx/AkGs74LYWH
iI5e4jc//Gi4OkSRcSSABOMM6d7hTO5rDVs56ASIuDkWGZ7+NNbiiRTB66R8Ex2t5I7jcQBPnWNi
TlyzHb7Ascvw+BrrxgLZtRy7O43CiTQoBcxs7wHN0nHUuGM6HiF4XvroJ5V+TVuGbRyfDaNh9aBn
BH3+XLko/NPOSs4NH7I9V4gkyvJ9KOZt7Sv030Djms74a58J49wjT3M0AQMwS66pORynySeB2QTU
DjMeAuoswx2GNEoWffYkSsl6ogeQT+b46nC2PBLJmG8qHOpH3x8uwzR/OtlkPmczteRMgmvBCzZj
Yum8Vz+umY4aCNJeR8UpQe+pxwQKeFVHeaukIEtkyK6MW3M9mJbcckIn8QBjRU8omdtpDu3/viC8
ZFRVUjjes03jDrKyPCHSLA9e62wXYVCHrQcHdao4EaMiRqAqO1kAuXbYaE/zTIBro+ygI75Qk6r5
PpYaQhYso4Uyj864SGNlJ8UCc9V6o+LhqnldzNl+tmcdQdd7pcyonF6j3eC03yokauMoyyoJn9YJ
SZp18jwMrcvfaBsaGVAYzYTDpsyvyNcOlY4dNnatF1cZZIPubVCG2XJGijIsLtrlrx3NIGWwJS19
RK+INdjEfYvkYTyAccQorKy5zfy9/KNVP1n+hqOOJqiy9GbK3Ms6js3X8u9mxOsHW1mAQ2UG9nEF
J8oePCqjsIVjGAiOQ2sKE3HUirue8w/e/Pk+8jAa58pynCjzcaJsyLkyJAtlTaaM6JxhGlwR0Tn7
5VUur8JSpmao0N9C2ZzhnzWIH7A+D8oEHXIMXQsAifsCh7SprNIunmlXQbLyxUatDNU6zupS17tD
pczWBs3DraUM2AuDwy/eapzZlrJoZ8qsXalNSKgM3L6ycmM2e7SVuXvA5e0pu3fGvpNGy/gWpDpZ
xtMGqugvS1nEU2UWt5VtHHjsV404fVcoSznBMP0KhQz2Y/zmmTKee8qCDk3bPQ8mtvRUGdSZi0Fc
+G+Zsq4HeNhrjpyzLFx4uou9naSF6dHppvuy5XKJ8cGbGkcLKiboBzVc8uNzVGKZ95PTzAvolZW+
UKZ6RE5yT7AFjGOYtXoBUB1j2dyeHM1rqWRYKznTRFmnk3EtUTidENinx1SEaI9xLlAjNLLuxLEw
w2Ry8pmplRjT2yyPESHlBVtnjWvTA9ObJ/F9gkKczQolUA5jyapka1a2xmlRAGctThQhOpRZWrlu
2oiyuhcfFguX6DoqwJn8jiAzKF3dZZm1SuXNQF79ixTrV7uYX5fdRSEnsaFPth9M2nlR177LCLWj
T7sPJXd+U8D0bCajSld+BkdQaCfjnSrPdpFG5+NIkheGqskRu6HJPqcoOi/y7NIkU9VjI027DiCm
iWltcLV79FG75VUugmlVIpr/D3vnsR05kp3hJ0IfmIBbKr2hSbpikRscVrEI7z2eXl8Ep4c1LbWk
2WuTRAJIIJkAIq75TYClH54dTnUyIoytRA3IhHh96X3aX+2jipOameljDPN9lAC3ygIfw5Ge7Iwp
yqDgvUbT7k5OnwpDDvkFVH/D2M9/kVCluF8Cqr95m76OEhqsAzsnTG8elzp/lXhYiT53LBDoEJto
JU6bFkpADAkyKJdSVc1HNN2Z9QmlHY5UjUBzyuyqhftOpQMqTkofrqrxsclOCXXFVd9zng7oM842
hVQIJbVijSLJLGGlr14Vtn+IyNzdeOdm1AjydNwb/fi4dPEg5d0wr7ei6yYby53e7hRnSwGElSlq
I1VABnD2W7eGWQaQ8sOqQjAlLXXO3CK/rafFW8VOfjIQiDkluLzzzJsHNEluGt1/DO2FXqV5IbuF
G+KMjzbI3TyLP5Y641mlBdVrj+lE3cxx4A408+vggVDp9HprzvWldsWhmB2IJvZBJdCuRBv3rXsL
WuJ2zFtrNyB5turc5pipaprkA/rasQmai3KZycMZSoRDdbU8tX61WTLrIZMFTXRjYCYk1GP02j+P
UU/QYl3ZJrgpMv2hhfnC33ikVolNW4BnzbRO9Drd1QFVNHM6WYGV0pCBRRUGv4YIiU91R2AjQy2S
MBKNs+qGIBo1OMlUw7a82roor7l+t0f79DvUtGNIfwVecYrSTDLCJOJLt8e8B64iJqKnIiQuciAM
WP2yrLM8f201bddm2rM6QYioj8JxWwUaX4ndPkrSjmB8YLStn2XsqeoHgSASqe1wI+Pztm4eUlrX
kGSIfXOKNklCWh9pJYLvWrX2Rvc+m62bWuuuYxcUdNCAdG4b/1EPY0C19G8dn5/O1yuIM8mNjfMj
AHnqkr39ONoZQqbTs26AhzZdHpBu5PKENq4gzcyOyFkX6Aq57xS3wPOPkgSWl/IKOb9wqyi3eLD5
V52kosaSioQ+LV9N0KdTKaLGIXw3uvaG8F1DvRfOOdXqJ90KPiptScFNplI1DSFV1I+J0pbLWPBd
8VTCACVyuzUmQrcZ/VZGH6gumNzEWvgDxUjovESpTNhbZ3Zfl7F+PZSz/6LnOfIwkAXkc9sZ0Z3j
5ZiGVL9S3AwMWQDJqfzC69WP6dy8D1ROLfkdJ+Lfyu2TTeIvHV/RBzkkVdLzpQxOS1Mdc8sELobR
IonGYdR4dPxA2BtNGzcRnrZrxLcFjq6gda0p+VAVEQ+kQ6gFLbIyebQRNN3Vai2aV8GAfFPqvXmT
f0MNCpMALGSGfqsPSNeDteIXkGy/MnwtMNfZLn06UNQ7459Dg0LWtNqQC432/as/pW9eGP0qIqem
Gl3BpMboMHCDYjcZOykjuAckznDYwpvAWmOyRoJqa1+VPQmO5Ny1GpDGoXZ3krQi83GZktgz6TUx
GSdJo3UNfmYuZ1IFya9PrDdcKCAMSoaHyo+qiFk7jJB6LLts5Q7+oyJOKQaGIW+qGm30wgSaBJ1a
FeBU3dqUUTPWAUgKjLBvEFQAV4qu4kjgl8s6sxiLdG3xoKYUIg/9ZECzR/hJNQAUPwfVGm4E0F+G
OwCllVmHML113O5G/dg4NnEvkf1gYFLqgenwsZ3o9nmJoKMB9uQYtwZgLMejixNnp3iOCqaWp144
XAz7nIjwaAjTXiMpnO0SxyEfA/gPSVe7GRbnvquKYI0QGz2ebqDqbf2c5SibkoOOXROstAbgOfka
fDKn4iEqDmLaVRGQVj123K2wNmbHVVSMWD2emYkKfwuddspwuTcKEv18JNtTX0EkjLhjUL8g9wM/
nYdbm8RtOxXMroxISU6yWOPrxA/FGNcSHKSjwGRmvuCGAgAD1kW/+MXRqnR3Vc4QiSBrnBRBdAxx
xetJjboNVE+tuFUNTpXkmgO8PQSveg2FT5/qe5OXL1an7cJyuWlHHlTFukVmKl/b9dTvrB+9Pz36
WjttOgFBTalXJ/oIb9F5L6FB7LrcvaoKALSzSyG/mpEnLoMfooyoPegmTN/goGQ65l6br03xLQtt
nD3GAWKJrPjYIZ4Ubov1IrXpk+vDPZgYQpt5/ChT1FiRl+ahKxMc7i5JDErII2oqJcVQcZYV8yRa
6iMj2qMv6hfVcptn5jqvm18W37hK9OVuyBe8ETwijtbH3cAIi03tJy+qbAVTlHk16n+4wXI7gdse
S/exq6dvIiu2buo8omN83ZT2HmGqbI1Wbg5qDM6W1HUIQq3c5pLlJdvNTg1Zli+v8klNR69h1BBs
jcqUkk9cAjivVzAO/M+ZL6maS9vTPaabuZNsTPV0pda8E3V79goT6FL6hKsAw2RSH/0eDB1K3yi/
Q5jpGJ7VI5fLjoxqashGUT/8cB387UrAu5gAfssEuXvHzWUll9jW34ue51LTot3gMHL6OWoHsnLs
uWBddR/Yh5ySvTT8oSUlUGV+5c+WtIGwHZAoR3Ki+kW7CjT7QXV61TUEakGvPqHo3NDMb6R/tUtv
onUfaTQxs8gYqdQZmXoPuhz46+M04bsom/Garv0axPC9C8Y7ymE0HFLUt6JD7PB4VBQw1N2gNVJO
Wj4XqoaAGydVcNj6sj65n3X3XsbMgDbTjepcqAZWZ78FXveguEQ+1OaVBqjRRk11M3nhTCFx+RZN
GpCGINoVxMPUHvmugqLhCvfrNa1GDp9SgqrxyeCpD2AP8ONQSETGQJYzpuUqlDdk1ZM7y1i6t9BT
IAc9ak1x8T3J7WXgNTIG35aYCVE9EA+gvQmEMFKSM54H5BMqN45QxGNWiY4i0jWSL4g2hKx9yUjL
IPRUv3ISieeRuNObKPgoipfx5C4O1pupTl+y1ZjF0lVItGME/XkW4Yfs9cUR+JSlvqmGZK+OZcuu
7lLRSU2a+pHE/6PQoERPmnvyuPJrRSzO5TjOqE/Zbp/hd6RqQBOoE1VvnvClnVp6ErLrAv7MWetE
e3RwK/zX4496RMVMtjCBmtHz8rgseXOB3vy9JbnFYuUJ6gONC2oZIOrN6zSLvqtnqDYMnCqmBsKK
W24xjtx6HQwTqVEjKXHOVHL7e+FFEWk9ScCXbF5Xe88oUsBi8vdwSwgz5JPpDdkrhSN9IQ9WI0VP
Q9uYp21KoDQlpvwxvqkWx5IjSlA5D3P01P+y5xIHNsHcE7g38HJeC1JqXOu58i1N3rrIPiy3eI3z
8RL7M3TLELsmkhvh7moL7LHiT2oek6pZMXPmbXE1SzGB3E2LXYU2PnyAUpA3yJt1jontO1mdkmEL
PbJ4M7fdTrEKZTwXSykEK4f+KjmKCjZiWzmWnQkl45qmNvAp2JrawXLLtQMrCJW5gLJxwl0rHyza
Pid7EncIMVYAP+ZxJyA7j5VAGbD8UIABIPb0TItuM6LJtnltECAGUZ5f4qUnQAmdV7gwB/mTMdJ9
132s2iiTxpJbK1pUFV2iY9n8lqNeUvVb0P4I8NehtRqn7F3WIMeeGFIxuJk/voVo6aDkwH3t4dFh
63B9ZJxeUfrt4YkugX0cHS9eq38hGjDH8QvsXErEbe3oQXUwCnlvTl7wqHQtUmjWzJGgf7vwgMXi
a4pU+Tq1zVd/Jl3KeK7iknq6Fy73Exazqxr1IrZL+wVawyZ81bDVHMDAcFoEbHNSiHoVGvX9nDk1
GS/JX89l8Sv4sb29GjSIxNwWKliBCXUpCgyhvehD/qLybJHVkJFJRkdr0hKRNelcmBu6Z9XKttOr
ggryYhfZTpX5dRJTY4NN0HufxdcyclpSQjRi212WxLCKC+4d2irfdITfrQCOaG6M48pcnuseAq5L
ocORgYRtCgP9juWsxoxW8tKTBEBTCn9yBY/lHDTTjrL4lq9Lokcz/ZMWT2Qz9S6ps0ct10BhqXEo
k5bTgkOJ2KZQKsh2w3wjlS8oE9HekQyHvOl+6TQ8NGRM1ubAQJJ/AB2luBu4x97wqaeQgQlJuLW7
YQOWLIEDki6gMYafTpLgK5q/qjExTWJO1yc71Q9xdFj/mUtLiRBMhZl65AHlt396JRSIHstWEUUY
GhXBiZ7meqw1ZyNr4EqywIttbAW9GyVVYEhSfDRT5S1tyFI5MaR6fiLLhcBBmXeVZznOO0t4JWMv
4dIPrcLlZhrRlWzjBhSf+zTXbQWM+0kVE1QdQ2uxGugH80GJYzTZDNo2bUF7wgcaUoZRD9unXWO5
pygr77Bsx5iUycYxvXDXPi6CqTtNYWblXg9d42MWCCClGtTT2rYfIjrgKzw4D1PHPVAUTOy6Pxi7
Mj30UuYld8trrcfkiTblmzf+Uiz1oE6Bl+AkvqDLv/VIUpFBvYpg6uL7xFSwwOvyRxM/JoABHRkR
ZfhqnQ08RGVAGTJiHLKCmukaNz2EriOjp49WbGT3XXepPmIvtprG6lvHkCwrK3lJPcaoDjWZkesD
+gM8/KES6G5pHyyr/4YgsFjjP4cTRxbvlRJaQLtEswh4e2szjVNEeg74diTBcJ30F5Z5xznTCQEx
DRKuhPrKQj3ospc5zt/MiCGC7tywHhedsQ7IlukCzkABv4/rragAco2Zc0azdQZSJ+5yifjIxuGm
bsyFfk18IzwwWM0CDi6X4KkqJHi3eSopzm4HppZwdsQqW6i+1VRJNzoepgpy0TkemacdXjkEKWu8
/MApLb9cAluwObBeCrcoUOgiTtKX/Htew8bAG4BukMvxpgSbKKMA2JU6WwUeihywdHNIetoGDEoi
y75jrKVQDK0xvCVdi2Q5X9ltXi2ThqwNJHctZ3LZE1PKO7FDA6S2OagmtA9N6FtVQOFS10Qlz0pc
JU7ra60cHuS8WYNBp3Dfn1GogkYuU/iE7pBr8JjjP/yz7J/VEKrGsyJ5jR2SAqsCSymeMz/eBzH1
AWeY6tXUNNcuvdcdaf6rFtlbbCDvovrX4PVvVU1f3Uu4ZplJyIbHXbqeXAiYVnrVCglOYqBRUiEE
49UKNT/qr68yu8OV6+DFCFIC1LEKLJ/0cF8vV+YQSXmAlnoN+OWdqPyzpgX73MBKS4py5BojXC5L
03AIVo0EfYSB9+h3RGCBRQTmMZzL6peLKIDCdIxLdBq9+DuIQ4p700qVOStaPYjue3t/cOODEoZS
SK8RneWQeUABB2TzL3UA0Xph+gvIE5FRgJOCqNNfSlgII3baS6W1YQZ+7hPxK2mzJylgJKdNHTc7
cMHNu1e214AoEUUlegPtt5/b6nmRplqo7qBRTFUi7qlySszQ0IG2bOnsRvLhQ8/9EYom/k0MvYZL
x44CDRBL/4IW4G0A3G8LKYOhNgTz3gUPMn2aJsL7EkEmWpIU8wZXKlgRHeYS4teL/NpJfRPva+2X
Kg6bjqQTY0JrIvVChwQgq811N1qQ8EXjgbGW4jpDCE6G/hykon43AH5bq5uUxuiwtgdnnbcGBjaJ
c99HoGflr8/NDa6HBmTeVVeUCa8kVgn2wkHFfip3K7WbOA+2i0dPM3NidJsB26dlA/ARYLaFQBMQ
3XiPovW+S5xnw2RIBm36I5KQ2sjA5Kc1aZESh1iNd++R057ioXruDK/e0N5Z+053A9YMILyUEpNZ
2iQlkeD7iZWIXyRSesgzpAM0ip+yvF62jy1mKp9A1k4qjak2at+b77Yoik1vv+NwA6NQyknIzEZW
R/GR/Cha9BisyYWWSMqWsdmV9FkJBRFAQ5LBu517/ToqF6ACFvmZsOsTap0Mo4X7Jh+IJAeaZsKr
kVG0AsClLZGWu8Qv9W3SkFDk8h+NZATQ9bfawWnyYhtMHiohRnun9LvShek69nbg5nEJm020+2i3
bh2g4W1pRdx6gbYrZojTJi2rddVD3DSdR1kdX0r3vdCaN6loJXNGGh9PcFoOdVZfpKZIGdtXC0UP
isjEjJOge+o/IFv6HRYhPExGcoY7xpUL9iOPSvswk1/f164mXdO3dQqHuJVqdCiJYCJsAdNtzxQx
31SVxZgYOaIWzwS9eSqp80M8xXcqjK2N/AnnJa34ysO9J8E8ZRlYNFAAwZBqWVnxLdNVV11BKGXi
qZ7cRarryRxM1Z6oUZxwjYdMmv+0ZP1U/spetVznlXdyK9p1i/MzH2toMkB0UbiepeaRK/Dxne7k
5bFsJ91FtDcZ7mkGONyHXA18yAt6NjV+Iz3XVNT3UPiY0Gnjyc0mIdoES2NVy8hK/swqIpbldJVf
Ty4PvVIrknvPqMOBFidkVhlgh7wCzOP0rNz35AwO5yjtUN7rpwSQBNLk/axJ3iaVbUvb2jn5MFnD
K7zkF7tl4MWck4AbnRp+iUWG2p4s36N1eetM8NUkynPpQVw3tXevZpIBlA9yRzqhPP39pCIS4RZ9
cRAszJf8JIIQzTaGqP46LfoXOdaoud8OlhsL4NEWnKiYd1KKrQeOszLD+CNABwMD3fhsVGgbxkX1
vSsfZst+VApSMuh1rOU1K/wzDDwpP4gF2BKGz92N3kYvlWa9V3dil4oS79+KCyqjCjXZaB5sUCyS
gER6gQxVZfXCvGkRS1iJYTgmxXiEJnULRP9bO/rTCnb9YzHe468Lv1FzHmvTtGgkJgxd6auKb7VC
aOs8WMWt/VQ29fhZjTMMigG2DbPRDK1PFOT/Kxr/L4rGhi9Qif17QeP/aOKlLN5+1zP+/Mg/5IwN
3cdSA6ICE4LQpSruP+WMDUP84RnC0W3QaNLNAt+MPy013D903dMdT/eECwjTR1T5Tz1j4w/AXJ7u
u0BRoZV7/46jhgGi7F/BYcyINurIvueZOl9IKPTrb+hWLDHadpLCDh4WS/RSuuWkXqYpXU4QnZaT
uUzlGp952S/704cn0OFlKh8e9cL881x0DpgH/EEReBujAXTVPJzUkh1RYQCTrMxlELQsPpfUW2Ah
CJ/IF1fJqaiVWp32e9+MjvqUJBR958eoHMJlrZx49MIIIRiZhF8RJjvKd+frxWhbAgj1HhMBFgeR
PwtzofAmbXEaKetCf8cDyRdqvNoISJFIayYsX9Rj1ItZK1diqRRD418aFMtF5AN/4jmLvwj0FUgl
ct2A/vM/NieoZtJ6w1QWnbYe5pWZ1PrnL+bNWX1IRbhNPGcA/CV/xc/NI3CJFvUXfTfmRXWyZ3Rt
Ogdbk6+3GZImjMhalJwQikjppmNJm1KcVovhuPDMq0X1ovlGR+mtFhRhCwAZALsiiGL8518vhiP/
fRScXHAP8pe3lyoDXVS5lPFQzImkiY87JJW+9dqYzBekHxUxtVrt8LUXvl7f0MvQkAbuux3Il3vY
9s0JSh2S2HLJ+OdS3FuNTnr3L5v1eAqMrcUgvtMm4zHw+vaE/R0/ktpRvTcH+UP+tunr6L8ds7Dk
Tzt3DJnZnBubv5y9+tz8z6+kjvF5JrX49T3VB/NqX82o0aRainZ95hmfS5rozJNlk5KDgWBRbVYv
9QI2QcBO+lqllnJ5ALVk0wY7FGXyucfX+q8P2FASTmW1pw8HHrVAQozcp+H1c1mt/npx5b3yuV2t
/G/f/3YotRjXY7JLbevx6yNq6fM4fz3Eb+f9L4uJ/27lY3n86xl+O1LmIDlgDCYeMOqf+R/O9H87
89eX/u3//u3YX9vVknr5bfNvi2pT7CTlSmTWzrXTcm16PP5ft7da+tt1n8/FXzfHNIwPf1mplTxM
6tGh0AeD5i9nqNCnITkGeAY1qJnA+jOkfX3ma++/HFZtcBZcuyv7qOSwCKvLk1oyCoaSr7d/WVeK
IKFYIBW0/sui2lVtUkvqRR1IHfLrra0NjIDqfa4OpxZBbHDk//nsakf1ok5Dk5kYeKTMKL+PmdbO
8F0tDkk06FBOF2OvY9RnSdMxR9qPzQvtIEmtqE9qpXrxMlNQQVGb1F5qbRePNkUK8J7oCCElKjot
Gc5qEzazzvKgFiVxpbz97TCmE+qrCZEfpOhC0oDPY2mwwJNz08TBLo0J8eYMKgQNHwQuph8A6rBF
B6soKbdFlJvrqel/pFTAMefBeHvI3mestzGtwbZTa0FyVAXdGMDvVUYZJpugdpBg9fnJcsOfWPMO
u4J5hx64gUIn0i3b377l578xCy9azXETbZUEmFLkGuQ4r97+7br2n7Jmn7vIT6jP/u3bT+2xvxz6
/3AYy7N78gzvUyHMV5OtOtPnojqfOsynjJo6wd9+k1yPP/XHfv82LcY3lTnfIwPFTKbblAX9fMqh
IrHUyf/sa91f9/na/LXP17qqdgACfb3/7w5rDs2fZ/06xL93GnXYr7N8HUat85P0JacKe5p94oVJ
Tl2mnE3Vklqn3jKDX9D4nHdf64eoBYmidvlcVJsSNa+qz/zliOptrmZItflzT/WhRZ5WLX1u/3r/
ecxIaKjmg3dYjA4uOGUS26zss6G/0rXEkQauE1zHQWKXARj047Rv9RHvCyJSvGvbDfKoOgpDFlrb
Ag8segg/UgwVNh5WOGvmZwy9IhiRoZ3SNaOD0/p+Ca7G2PuSi0WR+tUSwDCq+JS2r47mHY20yo+Y
PZnUjc0Ixdv7ubDmFZzyCDRl/TNB8H0zEGFsY+vGc8Llgvfjvq0m75TSeQDpWD/iQy72Udl+x4j+
Z5LTWJyN3t+Wi30TjhhuJdQ+Q/u59Qt/78e+v7VHTIjSaC8oiNF5p06Y4cTldPO2raOfaVAGhMTO
wUJ/am0HI1RTuOyIlmyHKRt3IAoOVVpfJLcpLVDtJeMg7XecK1KECCNaqpaofrzNKMRQd0qLc0xE
vvEQr8tM/TlH2+Amj6srfYZQTeyONor7gOFscoQu70f4sCLz5GOLpk1bIXUWhjG+dyA6QtHK0tXb
UJT5Bv39iCupGzuBLvRVDL2uzOI3t1usrTG+6O0D6nuXmkJvWB/KHCJE5cpxDsOFpYFKhIAI0SQU
7Y3tBVRzgsSmIjSt3TvhZMjs9Ny9Ji6jVlciD+eVAA4npKm6kDyWKslqjqw703rPBt865UE0PGWw
GT3kf+/zzrkq4vrFBte36cEp9fNdmIdYgVbnpJo+cBUrTloN8MWukKqwx6rbGV0brLJoBhhaRMhJ
zWxN5+a6mNPT2DGo1rpV7ETbrvPeh3+ZA7Jya/9nYkCaMAHMX80WmGenDtE6xoI6cs2XIboLmgYv
Etw6wbwAAK2qbm8E+l6ENjSltZMVxP42ZnY9TfS1s4zHafReishMboe+Wu76796DPvXD3o2Bsdqt
9kuLDkFdVDsYz99Kfyn3skGd0dgAdWVRMerWEM9Du6Jq40skHm1STDroz1eQXgQQWgnOA24ukK0u
MvS8Eown4iSOqJ007iaqB9g5kPeDIMSMNq/xdupewrT/qIp52lh112OCcYsoWw4jE4q4jbwaUvAo
TNxUFkK4HnJQs4/M+VS9aw5aoaOf7TJYOTQ7aWB2vXHy2+qjqMUFEy5jV1XcDlhGhTDVl5iWTnqp
EwBldmMCD2gBWqObhRpHXvkgCuOYYh9TtJOR2Qgnl7VrmkHDYtxXCwgQAVhqKwLMUZPxpVumO6fD
Uq2NAcn0Zn9Sn5grzOgifb4uyvZSBGH14tnZITaWc+e6u5zngzYj9mcC54wkueuJ9ldVm3lnwCjj
JvDQvNahSPqmONXgk85mkgRr/p9wK0Lj52Q32TYYBT2OcK7QRnakqz3uCJmvbyrPWk9T1t9VPFV0
RDB0oAgerW0jzi9zzJUQFjyYfPYggw3M4Y0eUskMaJ1bIfhtWzya/VRf1Un30FiRd1iWU77EyG/M
TYX9SYlomVTtAmvSXuveKY8iew9V/zKNpH9DKuZtWdpPkdYXu2aZD8OYlsdJLKuhR9S4C5t2W3nd
bkmGN9GAcpxG5JdbHnwYIzAAkf/NO7PZ0n7f93Y47cyULhE36pMGbnZld5a4ChB4xXvx1SIYQVa3
YDytwJV40IWchgPEQwOxAn2JVtQ7w0PVc6yPdrOsenvYzDZDgt3gWRv12XOJojuQunJV8c02lmiv
Ie+LFT2GGtgKTLxF4uF1Y/redYi22Ml4qLi4AP2iXzBNfhVldB3jW+4k00NQ1JcWl/i91/nQDcAQ
VoaGEYhmaSvQF4/Au7kpAohTqJxE+86yHgbLQOYq9o8F7jlbhsL5gigCduexth/w4l5FUZaCEgNQ
WJUiWjtutesCs99JY84w67Z1Pd1Qn/ye+4mxFmkZAxXMV1JFaYPo+X3tVt94+hBNbXpKs75ebDLe
dT4i1qMgH00RhQtxmEzMej/Bv5FWAyAE8vAp5jFFgfDNKOHfj91UI7njlrSLlocpAFLrDjTH5i46
DuCDMctzrtLQeDSQSOTww5Vu4/AQFPvKjA4gLXrqghn42SZ/wJEBJ4EGtIxWwDakP7l3/M5+QIB7
GJCh72+dGuLIyAPGk2bta4lcw9tpXc/o/7S5fzZnLJht1/O2oXM3LJOxgZUNYTJo6fzWmons4MXr
OynJhWWDy703pj2QzDY9pt1zQxSFPgb9doa7rgPujuLYeh4otne+v8OtgPvDqdINdgXNvmuSeEsk
fWz0hGb83F5SL0bLQSR3aQj3pJA+ovMszogfBRsevE0f4ro11t6Ip3dyja5quXT+uh96iPuu2M9D
8A1xehRBJv/bbOrLVmQwONFlX3dz8Nb09nkwaZWMaU59K3V+IcilbdwJyXGelOIQkAmswsp8KCZk
B9IAq6TMPZtOhBZDHQAYm3xjh88hHBGD7pXmmC+11+NV2uThCpRMTSNT9w74LqFcXpQvVNTyI9SP
q7J34p1mO08TfkuOkT8VyyRWnVccspAr7LZY30FXvao9gfQtaO2ix+qotxZUh6zoJkUoZTvQr0Lk
GUkfQImgs8aQJmNy29zrnTndeGg2uAmcj5Jnw02DccdA0m264W3o420YiGkTO8HFclHHJMEDBZHq
pzpFqaGhXgHhC2P0nl5Wm8TfgjzJTkuCAWUvfsAH3EUGunK6F8k7Q0LR9Ga3zM5NCZt6LzCwhw9z
FchfujKGmxIzbCwWGPlwYjGqbtwWHsqolhe/VwYGFJim2qsW3hBQfjTv6UojxqD5GoCNat8nxaNH
gQiMc3hyQp+2hjFeF9hAIkpt9ltwujd9pDtYaeKsO+vlQ0vkUNdOg4Bxd/GtGn+iAXMgpAVubcf8
Zjb6uQz24LBQl7GgNLgJurR03GgT4nVqXLETl826m2wjg9gWUkofflQjp9ITb1fggYksJMSqIYDG
Ykb3YsoG7lHc5JPoPZ2+OWN6ms3pQ5oWrWtXowEfGse2wOHREgDcE5H3W2jrzXqCBM8AooPbW5k0
oYFkuNIf+yZAkHEdeXRya3egsVkA9esLDUGEtAiONSG03pRXVbUUW0cX7QGrjcz1SgBm1rGPsh6h
/yuXM8JYaZJ1bGQIGNaWfqzdabeUwjowxgEG9YNrp0juPTH87N2YG8CA4IEdRhdl4Dx7rSHy6c81
hrjUeZ0z9LAim+Ojb+F8hsOsPRrnzl8K4nk0/JJpVZmpRn+5svakD2tT4B1SW7fwkxg6syLdOxO4
wX74iSIpg0m05heHCBUCIsxPSDRF+7Kt9nMIPY2f5X4S0smqqK6hfd6bY95vLL14sPv+PWwHZICg
rFRu9D1LfEQGpsi80kS91WOzP0T5tF3qiaE5SqIz4J6blDL0tECqEsb3JgbXymDo4BtcXTEPEm5h
ohx5WHT1pe+jzsF9K7BNFlYr9jVSdgbcbwoIY4nj2+vQza+aPexCS3YkrfI+9z2Q7h2krsIOD322
zBvdbCrGvMWlp5ksYOvN28RpLpgJdbvI0o596ibXVTLc2PF742EgPJrOM+pNa3RdQC1YW/QNKSon
v+bFKhFWhqKFUlG0RV2QexTfYc0VVExohxGiaasRaOg6wsJ6U48GDx+mqFoMsGG6g5BQ0noyb7SK
Y5QdJrlhAHAw0RzIYUmw7QykwooxqfDiTc9x14d7t1m2wESvsY7WAZxmzxGMs33RwJnoyX9M6hVP
XXkWpqCvXnOD+UZvb7KRcsfUIcCZRm94NkABwZ+7CMYPJLCuXOBBR7SXP5zwiXJ8CgV8Bok1oUIT
AelJ0SslsJys7Wi4C+IRbX+NZJxh+odQBGetDZE+G5atj2Hw3tOuc3/84QPlA2UElMC2xMmY2us2
xY0DoNQxpCp8oEb/ZpftvALkCRxOPzpRsOxdv/9VedW8yYJtpMc/BxOqRS0cijZ+jALe2B9hTL83
eeDv6mk6e7O9oi0dbwyHSaFy/Z8Onidl0tOw9K9tt92LBkSJn3USKXPnNem30gwOo4E+YTtg1UOS
DBFufmyCmqvaPxnhxMGCAUCRnt4Meotx3ITEa0fprkm2mVl+K4X5FpXjFdR6XISGbD3jJ1Kl8XJD
75+2IuSSw2AKcw/b5hxrxl3TpdpFTzALruBKXergLDToAkAcWAXL6dhMWXr9uc5wwRaCL8qPX58K
zSAC+TphLiyPpDYMi/XWLTDPaoBxeM88tPVDm4nxMhrjHg6VuSJRjaAAp8BWgcrxRcInrRoAJgRE
sUndu9th6PCUi89wylcxJYKbwZjCu06+zFlw14wYEObl2YU4fVEvlCMX2IoLkWjp/mMdXr41dM2I
R/6f6/rFS1amiM197QGE8OzgFtG04BbJcr9y6wsPBYD+rmt2AOrMi7QvulCarQ7ejA2Ceos9sXVJ
Gje+HftPg6PP3dT61hHPMeHvSe3qaVC9s2qCAjW2JQKDfx4SVIl5bEMbJK/c5bcNEipF+PK1BsWF
fIXNe3FUJ1AbgggPEr+zNiSnsM3kYdXGGKuJs+3MD2qVnVfxjQv5Ywyj5I5aIYIL6KoZRnw31tMH
5OYAHqd1rc9JdjXRjb+oF9zX+3XZodj5tS6bh2If0G1fp7qWoNFI2eXK0vpTaqc2sHte1M597NDO
wSR8jgB6gcSMuKhZiNiYXXn7z/cN9L0d5nUgM9T2CK0jIqPpkrTeLfICy3ZY6pFnpxcX/C+0Wzs+
h/KNRXrz+UJq9dIn0XKaBaRRiQoF8o5SOzztP/eb0sE/ZAvCyupArl465xCLmrzK+5uqnDefd9RS
oSQ/Rd3Kz/L2tiT6uhOaF96ZSflQBeF0VrupFwfpZIyziuqg3qp9DQ9csV0jOq4+pdaZwOqRq0dj
vJ+mta+H/iUrLP8SojR8Ajz4GkJ2u6j1ppsPt86IgE/i6fwfcregn4+Va0bXag+ywIseo+4dL9x/
JTb1B3wmnUtdle6lKiJMAyJvwVRrcS9qg9El7VGXPqnqrdoAel7cAHFZW0naaQT+Ubdrc7Rih3gm
chvsq699Iwnz8NPW3WdmnUCeTcLNgtfaXVXY3mYSc7q1IGqhktIh0Gv5VN9aJNTvevkiuraDdYb4
bzSBU1C98f9HEfxvKALLsVFl+XsYweFtfIvjf0ERfH7kTxiBDVZAdwwbBAFyTF8YAkf/wxSOQPHX
E7arW+jx/ANDYJp/YInsmr6tu0KA3UWp6B8YAsP7w0eKwQOPADiWLca/BSL4T/bOY0lyY0nXrzI2
exyDFmM2i5tal67q5gbWitBa4+nvF5HNzmIdDmmzn01YRECkQgIe7r8whOnxTWAGAibJfEIQW7fR
3ienLzAG7zAEqu2lc2wF+pNaxsoundJuB3INmmqunZMoUd7SfOYhNuRHre0IdWfSmrpXTwcQ4N62
1+ZXqvYaT+V8WJsR2hUqFpmHFgpTi9fbUUUyhHK9Vm97r/GXmHWQfWzbPTBdOOvwVR8HV8lPRtI8
R6W7Udto51AlOUwJAg8So4uQxrL1FHCaut+uOy3AupWnL6IdzW7SRvs3ou9wgRQ1QZhXwrZxB2MX
tSr6i/ngwILxyRn0zXxP1Z8khV20qyIEn4cL6kMVkCPBiE5HU5B0atvE7plIaj039gu4VsCKzVMF
lca0ffzGlNY6Bom1HrtgN8fGvJNSMLmDJaRRHDUzTjdcGPUSsdZg7VNigFMJLik0B2h3/fCtqQGm
TqW5rSEybDOWJttBsb+2CIS6uVlfhsB50M26vOtbllnphMFelWQPCIGm6PA7FqJyZF0KqBqPQxmz
MnDat8b1f69K7DaAW2abEdsWcKdwMaLOXlbU0tEFaXZgLqe1imvIbkSoMe6H7mKZwTkbfRBMTrXS
Uts8ACn7vSiGhMeq8kmJ1Pum0OfHzBrJjyVN8JRH9aZ17BFNfbM8E9lqEFCQ1Ixz9feBz3iMQvVb
3Hr2pXbwcPHHGFadilADUjXP1eiQP2sReuTGWd1nQRL9g3iXQNx8vJBt23X4c6gAYzRXqFu9u5Cz
2TRjmLP2U44EeaL63c4yOmsdjum09q3e31ssYde8bpil8W+qla+sEr8XYvH4YIV6cwczGXXvQnNW
9lBsh6TXHpwcdeBm7o37iujcC561gnzuPLkBcL7+ged9v50x16EM2G3A4YES77RLSiFjL3DVntJm
VGDGZTBUztYFHY4guxOtDAV9rN4j5I9zWDNNcymyZhtOJPnttIuWuE5/c8rki9PPzRvKh1tvdl77
tLMew1Lj8Tz8pmc5EM+GS9UD5d012J1AlntsTLddGh2PV6Iy/blOCxLMAEGpZ2Te07ub3P2/S8zp
6p+1qbh1wK8QNyEQTWCZLfODZXnp2uSYYYg/OWB+VuEE+rENp/XQh8bZAMHo+dZbHoTBHeFNUvbH
eFLux7L/rVXxOkiikhB1QlG57OpvVpfXCyft852BsuJpiljkJ/o5Is0ASghfFKwXoaFVQQSzcsIN
CIXSQ0wydVn7HfoNsUEhrWAN3biHaPwaoPNySMueBLLi7hDdvMdbFK5L5ISrGYWRGrW6gXj+RS9R
y+FbErRwY+uSlTqkRLdGUI33FENeA3MkWq/y6GCXuIQQOYPNjmYE9Jzy88AaADHFHLWyWdnikNuU
MxUcZIUgsUAs6t0Sd/HGvbcHU4jVZDt1Nr7ndncCe4NBDGD2yaBClfXAC6s8Ll6nYDiZvrGyMtVZ
t6bSrgwDt0l3LDdhXJJjiFXqYkHhHadJiKBTsonCwoCaH5oUVTQ08uxLqmL8pU2WtzJaaxui/pMh
G6L1hb2pS2zXkNr85Fjdt2KOTklo+KfSfMmaInqyzJ7UH86jaRMHiDYlFNLCxxZj3uUMFmSpDLG3
Vjs0BDOv28aYIzdtXp9ydCJXcQrBOWyiRRLPFmpF2oudz3edOVRQi5NxNY2VvoDnN1DVcpNdFDUQ
VUOcl/p5Oqoz1SU9gnJZlhVg4MS8IAHjwNA9YhbPkwQtsuXcl9OxgrFEvgiMk12u3CHo9siv4XNH
HrFP1XFD2sY9YAWIdQ8mwIS9pvXkuh127N0Eqik4972Vbfmjf0cuAli/jkRQh+gdGKUEq9im2WVp
rR8idcUiREUrx8DrAzKIPienyqpXmMeXx46biU4O5zwMU76ZNA1/5yDYVM2c3I0TnJzMJIwkZ5z7
JP0ja153ExwZ23PKs2wcANjUu6rDxCeDT5mQoMmsfOFZ7dlM/Wk1DxRH9SjYqF2NeGZp7/gTwNHJ
KWxN2K4oPgIz+aCPu1g1ELKIg+RgNIhPC/CoOZsNpCCHx1MSnEI4sAsd43Esj751dTjs/v42oBl/
vvFagB11z9ZU6r6Em7ruGX++8epBT4mqd5THOK2tBerVSOrmaF55Dup4vTXvZ8+sH5LKJZWD2Grt
dB75rWWoOBHWE1Q61MSbjmPEYn8mre5keY86GaZK0NDHfR+M3+dAtZ6i7OCH3Cy68dSgBJcCbXdz
xd7i9mWtKWu1B6UlgR4apLTd8tMoJG+qeez2g8WVrAQiNYwOFLaOabS2nW14p1JmWusBqtv8HU9F
1MWLomnadaZrClT7/IdNcfsYBmTFQ11D4qH0+yOKM/ay1vNpGaDCFo7Vpqghe5ihz/nHKF7DliB7
soQn83VEm32XqVhr1I25gpObUsRz0Yt39DPVmXyN9US0tAxrOpW8PHUbRRdZc+KhUoiqqj5yVx0k
z8JOzW2rIEGP80i2aQ2hGZEr1rGa1Nc+C3/ry+irzSpiq/cBax47OAo4C4t6ErDWZB0bZ1iiRIrY
slfhmGFapKNRLTnUoOHjkiTSzB9Y6KjrIumK5LXfsgTUWvM85AZpuilTKUJPxGWYSqGLyM/bjuBy
QJzH3ADINiMVG2L/smu8MsGExEaHsEhz5CiG5ASt5XsBVnZbTY+R4uH451jKUjWU5lGP1e6UVvaz
kaO8XWQnDYefosJKpJud4F42u7Hv/kHr0hYX5S3sFRetQfDsqK5t6xb4XkC676MFfLlQj5tr/xFP
Og851gD1LBsO0Iy8wk419deyzrCZnMfH3gJ44E1n09oANS2WRoSpq4rWuJKjG6moKVGwPuJfqRf6
Jkz08ZQNCeSp+RHpsPgwktLYIpn3QBpl+uzmTbsETxw+4mCWLyMPAoIJhyaqGtziXJg/pVWjQevW
GPTk2XiuCu5lBpk9lK3G9KQHEPgye/C3vI2vdiQyuRYC/2Mzr9vGOCP5l/uOexp9G1uVHGcBpTXV
R8vH15i6DRIsANU9ajCzM2u7wZgBNZiBfbKGNWmV9j4GhLMq/NTZOlYDu6VTNn9/uxAI7I9fvCnW
Npqtq/j6Wh/uFuBfm1oLA/Rn7BnXt1gbL1XJ3fOT2c3+fT5681Y1sdIhN0RBjcSAEh7Bv3an0tLQ
8jaV+DErLnloKQiBptNmihJ7hZP2q+qrFIUqqve12XsXpS2x86iF84hmXfKa9X0Upkc0MpK9XwTQ
t7llLPWiwTtOT1kTWH15RBMnedZU6y5N3M91HhaHuYcOmut+frITRJd4nD+1gY8kqJoGG6LkvWLi
Kv7335HmqX/xJTmgxzVddyhff/ySBszq6tkcrEdiRJ6YcaLfRdpDM6vdoQZct+U1P4FCTpZ2P+K0
2M0jy5UY+mCvmXt0uKA3e1a+TZquJfYdh+XkZ4S1GCavSqes8ITwtFWLuzKFmfmsenm3kBbwlNTs
vVtGGHy2kIWr+K3oVHNXNKcwo1rplMWmKUNtP+gkNt2g27R2Bo6mcb5OYWbtuCvOz44HoQza+740
1OMM2vLU99B7Sxe7FRUl85KIcaW72bjS3Hi6pIAEAJ/06lFBgkVRJ1Y4XkFFv83dU4ZUHOlZcrsT
hCIwJZc4iMJPimah/h+99UpXnyh2baYuCc8O9h0U3UPzWdWmEqnZ2T5mTWksCCS4kRyCIILpHGWs
r3Ryn2E/DFt93JgKWtwIGlMBgSQOB9n6hDIEkTxrnTV1d2tRuyFMLhRBdkNmaxii2Nqx2OsaXBdy
QcpOIWi618wBdVOvrnGUT7PzUGMhEcLObQqbomHaPUazusFs3llULX5yZOmcFfxrbIat6FNnNNw2
GgpNRfJVx/Hii4uGSIToKExM391lxIQDofi93xvf+wYZ/AzNyclPcRbAUkXranMrn0AmWgwuN6hT
oVaXqFTuUhLad3Wl1BsXvvAanvgM2ORiWsO+UhX7UHjasnAKDdApjDwF79vYUQ54suzVvA5ejSRD
Bh8VgYeoCg+1HYIbmMAtta72MozePknrZoWhHXxaE/l/iLAAo/q82bSKmx9j18GW8yXTs/iuqljl
6G240S1vXOYNdx402CjRGUckaSji9d1xMCPEo9Phh6N1DtrTkBLKqMZhWs+SZwMYYYTdWeUGwp84
jRZy6AbN1snib+hdQ/EdieL4S7Hs1Rvibw/aWsLXbqb6iWgJOPbQQiCesk04gRtwhBzINAbqmS/X
vebLvo3/Ffwo/mJ9xM3s47/YM5CUhuZhWTJh82FF6uZa1uELUz1aNsHBCPpgVVqdc2jIqFx4KD3O
Nrd+q87NOydRnvTQtxY6hPB1OmCCNPkIwWmxTUQhzCwNqz4aqN/iN3evZPkDMiL5MwZYtt7OD0KQ
eRdRlCTZEOovntuYy8ilUuT2ar4tdLzkYtfaqg3PbXmfNeqWrHbaDPvQn/glAjR43cRH3Kp/VFMD
TTekCgt+5kuf+GTstRjJDBIowCBqd23hTkeR1x23RLjqiuwMVZVCSzfN0IB5UGx/52tYBY4hbGtP
EZIyg7Oplck9KjMOkH6Fc3yXVcB57CrnhYP8zuogPE4RHiEeas9WHnSfnXLex3EyP9ta1a/TQA3X
uG8jMV8+9HlrkZApwhcDz6pdEvG6qTLGz5n/hPUYe6uzch59F1KriWoT0g9ox/jc3YSzfa9l6tn3
VOoCqnGKfepuAwWgOyLFt8amehxOenKyK+L8PjQR45nUmBKW8y0rgvwx6FR7iSNecHQMPHfKYpd7
xnDURDgTxOZE5sZzVqVgNFuETI8tqJ2WHMK28VBww8VQWUd5t0e5FHS9NhPNR0q1SdN+mxPswcHP
/IteFajeqmgyhWrcbt2wxviyVfILfB/yGoPyGvVFv8akU93WEzopjt2xzCDoKAod4WT9WVXD6mgV
PQK8yIIufQwJ1p0drhAChJmWDTZwIXSNfTA1GXWgmkunqtq1W3bJDsFjUshB/Bai24zWBPpsaddQ
fIV4glihxxoWQ8s+tqcHvgfcm5JviMJpT4XdJlurMCDIlnlzh/QnsNI2XrZwZb5p5h1PXP+LQmlv
5bf8IwNtSPegcQwSiv7Rp7p4iZDKLEB5vKSa9ZWEjXauxKitvKOHvkZVpcYhJZn5nOaYJQaQojZ2
9Jo1in7XqI1xj0WvsyxrzEfdRs1RlstcfkIveXSFd1lSsPw2k9/9evhqV679EL/qBsrmYG7nzbhr
Y6N4iJTvUQtop61r9ximlIgCJzcApJB+xxmZ6uCcZluyiBW8+LTA9pR1F4+BV7Dh9ipseVYmgWGv
/BxJ2ZDn79hkkBSRgHmGK4ut5ZjHewTyXnDD7radmquHUn3ujZqQpzCizy7inRU2fnNQnOYAs8K2
aL9ruI0fp0yvN047tQtUBDaBhiejmrcUk4J2bym9vQlMBasbq5xeE5/LjuAoDNv5UzVOXDxJn68y
S8shgNoh6ox5sjPzz+WYOUvTdpydHlun3iyLe2cs5oUCuvW+NOunrkVXIvUqZYPBWXqeuwqyuU96
so9GYjLUKtAwjd/ySLewwrAwWnJh3qJMjpx/ILQKdE1I72C1Nwy9cx9bJTkHuOow6i5hAJRwjDCo
y6nNbDwntbdmjwRnG2mbKGjd511ObPRItLLHI1E7uWb4EvutgrrCLo3beldNQ0wazMqOdjkRBrJ+
QqXU9PHFcJuNVgu0Wqz1j1q5yVSrWKttE65SYKXIjtf4olgkTk34qPsswPK2Mw3/YArIYWahYuzg
3rqAcq1z1xn6VVsNT3AK0rPuTjil9tMhg/m5kGHzZH1pU0SpWLw/zT4wXZhI8TZXJv0CUDL1pm3Z
xd/SGLaEmrrqSa9U2KFYJwwOAICiwDLanrCIHar5gm4ZeuxlRZnfhClaqxroQs34DIUbC/rms6PN
Oq5K07j3NIKEBM76MsEP86LhETmTLF6reAYuend4pIbg8aXhodom6Haq3XChGtqQazJ+B7c5I32r
TW84ON4FNZAgEyEWVByS+hEldzzgXjWvyT+55M5XbWpBrAi7ZmcTu1+flP9XWfqHyhIB6d8WlpZF
WtRfvhfvS0vXY/6oLKk6BFXD9TzLsEnMiJz38KNp//s/kXuEu2oj4U15h0UWS/5fxSVT+5eqGTYA
I4NcOdxRlmB/EFTtf+HJqHvgzy3LQGTE+98Ul3gbHyIgHDPIyHue4+oGVaaPGWI1C0vVV2blmNZC
WS0g5TWgfnSwfvWuc+UIWSeeIriMg+zLvf5t2+gDU6mnCblHcZbb+eRQNoWmVwcdIfdNMHj3bdKZ
JIuH9CHssaLPUygZSROCvsRKfFxmAUJQcjISXErZlBP6oovrTnVO9LGU03KvVBx/2/Xd6W773DbL
HkwK4KDdgJeljJ3/eJkPrzpQuwDD9etd/NX5ru+sURwgbx5YlNs+uda8qTHG4kraUryu0Zb28xqu
6VAfVNNG1Q/NIdJIclY2jt38aZwUVn2QW2YgkhqSmnt5tJxKiZcO2rPs33aUQ9nc9rzuLl723Qv8
1eYPcwHOvZsmsc8CTNzZarm/nUn2DM85OypOymFUQrA0kmpeyq5sYjF5G+qjz2azC35OdoYKAoJV
6vWnvP2KH35UOczl7+8G+iy4GCUZk9LGPMsU/DVx0eGEHiJf5URrvKW4auVFiNdOiIFtqV53lHPy
kOtx8pJGrsiA3KBd5HU6yTm5OdO0Y4V/7FaOUtTJAKS39uLdsbKrD+a93TnDRo5uF78cXk8q3qAR
LkZNuQxmDcw+0jFJll3ZkC/q9136JY/i7jAFIPthd9st/wkaKTQuh6ZDGWlSQLABfWgOTpGGNbh8
uiL6KCjD7LUwy/HsywmqXIM/lWi6ZkS4iV8fmFRHHddFW13MR7/2UBN/q5OL2dY6ZGVfkJVjL4F5
eBsbNeaIqZ1/1kdI2rKRtEDZk3w+LYVQKIcg9t6QQnGB1/HzuAE6FF5u7kZL/Jl8RaV1I5TWvdrZ
SYaWZKoFkkL+rmtEYEYn/h4UKdAzS2FYow2eHTLZdTXIxAB2+r2V3ZMvsTaVpZ7lB8slS112YcwF
iBBl2bAsPD8mZeTo2Z1C1dOJY9L3JkSt9e3tI1zvrIgCYHOKa7cUX0fbc8HKoWxMsUH2kqw6u02I
4ooHz7UFxo9y0WxC41TFd4SOK0yBqXmQ34KkV8qefDUVTdTdKBTttXqEjhaNh3iGSxDmE7C2wYkw
PevG4RBEFV3LaiFkJeQ80kRHrXGuiKZJIyymuGkhe4i3ZGqC8BrGXKEYSkCeEm9K/iamgnuy3+g7
OSV/odtv5aMI2eeHFK4lpPc0ey2bnMhSDgnxqYXEBdGOj2hOg/ZVRg19H4hLznesV28Ungwmy8Gq
oOIKyeEgt8meidyWjtDVjl8cw2mpbiB6HrVGYDhVUx+qUGnWmtF9R7SpRq86dPifJErFhSe6cpzP
8ZPmJuXGIgzGt9rIYc+Lrh+HPLFEz20yarF1cLoRa5M2QGTgxrsNoJFgUsolbXnBJ5hrkOlFI3u3
oTt7JTQbrELFxq4LiPtHex2SbhNyk5gAuEgwb4xgPndC6l9OhUGrbyO72I2J+1aaKff7Xx8WAAFu
mbfxCD1/oY/ISd8+4fVjGmHDVddM1aFsNX2vZieQUdW7TymH8vOWRIQHZE42o1v7W6wbJry9qVjc
KMWOZBOz+viDU0zqHv7FoO9iwWnuKPtTX8OK4d31Kq+OImmoT9pTsiD1xW30+g8Wf2OvU7ZUcbTt
bco0s0sV8s/T0YA4xAaP+FsTYIiwdKwIAQfxkoWLpEql9iw1koJoA3imKR7bchirBapfckw2GVzt
jEHulZcqSa2yUd0MnEZV9Zs0aijG94aHH2lbotrPNW+P/nBAaxN0btYPSNHm40HO+fn0m1jtbvTO
io+ysVMMU9oCUAwS8ObKmK120Wk8HcegqA+y50CbQiIiqcd97Txpw4QeUO7ay0K4QZQ48HA5qFVz
8ETTjyNLA3XM1oGq8fxO9JgLXlzg1zGKFxCgvJC/d6Ct7LLmryZ//lr8kLIBu8Ak6yaXVJPHynVm
PYHOEboVOKVwd1FUONpFDM2jiHji8fXJi1v2bsO2trV1oQKud7Vo4UwzZhKiCQLtzerJsyJeAYdX
3Dpl40TcT29zcljMuQeKX2yR+8jNt6GcM+Ig3OqTfZQjkyd0AgaWU1+7cvbdea5dl0q9jU7bzp56
ZVM31UlSYyXrVW9Ga682D4VuIxsJ1WRlaomx6pVA5D899AOxS1jpJddZKkLJVgRSiMpy1zDF5LUr
t3NTuYOlE+MaAJKYhSKPCUFfriVfWnblpGxKsVn2FFWKdwgy9+0Y7kWQuR8ArETXk8hNclaeCAYI
nzzRZ8S1G0rf1zF5I6Fz8ceZQj+usPS10OclQMHKWmwpZDwju3AqeRiLSZC6SKmIJpHKLbfxX27O
ZNws95QHpTKEvp1THn4bXjd/eLX4dozlxbiYddh//3pD797ldcfrORxBDUV2T1/WCQ99fLm5zzQD
Dz059nWzR5WvRSRAzMmm+9WTQ/w7f+4se7dj5bCbyWqn1J3FXmbg8GCVXdWykbmUO2M9xazsXmdv
57m9FE9EXK6Qe1nKrfLN3V5e9m47vzvj7VzykNvwwyG3DWPEnQJPUio1PHXF31Y286/ehyG5bmhV
AGUWcoMuHmOViDZujWnhZepb03c5pXZCNsYTodltlw9DueF/nCvwNVpFaImjhMsLGTJe+HCu66v8
5faut/xlZVfmz3f864PK9y4/RSNvUrJ7/VRiH7kZYiO3r9tHve1j4Uqx76udVwIPHOAbyG9QNvLL
G5SWn5ycD3I2if1UksCECt71q0IGeVnfn8MgczaNiNIgCgNBkSGfHN+a62SdY0DnVTDZP+5kiCOv
p5QnkWN5+HVSjtUpHdcassSDCxkAPtGwLAdVYSFbewfyemggKuR5qjoCv1bH8F2t2sAIrAQDaRo4
avXysQefdHiCX7FykJnd9dCgVp1GOUUVAbQpwrZOxpJSDoliFZ/fRSVjMZHnXPudB2hpVs2D7IVV
Zl17ZtQ7W5b6eKbz9GlE/OTJqIq6WAnJDe/aKQ0idakcNWBqMMJFxDdGrP3hORNyReL5HYhGTtpK
oyx7vaHu52iPeujVm1QNRgypQqASYztt+861DqNoOrMo9yhQ4koP3iMWqxbZy/qGSgExQy3yqa1o
yKzNh6Y2NFS+ra9mR+m0F0uiWyPnbCKEFcgW2CaUKqnaV8O6aAzloDc4rKQKGXitij9R9YB4JR/H
2JASnYkG/dZ+XxRvqowk5TdhibhKfjGyJxu5IRUaXG3vU/OnfH+4Nnoa7prZ3fjy3ijls3CuJP0g
lbWuXTmr5tEFtp23kZpcoHE81hoRnzeoJ6yeuI+/21kTd+ubQJfsIeNVGvwYYNMgFv5qkFl+P5Qb
5By+LHCVPNCPeV791AOzAabw+4YDxALmbhtkbxRflTeCMUhENC9/X9m7Nb24BuRvLufksNVE0uc2
vvbm7iGcpw7varlaECeUG+TB8rgocC4t2OrNLB65N32w21CRj8xQLvYa8fStpNbIbdcwAkSFoK+3
fLdTakTbKGrXIXUvYJeF3+zGqesPLuDEg6c7LsGRBso4sSM4DyUKXYPjFKveKLuTbLpqAJvfuTtM
rYDSBRoiHLLpMqHsYZq4vqpdeb2BV/3Ew+V2D8s0dVyDVYtgDbrTITUqyr7FcDDEEk0TzW3YzWZI
5ebXZtmT+8i95RAHv/SK9/q/ZO0/JGs1lADfwThWX9ov//GD8ko7Xb5kP/77P/9f+qVJvrxP1V6P
+CNVq3v/8hzdtT3XMci5uYBlr6laYP7/Mk2VXKtu6R5QOrD+P2kADnqB2PippgMu37A0wUP4mam1
2GSp3GYNw7iKE/5vMrUoWP8pUyvej6ZrFqoMmssHdT9KCbpOP2UZWI8fc9P+Xo8TwMHZii59l6Yr
r9bmL1FsLxLYLd+rXBBwQ814qOMm3oO777fYYVPsHcaHIITs13XwOD3LKp6wDG4e0JuGt5PipSea
oGtRtU0zkKnIMjwFVWmeO8u9d0iJUB3rPfh4wKoP150V/gWdOcLzmiVkJy03RtQH57lc+E1anG8N
eOzi7IYtjmkTGDOCtypb3TbLntxH9nrwiicf6ylxEjkNxue1drJuYwb4MzVhpX1KHe1iVXX3Q8On
ERmZ7vNUj/mqHy1AtkGSHhIqLdvAaqMnU+2Bajgo1TtzzmJALepzpvvV2Wz9coeIzMttSs7L5jZX
uSl6M5Z3kPNKZDenoXsgA2f7y7Qqx2MumiaBESWHXGnpDrL6v80DEyU7XpRUpuTesrmOizFhmzxR
5A573OA6cnRif4Bn4qg8H/c5oHkAM02/qMFCPgQD6yKTDMYyQ9T2qPSdVSzCpM+OCSLj/971Iwxn
WShRdl8aTrKuc3eAqwyQTfbmoUiQKWia+Ci2yg0tYIBtbrWQP2KEfuqkrj5HuOyt/L4PCFMC91OZ
gBXxys+eXwbbsdCWkEHHSzhSWB0mgNhQ6rxlXpt42sSd+aqB0nOGsvo86jb+oZRWN3K3IVIfCljU
j05sD+8OhwViIm3OSrN0OoQ78H3HVNGt7q9DPwKPbPtKtch8u9/auUqV0XTvQBb6/EFKdPnHSllV
AObvHK3wUGKh4SF9DDvNPN7muxBXAUcPHuSUbLB88+7MNOlX+H38PEdIpZsk65htmjweTp1oetXq
T3OG9JGCkMniwwa5y22uidCOIM1ToPMTO8fGMMMtQttvcsRjowUZKjZ8HIeUD9AqSFvnmKaZs0C6
wAAv9seeeEjoeOkiCng9Um7h/rgG/YxWJ7fKR9moabutSVhdsrxrH7tSa491Hj1U4F++91pzmbCH
/WKUEYJNpRe8TFDhVlHh6Hc6yjhbe9Syox8PuJJFwQiaACZ7oJbK8BKiVcxCRc+USyiK+0o1aUBD
p+j+2lDSPuWpdng3JTYqboVyeRJ469uGqPei++8ArcKfx4ods7jx13EOMTIWnE9gWi7qEN4zZsZ8
MtGYOr8zIApzfZuL/PnkxYpxzoDmPtZm2iH9pFwP8qM42JNizWED6+bJ6+b8lGAnJAbQy5FCeNdF
yds84QKCXkdt/NwyiD1jFFEoU4f+uJ4AVi7qBqUBdwoo8lbmOe647xEghReQ++HFCsC2cLsluYVg
krm97ge08uf2rFERf9QOUx+2W4kNbep0enRArYETvTaDXm6DZkJLpEq069zscHdM/PpUiKkxyPIT
nuOfbgdhDImPwJ9PyjJO7F0E/V1FupafUaDTEBWYVb07+5hN31+nkq7ZxIODyaLYAyuz/N4D83Xb
9zZvTYDLMkVBjJ3/NJo7yO/NZu+fh1gnkButDCePlYLU+le1tauV0mXJGRFXdrB+PhX+eQcrXhUl
yI938cBfAMI09eNDFjCYoWt4w2m2ZRr6x4dsAbaoaFk1/IAF0O1avvHTaNTaCUgc8A0HYMu2ytoX
BWgh4k4YsK1Rhy+2pfgWOxe1NtBPd0HHD6X1VoEhGQFsLTbKOXJ+GEGMeXiYh8g6a1m8z8w6cfd5
HH9NZytckhXflnPwJdG5QtO+Gh9KCAxyJJuh36d2lz1fB5h8qOEc3bfhoDxbmFItVM/rTnJjmQVi
GVDXezlUK7zsbCBLTuzmd5hbKQdjnsBppGr8NiPuHoRZ/F1To09J0mkvCB0YuOYlDuQJQJ4hyv7l
EKv3EIydbU0IfvCbXjvjLFuubV/NX7Qc2aoQ7NN2SqNuFXd6ctAHLCrCvjcflY7GcbWe+ovjAwKM
xbBPLxneK3Ikd3Opjq3SkpeeGsd8vO6GmQz4k1A3svsC1BzyIrGy9drIeYGxeWfXQf8Vr0CIWroH
g7Cq5yOoKX8FfLX46l8GgIprLWscLEdLwp82sS9/f9HAn/gQmXmO42kWkHzXsin1a8SA75HqmKGO
WdHUwffBIZGc9nXyCKx/fjCCdRLrCGpUPbrjc1vd28D0N5MPg8GIx+xZLbP25Aj3+QFfsaOB6fBS
mVFl4H6iHIlF8cZCTHVFSQWlhl8bZE/Oyf3k8MPc7dgPG/5q59scEaaOroKzTyM9X5eRaZ1LM1H2
GkyrbdKb/X2mVAh6mIr5aXK6J1B15u/1AEOsMYJvXQilARUMwzpJA25LWnHXZOvhnGDNTXYGTRZH
zF67ctZuocvoYXS67i52lPOePrCIi7r0NACx3FU6nqylDzbYi40U9VDD++QW7d2kFf6PSMm3Wl9h
6OnZ2NV5g3pJdeB2QwwUt+kzhm026wvZHVOMFBC9P8j95NTk2zjzZTGPucTJeDRYX8cq8U6twX9t
LrJw3RS9sfZjNXmAK548qGWrMkdUUJtF8mD0SvIA9inbgvNBKEPMyf1MpVJ2OG0j6C8Okw36icqh
i6dPtylz7DOMVYy9wVe+0tEs2bF7PCBNYbwkCJ5kow1UWjSmQf7DT+GO5OK5f9sge3IOLD7KK3+1
Ga6Svhj1UMEF+o8Tyl6rBw2q2o3xZU6H+gSR8oeZjtpldDvr1UkxizaC6BlpouEJ56t1FlvKY6li
Vlt6RrDEdFj7aiO0iBe3/ubMmbUJ+yDdI6ugPvFw+SZ30JP0R2lZzRN46mpvTqaKjYyhvNWduzVh
C371fOrDhu4NdyD5yxNPn3klN6RbGFjbYNazJWJ8lF78OTgnUx6eJxt+wApy6H5o9OBCaBw+VX57
j4qVekZ7JHzSsH3dxQ5pALlRNr1S3+OUqZ7l6LZHZUQcLo76dQ65BzlI/3qONg7MxaBnIM5AMICw
xzjncO3GheYeFMNl9l13vJ+HSdk6nQE01uqUV78P5xXLOGtnkDZ8hbSVE6ryNJBb7XpcKY6rPIVJ
rjyizIP7LHv1+VxdLQf+R/Cz/mfsswmbXSwncStSLc2zWdf++a7lY20fKUma/0h0r78vUIRaDLHf
fC2T8Ngn9RQukgtae3W46IP+FLeO/oJ3jXloY+UUpi7myJExqisfkd2NfLq5/5+w81pyW0m69RMh
ArYA3JJsmibZbLK9bhByG957PP35UNQvSj37zEQoKpBZhi0aoCpz5Vox0M96DNBchfTSXUdNP64n
m3yAoCrz7r/fdefS+z+qVPjzAVQ5liYxUDbQpflJ/kcxsUKVOagH2/juG5RFUckEtVwYd9s4dYrF
1XbDIHisS+RHhqjJEUqZBzmUnh2HqboDp0m9SBAYweOkTgJOc+60ckoTa94SEg4ErKoeXLyZdqus
0keqgkV0kj7ZiMQVmzqkjl12WHMv7C0+0mZADPv/sTmZ4w9//48JJFim6QpLgxKAz+3v//GYpKU7
kcj8QZXnsXSz/HUYYftMHOO9Jri1y3ofRUzDMN8jlTN615UcoQgRPJc5zGheYb4bjhFuw9xwkPfD
9JAiSoy6ejQcRTnblv90nV1k9tpsgmAj1y7d/FyrRzNs77P+SziQ9fTTot6rvCPFQl5e7cauIRCh
J7aoDluDcq33Td4qdzlcfEBnUUE6BWgL1RZKfhGF35NntrvYsbpqMXSxsw9hJb020UAgHfQ7dh8h
4jMVujZrhiK2OD/vESC5C5vGeTe1oF4Peg7SMi8Q1HaKH3JAxf2MrKwCgH9KbKqJqNGsB7f+SCwH
Ojs3/lrXAQQDAzd1i4Kyl4mS9XVGKcqd2ok/TXOEpi4ylKfUph4fKrrgKK9kMzOPw2bgtKgs/9UR
IsDzP0qOxCcaCH6vBqd8Q+VZa9jClf1/fOE1A4y7O0SC6hKnEtBbtRQCiuo4pOoJIYHxAvsoje2a
qyDUA6AomLIjUZq7SBfjdZhf994u8KEyE0Q7XU3dgUpodOcMJMc7x1Xg7uHsfO1yxzuTnvDOo1aA
GfcpQ+mS3I6WKuIsy1hE4UbOkANnqRaeKNZezpB+QYKaVaUj801HriotOUOummqBvrytEozQ6UZW
ScXd/MIh8IDSR1nPKK17MBaxubxezra8kk3vBNZ9LzjxkCHgso2mlVoZ1raN0dv877cdTf/Pj4FQ
n6lROEIEB1Dbp9umHlJTWISW/iMp4JkLkd47wWx4cREUgHHAj0+y6VAdPEWhES1zKLHW0ifHyquq
sWc6LpdS2nnGrWMo+wY0/Pj+yT8OVfxQ9E+f3PH86rofHZp8DJC+w5IjZIMCOLD9xFCur37rsI0O
uUCQ2NdXv3XUQLi3ejPzK/7+j8irrPbjo8+J7ua/vZiiFRsKaZS97JT+0IRVIXCqBJg5eYhpFiyZ
pHbJ1f58KQd4Mmfy+fKPaYGRl9ryPxabF2+QEQNNobirthrsowDCfZRXdgpZXjscrah9Cgf/yfAr
51DmlLY7sKWuraAZu4WeB85B9ggCrwdpjkTk1g1ZSMrlyetT49i/1Lr2BkjRvxBzGx7sHJinrUzq
R5K6SHt3EBzCuJc9F4m+l37CBxEVkk6xTYNQ+9DFZYTX/F0Ql9sVWgUb5jz7X1bVsnJa/fcvri7+
8/HhAkCmnNbSeYZwP/v78RHluYaUp57+IMzDJyw8WGfbVneOcQ9tiFehJT5beaQH6irQ0+SOGHOz
lM4/evpoO8A/eZSuZlQpxDfhwGHTbfbANVhBNsPku9eruojRho08MF1ei94A9y0dAZpQG5oHbeqd
M7wL7PhIjLp25p6lK2uy+t60qKGGqdA563NTTKJapxEUcdInx8WN0y6RT4MLfx7SJ1RVswPZOVVG
iY3WW3t5dWukTwRIwnOLhltsHmfrZQIt5nwpm0/z/ui24n7cUh19P4We+Xn9T9P+bamy5pFIFcS/
DXUbyDkS3qP9pA7KIbczBaE1riBieO1iS9l88g9z581nVOz5KcucN2NEzm/zP43rERNfVr2wVp86
8rz0kAqcV639rF05/LUUPvx2yhUFQcGtS+QwaC1z78W9uScoF+0nd+/XcUV5aINfdjpDHKKwaoTW
ddxtBvHGs0dab3Nz3abJNQNzE3pPxLNVKtOzFgaWpn9tdOsDUsT2ZzwIeN0y86voqKglbFJuPGK1
j4Of3FXCKb84I4xf6LJypmpL+xDUsKRScyI+XEJTMtAhEmRHlUBNnga9j7fU0TbbLApWfVJ6J92b
tgVy6BQM1f6pSJqP1MvLVygcigPVNSNRZsw2DOxdGsOLcR2btvCQtBMSNHNvX+0U+5CGOczAWds/
GkNU7UZVTJuCGs6nPieIj7ir/UN1PyKHio+kRMQSkvrp4pQTJVGR0xJpN+YnejtdChPCdhFVylb6
LLQ7IMFGN3KeIF2kN9o1dGftyvej6SI7PN84uwXUznJEN0BC3xPUg6KWFKhwI+Li41yBc73jDdbQ
LWyPuNeolQQvuFPKRvbe7oy3jphnC9VD4f3N1ctFbjfU2yvdfHI0KlO/lve2VCvPz21/mniONy7k
aPK5frXnnlGDEsTXvOPNdXv8a/+yG5DjbpuDT8vd5vIWJL9ezdT64H9sFj7xbsxnFA5XYv6nOxaZ
xfmW/MeWzaiSuqI0vP5uVv5OB5t7SAoPJqsy+jlUIDfWFrWkh+ul7741hWIDsvXU777iPefcxV+1
wFARd7Tcfe3aNZjmwoRNMoe6IS6DvY1+OYT6ojtOlHM/i1RfQ/HkvMP1nW072xR3gx2479BWfy3g
XXpMqKo/+67/QVj//N+fL3MO9O/TiTULpoE7Z3OkooT2KQimubGjD7qaoe0MjX4VDeLiIQw8xYF4
lNbMUkI1aqKB2RjLbJmK/Ey1YnGUvZQ7VggupCjIuzZCf2UULMEWePthhHNTXhVGf+rUiUDU7Cfj
CbOovJSNNdYrMY3ASnzLIykhvHvEnqt9Ezfqpsub5hSEA49cohDPTlD6y9ZFzruFQmAZ1I7C61JR
dvAFDZFUZS+vpG+ikHfX2t7m5roNk2PhjfXrhXQq1bxWGHYP/hiWL2zCrDVs1RlE8aXy2sDSgRaH
V0P5jGka2psCD8BJWrCSlMPUAKVWjce2nM7sx6Ltf/+YtM9pZL6TLl9Itgcqe1td+xys9KhLGorK
Ur7BGgoHdKZ8MSB1OssGIoKEBE30yJ/pEtYJKcINZ7HPUWTn0Iqyc9X66Sm2YI5SSlQgGxSMH0MH
mkSIEskqf7V6xUPuhwUhv80IibWkEiBOu72GFfKZOmy45HrSr4TVi69RrAB68twWkBbEMIDvWw/B
hDxqJjDoQr8kURosw77rv6IxAQlQbv7jJP0mg2H4q94LFxkT138ao6lZd1rm7dXYbu46akRXpshh
g/2dIppK/lRDi/9MEVXiMpdwHWSKaIRt4Zho5b9OCttGTZYhE+x5glxXcYb2OL8K9M7UJhdj/Ocr
WArSqVYPQqzMm0ualu0R8oiHMFabi3TxoxjvSgRq76SpQXO2JoziI0NSoqgK31T1Ewai/LE3Qvc8
GM5Tz6/qvRL1tG4Hnn6Z14r3MmjhTnKjpyENklPVz8S2s79Lh/DOHKmzztDJXEQoZ66I3MEyPCZr
0fTK8dYEqvhlVs3w4sUdMfanYGYAII79q9E909jDdEblvufX5i5Bn0b65JCxSY19UAfaJobjZlFF
iEvr3yu7M97UphyPKcDvhTQVpUCO3hjFWlSh8VbxgFz0XeY//JpDEYt50fxAbCBIKh8cozSXCf+N
77U4TlBUfwmp2+qF0h26qs2fxMhhX42yL+VojSsrVMx7u2/GF8AP25ScyxeD7MudAl3CLgdA+R4B
Q5Dj00Cz+XVC+idNF/VhJn9kgK23BHLb5f/4BWq6+jl2xa/OhjeSaI7rUBL4eSuOSDPcNW2Vf3Nq
TjQGNG0n2DfEqZyCYdmkarSWvr4tKpKJqr6tHJ4Tt3EQavd7L/EOZW80e4dQyKK1B7BmiMe/dX5/
F3X69DVy03rVq45/MHNvRPY22/mKXj1mluCBRKG9HYT1o3Q1INc2nVVri5tPdlgTdLVq0h09j5ll
5YaLKs21NRRKHI1mcZw96QJK6wPHJPEMjkSavl8AdBYzPdj1UnqFqHVv+ccAeQmh2CqJomEnrWZe
7Tp6ng1bB5zVXiz2HaXTC1PxiidzCNDpjh1ifWOmXvxKNItssuHJiexxHdV5cJANPPzBAS2wkgIZ
mNBuPnnlzL3/X58BKyN0Q8+3UXIoObJx6aiduwqKWiUFCROzopRqtDQTu1y0AtJiaz6JePNRRqCV
U3saEJXZhUJdflJSqGhnS7pqCpvvSUyAuNS96FG3ex77HMsMCvA/yirxt6ZvlOu2EONHEAZ7ne3U
swf5Gmk/A7LaeRgfjLXInDh86DPPuHSVeZF+0DD9XTXa/k6aOiecaEo/LAhUADAtAHjH+8hCaaIb
g+C5mZtOIwHvNk9XT5AaaBIPYMBFZZ3iLC32gdXs9aGt+AhoFJPPJgn66H7SRPVUB756X0XIFsve
YOpAN6hjgQ67hkgBtDAPwFTAow7U5DdZ3F70SXUXHFi9b33ZwKViej+FKN9ISVdvfd1bK3WeNFcG
LYUvojWY1TZb6FXMQUle2rOc87VRyMMv5aWhet6miKphQQy7NFa6ZTr3fTXTnTexuil8YMOOkm5l
bifryDha4Jw2MvGjUha/AwBDHVHsv7GJSJYDcsRHDwrhJwKasBpxkPe9zLqLG2VYmZMDNeVMLRyY
jXvQLGUnLUk+LK8cNYftKxcPDhSHYe4M61gdPfRe5huvE47dttHDD3nftTIPXg3ZIe10GlbUzun7
T/fnkIL7vh2sRUpVJc8olNMDN+/PyNzDol/p4Uvikuht4jT4MHPxwwaY/33Ix/vOST2qU/qzEk/Q
AMQY0Jt4D7JxSpHORBt3qt1ZxrVDUSwPjQntPYQrf3ftUFpXfyjQVEGfSz1440TjpNpBmk6TTC3Y
BuyqFvUW3ZbH67jZde2VNj8P9TpFjuMr9iiXGurkFEKKudKCyISlX+2eZKMRmgf2dRGwlT1RRJGs
ehFXG9nn50F+LLTuRVqtl3VPZRV9s5B9WmpQLa+Lmb9cNm4Z1SsHGMrdzdcKGLR7OOl9KisPN78d
2/MZrvvJKyknXS1nySxNRV5wsLS1dMrBatZFuyrKHmJqi3YAQZL30XC3DQyR0G30yWPbRt+kOwoR
/YjTpl1Ls+OLvoi4mZ1E5jnPbqOspL9x7PyeLDpFLpqTvMdDAG1PDC+jo/kc+0SufckV9KryghtB
Rs3MY5GlgMPAsX71YtLwwHf8M9gnYAtGj8TU0PVrc+zC1eApzV42sS4gjbvZgzIhoNPDPoU0fLNP
ZbcPCe4+hr5mrxU2DC2JDqNXpGSPtquky7pSwh+UHNpDM3wnxzssZzGpUw7mm8xqyzMsTuzXIR3O
cmSoq69R7zovloZat5J4yb0bqJ/W8h2ED2JRPNr9pO17KIPLtbw0h9goF/JyMMNNUbT+TjUd6LFm
gQ0+mdoV3c72RfkCp26zEkkfbjvSPC8w9DVI6sRizba1eslHhzcyqCFpnXvdtOe5P1PkyF4bjpld
LTJzKc065ZZmIkq/kCa8Xtmh7dinSDPjA7MR1rv41KgQqEJKyXVBZ3l97S/gOjuQGbC/RDMVeAgN
+tNU16ize5rHb6PL7xUngK5KWyKOpiWx/VCix3TXu7n+bGaNtqCIdPxaN+q+rQzlS6ybOzIE/rOg
yvRxMsY7Tp9RjdZU/AGRXHrUEW5/ztWwu7Nak0KpzMwgZkzGfW7xhBnTg2w08n3XK2m2mp0ekIX4
1St9igeplmahsDc1PrLqWXSnAu/cy4Y4cLM3odOl6toRpHdSR4He0Wy3Bsfnk2xyNw13sP98vbnk
1aRUyN+FubZV0rRZhaYxfkl19wQQJ35u7LDcS78/+yNVOSnx+DR0lbHvgeysKj/2IP0J8gfCq/mD
vFLtKn9IuvFX7zib0id73QQoTO9V07tZoziij6r1YIihPlYzh5VS1OW3rlKWUyHSj9Fvq3Wtp1QQ
F6X+VBj+V31iBwxcdBu4TfWQj1H1IK90ol9IolEASOSIz0lx6JY9johIbvlWxe0Y361DTkYArpzV
KrKN7JC+6wqWHj7ZbNE2pl4f4JpbgtANT+DryFmXqKBJc6z9/mrCtUb9qlJAUTt4FKpU474p+pL4
iB0/UsGLFKuu8qdzXF6IdmgRPrCjVayFFgnSyHjJHKskQgdrWPW3qVSiX0ONUhzSr54DmdqiTI1n
Vc/Dj84w4WLIQBSbTSLWQ9mY+zxR6z201Qi0OGpxBq5hLKdSEA6G8HbDLzeBr9l8zcJM3RmzJV0h
qienxEZNQrQwVmUWqXDeFrrTIC6pVZzf2Ipq6kIEF63vpk0jbHUNpLn9CNIEOJlonzUKXA6FmqAr
DCvZR2MnKJO14XCkmH56anTz6KZO+6EjvbgeQh3wyDwd/A6sOVl0LpVoIxP3BCice5msl40dZO7V
lB25zPDfxkAdE6BDg6CA0ppPuhmtu6Rr3hJ+n3tEE3zYMYPmLTL6Yt0HinPt5aPUZn0b+yB71QzR
ByN1nk3EAR4z2DbtaFSPuepFQLFyCG/cOjrmgmzubEmXbLLsYxyEcZLcYJPiFhC7uY9qnIWrUodX
zSvr+lVPLZSu0sreSzPRh6/N2FuwedGZeZDSqGV0kZaj3Pn20D6pqQiXUVmujAJJzBohzcOcserm
AtRftnSG/eAtyqpO7m4DZccns7VzA2xY8cd6cti/jf23NZuSjCBVqwH7kMQ6tbofbo0qhJWLwEp8
l7BvXoZmlEJJ+zaKVvyY+Xlh9YcNiGDaqQwT5aN2oXifDAPm+vnb2vXquB+Tgjh03mtrbVTjrTcQ
9R3QJd9bBcnpirvIF99C4ctXimfpD4Pwlz/TkpPFPumid1+bNAwey4GwW1EM1bfGKh/QmPFfLQ/u
QTPjDFaPzvhaEX+QAxQBa1+omcMpHCPtIKa24Pfh198yiOEGsGlfUkWYd1Xk5PdakPQXMUTRdW0n
in74elo8DX5t7MzWhryN7/gHxbVLubYBRzZ0/RMyToppIykJqDqb/6o+MbdBHvYLEn3RAllmpGJn
QLhsJP5bQsXl1a3j07hPphxchkjFOGLwV7el5NWn9W6vobOhB5k3FSiiqfHaysdhW5dj8+FU67xr
4y+1MIDAJnxMEaX9XwjyLDvPHomFGhOIhrK8k8PSvDm4BFGePYGOU2Yo6iJE2mUPP0K1Rxe1Rl/p
/8xu9sWO0rLBmS+lfR349xjpK3KUUvO4QvTuXwYHTRVuKysEVJbnizA2+Bborvbc1tF3ZFmyozlb
1ehYyxg97G2joLaqhDyyoCBpYO6SASXeHmtlCajzbmEoB/GeMhTBNcjkuETeojp8u0aQbhOudqT4
+3oerE6FuuInHUB/AGdM4rcokiKYe72afYoZlf+YRrEEEuAeDGFzLJkbad6aHGa2faP9vHk+jUIj
wlpOTdIDc0OAtsrrSzxj40awRMD5GpRtZlNrFJPNZQxDL9UJz6JyMnBXygdEWs6iNCZ3GeaIeSsa
SsRK7mYfSVndB7EnfoyD/WoIv3/NfGHdmVWt76PUhtE7LNVVnaBo3BcpVX52CkLbo4Y9QzrhJMzu
VzNQqLXoObVs4AP0H2VHo/TNSW3X0oCmGS5Pe6zQsWqb+9qF8wN1zIXhq/FPrYFC003+6cLgZ6g6
5HqUmFMBFZbHgNTUfTX16WZy+oJ6x5CiYR7Q35IhYQST2CM9NoUr3tXajFZuZo2nVgAkNwbzTkOE
IfDcehUoU/MNigKJeA5LByrBtAwfxIzq0yjLGfMpP5sKaoS6menfmkk5BU3svWhNaG4s1WT/GmvV
i+nAgEzd5pfBtl4mNc0vNkRxF9V22CiURrKRpuxQKsjRqcl4kC64qMllkxZrjDdOy6AAtOKHFtdv
CHBR7GLXzdpw/eFeneLpxNFwgHl1yL6b+d6Z4vJH2pWkbCEwOyeeUu740+uNS/r4OWiiEHV6htSj
2BiN1n9QyiFWfml7h8nVnUPP427VdlPzYUGVJ1+XgDhfVPaoF9iTxV2NeNnDIKZfTQ7YaQ/BG+UU
/+d3nSEimBSB8C85Ni1vg29jRlh4UfyhkLeNrXPoqdEmGsrgla0e+rFDkG6vplM7yyTgPyHNSYsy
dNsShLTmwVZsQMVWq+6eYBrmXMVfanF1lL1Usr4TkLYfuJWGrxyDH4rBbh+vC5F2Rio5vsiJ8Hkh
Jt2k5xY1ietzOwV01sdIDcqHtvS1yMEd2kocby7pByTXl0STG+HvOPBFVDJUbbABrvlVa9D64nGc
lLs8mb4DHJ62rVqnp7zkh1LmBqnIUYsWMXwdP9CsX+hjDoSjNOqHlkjylzCzsqWKZNXF8+aDoALU
VnioxbgELzaFljVnourqUgVwukomx1sJbwTZUoK1LlwrusjGbZMdSjHpw9UKa+K0QtmJKYmvAxzF
mjZGhHyyDb+K3+r3ihUPR9l4OiXRC3k5uu/dFK2n2vdeIdgN9n1NUZkZT+5rqI/uWs9sCGhn0+09
5BQazd3J3spIfhSZ6TzIqVbSLVqVcBmBj+JiJNZ1kHAK/VDAK7yQc3IfdewMIY47tUHvxWRrMsGy
dOjzEXHRsbAh2OHutDCi2tE4FYb1QY1yqtJkFyTHqEjM4w35EaRjoa38BF3umo3QSWudDpKT9Cyt
3PKb099+Ve9RuJM+PUl6OdaYZUykSwqa/F5D+qVrQL36QKjqJUcFXB6GyGLpd11LRtnW0/BtmJKr
P1UH/U7kebVzZ//f46W/q/L8ufI5cgjDQxShBUU+X+kp8HI9oVZHiQmWD6MybaEz4cb0e9OJLINx
mPpyL12O7biP8itbefcNGb5dWcBYTHqlf/v/bu9kh95YP4taC9gX/bWfvG0b27jXiD3DjVOLd4Im
iFGnarf1LKQs7NkMwv5EfJSNUBLpR78m1SP9Ruzyxa4mnm2qyJ479vkV5w1fN16UIA0pcjOpLklV
5SPWlS+V11ln5BFgMHUhx5R+4bCR42heENByuzs978R9r7rePV89At2/6zZqzU6WSTw2Wwl0Zb+h
PHpImUpL1n4U0azT2uvDSvpS29LvpqiF0gimW6AZ+mM1VNZTlNgFyp9VueHttZ4Imqv7EqnUhV8o
5pMc8nvCALiRo3IEYNFV0+dBr+8m3Q7P+mzFFffEPI2eI6WfoMqz7zsxEbbLmsF7kPy0lp/Cngnd
Dln/+yxJmn3nC7i/iuY4zuA02ejzwSu27Hevpz5fuqL5gBbMjSCotQT/GJOgIYWnTJ6ymFBpcFdZ
3mr3hjccr6aMH5pxcQwLod9Lq5p0bqiOg3Bv6aG+MnhPsgHg+GYMoqSswIWIM9amOzbv9l01m63H
jsUslC9m3NgQGRfFmt3VCMspnXnoustoaqEemlczwjnubEcWtaSl8mTonf40fR96VVRLZczVhYAF
AWr/3lq7lSt2ZvSagVb5R/WoVXGt5t0PCgRMMvGDMnFzpUcpx+swRquuM8WDqkX1Gdbn6qwF7dWV
ZR3n8XlEMzT2g+yUw2YXMrr31HYUW06AAMooB3YOtsiDaoU+zhPS5Dm6XT7UMGhZ0DN3X0eW2jSt
BsOol3/MlIMs3/8RI/S0HAirXaraOKemOb5PKkd9wkfdWprUC3xJuHk9ott+HaU1xNScBtg5NNSy
YU/Dl3HqgNH+9qHAHOzIkJaUMTYmilQJwuYw+0XIT/EgrMO9N4hgL03ZTPAqk1ZCTrfMC7bC0qkl
ShCs5WUMIkUs5aWc2azJbxbbphblNgk6eJfLgPpb0+7QmOUJa6L8C8sFYIDKqE+N10JwpvF48noB
0K5TvpCa6H7okX7vxdo5TVT1PvVTJFQhHyGFHpLtd7IqOBKrY0PVtdOj0aN9q1eZ8dJRwZBCh/po
ZarxMmDFsyX7eipuZJ86j5z7iirWrn3/OU/2aTMi+Pc800WPtAviYFnHRb00hoyM2ui1OzDX/YbH
QPGUGxDs5zO4B8GPhUlMMBLooqWh+a0HJbQY21R/VKYq3/dxmd9pINi/lOzNisn41vrzRw41GLnc
MH4AdKkj7EyHZiCbrnFiqnp+NFUdGPeh1fAFLW0ehfPakNeeBl8JXwONsInea/lWQ3P0AKQHDi/f
tFAOhSKkTrpfV4PIYWTrgy3M7DMMZh5y65VXt2mBCXcidRDRA9v1xVAa4t23dWhz43jYDGikvw+p
BmmdmX7lMdXc6Voa3wtuz8+8TY+CG9/CDzyIraKpe0b/FqhW3Kpr6Le7ZyWKByLndbaUvWjHUY9I
OALZXg/mf6de9q0RXyzKa5+pkycQrJrT/rZSbYPezueFGb+gPK3aV17cHlLXNZYIyCnLQpq1zYc/
N50jDHi858vrwPkqVqJXjW/SRvpvTTkhrKrPpfZF9cptv/6nmmMOVDb8YMvbwbPsJs+FsH3gpG1x
qIdQ3SOZDtWhMjzElT2cOzsdz0MCE5gFUEC6ZGOhRq8HdXuSFhHs4XztlROCir1Ch/TBbY3K5fad
lMP9bY3QdMa9G1Sv0pVyK3nQih6Q0FwKDFzb3ndzuXAzNzczVfy3ECm/jS8rimUHKHe1WZtz9bC0
ZVPHXgyiulzKBT6v+ocdhf6l1E2HgnQr3WpAalearaivpg4MQzRat/H8RntFSKsEejNY9+WkJTv0
g5SFr4NUCrIwX0P8nL4ENgojSYuOQyCy5CXKSh2B4QpNhV5NXjorDg4iM6rF1QyoUtLd/EVapQKW
1S2rZjm5cbmvIqPcy6tbo4QOKRJpR+SyEM6aR9bQ3e6jpkE8oWi1O6G0z55rpYvUb/qXsI7q+2pw
YuhoMSNhJfC3Q8FYqunwkgdQMXimST3o3GsPinOAmxv6F2H1L33oWEcoJb5ns5UR7niIovFV9jVw
pZ/csEBsj4mx7xmPox/sZV9ihta5tJW17MuLwr54PkwD8ypuxhOvyX7KrsEM4heNu5EfheMyireZ
nZrPclw2touoIiIqX9vuzRVpdmcFRzQcDa3IXrx+RGscnVSw8/nLFDRvau7WD7LPQSsKqYkhPshO
fubpMnWrCKYTZqIMla9MdtRbaaKkjPQ8iqZrM9LI+xfOHuL78Fj83YyIyqq9dpBuBNQLItTm9GtY
pFE/BYXDqvVDvV7JMfANMGaC92mb6NX5lyknyn45O2ojde2hArAgIuPeF6JX79kOEHPikQ2kx0qM
g4FC21Ihmb5qPMPlo5qdPdxloDDlICcEV6xOBBd7fTremmnWntAjM7kH4bdDXhlE1DxC+uOR+DcV
4m616eF6WUhnplHFvrgNIn4e3iG+NG9olH+6AnQbKV9wq70Wr/JBJAfZBD4w6e5arSRbp23Sa1da
ZpdwtGc+jt9j5KWiROnB5s3O7XE4xfbYodHmQx9mRvVrWPJ0H1zLJx6DWenlZYrV6FFaUFGuJqMb
n9i9cNTIYcQvoWqoynzl6STIw0kx5juWeQ7KeJbwSf1V5EZBtGSrk62MLs/Xscl3bpnaZNp9lbzZ
1dYq9xSkznRITd08y3Wcggd4ZjxO83p5FDYP1ugBwOYlpIvyI4SK4+Yf6br6J8QW8gCmeflHSF/n
5JT1dn4L9Y+WrzW3N9k1cY+MJ78++RPVoijzHZv5cFbNjfQrUFAEmmoc5VCz7CFa4526+m7D5Kzf
Y6U/dcbyoOl879siHL94HoQGWq6+D6HdbIfWbdYRtX3S73tiekc9stlaatmuXbOEH6izgoNZRv2y
KUtz08JPdhnttL8E2jZwGvMsPexQ9C1xTmVhT66XLNHqVMkpWfVO8e3uAnOq+ahx/r/2AgiiFCcM
IIyblwvS+GcHsHYl2jF+bYdyN2SpfjbaJKawUFDGwY1CS0PnJfgqnXXotE9VZ5N8YUKGUtk5F81e
9gn2+ydXGd9kn0+49qjrdbZom1C/OJ31irDID93Lu+eo9KFfE+taadxmyXIviuspR3PuEwkkzk6c
N1s5tHMMhOGruuZmQW86ee7h9zr6iBYo60Qx+9U+pHS41vSTMZ+Myvm0VGTGkxb1xlFavtoQC2qG
/k7JOSy5oVc9zONlZz6PV2vr83jit7CFzZ2eMVUP9oiQSxoAWkrQTJmcwUE10ooXRV+YFx5S5gW6
AgueczffNVVgXTJN909jEW5lpxwWaIO5qn3C8bdZVv+UU7p1lnP0wmg3UzxaUFyyohw1aNXF8fTo
KC1PyZ17Z35hcx7x6YWl6UfRIa7CFyE67VRZaPio6O2+QpfyjwuT3M/AeM4VI6HymspjzdGnjyb0
W9AqBuAjHjPrsrKmfZx7BNYUDkE5CMlzaKMk09uO9eoV6dZHyq8sh/SpnpvK76nAUEDIZHmSPqFK
XD/ooXWQlhxhlzXC167Z7OQst0ujQzW635DJsnKWRQgKVHILUsvud1QDFws9DuIHRGj0XWp3JxAR
g7qoZBt6rn/U1A854uqiEDF+kHZJlglknLrXZpf0i4nDSRaVA5pDbXfKjZojSBKXH1NtVKtS1cb7
uja8t756dlK9+H+cnceS47qyrp+IEXSgmcrbUql89YTRlt57Pv39CPVqrdN37zM4g2YQCRCSqiUS
yPzN59Sr3q7vmnYtwrgkB5lAEYlxcgl8RV2WblE85fPB9Brsf6eg2MuYoWkkfNkGtY7/BB0uf/JI
woLuyLuF7JOjCoQeoCmUZ9F3xsWYDyLDWKMXaMvKWI1i6QUxCeNiB/aVjYuOLOk/odJozYdQu+o1
64KFvLwAKs4PPl3yi4Zg8mOyYnGSB8VxSXXJ07wrOc1Nf8T9oq6X90H10P4eTr1XsAL9p4kz4n6g
Mrs3veg7942fA2I95D2n6aR5QcgvOO+eIfzalPNV72tm2VtNN5RfonM3iq+W30YLi6K0ScXzGMQu
fj62dYqMWjuE6CnNsGr/iuQC0r0+OC2xMoba/gyS1NlokRi2KBvanwrFO1SSxLtjePY+6jR/nccU
2fMASYpk8oydSBTjHUObVwh34lEfsuhloroqw3UcRFiMZsNSNn3Dc1dpl5r/60UGAtlLMVWgt0hO
F1rwzQqEviqaxuDXMPoXH31tGsUH+8pPUwVV05lCYF7jnWS40mASjxXOl22YlB9ZbA2LYugtCsxD
+EYl5nb1oOukEe20fUwcbIQpxnySikHBA5zQJilG/9MYg0evB5OncBu9kMYvkdQhjtqNtuKHMSc3
/eCznDZ9JIqPINMsFhpTtArywWPrYmpr8JYn1SPl0bFjPHeajnXcXN2uelJAY2dEZ5Cz8QvPg6Ms
c1foqW8mB2NZWRyH7bXsqfK8NaDej2OBi40cZsCFgQVWZRcTJY/rOIoPOS12hukaCSSgTPOrIB/c
euVnnaBHZVsNWsxztJs8/oU9uc+65o46lQs56VQomA2BDtjX4zfRqdG4QLjxOcLEdldQm8wxu3WC
XQYD6DQJ6ghx27hbtQlMaA1N1zw0HRQGbCuPJFc1jW+ejOXhuUG7PZ9bwkTtmvVwvFesUTlWBQbK
dZ+6L2E5KhcccE6yFRvm9DJrnsxdDn7axxyzrDltAbcGwtopr6jThy1sPk8zVb5defCROu73ohPK
D8+rlxQrwgBt6Hzj9NX4Hd4xKohhL97QjglngFEJNHfo1n04VM+TMoxIaZVITszNDp7uo6sGK6xn
G9LbBmjNDMLCGjNf76HQnQ6VtWPMjfwpHHoafYquvYHIgexTgmI4B2YJZZHOoI4ZEWs/MGGNTzGU
gg2vS1ErNppl0bG/mMrUvBStqt1AYPpQ/srUMUU/gKKazQJ3JcFhWjdsMjb971pVFzvDFGDeBsP6
rHJSrnX9lV/xsE4CyNXcWn/pXoCwp4McKFoOlbGqUeDEbQMFTm2wD/IAfQNApjxlIKc5hgyHcj78
3f+voffrjabtfl8vg/LyW3eFOaRfZvrVackbDUXcfbVVYCE2+uCL+MEp0ZYAqB1cQlcJvup+hnlY
Z7ovVQn/GSSMeiE9rqEP2cQosFX1UUG1eIHNRHKoUuFdkZzqtoEbsGIeGu8qY32bKUu+y8amy/Cj
gMHA9zBBfycrpnLbAnn+wJrpq5OX8SOOg85zlhrbgBsEu1UMvOLJAonMfc9atwNJIlAM7cnT6945
jwUwBjfoVwJLB5K0pffUAJLYqYGe78DdKE9Bz2+oYN30asRYeGlGnVJb86r3qRiQibdEfBZzU3GV
Renk4SuSP/aj6OwnGW6w5dzHRYqrO2uFd57xHqB8o9vJXscVvyCpug+yU4Zks8n7own//XUY+mnn
9rGzNvtW+yQjdsZCWTzrmeaf7aB+iQfHXuRqF80gB15c16INbrnuWp+bYOyqXeVlMdRMmhATlIPi
UQlH4Cp8RTDXf9AC8vqK+Mzy4F3F7/alrjN9A1YsX9f8AV4Mb0bS2lWw7GpFvDgUJx7MInpNelzN
9KYfNkplnFqB6AwSrR1e93oGwDeKj+MMEkVNyt9PiRqDHqBXjouacFmxALzKVj/qqCOkQC6d0r0C
EkZgN2usxwB4AN/beviutSXbiyz94plRsGZtz/JGd9SHtsCLV44oUJVT8uh7Q9ZqWTvU470JVIdd
2Zg2usg21di59sr0YJXhyauwZrIjLQAtFrcHgX3nR286y57H0GtrW91DX2D05vOH+OgS4a1Ziepb
oxortOHJjyD65S8mDYhL3gXrpORrHuoIU9imoTxEIDsPQ8Fjht+/eNF9zV8YZVFczSSIdqmhKGe3
134f1ASDQzQ59vc4AryPiTk0uHb2OgyEYfhUpvzSgnH+5SGvXllq8j0LyehZFWAnOIjxpmvZJ6qD
2h+tiRdW9dR6agrdm73h/G92oW8iXYy/DN/Dx7tXv9R6Xi3V0XdPQkT+QokrvEcgG7+FRhYdkObB
q2BuVoFlbcGsUKWbm3qMPkWQemIDPq16o3Cbr2zNdnbj3GvhmLCwzJLkztzLYggWb8P/hEJy4m0C
84q/QXyVMxUtHIS87l+A6YwvIz7t8hrd0LOdV+TWpR2GrwC62l+eszfVpv5JMThdDLFWvFrQadb1
aGbnVCO5LzBT2eJw6l1V4JLLMRD519ipdnD0ml9pKfY9iZYv+M1UyyyspmuMV/o2VFI8W4oAZ2I1
zpG7aPVXYy7VOlA3f1rtkvVf84tbwI/UitW3JklswARuzjcOhngCFXU7oGPwKFwQwLh+bkTN3xEY
f3dQshdAo1q4L+2mOqJWU5PTGrHzXka4gx3lQXbdm5YeAqpy0C371zVZAqtCK11lx+Mjf6jmQw3m
ZKVVGKqhOZk/kF8Cwia7tdqJ/9UTsqdjxc4Y2Qur5dVlJ9EM+9zhWXw7iNxnddQ3m7JPwKvOHX3p
AczIav0TwSxv38pmFUUOKoQAVuchqphwGYm9juKLFh6piFf5Qp6OvjafTlm9zb3u4daDD2R47Dr8
ODfy9F/jA+cykmC5YjK5CcmOvE+qkZ2pKQIpm5th49c7A+cuLHE6/11tdWNF0mTayV6e1Hgx5m1/
lr0U1VHuUtRnMZbl8zzl0GjKm5wybKdmIZtyyp7q10o2fZY3tyllE62ErTBLeydFsOuGbJUPHQuR
MjVc3GN3iWzRVwP2gH90s/8ac++Qc92uQ3S6dpszFR4Tav1rU6TQo43OeWx923l04HIlVj6d7nFz
GLB0ScBMyBHsb53HZEYlNmRiqVD9c6le8afBmaFfyHHDwTQoynJ/jrd90Drnaj7DNvj3mYyxVfrd
+9e4/9QLKMG5zZcn/tlDzTWejW6aAT4hSkQwZB3XNM2lPDXNiVWHPL0NkGMp5umLwOnq26UyVsnr
5em/LqJcYh8KTTSrMbBTiAIKLkodQN00qfzHKfV9OBsay8oKmE6ZuRQf/3SMse0/QCZfymH3uBuj
Mcv9Arg9qWpnIbsbUz+DKu6P93FKpIeHOhw/BiHsfYPZ6cau1eGgx+5w6ATe4gvZnpxkPIRq7pnr
e79ZZPTLoTJ4G39r66avgwsEBIrq0yJSL5mTTV/93KrWKqac2HCF/bOuNR8y7lXFQozjUOsQ1Vnm
JbrvX1PMlh8zBwU1vuzNqqothWVHYNQ7So84cPgDorNT2VhHUJa30fISFpfuJS5eZIPaH1f1Qtm4
lLjOMiYPRgK2GAgvdxU18BadU8/J05kli2tcZpLkiV1+WZly6PoYaqo/vnpG2lwLVS+vSRG/mUUx
fqAggDrhpsTA7rV5rTy7e629zuAc7+juVWKdf59bBsKTqT9doGk7y8jCBr43Cp39FbJJQJZ+VkZr
n/QwGV7CCoRmoLJ7CiNveGGpiw8uK/CV7FXqPDnXk/tNdialobFEOoJLSNplOFUbzfAvxtiBaDRL
9ywPaUuReyHw8N12ihstbu17vzyzy3anYoF8aDFlaLeNEnqrIiO76kZFdxQduQpMYpX2KNv2HJRn
f8WcREf8iswkCzEDQQ3dBO/jGOGp6Wz/0jr974OwkQseoqnc/NUBYQDVp9JRF/cO8nv+JTWz6Mz3
ZflXXM7pBfnziHLFXrYGS++pqpFInrlBku0zaX2+FyaGDH9oPzIu2KRBRbsTiRizNxh3D93OHNhD
9+lkTM75Z6wM/TW7HvhHzcJXwRymWIHNjHSF8NqdG6dRAROhHSnT9Xm+75x4PqUtzzKUUhdGEp70
AB/02PaMBwStzAdTn3wUdcaV1inFgzV6CBFrYYbduBJlgO7nXpP1Q9+5i3riiwJWmU9XjeH7qPM1
yswuXcsmnsz5CimTcg9uOHo3tOinPkObZGcsnviV2K+M8R4pMD6WmhK+g2V0D1aHnKEc5A9lxe2q
1EE3MD8/62QJHrI+ysFD4J0rytFXx7Kop/GdkOE6FRWytHgpy4t0k72c8uUGfSiyzzK24kcJaWCN
Ul+JwOBJHu9IBzDof0Vy7TOKu/gRsHB9w0v893lur1OLj/scPW50HnTlQ5uNYApINAfHSvVGawmA
HmjYfIDZ2KyyKeE+kRUtdEWljU4phNWTPGtkcJow0Ytn7/LbINkf1jq+M/8aJU/jlIo6wl9Ac/+a
RHbfLorsID61h5wd0TF22xqDC/eFBK9yDMxBVGd5GvaZD8OK4MgPkpsGpAbQfnYHxg6iI9+D0CMb
EnnKMSQ7ssizh8H90ThetJrTiMVCFh1l+fE/FyVlF4CA3+VJxQg22HjgrIQ9e1JCUC31GU1asT+/
iZLd2n+6a7VX+oc/zSFEp3ohlco01IDqVRIPy74U8XHQosbf3nXNGmO8vUAkqLI8/GneZkDPZ0A8
Ju0hdU79Vfu0hDCu8lBZenuOzAC4PebUyy6olX1o44zdZa1xzerEvMalD2NE8dTlPeZyD17VsU3h
dZ5KduQ2xkKjToXxHlNV68ONp+YoZ5Jx7qurGvw4NCKuNLQ8elTs6vZ6MlQ5ZkZ5tn2S10Q2hNuu
0fcheyzI+8UAuI/7Vee5HSvUMlpkCHa0vHAfcVQrQbFrHjB6/kopouHgzxcWcpA89XwKj1rk1Ov7
QuzucXKP3Rdn/zX2X4fUcd0sAHS1m6Fj4zOBb/Bbv7p4wJlRG54PVv/oj2I4tDzmBcA0YmVuv5GB
NfeyZcdVdckMrbzYbvljEDhE3kNyxKgbCUiSqdiNAiniuCuUMyqr4cILuvE9wXZ0ObRe8zT0qbVO
CsU7u02n7UytTg44LpN4cyZ/a+RN9aiYol9FaZi+TlPJprkTzlvSDt1RaVXwURRIHGCaHPx0SE9F
edSy0D3pnk8nUsG/O+UIXR+jk6kHC5WNsZqI6DGfC4tRGNkPjtWtZUseFO4CGHI0P7rRj6Ol3YQ9
ANayhrHgWavaSsxD7UM298NA2Zrj5Lx0SsWmNdOPjQBTSEn70Q0fbCFixBA5xDyNrw3SvaljNxfZ
usV998BeUDlRgJhmrl39BYN6gQEK49UkSa4O4ssLStdiZ9q+6i8haABJqKtge59dTREC7TMK5/dY
XifKejKSdCWnkRO2ZTtuKavzieY3JebDkMXNvgiCHBfI+S24qsHawNJezHoa/aWFMsU5aLrt/T23
lpE95qRP/+en6wecz+sU0Pz8tuVwdNhvn+4e+vMJ7+8gMh1KIpFv7W4vmbHdAKjC8uH+mpFto5mZ
UYG7v2oXKt4aKtzvTygnrMLs9ye8/bWwFULqd/50t7l14bPe4dPJ0XJ++QlrZMTub7KfP2Ha3P7/
bn+WHhuYKh5+fzp5tWqLg+I7oKLmP4S8Ok+zL5FeCeyiCN3ePmXHxVAp0QoYXvkM7mjmu6rFubBa
54lS2XOt2+4n5BsU5zIPgKXmle853u2FpaQPue6aa3fCSqCx8ws3JvGc6WTkgsnjLhPO5lWJqZ8U
zfgqO+WhBIxhCHe8ja86SPMNCdCNrIf2UdCenCL+cR/vauQPeeaz4HTUVWsorPXKWaY9HYZVHTna
E+63+hMCUSdnaJRzNLfG0u4PQcSfVnbKYZaHZD2r7QBVSIZ4TYAchYPk8TyHPOhNMazTzi7+FfPi
euNadn25vQr2o+T8PX0hX0Ze1ZghriBWkR5kc9DG+gFw860lrxoa5IwwEkOc88/7DfQe9IHmPMpQ
hODDDjGJfHl/v2iG/8rVpD7KEUkTBWdbr2/vVIbQdicPOsQB1T4+kIwZn7Hftbc/CWD/YqtGKTB+
48vgng0vyx5qRYPAOvrhRZ6JJIU6hVPdTjZtkaDkXuogEEKziVZ/jXZjddhXsB3vE8gR8sAr4Dz5
+xXuYSsu8HD88wr3jqRsf79KDgkF/XjWQ2qHRrIapGugzKS2WXRsdNyKodT78Z7lPGLWkzscqTo7
lNur8sF1sUoY1KC5GqALVtRzrBclcPxlZ2TDh6j7YKENxvgtyptz5XTeL3eiVpMFA2vCjqoySzN/
kTg68Ck1+G6b2s/G9pWPIHUd1Lna7FWH17NKURu9Ql1ia2oY6gNvV9taQWcfbaVz9m7mVPtB4Ztr
5La0YWHlpXnf+XGNJ6BaRbuo5VFjyd8YXbqXPYPhzoyjjFryQu/S8XSL2oa7GHgQrEFUZPwXNPwv
49VVN+T7FS3ZtBrLk2WZzeVs7ZrFtflUoj+0DWsMySotJGfq+hfVBQ8CvlhBjrFLlrGeNuepttSn
SK1fZdzxY2MVTRWey0DU4FQaq6ywlU/wrNrG1T2LQjKXD/0511skaHsz2PPT0NYyzA7xiBWx+hJd
xRQ40MCsBE9S14VnuWGZSBKSim9y7AczOdZ10cBRnk8nHdUKR2iHXvNz8ovBKnS6Yj2NWfrqWpTP
2gFzBMe2ktdCwVbBysF3yGbXQrmKcvWXbE1K46CQ7p7llWi+iCdU0pcoBfMsng9OtgNZ0rzIRh8X
W5Tbm6u8No2mV9MP1QfZ4pOgy+sF0UkOTXpAgC2p+j3pA+UlZf+556dQqLhu1iG5eg7GoIVL1c6M
9RSGv2NTCp8LhesaoLAg7ScHRoP+T/c80GonTHzHHLzxn3gh5kRDp8bcSKe3GLcVYNVl8t4po478
P09+2TQKcp5GZPoHH5DWO2uAN1WU0SN09emtFSs5SMvc5GIUHd9jZnD0CD6TpbESmC9JHEE5X/FA
Ccy9o8bNsbcn5yx7J+rf4JD81xF01VUYzUPVJOm7qTnhcWrCinQ8F+XdlG8sMBYbeZEoVAyZ25DN
Aw4rR9T7vY0/MzDlIZK+PG6ID08yW/bIoAGWkOwoUjCTX1XPEWmtMW71axsbFdrDYbzO+QtvZCcW
tN6FOuOtJUP41/vLLBn5Cc2Xu5S0j1qDp5wxFBQgkQV9VVo/YpvATCSC3X0EuQAE8y9N1N9QdgD2
E840cdMuHmOzFFvLm2bO3IBKn8Ij222t+rnRTXeBtHfxtbahT2lzGV1rMYsCuvTd8spiEae5+loE
FqUWU9dJZJvurkchau8q04wnKcI1yqr5a52wNeNL2X8nv7a6zVRm8b7oO/NrbMJUsCCGP7cNWa8m
CdOzoeZU7uLB34Wq7V0C28hXjhan76Gl/EhtW/xMhuttHkyvrgpWK5+t6BvAV51ydVF9WHnThEvT
kLxO2Fq9hPhBvHQ1TlCxnT3JUFSb0wLWBsjqubNs03KTk05fy17ujfGpM3sgonNvgbrwS3O8z0U9
bs5qxc1J9ttumq5bmy+Z8pm5bfcydumqRM74vRWOBvwiNBayaRTC3lhBWyJk3dTv7MSwcooH6BPz
YAOPaQof3bPmpdUT1KpbeLDS4JjlMzp6HpXk/OagjwzbUW3FEadMfOyE0p9nfYqVWuMIaFrTcJYx
eQCKMJyT+TDhmbzC0okh8xX4z2MAJXtkW1cRLL13y5jsRQ4O9FRmHdU6iZZtP3kPteXb5ya3h+Vo
TM5XUnAHf/Cmt2LCwAGjvnILJzP88M0Jb4nE+apAaF5lGE+fwk6LHjPKN9B6dftrFo3vGuYTPpWN
ReBlPbjGPny8H+zGO9csdI6QGUsHh3s33k+KFWCuy7gktH8P9kM0iE01O8cW1KaFRapuUYqm5vcv
2+wuNmXKnwdP3vGxRtDsMPVAeSQ7AOu/79WEspJkDjS0gPQEqDnBKsCn/btqteGDZAfMfc088v9w
nZzFFMPe0arwok5QBZSaQrwnYvcpEL375NTARxzrKiOjStIHmZxmJftkzHKazeA200W2EhHHu7pH
uSzABC5bWl79iGjtcI7myXJPdzYTLlKhLqynAI8VRO9TNiZGYz3p+eRcExuYC30yUltCWXvw2VdJ
XqPaGMXR2oAActZAZTtVFS2jKK7etDz7fSZj0Kza53EolmAowi9u/8uw8urDLqxsb0NwW8uw54dH
125Nir3crbCOQcog7cMv0aR+h7LfXYO4zR9GY7QXcnydGUhF5Hb/4BpqevV086eMC7fwWAeUFrI1
/M5cpzzJOPfWBu3MtN1HIvU/IpPi/Px2lF5JtgkSbFvZ5N2JP++u751hnc/vAoWZY9nav99dx1Jq
2evepkZKJSr7/GdpaxcysvnHFOViZcWDevYatzyWOWKPfR/Gr1MHRIE8Tf4TNvgybgbz0hp6umpN
w0Pq0scEZD67H9JWGbdWF59cq/13XI41VfPNN53gtevMo5ZY+oc3lOiQZXFwLrUWerzq5Ws99ez3
QU8uXuhoPyIjfwIVl74bPh+rr3LlGBlTf0adAuaoGdSfYOX3PmvvH5pXfMGay3xVKyXbOAXJdyNs
1Ifen8JZNNP7Eiv+Wg5FDglHJ7eoX3LY35vObP2DCpX9gnrUsNS1kR/xiO1zW40eqLbJtPdG5O7Y
YMTLWSzofcqqZtFPY/JFFOG3Iq29b2QSHnIEOn6W+rRWue0HC7c7I3qCz3lrIX8DY2QB9WNj5mn1
0w3UR8zU2m9GF/6cukDsFMvtNyrOI88e4L28eEYuIn/uqpIN6OhpGxnrJrO6QBzbZXmf30YgV8ju
OTFJY+AwN+bhU5BF7qUIBSjm+Qwmfr1qkzxcNw5yIusAxTH+B9xjpVOU5vHKvlGU8dOtt/HgJUVO
E65jG/Eiyt0t8/xzyS3GX/V2iZw/0HJtHQ1hs0mcTllESqJcPKfXj8kIUC728+prF72BP7a/JVXr
LZHe1s78h1lnE9nhZTV3tOP3FB7y18jqo7VfsQ+wRiAqhdojrxZH9rfJLGBktMFH0cfdJnQida8U
Qn1yogDLqHnE0FkvBhzMVxxX/R36oA7gPat6bVPtWQ5AkihdIOoH5Kyuq62uhDp/AupFQDGB19Uf
NpjsnZKkxabCCMZu4+AN/Xt9n5huv3YGVXyxxnYV2tn47lWDuXN0fENkvFK/NUOYfLbYuW1b4Edb
zQ2tL0maii+GQ0ZhSFR7W7Z98jkm32RfDMd5w7ba2GHZMr2PRr2ScU2wUY3qVCfnNQRvJJR38iXI
79irUAm3hpUoy0oEWJ2xlzjKs2Ju3mOywwyq/29Ib7omfIrWXP117QDS/oCqO46WSPzJQxWBUy7D
wvhXLEv7/MKbiLZUCvAi+jM4mTtQ63dQnRY//orrDZTbwG/Of8U9P8/OLYj/LrbGZQ1redn3/Xsm
6upazsxFBw2f458QrPf6ijnNLUSVrSKJBCtWYVsbmKO2KnDUu/q5MNaNOSB40rnupjDM4uyy09vB
ih2OasP/J2Vxb+9bbnFM86Db1ah8noWHok4TF1QwFFz8YrSQH4OoRhPAq/znVOtQiI1YjEa6+gAM
IL9UlqFuLK3zFlkmPDbWt7+FOu7QSGBnalnZRcbkmZe44gAz6EG2DDfykTJKg/JcU5AKkz673GJR
lWIhmKrJKhhH9RkyuH9opgoAq2eOJXu9YAkAur/KXpE05coOsQeVTSN2+lMx5t/yKlWfa7NqHxBb
PCW+h2qvHoVUdEW8k03T1PpFVkTerTfsp63pxt4T1VP/pdHblRzlTKxfKpN1vApbEeAXWjOjmKgT
9l50CiqzeQvNahmPBnLMNpnCyezatWy2TfwDbvz46KRdfM3Ye4omASTqmsa6sMoG3UsuSnGryqmY
7NQcf1fbEvVT5ZAFNpPw3M5qt3EjwnPHw1/2yYPfN9W61YNqbVnalACEbh9NYalbHwTJPgu99CIP
mlnGK7W0MLQz8uwWC5spha3kB7iAWsAZ58EyJs9gcFY7taXAeY95SuCtUHvRFiAPi2ndJQO1kVmD
J3Xb9BBBatomtB+5Djm7rm25Qbmvrm54v8LkwAPD+RmV3i+9HdS3tFImYEl1cGny2tmhjx6itWiZ
D70Gf7cwivJNi4qQ+kbZ/QTLKwzD/WVU0Uv0klV4pKvAEm+HJrVRqOvSaxnnWJr+z3g3d/4VI7eB
/0i7SETwqxR+rT+44JmhZKjT2gRYcM4nQwMbGf3EkmhE1WUcj/LsfrCFlm61uIVFjb2bOx8C1iGw
HufTyKheOp0K8d3oTcZ1BZ6+jN0G/xkne++Dh0or14lqejsFNtoWs9URtJEVvuuaoqAdqIp9VPvh
exCnX0PLrS88uMN3c66CJ/Wb79kDqeH0WV4ylbV+oGTYL+WghB0syC9YGmRheaaMPDamHmaRGGzj
1YpMbZXGY31JND3ZaWqZgl8wrFMZJckmqAbtyYYktuyhk3z2k/1Ekn0G8rP8omiFtXf6EnosQwLT
qJbQHZsns+YJkpaaetLQqj1kjuLvplKdLkWQjasRI9O3vmeXXHxwz0lPpigoAUR1vyDBpcYr4K3J
yZ9pUm4LFXIh2/IAJC8C4dBOeDTG//TIOeRwOeZ2jWzrCoqtffc51mZ6DWbpa23o89OQlRcZiuYQ
CARxjvpmK0Py0Jt6eyFXsJDX3OPyTJ81sW8xRtyG/pkfabDtbUI1JU+XxvXFCbL8JMerU6hsPDHV
ALEMdytIbB2nMioPTd67pODb4OzUhrEBExc/4mTlrNi4jM/5KBoKxkY5P3MLrIoMf+W08M7M2NSO
KLYgYpDOaiFa1cQbGYy0zClvp46PQrNHNm08qqMOBE1jP537bf3c9QlIcNMjWZ2q6VZte4QRh8Lc
j2lV7rM5MxmhyLiZ3Cp5LBSZytb9F1PN06Wl1uUHPsIBOqGkFjuESWFzZiyVx603b6IWAAvXXV8i
Nebl9tZ2xoWYAR9dqYQHNuD4vc1NO2i9BXwJ5RQlaff2Z1hrgy50BhgzeWD8HubVlodpGcNcZpNx
OZs1DwPX8u9hrEIscAJTcoqbptoqiUNxPx7159CyKkzvW2g9gSiXng4poEOR4FC5if5sW5m+y30B
k38e7GD18pxB7ZmHmkWaLzWwbjs5VFOb5NAqwLVl07QbDC/dUt/1NiUhZIPU5zRAWVO4In4rfHY9
7aRbH03EYpj/fu1rPCElETTaDyXrWHMlCG2Tq1g4pLmihV9t2WZgugqeZl3HaXlVlNpc1i1U8yrq
0GhqU1KHFAG+QiI/50FL3iJydn6VO7+oz716Q1R+FqkolrZSmk8GKLlNg47q2YpiY9+OqbHDNK17
kDMi9ZMhyuWhmt0NwdcqZ3XKs2vOHd9mLFPQO/OMZucWy3EWKTSBRe3lHuc/7YL+ilERKw9BSmp7
ErsAkmKUm0OG38yYrlP0h1DpVowivYZNkb+Wbfma94b+MHpd9sq7zAE3CjIyc+ek5EjdOUZ1kL12
W0fod4puJ3upepSoO3nWRvaShhWbmlz3ULcPYGhK8O9G8umE6knMHiSWzfbE99yPzLRmudGwfXCj
GmBmp3lszxsIYXHZLWrDbn5OG89Xip9VkgwARJDEUov+E2qHe/KU6vehaetxneSJsfir46+mVdXs
tiBHyvgU5miHuFgIppPpnoKGNDTi62xaI8EOvwyHH6zIEGQe+l8oH75hKB58uCk6wfCK+kuUDGJX
w8uB6+IUl5SC8AqZbWtrmaO75PHGn30+tBAMjpbmICE3GNiLy2COKyrG0mNMZVp4PL+mcBGavnnq
69p78fx+/qHoDcaMNNPOrdZVK7C8mAfjEmBtJ8NEbmNuBq2LjjNmyLep7MJtHwKlfZWXTuyKnxA8
WtrzUKtp+yVLn3CTsJ+AF+lP8apI2HjmhjIY723K7adesW8YggWQ5AHnhxDRAbEq4rH/qRbac0aV
8avXWfVCty33DT+vcYnnbvqstmq4Rnj66KY2OoHBiGZrNOX7ASQOyieaki+bqjuw1HDAs9Or2Way
VYSTrPLYy57T+TBSWaDScJUR1fNPrj3tVbrOQWC5Z13LxYRvN/Rp1fLSFRChXl3J/mokI5x36BXX
rXeOyMsvS3NwFlmgvsQ27CsLSYbtSPlpY3lZtZQyQlI4KJoJsE1ezNbxwFrVqcYRMdHf7P/H2nk1
ua0rW/gXsYo5vCrHkSbbfmHZ3mPmnPnr70fINmdPbZ9Q576ggEYD1GgkkehevZbOn2dH6kWMZELo
IK+f0FStrgqcw4cyS8uVl1rG56HN/rISI7nPnUq6gx6apLfR8T1C52GKRt6TTa6+JX7zl8F79pmb
S4P2JbCAUGuCJYzNV9Tmu7uMIqZ1YNsgiR0LyUylq/alR7m1C9/kgHYOcjvyeOLb8kUZ+YFEBwT9
t7r1NqYDwhK+t+Avh3+MVkrKLlJCaUcA8NtQQmye6BCQF/Ch/6xlgSEyVXPrVR90d4vUSbo1i7y5
9838HLuDiiiXxtG/TL7LNcwuBJ39qxUW953kh/u+D8wjJN4wQk6NEV+8/GtW+LW38DrqRbOg/dGp
G1mTt31QOJ/8zO3WtSaXR5sDxMXjJS7DhocsDQaHDarb+qUcG2/ZEYukWqgIYYp2/GhRN5FF2ad8
0ZRm/KpMEquQp6QL18pzPlHDJpPtVx+u3W+2HcCs0lFwxg0l3JolzCiubHSvjglcq9T99rtnDNvS
K0jcNdpTm+oOVXrSvWemu1qHbGGwIB0ZInVZ14hMd4lvbyM4yY9ZX/U705YO7pila2VwjmNctQuZ
oAeBmKbftIFmbjK3+eRbaY3Cux0sqnQIvsHLdLWNwnrL+fJA5YwGLDToG0eq6wPUrweH+uY7HCYx
cyoU7tIBXHoEDKT3/PBeNBCUKUcpgpV+MkWSBK1YYhtrcjvKubMG5Sx3+afezq+FmRKNz8onysfj
C8TO8nMmKS+wFFp3aphX58Eor10IlCdPwvAYOG+h3KQnGdIJJ+yHvWfBgAK8P9NP0p3bUKnom8nn
DlTGFmw61EzTUBrMyxTZejDVtrtrzJrCdQlQmy6FwaqUG/+oOs1ZqRsbzvoJcTgBE32HHo8If0W5
D0ZqgL5A2EVDMRZ4euEixo5ffeGhP4VFe3ju0Ra6FHH4XCtZdUeglW/S2JHh66r2RbbTcEGRRbIt
g/Yvm0zIPTLB2rnvLUobdT9Y8rSRnejdi0lI47t7dBGAK4/RN8L6eHSKMeydIMoXt3GgWv1iqNQY
UF3arvPeLl4KLWzWiELmWzE0NZPbj6PAL+uN1L85+bDsaspAibJp6fHWtTi1Hl2dSr/lBKo4Rp7+
QCpYWvodIoS+c0ir4VoMoXGxE1CtXb3WHe0vznXFQg7rb51utNexTkg7ZdB8lsHnseR7GErqcmjC
6kenP3a2BctP5DungjTTAhaqdtVHFM80IVLkgdS4O4TiCDjxdb4mMHle06lHGvqaqHFBEScmMdlm
FEp1Hb+VYiirenInKeW3CFRPhu7XUxnJLfcgaKHE0Aq88TzYBMu4zz2B+ewekiZbUgZhPuWZnCwC
YAIkzvv32mrjNIwjjbuub379J2k14SEmHG4Pe23g6r8V3CyYsocg/lG4uX3oC7gf7QZ9G6pukl2g
U2FFfSaVySXcZBy5h42Wa8VltEuLYku5IYbjXZ26yHYZj+rH1CYv5/P133EPITmXQaUA4eF4gZQ5
W7tBID80Y2ShMtTJT3l8X5Y8gE5yvfdtG4a7VkcRPvSc+jIEU/LFicvPqpue5YJvehT3qK0DZyLK
pS1NC8l1rTH0XeOO8g6sNErmmRqvFcMq9orJboC7p1tGV5CZ5rmUquW1Kpfmm50nj8qATFCVyTKy
NdK6M8L8B6e8O5/fws9eyyvs/CiDoiloduVQ39l8lbaRanfb3rCHq2zZ3goOaPVVJkGpmkn4IzXP
ZLKAjvNlvpp9bX22fHhOi1apHkgwNZsirjOwLiXYaMJYPHNV16zSm2VaWdG3IuuXflbGb7JfIoKQ
BvGzCTRw00J9chxHDZYWAyyv73QKOf3hrNa6/WQ7jsJP9oYoV/E18A3KO225OLh6Z4En7N4UL+KH
0raA4huVCRC+CY9QEYdrIjfDXeKY+aI1jG+hkntPlCIOOwXi1C2kp84zZ3SoIlPvOzQWAAjTZHgY
Er2j7KeUN2XaNq/woh6ER2DWI1VrxOfUrsq2TV/tZMuL93BCmHuF/MOJ/2VE6q82L1BPOKsAIv91
0xN0H9RgOKWEfRd94LhPhq4TDir7w4Q96TQYgosetGBfx+cAoB4VNWW9Lg1kqj3ey5WJ/uWem4v0
0oSjv7Bbm/T3NFs1Noozhv4kyxMXqZvxUFRzIy2BVGh62+2bhuj1aCvpZye23jqQptfCCfVrpvl/
IdaeUgDtLHJw1Evq+GBYcGRzj4jUsO3bKH3w1ClynTXVdxPyrCRolDdOOW+FHFjPBdRPa0WJPttD
ma/IezrXZGrALMOkSu5o55qSKsHvUSmrsQSz5LulcxWOjmMCzQ9JYs+2XOpNor/8sEy7CLeYuNLV
vu192yw2EddpLn3bEWyWPH9tZ3l6lrwKAYIxhvip1eITqIsvFoDJc6AZ68yvHqGgDpbqqJ7Gyjnq
CXFcy7GVc46o+3IcfGVl1HW/c+JK3aNDMlzyqQl26UDIBZRBsMs9J1jpZqO+mgN8+mXf/6AYbvQ7
TuzQWj2XxNsXVe1k6w6CJH4uY288kEFY+rpkIBSVazt5AMQWF6ZCrMazdm4kpUs+8nxflfiT76jQ
wNiIwGhyPpxGilWXiUY6OjS1ftUZERF6ebAoqWuadhHVzSNkQclO2OaGqrBfLpWtduvO6rQFTyNn
nVTBq111hGEsPXiZ2ChXbWJo18jxnY1PcbabGFsyUuOJAqN05xko3nRqAeNPUJ+7UkseYVTguRqV
PbBXer8XNiUB+gK7LHBQyb5yFLDeFJUw1DjJkdkPnsZTMmoTX2VJGg6+no0H8Ni8Oy4ZjICi/lMD
9ogHweiTVJF26CjCXbcQMO+SorfvZeQ9ZUttOfSgNE/dK7HSgDOOHzTL2EuCE5jhdB+MBCxsYB6r
whrVleY7LuQu3YNHNNwxTFL4YyiZ5xqEoku92r2Uedk9z9JTtTOyEaPJU5MHevfZRAgAOXKfh7y4
Lp9R+SKIHulPfH5MMDpLGN7Tq91MusLNs0Ux8pXIZ3JrCvLSqwKGsPUweYmJsKjcuzr/LgYIncpr
EqbRyrLK8QrDlLPQlLony6KN15tNNsytGts6+FdcxASnBf1iAJGcLHkXRkvZQMC9lpry1DtWcWqa
+GcvhmoBhm5oGCG9BqQsfG5dfon4XMVyu4m5E55Lw0FnWjbybaI4LlWVNHwMnH1TW8Tv0/FslCY3
gCS8rwsp4uvPzyJPsBaKsDB0I2xCCUlpWPfCVtsZgcYK2tLQVjkmVS5JOqK6oP62o5ymq6wY7hro
gK4yzAZLzfW9e59XvSU0F5Mt7GDN98arDZjoxJeu6pQVvII6t2lXPzq5mmzrUP/c+m109tu/CIKX
d3Ez5BvHdmGLCVAgqlxIN0UPTmVockR3bmrrri/6gdAp8iO9KZsITVjwVUvxZxdWlC8G8hYLQ5fq
F37vlWUdut5jYZcotYWlezFlPhRBBGlPEB3NBm1etTG4tUxD0XSQelAF6WR9thBTak/cOu1WUher
V616CAQ5k2zGyPPwBt+4m2TCcXuqwkhfjBSVcOpVp1AfAm6CYEk0ha/wWOCbzUbxZO1G4FTWDWKk
vQq/0EThJPw6dK3gizZPUQaPQB568aqxFP1QB9TrO4C5nhTfrB44Ti/kPsmeYH5cA5OU7qcHdbep
lFctdopTmQTubWjkSbIMhy7cQOCCxkra9tIa8VJpGwPTfaj07DulE2DE0q478F0LFh2Zqnsji8DL
OfG4NRwXwFUpvfhoWz10Q7LUm7J68oahfMoS+5pDJnyXe1L55GidsWyHoeEXlqFtK+6WFEW4cmv3
zsjy7tzmg3uXIrYOP2f46iVhuQ9kP6dww4tezYjYJHHIYCdmI+qowciTKhOzroRwVRpJj7Ktyw/c
P3bC3Ftteor9DGQTB00AkqMPeQMZTEOr4hX1EOazEUcQeKtwh1NRZT4nFbFvgGbyyp6GxiAr2zzj
9i5FlvGcUKUEJFSJ12Kt6rTeFobvZn1b24Ac5m6vwfCLM0941SYbXQ+eNLaK2j6AtJ36LzFUEalc
w8wvb4Rz2oFJ16Edvc3KXpQSuvHz7W1t37srCH/krXDWKKZYlb7t3mZjs2pWFmX2O+EsBx2gp3ZK
w4rrjr601Os62oIb3RmW015ab7A2STDmJzs6ZkTonlD7ahW5e5oqaZ6Ssn8hP+ecM5gFdjA8wK6v
9d2lqeM9Je3O0dIk2FiErVa+FiOVWTdTq3XRnQ5SwZVzNYC6NNWPZEcOdofatPBPyyBecX4OkC9H
3cRKOx7xAvLEchgjW0fuIlH672lutF/z3FeRCdeMC3Xp4S6AN6omHXZtjOi5kZEKM51UPRBTb5eh
03uvJaHjjQbPwUbMKhWyH3URoy4yzWY6kL4qa69eYGsvzdeqSLyd6meQlneE7cLELFeVVJRbkMvc
t2xvHA4OMhXGOjSsX9146upKUqjLdw7vunqi5JtoqvbyjAd36LwXkz+PouVhJUED9KLxabt3Y4SI
ppFkdPol9IYHMQrHNLsrQOeJERgr46Sh0LMIJsb0sYTkye57+M6nXRHo1DYTu9YqNCXtMrjyz0aX
9pZEyeFs5oE/P8QuYMrJabbHOpyL/hCYyw8TmRfKi8JNhu3sLFyIR3DWMeGa/305t+XAaJSK8oww
wYb67uGzPZruaqyd7jQoqXyWVcJdjQpwMOSM7A+QTQSTopBoiklWSPRizZh4MBCGHS0UhYRN+d2L
synJ3CJP+2FCOItZWHsR/Zh2FsvQ/PXgUYDIYj0Cor7tWhFbBvZEUqpZgGReRcOYHrIq+NlQG5ge
iHynB9GbJ2a/eeKD33/gMm8P3AzCe7H/vE4MZ5/5Sv+By4et5rV/fJV/vNr8CmaXD9tXnvTr5f/x
SvM2s8uHbWaX/+79+OM2//pKYpl4P5R2QN/RDx6EaX4Z8/CPl/ijyzzx4S3/77ea/4wPW/3TK/3g
8k9X+2D7f3ylf9zqX79S2/NLng61DNHegUe7YPoaiuZfjN9NRZXPqpQc4W3VbdzoUfZ+fFvwbtk/
XkEYxVa3Xf6d/3zV+VXLHSo063nm/U7/br9/d30OMxy9Oz3k6Xy+4m3Xj+/De+v/et3bFd//JeLq
9TBejaJrN/NfO7+qD7Z5+PGF/nGJmHj30uctxEw8/cs/2MTEf2D7D1z++61sp4Q6t9S+DpIRHBup
nRgSAZsd49+NmImGoTio2lWYhUX0KrFg9jXdMjyK6ZIE0t6JkWXTOu8h0xp96VUGtVW1Id1nQQyB
Wt0/cQqGyHYaxTmVhC34lmlerBkD3TyQff8h5oXdhSdqM5YwYgmbaKoetgxTBwRWQ7Z/gi76AqlH
fClsKd53toPgc0edr21GtwaGyvicpzCQTl5aFKEkJ2YDSwLO5smnm01Mq5H+1gKgInLWQC0jtsr9
njrnXJXXN0cXVslVZQQ2PMkG9SXZiMQOJ3twmIipbvwILVcbvhuD+vmuuOgEDcjbh1T3TMMhsIpL
ocTFRVEabevpBdB1sbrVqmHnFiAb3q22egdgctp8hlyQHcXCysyRJTLq+3kvsbXfaRVBTe942y9I
iuYUpjG0vL8uKdzSvuvPKg8WNzd95IhmqTtHLnuKmNEL8iZ1+5tYPfTIlKi/E65vZOqvxqHbGvzf
joByvZNfTVr2rsEiYRTL5+kCnIgjOfoh6RpQFXZeUHSawvSRWfu8sPzbwFECBzTMZM+B40JwRfDq
tkIY52WSNUZLkh71+t2am2c1lOsuTtLjx4WjMvj7JpTuP+wlhkZmnol0G3ulMtCqjxFaG+XOuwua
xLsTPcBeHrqtpbd1gcyS12Z2nhB+nTNG55HK0sl1XnnbSGsfbDuKiZsG+kE0I6GzA8rI+kH0EEwb
9omULMRk8ttNDF1d91IKTliRURyN2Ky0aB0ZeBlqYz7EY02h3rWSpNwJa4uY3BpMrbYUE7fZyV30
ulEm5K16J+E7e5BxMjdSDqUHeI2fvvNspPiPiAypBGz/NqmNmb6DJvHrbDfBE6rwaaUZWR5X3oqZ
+WIOGoag6jooTKZX/ft13YYppXqUGtpr8SIMy1N5R8oEhi3bPYjGyDIU62/tbO0iE2tGTQjRwsk3
AdmC8PWA8t0Yd9K7DfQiJ2AQd7F02/C26N2GZQ/XqwRDw0qFGf2oT00Y5s1RDEVvbj7YqNODNpaD
2HKe+K82mJfdrqH2ziaD2i7l4FP2p4QjIgrIanL1ZT+9hkbK6SpEUEJMEG+L0KBGpDaDIx1eWvtA
KcCYLsQY7OlPo2X4TwgtyBthBz3mHOYVs28phC3FNmLt7PNhmHs91RhOvR/l6LPUpGQycgMmNz2M
HgMAanvbImgg8wl7LVptJzwo4HI4czv+1Zpg7GlGdV1uxiWQKgsK/wlO0k5wkmYA1JOPuUnqceoK
Yz3NiN7sI5ZU/cbqkW+aXYX5n4aBgKjMO8XyeOe29XA/OsZVr5PuqeDAfch1tVwPZZx+9XSDlBIA
K0JnAyRvUwpKjtxPhQFwNSqgXwvr2l1I9bAXYGOBQhZNXdnu0jCcZD3bBGw5papunYDfWoqJGzzZ
ddxwq9l89N+Bnr26jfYwL367OTZUcVcBjLkIXLkHp3CcAydXPV2IrmjgYjeAEFRo2t+sJWXafaEa
G232hOzURYZz8iFvhEzs1IjldlEHACwJC+Rm1cMYmkKoLo9ejWxOUN2VObzPoieafEiotk11UB1u
9XMi+t2LPUAOMDnrW+Esaxpy0JEPJ2ptVZc+jV9C17EgH46BnErxgG7IL1tIKusiJvyp9yd70qcv
8e89ovaJsGV+qp08OsP9H52b0lpVDqFPSL1+msTkWHQjeJJKyfeQ0J7k0R66hfCpOhDU5D1Rhk+d
iPrAaa+kratgK7pxY7zZgZpt39nEpcIfObzgJ9GXCJn2vZZAdKc7h2RqelOBkXIeix46weiSmNXu
o11qncM/2XrDdw8Sok9ouk8+t12FVYzFGtG0A6UnSzFTFIO8I6vcGqZy1XU/f6mJN/syQHYz9vVn
oh612eQvnpfKKKh34Prl7EVBQv5idOajWBHmdnwucx4ac51ordnwQ6NTcn30U989il7S5V8GzzY3
YtQNhXv0KiDJ3Nx/uYS/e7OtA2aKGo6L+sQ0O0/cFot9xI4fLldTrbNK62TixP/butn559pARoXC
CjayH2TbYtS9e0kuYaEvnPgT0bvPRq8rPxDXdgyd1K/thY+xFdWfnTYipRO2/oMf2vxmGqF0NGsz
Pn7Yp4H06+h3JXw3fIhPilxZ+07KiT9BO7CoEc85BchLDOcGVsBNGwK9BItglq9hJDnrGLauhUWg
nIRpEq3hHWtOzdSQrHvfzDbhosjKOiptaT/bxYJ5KNyELc01czdGDlptf9vSyMf3V5jXayHpiDpJ
rq5hUAgVI+5gwUq+FcNYzpM7J4nvANhG+bJJUbPwfNS2fK2G56tHgUvRgn4BqVZH4vxvTYZeL3qv
BtzeCzEVdgo81qKbewkqsAVhtXdGt8jMtdaFoNycqtkESqRMJQf+o2gaHQIJtO7vxcgrIMCZPbrJ
rcMjsMZfHjw1gX9UkPdWirRakXb0zqUgSSrqmMd2N+vXwgh1pn8eBCFSPDkJ45995jWzTzXRLomJ
MNS8nQxWDwahXHuGKyRylfy5rVCi+zX4NVNIhbRJqY6iGGb63dO8bB1C5bAUP4Pzr2I2wIzrTxOz
7fY7Ok3og0sgffpZFc281TwxL5u3mp0zBJuI1yYpv+v1+Eitf7+wybgfxgi9GDWxPHKtlBTFltsU
ywquEr9RH/ppEmIMe9koILOFby+ZxjGoJr3bTGsL0irB0S7V4CJmg5z/SJpAYy6GFpn5O93rjwgH
yY/lsG6pj6lA0gFZmOTO7UxbuY3p71OELk6JBQsXZ6I8WokuxOJDtbAzkJ2UoZabekj7alFo8k/X
2/y8VPS6YOJgGDiriCFRdqqZekB4kZQ92FQb37m1pjwNJD2XWmTpe1BTypNfWjZs956L4nQOVZis
d0tzyr4aSL7uDa34XoyyzXF1soFp9ACBNeV+nPKwotE9Rd8Hdf1djJopZyt8A0p3/tF32nNeLnpi
XyWTyj0sXfGxj7qC+nWepxTeh4teApgRtlahWrN2XGc7Fpl0l1Onux7qFrW53suXfZUoh1E0cQXA
KZvkBBfC8G5qms/g+jh4SfuzJ1zeeWtR8CnN5HIHeqc8qDLEkr/VBoXkoBhmQXYkLeIfhakWqoRV
QurMlNOJgv+XPqFwLk0q56ReBXqc/NQtvK3olfxomJZ3vA3F9LzLmEJ3vfr9Moa2IlE+evHSCPI3
Uqn5Ixmo4lGS4i/k+tuTPo0U2eh3QCaRspo88kItEBVsVlCfj1fhrxQjQsQ9JVJiUjLM6l6tCd1P
y8Ui140VAEdofd8uYMfJOUkNavu1PF92hEoWZuRkR+EMimDcqwOVQuL6KETI+8EmLQlxtdVqr01V
amdLAh4rhpYHqfJYU5UjhoVjVQtZj6xz6kny6881batoZymBZ9wtHO11XsNDbHhVVffq+3BaBlb8
LQGDc8mmhhSmcvHVxFj3k3rpbBMTiZ6hkxCh8iOGohEuvh489qATD7NJ9KgZ7U2CM/M+5A7tg5tC
+fv7cjdPlVpzt3fAuk4vQTS9pcOgnvrbzpXqo8HZM4dtQK2Pal/uzM4bdrZS19DTYopVU6NqRYxF
V1hva8RysyKJCBS3qNb+CP65qbN/WJDJ1HxGgbRTGo4QoolbzwV1NY0rWVJvRspdfk7Pjh9s47Si
MRvn52IxrWuxulXA5X/c2ogdO0Hb82/b5pS+7LQB/kZ4QeJVhOLMJ6VxOu60OiKdppd9UuxnSJGt
F4jOynMVIhlo9XH6KXWHfG17lJdzxIbouZQXViYrK2dC5iMFnR6NCbkpesI2AkQHVjzNiCb73RND
aNKYdowYWp5uuvFm3V7mmfkEL3VzVfykvaqK4a66DsWb2WbKhXeucncrTB1Fl7DMTpSu2mD3e2EU
TQgxxNYE0DHxXDfXuTEfw9rNrqAzLY6KBkWcWVU6AO65YBGa8jkxQLNRYroKodfc5WSrX5qKd6gK
DSSHJyVm6n+prnab+qhPw64GwUqFsHsSs6btf+0GZ7gTS0HAXpJSLa5iztbzbaOb8YOYC6R6AQIn
flIcxXnukB+G4cUxpacAprwrgM3qmLkgUqdRArXBrdc4MSIESlvtxURveOXVKe1mB5MWzyOT8zzR
+NJeVvQGwQvchC84Nm/TeABTZl+xOyJyReT7t9W3Ob8EjiFpylryPHfjdD48BLGXXUQjG0hDjTUC
umKIoPHPiSqvoKaRZW8zO6fTLJIT3cqPcqjnfu8S9Up28XzVWXdNjkDQ7wmxwuiI2oWSBRmTLm1M
mLb3XMfcpwqqMRM5pTwJ6CHLhVawoLWcx/M0woUQXorxUNfFrtIpXvajcZuR/4flyWuvrqbyeZt6
WnQO0QC8kFP+aQndrJuiPvyDhMM00eZ1SQUDYFKixWtXiqnTDx14AiGg3XdObV2HqaEqFxXgkuhY
rATW1U8M62oorrWt+8hazDZdkZQTFU5HYRJLhS80Nos6VX0wiuwmJhXPC26XmW3zZZyWiuMWbpqj
41vtnsJsitPjfHw1eeReJXpDPHIa2rBRUbav3/etVD1GurX1ZHUEa9J6xxiE6TIQQ92K1nHjVTsx
GxT919CdUvWgc54LPr3CC24ViO85ECJawdZFpaSoapXBVgzHsABFqfjOWQyVEsSnlL6mmt/ccaeK
b4vQZ4F5GKaGtfDKNUNalCV4fjFMLQg7VQS39YKPrZlnKC1AB7Svcivd8qOrPZJs4JccIoG/AhP6
bQjxv8ER2C8tpL4vH3x1eALQYsE3jVF55/FxRfGus6rlUTu2UyN6ogmQojpahe8WcKAzIwG3WrRa
VEO4yTAqqwfNqcPXLqqd8ClPm/o1l5s3pQk2tlUU93knq0+UpQOPLCueFANfe+pBe6w8o3O3YjbQ
Oe+jWqIBwMB5QPn7GLnApKLJuSSGeKUE/CAmxfqw+B7bnIaExc/Dz14pwXA9eUs5xP4jxPKyYcir
mK/ag2govpIN/6Ez2vyBYs6RWJIM2eXoRvHSjjmuproOMepv/7rNtppvGHeqpb65CYJkfafEly7j
l5LHSdjxQSNemqkRE32amnuvT55rs/hlmhakqZ2fSzNc3vwb0zuE/nhuBJ38RD4venNT/4NtSIx/
5zcvC0M+/5lU9ys99iKw0i6MO4NOxfBUc6pWvgpjEI3otTl5koUYf5gGCxrs/MA9CfttB7Hkg99s
e+eTw9Wx4fvwpsiFykMGF353pXmJ6H18NalObKjnsW7xR0ex47y38NN8yVgX/KrA1I1GwLKzYZXm
UxvlG2PilhZjqE0CwMMAGmdb12toGL0bTwsbYRRr5qa0rfCQ5510D3DQeGyr9LuUGd1JjAi5qhvO
Zsaq5XPziHDILoiy/pQ2toJKDpUagxmq6Jum6kXYRNOmBiSXtpqtxTCXRrC7RTvuidny+W9K/wU0
dECFmtKgFZilG90ZmnMUVQ51KoF3kCbmVzYlcA1AyB9LDwy6519Ez1C522RKAzvy3ydQGSN67Bqv
wm6OSQgNxeSixD+qjkSS2CPJbB9yiF7lZ04yUZClNvS2sfAtBxIG7vcYYZJjUsfZ0erD+0A3km34
2yTshVn6+eJjt6eiHStv9G21mH/n9Hs3Yfvzlrnr/Nq9zr0tICd7rXROeq7ioIVogUqDnBqTRWC2
/lsKzJMioh/8Zz5pcGO9jkpWr1zFji9ZBpMg5H7qbjAL5WLyjLYy2yZfUrrvkHyox5OvA8/elD6l
RFZl9at3RtEVjeYBUG9rzQWuBWYbbLc6nubpAYr7ZtG4vE3oJn+dJwLoYVFiQ/NSTrIH7rb8HENH
KkZUSujHKhs/i5FoulyfPjRduVarIXsQNjmACKYcbb7cmFxEs0nVBmsxp08m6E/U7ShpzXK2JUlt
L4YWsPq8UR99cxUEzG+7Ug52oEwuXIg9hC114JZ14z7cCBsPR8GyUIN6B8/IJcsHJD6QWXpoHbM/
w5t5DqcRZfLFwwAL/wbStHElhqIhhv8GUD4kOolbXBnOxSXjLRYJU0219RZmg3ZZQgxNnXA/gCRz
kWbsc/USg47X8zG4q6eRsKu+qR95djiIkS2POihFdSi2FpJbC2G8NZWsXlwVqTCtgWlO2PxO1u70
IVxUSRmuTUcq7oLcIDsLNe8uthTtjr/bBvBsKc+tSQJFbnX/ryFXlglkKBRzt/oh1YPsq19QuGrD
SgXZkSSto7GwTjoMJQenkvWtRVDk2lIPuYKCRX41suAbGa7yhxVuUdTwNvzOlFuL6rlr46jmMis8
bGbTOIuMZ/NTUzsHMWtKEYz38cBHHK1RcyeDhdzHSNysNLU0T5TNv0Gp4FNAoSDpPZnmZraZMLnv
Mrmh3hwPYZf6IW/hsv61jNrN/2W7f7qqsE2vkHOXuvZAypdT+rKemmbKvIqGYqNVCOD3NJuEh6cO
yqZRZf6hk6+wifViSCHoA3h3Yy9G875UyaRwgWwzyqUODbDySWY5eSramGJR6wtU9s6lIsM2VGmx
y1Q5uEu7mupfQzPviQahPOW4kCuhQ7pAFsP40hvNYxfxCZb6aml05Dg55R9v/KrvqFZFd3ASdV0W
OqUyE7Oqqhk0ojc1wmWc2FmbKWodjMmPUc2HC79o0Fz3fvuNYpVDQVnlqwe50Zb68nZXBG54qGr5
m8FnbJfaFvQ7mZW99BQgbR17HNZiWPV1u0aoKd2KoTt24Uo2tHAvho46kV8hdHEc+Kl88WCyotwI
6q1ClqUz+s/gmlPo1wrZVp97Jf05LKd4qxg6keNCRdb+nBXD5Jrr68GT39pxdGB+NWVUh2IdrG+d
RqCjO04wpoJiCX/MKpFa+SxGokn8ZCKyUN/CTkuTdW/tVZNAP2EDjXIYWbv1pod1CmOKjiQQhWZi
QkfK4TbLV02nRGnyjktDXedqB/fs72mnMLR8JXa8bUtl7WJIXWldIxWzbOM2OxhRgk4gcrGrEfz5
N9mAhEF1vkhjZ6xHxQ8OTWmnj1qkfUPEM9nmngdOp/Gys2hst69PnX0Rg6EqimY1T2qSpyyNEoml
vim6HYSGL25aUEzolOrCUS3prp4EQ8gGeJc0hm3JULR39rxIPX3R2ZBPBnVD3AA3sQoG2nY/tihd
kr4IPzcqHJWmYX+tO48bXZTDE99Sl9F0dQtnROZ8hSboq5K35aOuDdGBRyVlDcVz9zXi8TjWnK86
kToytbkMFlZVHvTRfhPrOAdw+6bs5L6n4pF8RKNz3w2MGyWZ3D/qiql8oaIU7U4gIntxdBRNwlHI
t3JuU9NpUjRBQdmnXBcIhKeWDdNwPlrn3DFX4hBqh5NcW+otFbeWL1UUypescj+XgafsxUg0YjKM
3EVHbdx5tmuqqp+aXBsLpCrlynkxR208m24wLFoZUcERkrm1o/b2VgwTyXhG1XmJGiuaGBNtja6E
Pu+a6p9ELxr9pFqIrufZUbWYp2S75tBSKiDDWfLO8WcX2b+FXpsObI5jfwqnxiMKk65KrftkZWaz
FROob7lInwTZq6mnVBzmpV/xv+5AD4muP9HuhJOoxXTDOd2aicnnNr45NaTcFLS+IMSaMNMCFV3B
56Zw/PQtNEbhpZb+j7Dz2m4bWdv0rey1jwdrkMOs+eeApJhEUVmWfIJlOSDHAgrh6udB0W3ZvXv+
6YNqVCRNkUDV972BUDF+rrO57xbvHgFcnqd6au27wjSfdRn+7EX6Lj1OA85w7BP8FVy66H32sl2b
2vYPFPYPIu0J8iHSwPExPLjCq+5UID83m3mlR2V8raqREcdXjY40mZ95z2Kc8UfK5s9u6NfbvBsJ
PgZe+7q0V405fYYyiywrX2HSO+sGhNSx0sfk1fYzxIwD8dRPqEAWifyumv1iiHe1Na6cYu9yRjui
3I1S83Jl/1mdtHFY7AvpvlxehsfArbAORzz315y/rXMZbWAvUK4+1owC796DB7FrS284aVE1YHiP
lZUzGLc9XuY2Zr60qd5MH4eTKqq2fNLGyNtlInXDG9WGNAgYGrNuV2oGIJOE8PSyalPO2d4g/1Nj
/orXN5ykOh+22S8yF39Ab16pXidJ3yqh9/u5M0xYDcuMJO7IBNVuAkvv10DFAkPSxwVg9oVjbJYh
bSnZ0NRsQtqOJMZOazN3W6Nnhtq1aeibKOp+1DWhfC1v8AmE9wKz4i+zd/6t2L73w88OZQB/aVsU
Mv7W4Zce5NePZdRo5RJ/MY7/c/1/Wuaj7WIf/2tG6aCswm+Xd5Ms7yZZ7KHV6I/36sTmQ2SX1srQ
RLMhxlDd4TBW3nnLFfgCCEzurWpRxRzjItcOrvfb0CDvJs5D+8uUXyuMzVRwGwv7KzVTLW37ujxP
xLJUk13IGMcLxyaMnMTpdk6dKFgZPFdvan+4MlRVzSvqvCKdqdtbPYI2Ds1P9qcEROjHO1OvDt/X
44Y/y91HR9D18loQdLy8DVtfTMC0DUbO3n1B2KkPCJSaTuPf5yKwb8C9HFWfvjRVg4dQhzWxO1qq
qqOr++GqNYJgY6bsw9ec4MKVoH9xg/YuY/ij3rqI95zUKtwV+nvcbD76wf51B1Rdbjw/2/tJ75w7
p8p5vhakQA2hA9FB2eCczrZzVld+1FqHqOseL+PUlGjIv5VhOe8L/rMIfDPD4yex74SVrNxlVTXu
Y6kFFzp5dXW8vKSBVkYCK2szLNnGQfYRFLy63qsqXucYATtQkVTVL5D6aPtHDAP8a/wlvEvxt6rq
UG0ySJNtPcUpyoNg/6x0yFf427T3eMy190lKzsuuTRhfw9TyMVPAM/m9TQ3mKdht8gG1DlVV49Tc
LmXvYRNgvsz923pCxN2uFnCxDVzPr+1K/iyC3rse2DRAgUdpCTLVXx2LZXmDEQJynE4qqnaLdjma
E8gMNkYTbdQKv12qZdVo1ROiIMIPDWukWcc8CvNNLDHrAk/4Lg1OUKYJsg0Obun1UOibSx0Wqn+6
jJqCCAULN37/rcdRk6plPqrnHL/hCbINz9mv2G2oXc+wCtlfUThZrWHDTNYPQR/TOGZjnZwSeK6o
z1vHtMi3ETHOfepBq5rrxjmSs3X3kT08aNYAyxpV5JU1y27LAWr6nBFFgH86vZoRmgh8Q7ptm8tL
e+m286V9KMzf2tX4GTjJZbyd99oNropIsozIJw1Nc24Xd90843jc1VNynBfv3cHDWsDAQG8rFrNd
i4PLnl9UvFG9EdKsp9DNeEAtc5tycu90Ldn3y1isD/yjH4UvSJjO98KV1kq0qPagBbdCsdv6Yhk9
9hiRTJAzt6G4msJc5WmQnWVS5484Lt02qIm/AbMqt24kNATWgvotgMlM/KiG7IdHOwl/XBOLGyia
7Q3S1RgINZgADX57aYrcGIEiMvntjdFqxNIK4NlqsBqjOlRVFbUHjz2McOSJ4kXz5WOgutIWSedq
+PqxvGpWi3y0DXHyuffe8rGat60lImPbzC6kRY3j2gYj0mbNfVSwjVq6nDRrTmNvcRcvgjTfEkAq
Vv8xCyxVerQCa3NZRK13GWRn8pOhWe0+tdLk/FG4FSjqYVp/tCCPlJzRscQrYU6cJ0KS0UG1fQxR
V6L253VoGNrmo8OYfKYRNY12jizgHS4vdmlUl1ULsgP1po2V27+/C8sjFNfX/Re/zYZjFE7yGOje
z0K1qarq+Kj+NiRttHz1W/3XMtoc2usQWy0MjVjwY/L/cy1vGad1dbzHs/mAtMe8S0YvXrWLhFaH
sj9SAH69qbXAui7jAOktJbWVIRp1k5HfWU9OQrA3bCcdl0vm6BV/lGk2r9UQ5AcSlJUwYIqi2tmP
ueexe2y1t2EwDjDnUOPW45Hk16JdvrQ3c/PdylDqSNLYPNedfRRxvx00eUyFU73HhS94Slrac5La
zWYU2nDn6k6y89DWuPaxnlj3+VRjbWcift91Xwrhpc9WrXl3FUTiErm355B8zFMVHVWXKpB+ANKs
C3wDGc2+4l4Ie4Xn7tcGr+CnDHNbnCu0tao5mBk9eSM/Mj/rNxN77Y1nrVwtyR6juJeP2VikG78I
u11euPJRr6r0hjvgi+pUxRiFn312iydVQ47D2wkb7maqExZas5i/LBZ48c/FZpH3OwLBN1PfkfCb
K/Ywi4iPRCEbzMlSRfnkyuvMXZOjBpQk2sBD+C8nHmWMY+QCYWcHfOlHRyPqL9i8eEgsEwXQipgs
05jdKaQVKMPbpiuyOwXCWvrEUlN9UZreCj3XV1PHrsNzupp0YaavwOrXD15lVw/spSFLlHO5U1XV
YVXwhNPUO6sm4cj2ZHbe02X8MinSFrvUiENPPsk0Xw92954GUX+thpDJ8G+72V1/TDD0bq1zkzwJ
w15lHpvgrE6kg1RwHh6CQrtN20jjsATw84xlmTwXgyD/r+eQVkKkPHeWB2cBj6J2F4aGxYcYinXj
xKTIlodpbmZoG6fY/iw1VajOahnxMey/b5skLnyjgNybaVeV66NOyJnaR27kakoL/3oc4+YWj5Jm
jUtr8fX/P6JgjfHPNXqjwZPEqqJ9k+Xdo5i015D3eKqWWlv28X4eRmOtabZ4tKqxe8zyV9POswfV
4uAxgpOhM2xVXzIF3tke0UmKRHefpyaw5sY+czbFmbuQ8n3gkR07WvraeYG1FYGVHKpMd889NwN3
8MPrlsdcC12Xy3EOtCu/BgCJ67uPHOaM2dLcmc8T0kuXqild87mXofdb9aNXDf6nuSWxvz2at8Vs
didVBDrKBzx0K6Qc/2pTV3qP4gWh4JAsSLkAPKcCW10dZcnNpbFf0KRp7+0L15qPc406thJl73FA
4pnkPUlj1vaT7IHql2bypjfWGtHP+B3gJHCwxH82vRSLxBoMTiYRdrWSszNo5jlDQQZyEz+TUxHV
V5dON+28gxvpn2IoDaR6wpdKcIsI3LnfSQxsNlUwW09NbItr0h9ypaom4uB3icgw6Wm1fm1Znwyz
7h9VX4vAQqY18VnVjHqq1/55TriV36GB419PmZatAQBgLzK5041sZmuN3VL87lnelp2S80l2Naoi
JgpZ7qTFL/ViCLYMUDOzxZikHVF0UjPZWifvc+Nsy8lzPg3DUO9kdhVHSH/PIIbbb0mDz+HUGdqL
K4f31mmzW1XTzRfRd/ozkLr+nuTaTZ5XOH/3IZlMM4/WqmqWQ7EDCuxegdN7LeDHH5rWLWdQ9tq8
r0FdmzmhIX0pnHhEc+rX1ViglMFhYNiqDlUYde5exnkIflwjGrb+mJ8LkijYH/UCBYgw3nolLlqj
33MybqfsHPS6yR0zNx5Qah7WWS18PvQ5WgmvtZHjssZ17UfVtds3jX+5LMK6ujZ8hxC0V6PIqH3t
LdS5CbhVWA2NwMAnnlKVNWCL03fDoxkunuGFnX7Nw3BN6LH/UaTyzkaM6m2e+MHYVlPfdUFW7+Xg
EiM0CvNspY2+iQ0S9mh2f1GTJv9Qo0L03XOGYhXrZftcSozWWy+UqzbCAZz8oERRlN+cmOx232Vu
/0RMYvEaA9uuetsqjkjy2F9Vp1dFwSMfjOpSBXbnL/h3BzeqZrnCX1v+AOJsWRrp4n9cS3U22uz/
uVaC4YltGcGNvUxWa6XmU5QX9kaF3aTT57gbJd3PeN1vdTlq/rroURwSy966M9H+mNGD2aMV4Tzl
RuptG1lmV92y15Zpi/Stxh1YLlV9tOYzUWvyvtQ0ozYfx+xeTVSLeU59wMFj4JlHPwZBDWytIrhW
a+nW+M+vFD3XUcKjx4rCSxGZnQN0NM6SbS9Fv1I9gWx+dqvqZYxeCOMAzuPwMTmtOVlE6AetjMni
NtqCcbs2XbzNgLGSC8y5vy5N4SJ7rsfGlGDLxOVldJEArtWM9Dgjkaf7xpujx8CMuz7cDlE1fbZm
tKf+au4blHZVs+79Y/Mfo9Ui5RLT+2O0ao7T9FtQoW086r7cc3Jydhlq9E/2FH2Vbjt9RSTkQUOA
6MU2UwdylaPD3Gw5/vTzvFIjkFncDjKAzRnGNYD2/pOVGuPaIgN/w24S5VVd66obVe/BjQ+LLlQw
fGVrjW1XZf8oo/qMr4z/NpgtbkcNUW2PeOquRWfn6IleO0kZmFdzNYgnhM0HdOXE+LVqreXGY/8g
MLRDdXjVl8H8JAG2oE+ig/FaPjWnBe7xD+14qN10dq0/RT5asIPj/ByfYBT1Mf6jfRkvl/Ghx3i1
vvpA/xz/8boR6/xtvHo/f47/h/XV+2+X9+9N1dVIAuXJCpzvsdUPX3tUoOcsxx/GX8GkSxD8d8o9
IQPzK/7p38bU9o6I3Eo2nI6zRz0o3YZ+OH1Grw0ptlb75JloHjdLO+bF02cUedb2r/YSot2lfRk/
+7bcEz3pVgWGK9fCztp2lReae90MloeBhzQ3qkcVquOjqq5aYTHlb91V2h/7eBz3H+2TMThEymL9
EVtndJmKzHyrpXj2yar+QG+30Dz0xvp52I941KxHZFi2eR20SPtR4KfVnlRVXalCG0iXR3YnUELh
kaRB0arn7kYVWR10N8lSqGrojM4aiZdu89HW2j1xbFWPtDndWnY0r9Q8NUV1TDWqsnA6W+T9Pf1N
zhZWb230XPlOcpKDZ1zapxSJkzF3sdPUcSThbGCf5YD8S5YXx8brcVHPQXPtghJ3b7TbtROBXnhz
HlTk2Vr078r5cUw43gQVxy1vesQdZH708S6AUioxX1zaoN1MGLuy4UhcaH6ueQe5bXrsxgAJXGAZ
KB8HbbOORh9GQW6eVa+bLDwrUGJXhhXPjz1CXMtpmM1kt7Z0K3hN4+mTgS7hjzy781AyjFauCz5i
XniCyOpf9Tn7FrMCdiD1/rMJw23Y4TwXn5GAWo6Y1oCVL0pc4173YpABBsJuelMfVW0kNHKrrppb
IZvxcq3xjN04Zs5nNgIEgsMPa6iIoJ43MBNv2rIeq10rJ7bMCOqtSU6ONw60rRItKJR+LPkeimo9
1pON3m2tXUV6kRwzY5gfhJMiOYuw3H7UneDK72Kx9UccYw0tGl+6bBF87Mr4YKb9+DL5qbHiAFji
w0Dv3GQ8UTDAs4tkxKWk4Ynxq8AE8meV81F61IIGPXq0gM7QoOSz8Po1exGyJqnBbSOL8MRZqvDs
Eb2T5SYdLf5Jlreoa1ZgiQnBX7m1MF9rbfEQF1lwS8KtvbZBl+ANpUn4knG8ZfFu1XSwI0rfN+9V
web+1tINpAwjtMsu7cgO2Fp9J0Bu31c5xJTEnJHd/muKnTQDccP49aNpRqRzr1sEtD+WIU+KsQ1P
xstUgTDlOp/7cmOEGCG3gHFustm0PiHF30R696lyzOjsI+a5Us16ZuKgYbuvBqqW5Pv9LRbs4KYy
AoobzVzgynp5aLM20DZ92nJGqkp7O0ujuPWzqLwUBVYnGEMjge0CRTlXICt3uoUPmyP66baIpAv7
xvA+I9G8re2o+l4N3WvVGuOL7enDlWam4oTD23CquqrZDGbfPcmmCDekyJO9MJL5hfgCMJqohXwx
GNNL7PefNbAm0ASp6ZHD/qYYHu2ys590sFP8eeeXEmeeu3gOHtSgZvnKwHkwVl6C0rJZ9jtNH7Nt
Y6PfB/dlfLZkcNJ47n5xfXQwrRFwTpLgOgklE126cei+NBMUusrL/fsRZbHrwQAHMIHU/tIQfLMC
r/6E8n6+j7wo2YnO6d6WlJEagEsvGrhTKY+tNM1HM2leeuKuu4hYwL5dhF+7wDCeFsTRNmu95Ijp
LyRIxKzWmH2Z76P2ozG16RuAUu5+8MUf4sBL9ladWHtfhPp9F6HtjfDY/A38EAJa2tc28nNwN8K8
izxsq4X0sJwF6lBWIr0OFgVpVYTTrJ/A/hTbaYFWfLRdrnxEpv2OL9Slx1kGxgYfsWfZNHq/1uGz
cTFCxV6tqcvxGM0eocW/X6q6KkzbHo86NJL/HKR3mk7aORrGo5M2rAKAMQYjhFSCDsjMSgx5jtrE
ua/bUd6lwZfUtrBVz4u4PEVT+KD6vKBz7uNa6vu2BJM6QClI15kT21eycg1yWEs9QmV2za25QvaN
4YGNxmPt74oGlb+pNo393JKShszusQ82yPiIGfw3BpayvxMiAfavD2dVQ/C2v6tdnwhzmZlXqk0V
i54CXgXGGSMTllJtXWi+FobWHS8jnFeziI5EKGa0RCXcrQqsBd4xC/6xMb17svfpba4HmMzE/n1h
Nd59WTjdEU/tZKWqkTeat7gpEsKT/vxFGMNxNEG6aEE27zvNtrdsOvQ3AIjIn2oHMWr3RJ7k/eg1
2dF3zGAVhdEPu86WLd/iYe08ug17k4682WpEQfnZzNJ8I8JG8Po5RgCgBG88wYbF86Cs60XrX/ex
LsjYVvI2XOwKkIidHvselOBka8VrFGHb7HkI1bku6gLwvO/rUGTvuPhFK1nYGHsMSKplvjAxg0iB
ZniyeEIuFi+sPvXuewJ/V9MI/BDauLHtGgEbA+DB3i1N61qy6T1Eko/R15d7hO52e3seshvo39yK
3DG7xWqRxyKngPtpMTNponp+xN5MJzyCIdvo+Q7aK6Pxin9CBuOQH7WHkG0Xe803W58OdbmI8IcO
jOF+xuKgiKeVKw3veXaxx036lkN11MKQNrNNIKL2FQQSzhBWhfiw5bWvdb7iLBS9TrpbnZASyddq
VO7B+bZyH9uRZRKSLxs/L5FFNYU8OyJs+U27LVaojfbixwGkyIDoRGXKRyfS1vp0ip2zzOsEz5qx
PJpYKH216vKbozvpm24AX0xSH19ZwyXvmuczQFkXqYsias/KrsdEtN9z/aa2Vvog5K2/0MgUk1Yx
bsFiSuTw5YO/0HFV05BFqLPk0jwGfl4/znAXj5hMy1XTZnI/gonbYo+k32ZdkqBfYZxVDaQswJSl
QLmw22XoE/OEjOz0qrEGc6XVhfuAHIu5mkY3/Cz75hYXCD9a8ah1F0FbXvUmKTOYI02ZbEur4kk5
WJkGOCrH09VMPYgZnXdDmMqaNxGEK/aJ/elSbWRobjsHQSaftDR/hjTd+pmh60c9E/hsITO6ys2w
uVFFsSRvWj758dKYlXvUa+yT6tQLG/URYmRXjYOZR+6DCunsKD3nVrF1NaTvJ3Bg/Iwr+y6VgXUX
V7I5QzBE1fWvJrFcdShMhuPkXX+0j5lmr10h662RZBE60Rh27i/LcUcEuzM5l6XUwliO9ifRDj8M
MaOtP8bV9+IsBr/7rmVOv7L9Znr02zngX2oPR062wWboqnd2AC4uGqSQpV7GZMKg2KnqR8elSvIq
C0R587f20e71TYqu9kYN+yiqihCGXd6pFtsvan8zTka/Nu2gvBrDo25G8kEVsc9HG5pSP6gqSuUG
ir8o8YxCPmh8Cx+QuSx3ke/jLr/MUm2oacJeN9LgqMYNHcSXbA63lwnLsMqMy62Yw2mjZg2tLR/a
Vn/BkrQ6qabRx2tWivSsJoHdq3Abifc1GYqzMRCImwycK612IBiLLD93T/NNi4poa7tWdCSsbDwY
M/KuasToiXeiW/qj0P320Dpi2IYdXsF6lR5EVTsWJi9meG46+P594JxQJUHCFS+BjWMvIlVYE26Q
gW0PxC39V5eHS1J79kucGOlpAIO2rkPXf7Viwa1Qb1NO2ZXz4oTYnxR+vO4qEPOG4WcHUVjGCXxa
skvTdLituq6+Qm1UfyBa765tIdKXpkkM9GUKdOnd6bOGIcRXIdNDnVkWzzZ/2iXhHMIroehjbs5B
OZmcbojGuyHC+vn0Fjq5v+7mYL5uMuk9J7l7Fdcz7eiv7IwZ3VSntMa30iQqLZF1DYlE4EJukQJZ
pk8VsLC4Huvbvp7b+zAevqjptW+6m8JBlt0ke50lxQ3BZusQBEDN+3qUZ8vzyqsYt90npzEcKKxl
8kW4uEerI087HBI5uD8QOXh23Kx6S6qqWevCMB/KcYq2asWBo8dlRQ/d1rNWDJhPjW711IyjA7Tf
SL44sbwxM5NDFCuWoCq+GWS8pq+L94xlxv6bm1j8PQbXOllFbD/GAzCMIffeBgsoi4b6wMFGRfpR
j3JOkQgUzLVeYuhVXlB0UWn319w5+rVC0YFq7ddT+R76TYIBVeivW6M191FAdZA5YknDgGsy8Row
1J29SzQswlXvmHFCi4Fkr1Wv1UBq96AW4u3nXGuB6W/QLI7e8/iKh7/x3vRGh2lXoZ+cROS3k2aX
C1VtfFoQZnVlHlrhTs+c9etjZKbxlQKW/dmeLO0KiPZne81+4Z/a1XhtrFsykoWz1/M02haBEWNB
b6XPsbS0XZ+hf+CFafY8mFp9dE3ML1VvZeQa546JJ9LSGwQmbupjfjMbSxKnE+8K7mFrMj8OAzIF
H+gP1Ua+k3T8L/SHNtr5UbUpgIjqEA55AQE41LMQOg5waLvxZ4s0spaab43PnV2YLpYn9VuH4/VL
uwjoEwRE4WwZmn93sm1fgWpUkQJ76u2zujKXKwT9b0dtzo+q6aO9Kt1uN/yapTpIiP+cGnbOb7PM
eP7WzsLem4aR3vZF5m0q6D4bp0ZlXbWpIoLasDfrAFcrSDy3opU9G1y4f/C87LWcM8m/8NcU3MF2
QdP715dxaq0whDTZLcSV3xo1PXQ33gzeoXdEom2kXbX7FqHbVR6IGMPN5RUyXkGtrda5zF5ewa6l
tylCg7iT1Qf37mzAtDPG9ltgfa+rdHx36tJa8zEUt6SWnWOMQdjWxG73NjYyB4804V1pRcDJ0pDl
i6tL2DmN2e/HpVo6LdLLmd8eVS9iDhIoUzycJj0pX5y++Bykg3uG012+2ClHeX5Vxy7ma6PnvKqY
9foNDB/yRrGdnlMtKB5hDt2qdsevKhAakIZnHJXevKHeTIFbvmD7bl/XQ/JzelggMZagon623Pwf
p0eAWt7cubpMR4Tdvo68wFx7hQUaw0rCdRYQ7cmsibOA36efRP8aIGr03LVCu4tyEumFn37qrdg/
EuLp8LSps08jp9at7gnQUvxNVoHmip05hTjMWW18Hjvc2Uf0ofdiwiJJiya56eLaeZkT90ed407R
5PdQk9liLyQM+Bqr1K3OvmWPJ+W0q/x4lya+79hxOH9Z9P5qahs8C4ciDYGwtv2hzZuHFHVqfQcn
oPutindMf8Aq6qHp9eocZy0MwzAoNpZto4C4FEXRf86RSzlMssE4cOrS4tZAcXydel6/VVU1Tl86
iskkidha5WWBdmw3gZWDwpPW9DSGRBFSS7ziQNiQIZ+cDWikJaCA4Daa3PnNyEPtxenyVeZk3att
ufoxHH1trWZFkdmvCwebaNWrv07I+70SaElORY6TGhzvjt17WmwmEdZHkejuhrBmvJU5T3A0BqQL
j5ETmGdfLiuEugWA3BP4IaIkkux/FoviYC0yORv23v6qG1qe72iUrYk+ps9+l4HMwiv1eyFA6oXu
txQYAmFjb360Smxox9GOrm0HPhtSEcmV5sG5d9oKv6KZcDPZdPQRnfeBuzCpwQhpS2wTdmNYewe4
2+5ZJEGzCabcfG1N51a9kJ3E+wwuJNZwPEhrfQZqUIXprbpyRfNN02KPROAf7U3bBRjY4y5eEPrc
jxoHTqk78iRdMZzUVV+mP6+8wdGu9QSoOAM+mv82FHf04dLby0VXxa0JTGakzbI+LvYBVlaXtNnA
H+imMdNX1VkvcJEqWU25nz+p5Jen2V/YKpU3qgv/gHJj4m+xU51sQfLLWk0SaMdiJJ0cZ2Z0h4md
s8GoCWhTAptdtYXLFXH3K003SRfjUnhpb0JT7CXZ25Ua8TEhT5CWCryxAaX51yJJwVvxE0R+lpdR
7WpWJn17E2TYkauO31bnBe3bJNXre44S/bMo/ZtkkiBBlppvFM+angRnVfNE9S0sFk2OqZDPHo7u
eE3W88lZqjV45lVj+wPQCWbqiNaszSiQx17M8jmT8bQu8Mk7qLlEvLGWTO15r+aOOjfsaYjt3eU9
GCiMhBLXBDXXJ8m17S0936reIQsdoI+Lv16DBWdbuFgoyqF+Cd10P+um99m1NXeTA36APBTXT/AH
7y7tqHJsMs7zJ30suwffNr+odrVOMgnUOYNuvnNLuNeym/3PY28b3G279jZOsuDsmo5LGMJAQ7Ar
xo0YsZVs/Hi4g4U53GkLPb/lMTnrAZCzX+2O6cQbEpcOOzRGqI7IMTCrKFFgWZqiWtcChF2n2xKz
kmvVVthZuuKO6WyaQ5cC/jbYxV81gTkdMhKbT0M133ftgE9QRyxw8oR8cj3IiDgEnIaldmmKUTNp
0ZxVtRS+Gl7m+XCtqlOYlldRHk/bMAOD6Pe9uy0Vc0ePw35VL5eYx2/tVsbLFoa2fmH3GOB6602X
xoBwFhyuMWe7IpiPZe1pbx23VKdgR87Reo/IKN8uEJFvXRHsMVGrnnlIiGsUYheHXdrRCPo64Xqj
G4/OUFbxZrqLm8a4TthmX1vwZPyeCLnJTXvlDGP7UGplsI+ndNyNaT49Feb4ldC/+zV1uY+gl/Cp
qu1864O8OBJMT+6QwEVOxs3cr3754Opj/96ZWPx6oZufAwNQgBCgXjWvsK/RRhCrkH0Ptzmqqgiz
wb5eAjPA/ZfG3y4D1Wr1TbElP4zm49LfOUa2DpajJtv7NYYE4Yn4te1vBk9PNommeZu+6LwzDt49
Z56UX0tcN3tpWR74GjoiRwAYlc4ISZGb9V41ktHyL91OHEM2CVy5GlHq2vQGeie65c4PeOc6u8VY
CguvqSu4G4/fMXdpsWlI54co4MCJyMpZ1dQEsof6ZlyOqrpW9wUb237d5KK9U0NCnmGHuTLclYUa
8IOzFJGJ+EZUZsFBVS0Z5edY38N4voNyT1i/fXFQX4hWEOcfdN7yWxxlGXZJSfWow1250gssBmpU
WQ5eOMcHTkvROQ8S/JCIvTzGUaOt+OF3n2WT/1zRJAfy14oC3axdMJf6FVah5t42MjQt2jZ8RYj5
e+ta7V0MkwC7x+BFNU+WTnilmIOdv4yqPWvnmInxxGl7xvTddPhb0y7Rx92MYLmPOFOJ17LYqP8n
+WkYXYsjL3Q6r6rhYufj71XcLbUVSSh3XUwzRkuD3Z5SDcLpdlou5WIFpAphNB7eIYypEUDpVqrx
Y4yFcu/OqQt9nZSEHZUzsGFO+7IjUZXym1w5YDSfJy83yQPN8ICjKroa2s5/6dzlG1R9wlgsOEdD
8uNSA7S5F+z2NrHdV5+mpui4tYblIQq1ZOOHodxqDbhrM8Cpq5A8qcJB7vjKVq8loif9Eri1ocBs
sjrD/hMh2nsn8rIV1mbzlx4kKU+wIr83sywnfRrBVvwl1aiulODiRZXx0sNBm11uuP0YJ9OhWCdu
Ya1LvPmGvhzupqXIG584elR/7ws0QFRNtVtRAou0mdiLor98GRbkbXNbO69q1EdzN7HBccyq2H90
NDUBrNQDwKhWU68ndGmAd7XK7Es9RFc2t4ZzLkZ8rvopeSjB8qxNFxTq1AJgGOKq+WwY3Quml8n3
0iIbavbcdQNjV/ZGzRHQjo6mLzCV0pzv1hRbr0EzxURwivHJHLJxU9aNfSeRgNmaIhU3vQmjxBzs
hdA5yM0HXl7GY7/26wCKHgkzMixDLG5Ut4APijPM8F1wQNw1hIOR4qkybOKq+7l38dExgHGVWk3s
PTMxf8Nokr920h178HivMPPU8JQ4yyGTIl63Yqj23KWQXRSpvYmXG64qui6t40s9c9qyXVkCJvm/
//U//8///jr+r+h7dUcoJarKf5V9cVclZSf+69+2/u9/1ZfmwzeqnsFu00dO0vdtw/Q9z6T/65eH
BNDhf/3b+B9TjeoGIcDuvUOhBexWdV9PrbwftOpZmY9bJdiVcnbcrbIyT6X+okaxa805tLHzjIzy
e71wM1ThSKPHOyb7DgSsvR+Wok6z/vhrlLOcyH816ZFro/6q9+s6SseXHH2EOSQsrWpgUCE9JC9x
l/cP5exDGmVMpIXinDo2p++7//7DcL3/+DA8wzfNwPIN0/At3f/zwzAB182SI8n7/+XsvHbjVrI1
/EQEmIrhtnNuRUvyDeHInDOf/nys9oxs7YE3cHxBVGRb3QxVa/1hqupmo5ltujFZg+wJlyXPUZ9f
HTNSv2ROSiC/FSFx0yC6Bm6iLGRH4ZjPaLh6j9Bao0OXuuM6Hkrs3KrmEZNLrBGnJHjomijZ36rB
HKKWcWqVwN+2VSIMToKkhev33x4Zyx7RDY97LLHeI9uypCuGfX6fK2e9n/S3wcyXnytHvLd7A7BJ
JOqgrAEZOBbZ6B9tGM35rR4Y2CXybW1lrzUPeR+HEFtwm+HKGe/dSZRm1hJzc//frlbj4w9kGLqq
ma6mGqYGIc/88wcaKi9t/N4WXwbPWxuzLLY2H9hItaziKAm0ijygBv9pLJ0hWFVkO35rk6Nbkv3H
OFdMyOPzbFmXpWBAJVidUmKJk4FSVNNuCGYkrAis+FIFSXI7dEMWIX8uG2DJqiq6CoySdb9yAYn7
3VHOke23IWSEn5En8RFIqDV1kYsMeoKBb+nfL2R51/5xVxuWbbiOsBxX003H+nAhizLCrFKxii+K
GWVLm0X+Ni8LrOLIS791AkEiZIo+5Y7THgkPQEed250I4Su1ENM1mRTvzhfm976wRmwHeR1x19YH
oQ/qS1QWC9keeEa4Y3NbbGRVy3B8IyH3xCbMOJnBUN1OW2oFz9dGTS+TCNJNoms9OtpJuNEd39ll
WWy/9KhVxDPG6UN76i/Nos0/+2PsrHt8HvYJMlovoZrf8GIR0nO3dsxp25eE8IDEbX0Yn9Eu8V9u
qETQco9h5eSPc5h5VWShuZFVZWzyKySjXcz2pUBHU4ewF3T5Pmrz4hG/UwJmTf1jHBVt/fdfy/nH
Y8cg0kxcU/B7CZ2o1J9XdVXWaG0LI/jSBS3Gnlr+Mlm1dx+lpX3p86pfNKLt34Y2IB2EozfkM0d7
RvJgg8Np/ya6Idk6rR5uhZk26zogcWmQLjxq88EhUHqUVVmSbYHQCb1h0BzpcXbHYwWGvsptU2Jt
eYf2E+5/QyoWfakWJ08b+1OB9vlzM4prUEXTFY2J/NnVxQ/CV81Z1oJ5z9kUQX2U1bQN+2Xl2v2+
mmeWPm9efzLsrewNgQGujbSqN76rp4dgRhAAaWlP3QwPt2Yp4HbZ1H19AoQBcka2yL73UWWvowrr
FK9+ViMc0kb9dw/I0xyuTXWLcCdb1YcGhcldHNWsjROVFWmsMtSIu3lo3fg724NrU7ujfbZR5pkw
Ocztc16ZlyrHrrqcO2SvbNcay/6XH17+sL/fpjpbTqGptqGattC0j++bHmXRrnd94/Oo+9UqtwoA
UkLpb4eYCx5yufspryJrw5s7OlulY92nEzqKNnpZskZaI7mKzgTdw4pm9gjp1rlnhousJk069ijT
yAPSH9nFsX3S8I2p8MzHQtZBRISV83DpePPs/35Rmx8f1bowVC5nQ4XYZBiGZv15UcemKB1Di7TP
tua9YK6cnxueMr8dhh6xJegr2jKGmLNI0Qo9kwTsV2bmuXdlquebmNUavhhIyoks9w6lE1oHlYzo
rkum6ex1Q7UpcNq8g03QL3pjbI5FqBFaMYt6B4aOpG8yrR0v9fYmcIyDLBVqBF9rbsv+W/pfve9t
7+OIk8bLv39P/7j5deFauqOZjiFc1mIfX2lN5Ey5w/Lpc5SmP7LsSrTFOw9RZF3COTUr061CT+MV
AhZi9d4mS3Hr6CcNv5TbhBLJgYUsRtOMCTPKcSNPIAfLDoQJ5sWsdxzJQYy/kHsdhNEyGAOo806P
sfuM5pNFdahn5Y0xwUyp60kjwf/Ryc8C9dfrqy1p6XObjfHx+TaEJP6tasxDfCj0C6QDR1T96uyu
qtMn3RHmQXpHYCyZ3fmqaHYCTUTw9FTlQY7N0/g2NgW+6SxEGbQ7Xxk2faTXsLecVlu0Q3kG+Oh8
DtQEt2EHbAULXpu1ong1G9/9bPV2swSICllc6527KkFbT5870I5gd58H2ZVEqX8tJg8NtbkjG/GM
arwRb1cR5Od2UOfVPh3RVLyY4Fv+/vPb8j744xlgsaZxwSnZtgOmxPi4AEeBLNGQJvxsDQAByzpk
L4NY9DpSevtTaXr9Ck6wtQvmqtIDyVONJjvLXl7dmDGyyR8LIZ4yeGKyebRIhfNy+4q4m/2p1Ujn
ObmpLmWnq6Oq73GrcJh7nfw+6PsnzCbKiyiFfRZ+qC9bhDK/gloEIG+Mr1NdAOJABH+fhX7xVCnV
ixzQKVm9sNqxuUe9Kz4G/pSsE29QvjThQg7I9cxdFW4wHr0ic7H99Xj1z6fGHukpd0friVWMsRsM
BXMZyaNxUotdnN/z+6JasVW1qL7HL7u+B839q63KzOpeHmC+/94mB7/PVaKuvo17b9MjhC9YU/xx
ro/nL22SvFmz0EmGPNq2egmA+L4lBm4RcYmjcl4r9msfIQNc229dAyUi6dQK8Q3PerNL3F1hoDwD
eyJNiF48mjW0w5YBaVpn1l2XDUiYJjB9XLfcdwVxXHjfCbeJ4eP+CXszgg1Rjf2RhUcffHLz5tHR
SWXqef3JBe95nszGeQSdYKx7F62eEHPJx9GvOlyLsLGIYCIvWbgAGBzaqxyLaTPZl0rxICEx1teI
bVb5lCxk7+2QN0vTjab7RPTOSQyasdX/y3uX9PUPbPZ3zjy+qNMWZ8279yY54cP8D9UPp2shaKxK
oVsLOVey5t/Pl+Igc1ALHCpyu1l3fW7ciUJriFfxscZcGuY22asWrn4r/X1cjgTsxlUJmXozZNGS
6EVZ9HPv2WjxX5c1Qg3ayZWAR1l35tGyVAw+uUbGxYT8JgNM68RaDFCcGt3LQ+41cFO9MF3OydFb
WyPMaW9nM/prHtfOB7VpgSvH+vV9amS3ykWf2mUfjfoasYpn03HHe1ud6qXWd/VWVuVhyLR20XdO
uu+aYrqXbVoK2ksBwy5rsr0YXTxAivH83oRRM3LIbXSXGaK5E9kPTyPyXycYVJhFMb7i0vKD8LF/
5yqa+TBowaUZ7eFVlJZBchQxDgTvfx/VxzxpYMpcxrQAZgkBBJdkIy1xI794KNU8uKoyPNZ+FK86
IsBbv5uGR70cjdNMJ3HcLisJA2DpQdoS4Adju1xxwBbzctLiR513BDLL4703A82wam7Xltbra1kd
3Ti8z8ZyKWu3EWOpLU1fx5a5nnfyPoLq6LTY1cbwTOMY6h2rvz7b4fpl74Rp9fVedshD0oPi2bjC
mKVJ+mohR8uexlbPQVKUD5qLFmoJjuwc24528Vryy2CCyq8JejIpKl0veZpm2wx5rJ1Q8+IZJ5d7
OeBzqPv2IbBrJURcCJiu25jnwXGGax6NwxVGU3oB27m4jdBYyRyV2Dy9j5DD/CLDFMdqAJqZqsNi
uXIATQc4zQ5imL+zpDpqePg0QUo1sRqWPFlvrCHflgil1ZATBy/9aqCHUMbW8B3fCXBiOKQ9dJOP
2kHaWDsvUkeevY59G5Jwz7mW/c0iRyDBsndZlo573scpBOSXFuA+nksDek51/uvgztX3tiI1+Rln
3swGwIK7CAjNv+K8tJRE0LSykVFSwdVEZW5fA5XXsiSATmPyYKelfip6vuWp6BHwRITr8+TMCHRN
GS6pCh/ZRBteN9mkAuRbFo1WfgYGTjI5cHOg0W37BtPKSrLy8wRmc+vVU7GV1UQ/FINHtn8Yy900
mvVGTkbha5lDW3jpFcD7pRePa9keYKjdRJp4Lia1OyS9KVbyNFplX9Skip+8rIcJ2iIjlgjLhPzh
DW8mrpSL0pZ+E9N4jy/vZ9mu4XW/Aq4ndaqH13g4BvNwHdDzzsV/aS1HFaq4mrVFBB9A29mwCgUB
tn54G0UDo7NcxNjnLPvYEc+W2tqLoamn18avY8w7wvGLiHxoiJX+3YiyHQBAH0yN8jOH6hIt+uha
smMPFmQtNn2eVj9iP71Xhs64n/wwgwAnhrsMFOQS/Ku3iWN9lmpUWm836k3OWm8I6rUXJYsKOayr
K5TMWxgahI+Kr3QTZz6ix9GbHqguO6yyUs5erynnwUbWJdbLo2x6b5cltfd6/igWnB86zMBQ1hMf
tq0wdSaBEF+dJESFwVS85zEzEgBqrnLn5oV/zw7HWRggcgms02b5fXYRenBPxPkUqUZ/NAbNvKqN
L67Iv8ezys5aNslDSt4U1f2hPRBZNvdGy5LBVbXguY/BT5HJjEkKtuEzxGv7Gnclzys6LS8eHn3j
R16G4XOh6tUKFwUsLNyhOQ/zodAj2LpZtVO9rDmrjs1hLslOOaw0jWIp4GSsZduHcWUy4GJmPYHB
1k6Vrk7H3k1L/BDq6GkayGr45NJ+hMigN6b3oxMBruIoiRA+96e1DwDgNgk+RrmJEm0hQL4d7Vno
T4Ng0KE/ZnQ7xWzublVEgs3TWEP2X9hrE/rEc5OhR10V3CaRSKvnEt7HGp+XYOv4VvmcGaiT8VS3
Ef+nqpcmvnBOjobZXA1t294FSIMuZdVpu/LAAjO6VRHIco/QTEgnz4PTyVLPeuF/T/QnL57ULyD7
vkUgbt6GuvQWfiXsp6TS61XuWME9ZI58E/WDeh6UcthF06gekpEfKbEKGPPYMywtVW/vIEyB3Off
3tLG5gLHQqz8atTYZHffNS3of3JrKFWS/IxY2S1ilK4/lRhkr6sCxNdPJ9PTVWwl3AFqZLmnvtR3
uGZxAxSm9SkrM+NQeON4N9fKpuCb8oPsGVBXslA0Y0KTTk2fbd8E4eYr1UH2ulqGhBYyxSAc6dW7
oUe0yJ02skoSINr2BPTW05ilz8iLmIu0VeKTm9fBVde1nzwMu5cwSPNdAWx6baEz9uLnrkbYr1Ah
2dPrdsFJD5r8ocl4gggfnYK52S7N6gg5TT5Qu5cG+cJ1MdTqVvZysSBanFQJ6XZO2feriqzzJxNV
pKvdm799LhyPdC3nGO2w0XHbAq9VP2Agk4M0K3Fgia3w4qOctXKqtH5B/fYFoDnXZ9QvSWC4X53J
I+8+TxJAibdDIHB+nScFDol3A5fKlylIbpMsp186VeF89fsUvrEd1Q/+/EmpHvz+SWAa6pes8l8s
xVd+pGX32ydB0tpNirXgWSoA/cy5FZlxkYcqbTb/ssmbYx25zL3ckiy6beqmahE4I5/8zzhPm3lF
oKjAY+0oMNBxa+OjXmX6p1SP3iY/qq/oOOmfAiMGkFRXT0PJ0qcfvZUcxGYcl0qQc7cpQTMeIpMk
sazO+JctokIGPxyncAalX0E1N3byjCh+kTQr4u4ke8cwusY4Ctxp7MoPRH/CS5572S5IkM1mtQaP
W0zhyXeTfBFEbCnzcIAslA4YnSTWkxzhDy9I+HSPsj9ARZ7Pbi6yFmq8itJRTQ6jG3xyateC/26w
G1etrVcZyowLcU5QhUB7z9VayaJdHEcR6WOqblIOqKW59k5WzcaC6FM0+jFwxkcexJ90x8oe7LjL
HmK2HABrNJ9gLvfC0o+4ecMsPcpeEoDt+e+/oGb8I5xlm4brqoJYjQXoW3wIZ0U2T5Oydnp2eMO4
JUA4GSRJJh6MXorWSYM3anRuhWoerSrjouJvhTeB43ZujeLOy77qqhM9FFUeP5R4ku6dWDQLbYjg
CbpIw6noTG5rNVTWY150r2rHi7lNjebq1w7k+WLaJ4revU5dP+0mASonQOvntTQgUk+EwC6WieEB
cL/bdNC+zd6puXX6+WxFC+HJdazy3KM2/2kEbSen18WUHwqSVfipMKyctARt/7Q6pYCJXpxfn+m6
dXx03MxcylG+QJ9J4+l4lOdA4sKzgdgrTjQsByKBdzqCQXcFWto+j7fLe5M7O4UaAxo8sk0ePJwV
NiZiibepqHNqJ7O0XlQ8EU8+dlm73EiR75lL723/q/T3cXbk/jqf+9/Sh7PEoSu2IOGazlfv607x
tlEQhks2aNO8S5vutTRINqLt8tV7m6+106prNWMtp8mOztTLpZna3fa9zRYO+jejXm5EP30H1ofa
Wa0J7jxf3QuDMNYkeoRH69B5QM43X1pZ0L7pnXgCDhDAh1LWNIBHV53yYpRd/fnv17f+MQ1sGOwR
SKtZkAoJ28r+39LAmcUmJ9Sb4A3dgTA+WPauNrIn8PrND8tpt2Kstc+q74hloNvGtUQieV8Fk7WF
u5mfcsSMFzk4kAUJcy7y+aCg0ryyYoA9sqrXzeXv/2XjY9bEsF1hGwQ3LcMxHVN8CJxZmuqHAVmp
z9M4rCJ3qsnEcjCTAgtP2252bJPjRa96v9rUwcaxFXuihZ6a3Zud1UeYGqAHNRDzpBHAwqdp/+YD
v1ykIlXPPRIwj8qYXq1U7d+Kih9IxyFglwYrWHCFn+nnsakIbQ4mdql5wkvech0NFyx6ZEke5EAj
a3psSML8XzKihvPhwcQf7tgWmpiWbZIVJc/4Z5wdUqSaJNmsJm3xwBRJmZ/Iz/izLytFez6kup+f
vAIKIQHs/Yd2WZUj3sfKtkTkSO8lJtZN80k+jHuvvs/NXXDYgNQjJP7M/sFAq/YYCPcNHCgxkNoc
0du2fbFxzJreeQjEnuUAEfJONpleMex5kk5IDdIpT9KruHLUTmjuUBcaHtSi7OFG34ko55RKx7Xp
Vy0k/HmCPInilcEiLTT/KE8CYWC8xDgByU5Rt/HaK3pTJkownI86lpxNd4zngyw1tZkvUM1s1x86
shTp3YUcaHGrLHUNXcCqLWzUkeJpGRhh92Qn1njhC3lo0w6xlvlQDm8A4OPHW79FaJRFcn2SfUgn
61nWnPIECwOrbJDm8wMNCW5DPSVa+ask2+Qhnns/DJZtsrduTHsvfMQG+skvjqrbEnwYk3uhFQVx
8f8cZOfkoF+8yc2xOMr6e7caoVBJ0mAgSetin6hMysaY37zafFC9aR9pbXpx5vewWgscx5vs2t9e
w2AeN3jvtUgWz72zOQOKahmZRDc7yJN0Zarei3Yj++SoMJ2qPSJ6IwuV+V3+vz5V6zA09sxfnxql
g7p0BpEd8nSaEETEbytBQemtdhNAUVrhXuHhOFdZ7fVRedN7ovgGfNpTN+jZNc2aL9hFGhdEgs2L
LFmeyQ4Q0XOrLEy2iZNvLGRHxD4fVfC6XMvq+0HOqJDpe29SST4sWi2G9d70ytnUGrR19MzZBKql
nGXb+yGw/GDpF2FyIHocH5FkwdBpLslDrXhjvpBFclXJBqm7a9QGySnyMwRNnCJbO/wMqyoqqnUK
axqSMPKeBLkGeAztT7/MoUP3XfZYN7PL8air61u1btt7FxcI3TC9fCmyitBLWXTYCzE4cPv2kkXT
ieBPcvbJ4aFiJ5yF15jGyzDo1roV9bSV1Ryvp4U5jfG1DGr/U8WKRXMT8yWZxg7+2R+zrO4uBfPM
crOJiAvo9Vfu5sMIhubFs/Jqm/dsf/I8KBAoCx/kAIR7xoUdeNbdELrdURQ5ipCDW3zNbidwCsVZ
ZSYMNHQi9Lt2NKeFnOh5xT2Rkua58/wCsQD0AeMMMGLo6Ac5QJRIjCoEXToHe7xiGaee2T31LptW
D8kdds7VZsZUfxlW6GDFX8YYPgJLZmPnhbr5yay1reyOnBhwnsV+Je0ra+0EYjjMWDFg/CgJKYFy
LKWA0KCuMhstFImz9Yt4H9RFCs3KbY5D7v/C3+pD9518QnGPpc14qcqS9BRIp7fanNZa2ChX6LPj
w4j/NnEtpdnFmT486Ihm3bfmSfbJlkqzi23SBNZSVold3JumaR2wyAr2dWgYm1jV8tcxqzfyu7CG
tlsGzVRf0qQkhTcKcft60dVcZVmevWkGNzUmC+p+CIbyUeDfIWdmWoyiTSGAmNYuUhqm767dYQw+
A729/RC6h2ZS7yC5ZiC9flWTMltaFTxXpUPBLDORqqtLaA9wlUr3VhhlAWOIW+G/XaP6/xnzz4/g
PFndVvOy4P0jFF8X//Ja1v/5VsZoxFDBkpm2Ybkf38pC+I2bWu3wjJO3c42T9ooae/mmtdiddVDu
t7KawcK2Kp2AWUVmcNm3hCDHfuXlvtLFfD12sczQN4LzoUQgHP9TUkzbZZUxRltZuvWW1r+kJmGd
/7ltnVdWpCUtG79DIETGxz0Pe4e6LDQTJ7WqR0cNEUW1MrSdbaKtJkvvbe7/aJPj3PyKCdxiVFKy
UkgAJPuQ4PShm0oij4nrHTq92I/ZFBlb/Jftzdjy5rnVMRvAozqB4j4kb13bJCujruxD6aIPJ+rH
yFYSVmVWtg+DMOXxTDUau++YaWl3INMNOBzhdzmKCEC6NhyMaWS18p5sIC0vRcdipKudysKmJiuR
DgqLF71l/VEHDXZeczUs8pVveNWTn07mPfcfa74ZoDPaGGnkLgZqATs9J/aSbYAwx7Uny3uyvWEj
a2PculdZqlpHRTQGe6TYRk0UJ3IGK1b6hiCKt38fLOcTpdqo89TbWDk3aXkby8ZuwEQ29A1IT4bm
bf1QLVmr9MULIWAbJECRHORfErnuA5lLk+Bt2D13TUaEl7/IQn56CUVwQEAls8VbkYZfgmhKv4VT
9GZWucmyf/C4QJ14Z+L19TQPCHlPPIei5FHXu0Dm5uXSrSjXUPoY88tqY1svTYP/xPvCqtLawlu+
L6UQnENCG7LDdmrNdOOEU7lnPe48kSa+N4zQ+FIIL0YAyzcuhhEUF7+seQnNHW0wXQpurGdXzfy9
HVbdpux54NTRN9lP6jlYTwkOw2ajzlLbXr82WP5fkoR1Ra+5xRfdjV4A7XeoNOniQCJXWcl2vvVl
hNvj6yyNt+1bu97ahau8BmgRyAEJdiBrvTeqA3K50VMWEqCZT6j6ZrV0xsk5QwYzrnXRkZKZO1qP
hC/CJMq97tXecUrTcmWlwr2LegDLyMx9qqu8Ro2m8J8Fe4PC18aXzraL01iZyGGM2fjiIvm5aUIj
A/hKb1igk6fg5HGRvRUQdtvMXhDNGC4VKthsSRgVh9O0HX0FbYs2nF6aqI2XKm4GRznJdv11ixLP
k1L3yp2dYQwoPxgY8952g24lJ+Ghlawaz7H2KNTU5yqCaj+NE8COet41hZHx/F7F9uNXtSy86kho
6feq7A0rQg5ybjObZYSlT0g3JffomiT+ReAdQr8Tv4q8+rrZbrT0DhqsPGX9jz45Q/HE2ogtFUzI
Ps48T7yWQ13BwEY/KAkSQvYxCZpOt/ZJPisNeYWKTYgdHYvRE4/x5Dzc2hPXIuoWjYjaDN49q+kf
sr1mSbJMa/idYNCTu7QpmkUwQ02UEfX9NHDMqzWV/SXDxSpXI1QSuxZgDVqLaztr7MOtiP2AfZB1
j2TMFhc1JA94yaJtYJ6zEVWyusR54dZWltY5VCfl8Bu4Zm7ztfuxxtmAhwXLV1BuXRR+rXr/wY68
8EfXl1uMJ/NgUaRfU/xeo0XRXtkZC3zO4wiCsj/9qEfvalVO/xUzhe9TlWtv+mQOiLygVzQQ9l4g
+otqomfbKEQl7CDgI7i8h1QPebTOIcg1F+UgWaqNBusPx0mXsk2pciYqAedI5TnIIIRb5Nh+yu73
eU6Pk0yAAfK689Jh4aJaC3Uo9teKVZoX9rgq5CRN22du1J7BaKH6I4L6UQlYKztYqX5G+Ofq+aAV
F8rKz7ruPGQwasK8Gs7+fJBV30+1YzCB/Jk7mxGlcctI80VXDTYANA4E+0BjF1gQuX7EQgRuks7p
7xDE6Q5+UL9qs92OPLgzMaz10zN+v8pRNsmhVoDGl4ds3ep9rB1gJKWJYJdElVjp+uhf9bSZMCOx
RoyGEvPcRGq3xuo4e8LmRIdKZfhfjQEITM0aetHFxSpGpeFbPsSzoJJmPrshWlbyTJWv/TpTPvvt
GZaiby2lEmdCW7kIg7MzVxKWoee0nxJ0evoy3NS2Mstc02MnZgStBLu1JUhIoiZRs6OQnoa5FGll
evKLqtnlGErdSsF/2z705n7dr1WYmaAD1INLbBSQ+1wMLFU9KIKDrMqDMJzMWt8GIVQldHTTGerE
lrbMtSK861BSSxwjeQHyox8cs61XugVzDfozQi8B0QFhmOmdkxjY6s0dyNsUq95tnUPpB+6nKmmX
iWUOSN5DPM/6btzIKrivPcZA4gmrhoh0ccvHIKbaYs/HV83qOw9r7zMevOEyzWe9GcWoNlkSZidU
FsEyo6K4LSe/u9fcaVwGAWRENSH5YMwRJn+ONTV9aO6drHp5b5Ilp+zNVTibU6n4N2hx6pwwmHXY
9COiinCQWOpzVbbJw1SwcllAIcHxy0FrCQGI+4oA2FIjH4YuYgEzVtanuT7UPigmWect/p+6n1Yv
ppoh4ZKpryr44bRSs59sENFgy8RXpwBoEMSm9QBW2NoEThEeLTv1z60zJ5yUpnpu8wwyM0KNP9qv
SRLnPzMdDGlV6c6zwmMP4EDSnP2+0g+5ncbbpGzLB3adMLbTMvna4Z8mZ2ldcfVHnlYA97wlj9bt
3yN/uvgzWkmW0HRtXSUs7AphqFxOf8a8iFEGnaMW3jeRz2zWyfCPKbE+Xy1/6rVff03jaf0qcCr/
FuGXu4zD86jjdKTVsMQUoYUYHw57jC1wcCo9gxVZfgmjqt637sqwi3CbFnnwEGQPSdxcc8M3D6oi
8Fu3YFsWeZEsw64FAWOq/ppdk7nK1RERlyFReXRwOghRSLZt2hfNVMxVMyLHQ9yu2cKDJZxsVHui
qgEq5drBmsE3toqDGvqgr7qGVkpmvEY/QM4ad1P+jLeQC9IHQUqd/CZGIE52UjVP26ZV+6y4E74T
PglMqJNiRzY1XfY1rh929EjQA5FWva+vYsRYxetgvYWIgh4V1SbljuDdIsN2b5OCTF31HnYjTpAs
PaHlGxgl6qb3EmMziW+tqWf7jlDL2iY+vhTo0m2IgGOVXBWsvUW796Yw2UGtAiszgRuKBe7m1slx
PSxxlJD/cp2T44kFkpxpuRjUcHrs0QCNFMy4xoB3PmwtKOJ6bK/BMSlrgHfFZjTQTIqDntR93JQr
FX0dhLyRBlB6/Uuco8DUWVm5znwvWyhKiVe1rxcPEWhAIAX6GU1S/dw0PEu1sEVgGx/yNBoOAI7d
I4ZU6NjWZbcmZxg8xnCTlsmgE3LEpgcQYlntkVVaIW9GMj9q9hOyxHBvi4U1EDGIpvZbqpbGCfjM
Vz8wtnbAmskq8yhbeN1YHoiG+42fnlLD/DRElnHwG9VexQI1RlYt/jLS3AYrMKsmx/LEri49wc1M
TyUP6TFAw6+FkVFFXvEYmMWTEE16ECGpas88Er6+onJivfLs3QcOXr3YyDpBds4NK3qplGSr2X2P
R0lYL3PSkfcmYLquMhdJYIN+KAL8fDBEUuMuWnRd15xb6zABg1jP4mwbPBrPbeJM5yAHoKLYZMVN
fqbCwzRQxbRjYw+mOBRl9ClPvf7sjQRlYyjQjlZ5u3bU7x32owseyc4eFTo0PvXhUYuq9iIPuo0Q
1lBmOCoFFaArCM1HY6yByhn2qSAbe+1BoqxGK0CN2cZVELDtsvcmbLTPfumIT7ChFk4QHLG59w5K
qgz70e3eUuiAZ1MfwEYb/IxYGaNHbOATyY4ecCP4yVVXwXf1JkffDqxkV6luL0PF+Kb25VoPdV4v
4zCc1Sy9a2r+7qwFXwvnEbbzaDSrOGvxtU2DNQELd5v4dr5CE3NlDf4XSze6f3msaX/GDHiqQQUw
hCYAg0NRcIwPKUYia24em1X6PUUt5YCgk3UEP7LCpDbC8SFBbAMleG+RQQZbEDz0sFVN8EvVHYy5
hLP8+0PW1f7Y/Mv/Daav6O+5rkbqUxIHf8sIDUDO9Y7L+7vLmhhSdVvhDpr/6JxgptCMzWoy3Xhh
RdDAncH5aSjxt7ZphlPbu9M+N51tqdqsoAli7VipDAe8E4E/NaG90YIS0doJqaq2C15BJKmXegou
+GNoQA268Jy2erJtkfkWa7kZxwfrRclDb6EX0VPYlo88U921X/QpdimJ2Faq8RImuEhFJpIwphUj
STOHu6PWbfm6UDhoS0tda363T9NaXwZC7Zajr1UYgdiQWuZqZVnJuu7tow8RCVHpdJEOWE2hAvbT
bcJgK8LmTc8mdJuK/CF3TPeg+9qhD5VHhEeiTzHX0EJz3K9pjhKRMbbqEZSIuct8Hme5kkRb4enV
MfLX1YyybdufGI1fuTrhZFXJeuwRp6u8uD3patOA8HRRhFaLY1O2zTlJ8Xq0/LxdIoYYL2LVCYla
aHcoMytkE0Js0Opx+vn331/7xzuWK3G+HkGnm7ptOx/esTkybHYp/Ox7ZqvDXVe5Bd4dntkvyTI8
1oHOIr0gxqvPV2dR5sG9cKJ/4cdofwag/o+9M2uKW9uy9V+pOO/aV0u9IurUg6TskwQMGNsvCkyj
vu/16+8n7NrHpH2hTj3fiCofszFkppqlueYc4xuv16BuQpskdtIm4+JcGw9qKTft2s6fEOIp98WE
wpBwDLOXsKi1pkQbImTHweuWPkdW6/XyhWAAcxNS4xEEkZAPnST7BN1JF/UTdlWedu8fJuW322QZ
liLq4F5RmUGeD06FZDajRgPgSRTpI6k27RG5QwpdJwuQdeKUf53mKkl9gTJiw5Yl2IWTGFf0gNEL
D4W1jnTlO2Dm7mIkLBBr/CQdUryu8ZTL3jD0ynEeiEV7/22Ls94ehxbyqoyT0lKEvQwPzxYbkbD/
QghkPpGxTbxtoj/Y3aAQ7y0wSftBtctNA03J3H7WwxXN8B3wWPVbYY07nnVEmJLDxFO7HE5SXzq0
K+19Y06pE1uwmYE5u4LLitrRErdRJeTVFBZb+Biy1zYBwQ29R4EQnYwm8+DHG7sxmBuPVqO1GSya
Y0Ob4jPPyEsjnGLBnKb3vjTma3OARhky3D1U6C1Xle/jRA+i/mgaEwMQ5q5rSSKSrSvixqni6Xuu
MQwMsRC6iTR1qykYzXWhWyEbt6L3mrivsA9O9jro1HVY6PW1OrQZ3tfUXI3klqx9TYt5hNuUd3ow
0A6bWwxiauXVWtC6fkmlZ8cPOOnCpvouaZp+UaUUZJJEfKGwCE6r0oH0wjiaaB75t3jL7N2gRS8d
hRI2n9dic5x2IAjLbdmQgM4IVN7wiBVESu0ioImPskqsoR8TENeTK1K04c5YhlMa+1PSvyIStkJt
1wzBuBpAuLi2oec3NlTard13zzooqYwqAHKtwEF2VTaUdpcodtgQyQhN9/50tJUy2YbVIEg216KZ
9kLu6lXqTkS/XqmmRKxeBctrkO0wd2j1S9dR/iXXmPhD4hbZgbwxiqlceMHwAmw1u2kKzdhqfTO7
LT1bWRdXAH6XmAfsd8XcNh88qc4cND8uZQ3btkm/2gY7dGYK7mTf5r40/SejjkLKjz53ElOy1wmS
nbWQo44pbd+fDEPvT1ogyDeLg0ORQvtlbVmPWn/TL4FLWP1uM07K+3eastxI/9J+vb47Gug4fITC
8N7UzsydQlbSOqvK+HkkGwuoOamLg1xcc50UpPZOw1YxyZEpGZ24Je3WdSoaRx0QJ7+ClMsZLkk8
gVVX07UqjGaNRoFOX9Rm14Wc2yt5DpX1vGxP8mSIOP2putIynRSkIrxvWXI++Di/rXcmwwXdRnAg
DMUU52WBqgzznIxD8jxE3SWyYXEjbOTuNQpj1+dJ6U1dnV61wG3QSfSuUCYcacISbquzYEsqIa1N
I4pvo9WhoE1MFRFk3N+Yw61dWN+nYCpvA2b+H4lF7N/PgqUqTGJU1bI1FpK3O0ZDRE3WQKB+loLB
EzOErKEw79o0plSARrc2RmV0Qskvdnh2GA8hi70BHnllpvY+F4a+e91M9bJ6ITUjer18pwyEnxQd
+x0BbtwJUFea7dBcqKLcxTQON8IKFi4AxhoAOPa+HmbZUf1mQ9LD44RS7KuaWAhX2voizvx6Q284
uc36mrYZi2nbjffvn7kzBdvrhWhpbN4sWVfQutpnepk56wZ2bkn8bGVKs7ITI+AJ7mP7bqxrNSqT
gzEKY4VX6nmSyP3oxr00NfohG+sV7iV4kkN4oY5yfdSzsARXKr6Y5BBfqZa0I4Cql1rtM2Zfwr0w
a3ioFyOnatLepakCYiAOqtOc+986uWON9tlU4XO98/H1HOoOtOz7n5Xr57fzjf6HokWxuEgNYZyt
CfWQ6Y0V5Plzquuyh5J2OOEGtslN7QNzF1FmEoaceOhk8gt7Dm60Nnzxq1lxE1nR16lmBxevfxQ2
rV0AGYrT6CgrsVvFXZdcs/L6u9JqvpKoOR4l2r1Wm60iqT6RjzmucClZgDbDk8Z7u9IqaxNxbW1t
LSCiOJU0Ap919ZTkXyNzx3M6JZwMLDdUg9xWHb20sLvK6l1lkB3PjF5NNHEgYxYtf9sTXk+VkHTo
ZnLs8aXJo5G+19YP4tDtYMA7TZAvww+2WPMnPcudSTMkGPVZS0MwKS+lHOx9S0Alwk67IpEYvita
Gt6Y3kmfpSmtPEYUl+gXi5My3rbtHG3Zcgb06Q1M3VleEhrZpy5CcMWd1TtKQiSezfDcGd3Brmqi
GXj4wHZ1GComlylltDMjaF3FAOydbMEqG3pN8mSVn6jZ7YNlFNGBIRYJ4ommb0Xoj/vJml7GqFOY
OuRi7y8Bfb6SP4ddVR0a+pgODOjxWAJd9ytixlpQTSMr+1qn6sIiR8NDhqGxtEI1fenA9b3pkCRw
GPsaRkycfja0moiyJVBRsei5oRnCGyMOTTg1F1r/woC+vUwphpyWHS3onmGz5Eh/Rui/92t6xMX0
3Uql4MgKTux2AKS1RlrnxBPsCHrj8kFf/sAh7RC4Vx4Dv/wOCuS5xge+FYV+gtOpfdK6btyawPEG
MIOXSoSkctSzx7yrLzQDyHBrBVcDsSlXsO/cRmSfAIEXL2bAo9040ds373MxG87E6OGQy8pp1IVy
M4lwM1llcjWwxwRhM7VbliX620M4kAgR4qRFr7c1Ilr/0OaoLUoiz2MqkwOK9+ki6GhVzZbdXAXE
2XxQ0Zu/7SpMQ+iqzsPQtAV6w7N1uCdojKtO654N0gDcJJyo4jJ8WZbdsYZSAV1aVsUF2awVonlL
Jw6EdSQk2QvJ2doY0fyYjZG+SRP4wbEOR/YbXQ/TgUZj75J46VCxc+JxfiTwCzMIZCOWuOACb4aT
GPkAzN83HEXFJh0Mk+WJYILGnA3TUW6+JWm+VRF9fgIRUJAHRcQ0DBJ9HRfiRdMHa49rZAOKXt3p
IzMgZWyTr1nTpx7WMZ4iXcg2hNcaskhf44lRNpgH8IYGUXEYYNckS3xb3tTdTRcrwp3724zJ127M
x3gl51YAUyl/Hi2URsbYt5vAZ6CULJewX0enPu6niyUvpp3L+sce5v+8gQA1r1CgxwJ6D2Kw9uzL
/7otMv7vP5ef+fvfvP2J/7qIHplIFi/tu/9q81ycHrLn5vwfvfnNvPrPd+c9tA9vvljlbdRO191z
PX16brq0/W+Y0fIv/6ff/I/n199yO5XP//zHw1MW5V7UtHX02P7j57cWXb5p2lx+f9OSlhf4+d3l
E/zzH1i78ufHNqJv8fuPPT807T//IZniL0T91EImxQXppIKnKuin12+pf5mKbsqyasJWMm2DmiQv
6jYEu6T8JQN+UE1DXfbWYEz/8R8NQXTLt+S/bIsiHbmFbkJkoi/z30fgJ87px6n7M94JYfqbB6Gu
WUiubXaoGvsmGuXn+1O2k4bNAttv61TeomoI3C6ojlpkRsv1xg3Ttl9a6QVx1icL1blTUqGv8m5E
p0CX0sktAtIiibFJb+X3ZbEYpqxbhhcEJFI9HPrqZezSI1BLEpEkmAVFOjhytEtlLN0mYHoXFjKD
vsDmyx5YOU0RRIkW0gNwcU4+30V2FzuTmE8ilK6ZuZMppZoPzZjcmbZynQpVxpQ0XGhSTVbFlbzS
/aH1FMC54NyYYFISO3WWHYfF1S4eYpGTL1Eknjwu1UXsKpF2bU+f+tS+rQd2ZnN+W8/hS4jmw9Dj
73SrLhsjvBhqH9lsvk9kHuFi7hFZZbPTwfNyy77+MkOvDP3iU49Ap0nrzSSPqwbbrse487Omhled
mbz0NW/e0MsvaRG9UFnwTCo4zJBfro2SfGJdHDFaNU4S8J4Ds/6iFSuCGtZqptBawfGPQa216xXb
9o2lEz1lx1/SHoEHJlfwOI3MxPNJxQlU19Yukjls5CfFjsqPxL4OKdP2V0FLyLuZ4mQzJhDmEk9h
xsWORoC8RnQr2nJXrngP6UKKQH27lbXcC5TBGUNyIErZ2mmj8c0320e/5ueIjynJxEYiOGQHDBbo
v8GMLE4drhSpwag+f2Ms4sESLNdJCIEgGRm2VkYEnlm7puCeOZ3KdvnFseaDnljOtt9IT1p5z4yo
ccpUbVfVaN3HnUIUQzxapDWk1/jT9no19m4WA6gblkSvXN/pA2FA5Gk3WpM5UTOckERViIXzVccY
3VNLgxM/B3dJQ6Xnm53lMWl9aVS6hSnGxwLpBPk9xI6Uwaa1Gt1B6MHOpDDvwfj1BzsNHv2UINu2
tm9jE4JsFFwE+DwaMiXMsBucRo5jN8xiWJwUBvSqpyupF49K/YgaTvqkNL4nUlLAAypOTw29ygaY
r/t7DSz+ujYJ6LHHPbWXCsuN9zro5o5A1l3Ilvv1ZvFte3RlBJtzJTR3ll9Ks5c9ManXWc89U8s2
euLgPprTE0MtJREcIFm/7qNaQY8cXFf0WNYJ/RJPWx6QVc7HLNeMuEN3WsTVSvo49r5bljlTi1z5
ZLdt7QSf5KEj4Nc2CQjLMFdVKYEe9jP5KgirPpWKuoKytUEJ/mL4xujMynLjVckuBZWFVF4/jVPy
MtqJ6sA2spxaKe71AW9D4aCq5U6Q74VR7LlGR6cXUu6BZdQGLhGzLwAtZZyrIK8LZx4CQqcay2sL
o+cybaBrNTWkBYOwgl1G9p/Tp9xiEjeda8kbgFZHX+VyiNRb2oSMNWhkMCTfz8n3pArWCfIEpeJY
d7wLWZBnUwuvG9baHN2S7LcW5EwwVAAhAaSRoBxK1pBwcTKxd5U2kreR+YdWNRPkJHyfKJ/vqjCZ
D4z4SofK/5LX4bTtOIVsmW8VLEwus+sV38nxQWBthpiZeKnBeqrmPkP3ENOyPqSMwpsvZsLrGiYq
T9baTdggP2H1TAwzdofyCv4jJ7axiG5HWuqUSfZdYiFDolTtspKFJTcz2y1CN1UaHaJPJTuKTL6E
HBrrmhzVjmm6y5YLrwJFlEubDrFdPfWurSz3LEFTzhSZpzFmsSzq+kEp7BdlTBNXYj7dhPiw/GpC
PQIEvdCkg9VI46YN1KsknPd1qCorxDn0GsLPTcNyxPhUcadBPUYDY7C8KxqvAgHrYGpfIx3KeRgk
FyoHwtEz6yIgTTNCBW9H6g0ykdVIHBHaDs0BJAp+Nk5eVPpfbijlYNgJswGVixRW0xs3D4yO8XTO
GHuy7uSOFrklQhfPTnUhZ2Cyig5wnZwxorHNguUtG3THDLpVQFLrZkC07I6wSntBYxV4fOEOmn1F
n3KtqZdSxqkgCOOoMFVGtAPVUCQerZenLk9v1IGzlehfhpbY19lM5nVR1vammsrvJZ1/NKVY53j4
uoYacuulFjHMSuCihGte15KgUa6nOom9wG4/mWl4I9fd04g6tCbgz7HalsXCCK7M5On1Kh9tjHMQ
P2LIIK2xGTSm/VkzEXdiFpcRmjAqVpZbOCi7SrVG5/WBRS0ZubPEGy2kxnf7pmIkaQNWi/Xou8pI
fpxIMOryl1DLNswxv6L6rhwh0idZ4l7Ea2a7gZJtMk3RV1Gv7XyM0tTlku6kMpO32Gb71PgbfdQ3
Fav95Hc7KUDO4yvGaR7Mi2GQ6VOSfwNjVnGr0F91ERItk/kAqSDPJDB9tjCUO2E6Xc9qNrGHq75G
HeinMuBhJImEpXyEimca3MtzX2OS1tKT1Nh8rpw0ejPOHuQhua9LeS/mnNQznpMJN5ssPyNLRoXp
j9+I0oKprxFzbAQPSJ97ty+P+vAV92vq1bUOWVhUKMVJTHMHsnVhcRs7u+OnzbbN10CKtkFGn7oG
XiFRu7tmAF6kK1l8BlO6bXq4QbVFA9bvlOu+q92qG0dCClggjXFh1zQ8iWUY2W7aH6rRdyq4v8yG
+RBDR2svDodgM2mmkwrCTDivqdyuMzNlQ7I8Drl5VKeg4kiX6gu7szNKYtNHLIiIWG9nqPZjMif7
segYY8M+qHXtWpYSLxKwuWnhz06oXuhtsdRvlA2SXt5IA58ltC9UtPCsbimhxpWck+W+CgopPC2l
S1QqFybwO8dUxIn8ty+vV46tFgVXAAJHieEJPMGVOUqF0/GIg4tJ5hHZPgTnSs3l0Pv3UQzrFceA
E5xsU4VErREvQqJzC9zAv1LmIQRVbXL+aQPHwFpXBQL/OsqfrUFU+0g3ynUl+w9tp9Nx7sNV2Pmx
Q7pWZX7O2ESvEokyy0jWNM4d/I0ERJZ9vG4hk3DI861iGO2hZVP2449qKtoDwT2No091Tsm0Yldl
71XRbKy2FFsq8K9hxS47AdKwsKeX4njY17UtkOmm96k8eqHULL/tkx6aD4GpQzEuS2XBeTKeDRr+
+PE1ka6pl/cxG0s4UvuwSC/jWAMKrco3YO2afTmpzV7kWYNuZs2mPl6BywL6o9XdXqcjti+juNu/
fvn6R7d8w19PQdPtDe37IJJ2bzJo2mMRwho4DbPbMbw+oCu61LCXrhPsDsRv1TatbYHERQU9pNTW
mnRF3NLKFmXGamy0ExZGsZHZRiIE8kNP0yrMLSggbMzT+abRWjVlnsh7YXzf7scsvdNrG9r76zcA
vWtuG9XAoaug3c+tIAIJlxRpWpzPIOBOwhwU0U6yUNgfwvw0Ja28yhUQJAZZIQxpWlo2YefWqV9R
tDfB0W/To1Qo8kYNVWNvQXHe25q6ClFzbQ2AtHWekzL2bBBvc9PMKgWY3T8WePWPoQnGAVxRaJzK
Sk0cItP0Pa9yZ4TfSAvH8QA6BOUoqFV4q6uq5oKxGnnct70vCff1r4mpUOIY6cvrV1GZJlT85uyI
Ob6JM2OAXF6P+9e/pUBacvCnqOWZKzOtQ2ZlfiVIofOqJbYA8u8XEzTdulCEuh/CRN0bsgpt7F9f
K2NAWmgePmXtpOzlCDui8+OvGgPryUyoHX1eR6pLZS8k5J5IN2xU1g3J0yp+gGi0ZmZDyhFbiYRK
RCOmR8/JY+IrBdAfGQTEP7uj1ZdeT3fq8PoHIKqff1vQ/MSO+GTvtOaKjQrRlVk7HFq7FYynQBLJ
poGsW+7ZG2JzRv8QDUfDD01HVXQ0/DXK41nWmd/Z+qGC8frjb75Wm57WImF5/W+v/6RDvZs3M5qp
WFu9/hf68vrByPE6oB0a3a6RL4RKc2OI++eSN4tDvf5KyGjuWbpsnAbfZ3CFUekwVINxMUnSMZ6p
wvH53RAOI53aTD/kA117AuPSQ2V2Ak0zuDGlMILN65c6DVjimcqVOVCblYOs3KZRLI7koyH86Bmr
TSJDRmNbgYfKevhWzsHGHM3kOtGVxK2T8WvWmdnnsrP1FdAYOPG5TnluAJTuONqhadz+0l/4uX3/
lcZ8NnTXl936YmdVDYOLxWLu/XZMkdqSMmtF3cF9bPINOQPLXpUIJMtTc+u2q6lqVLLjGGYXjhbx
9PrfvL4m6JsbFthG+Wzob0+aMtlt2W2BXt/pMy5lk2KSzR5x4E8U+wrpYU5nMDcU8weTpaXz9685
2c+PTnfQUDQmRsyk3350in+J6WPebdOJfeKyYWw6+xb3JlnB2uSittvKaGR/DA9/dpfedEz+7mv9
/94XZG8hLxfX/7v5hXqsjp4efm18/fyZn50vS/5Lxn3NKoZQhMCNv/telvkXnTBj0Q0tCk3SkP/u
e6niL9phFqgBRTZkkFq0xH72vRTtL6izGKJfxQiKYev/Tt/rdeb769VkG6qO00TouspfaTe/vZoC
XNGzVRbdVk/S1quyGlFbXMSHpqwuga4KeE1huIkyQCqRT5h2p2C6L6rEi8srrZzDg9J1J6kl28vC
+O2aMEKOektZmyKGwljb7FrRXzR6ZW1R2VYbrBMf3YxvR5aMpejZ0VBUFZmuHnTgs1Z5VQWzDUqn
3cC2xDvVsbEnTJRNSsdDWlF6d64UaIrmk4m+6N9cCH68OABpWWb+xCk5e3GgPL3AfYFWkfx2izzc
KgUlUgPC+cFv9oPLcmFQJXj6fIa6H830384Jfnx4TpsNx5prTDvXws0CAfykaS30oOZK1VDqikEM
bgNCIjMJOq0ToOyDJ0dZs7J0HDW/XOt/WohpwP66Gr1+fsYUssbljWTQOvv8NOC7JNU5+Ggw0TfX
PSHCaKGxtQpH1hiiqGpLeolFz5ynrDtMC5aH7Qj1TqYywC+x1b7/lv78jtgyLjeXILno7RXdUkT7
4FCQESOvcESM1ykXWnV8/1XEWb+YD65DWFdM8gDQMIIWePsyTWCpJLz73WacBUoe3JsrUFvx5xIi
V2K0wV4Ocv80E9xuKb3YdoM0XJl1PboE1yrHUtXCTToaxiGOEPO8/97OnhCvb02wPigqfXHZWJrm
v0YV6FWvqKFouw3hVKbPFox81Uekiw7D2NtIk2UXxW75wZXw+2FH1MWwnAeUALBgnD2W/JBtlKUW
3Samo+9CJk7dUraL1fsf7U9HXdEAXFmmbGsMyN5+NJmQ41gkCR8toAGKpA50ccEGMFVF9cF19Kej
+OtLnZ1gMCBBFehpt7EmelQE93pBFz+VMYYT1CuNM9G2jJgDvv8Bz/Rmyw2tEy9hGbg9DKyx5wvy
FCbsRAZuaMWUO5QWbb61M/mAHjRbz6VCchpGyXgC1FtCozUJAp6qfsvSYNNoBgrYp7q6GmKwhIOh
bBNM97xvZd0brLtI3wcSb5NjpY+y03c2gTRS9FIHZKBJvoJamUYyKKiXhl71dkquwL9PmGCAFYpJ
iY6WkwbtNerzb1qlR9sPPvlbAdDrJ1fhezMjgtSBsPfssrWawFCKdiGBKm2yFmN0DcBXdUKyXDwp
7K9buXaqAcKL2du3DLcR0WnT1ZCjuSKQtGfLcJM2beUQTQVdwBROaRWDp05x4wURrUC8A47S97LT
1DOoTb0A8z1vS2rcqqJ3PCvqUVe0+GJsHqMsl9zAGuSt/4VuA7aCuDtKSvyB1ESI359d+DJ4di2L
lc7/n33m2E4N4tnTltQBM8OICKauQgGFgtNphrs5LhJ2TOTvDbo+bnPAfY6kv0x2c5LbaF3OsXQM
iqc84X9l+asSGYVXl+Jr6M9iFalY6W1drA20N67aGmukUeatDY/Qlr/HkhXeZSM868HkOSlVsEEU
VrO2zyZX80lpkNvskNlwkzqJ72lxdj321rUNnrPtsOowK4EiCibevFBaGZGr7mrjAZy27aqhSeTj
UO0Bl1+jPr5jZJCMtEcKePdeod3Isn5n6elNDTtraxsSHd68gwxk+Ywa92mSY9rRJHM9m6XqFcoA
DFmLPtPWt0RJF5A2khXcqXHENKm/rA0mLxGltzUNj2TPl65EPAci5irj2EGdSEi6uTIRzWfSFgzW
rQZI2x0kkFFDdEgazLVjeVdF7GcnjfZSQUyqJletE5PO60w67qS0lz6Jgvz6wn4Ma/2xMOsrXbs1
CiYjWaV/U4Rxq83aFzMDQSTZ4y7DyMZcRTWQRfBLMBHfGQFizlivI3amdPFYr5Ak14gnwumDq+r3
hYtQcapWlmLY66gV366RmJ70Th+4jzoN53M2bqw+QWcajbf+WDM1Cmk/pnn+wfr/x1fVeeqSkG4u
D4K3r2rXXB32nPDYlT836nDdFelLx/BwnKW7WkvuE9v48v6Ccb4JZKm0dEbTJvoI2za085FtQ1Zf
DiOO2kvrWyfHKDuN8U0ttc2qftDNfl7Z8kFupdQhq+Pq/Rf//ca1dEtZynNgZwsU6u3HDTodJl9f
8HHN4ktZK2vww9JOmxMJIipdi3ZrSk/SQOvi/dc9Mz8sqyQvrCGmxq6wUAfOjjPaUJAjA8dZ68yT
zR1GQkTWQw6eRuy90UNmgHDU+7alKTKfGhZPR83TB6P/HOud+Ojd/P7U591YgjAghvBM8c/eDbO8
WRglAPJxpAqSl2UDcMeKJILIycgDdtKhEaeGHhSb0+Iy8X0vTdGhZ+FwW2C32+h0Wd8/QsqfTg31
8OIP0VUhtLNKpKoKBlc9znQFHYKLp31VGppY91H/uQyml74ZDKepIFOyxQ547qX3mVqQN+jLxyYV
X5NRBM6WHt8+pJ3rJFBN6bSXzHFbxWvlgNgWTFORzBAwFv1mHIC++Lhel2G55o8rzIn+B4f5taz5
ZZf2etJt9A/sCFVIm+c1baCBrvBDhD2mNtub3GsDDEMmYbZ53/FQZiCEMy4i1Br/J27xMdnOjVY5
qb7c+Bm7tUY2HpSZ0gXRMhbpxhvKsvUMu7FXM8Fr6MXTtYyYzkvIS9x1YAZkpTBXgRHO3qhNLGH2
0aZFvdULPnCg7QKVx+qYprjKGYBB1fyg+tLeChN/XOfsjAEM0uphOVu+/4utxhe1nU3W0CAGalwk
idvQTMHcSNOWke+xBwEV6Ai6w0FK3Y4gAPKgXmLCl/WQgr/vNGlLec54yR8Njw3g4HBsyJXqJwVU
ePElG6sO5C+bWRgw6zb9Tlb4HZlE1j7NRbNiPkD9Y6heVjJVU3S6irpSqq7RJ3srIH+thImMGXx6
mPEUOil2JDf1G9VT5OZmKIyn96/p16rvtwvgl6Nxdp+h8x8gyE3NJgCb5E4p6HplFvUiVySbhwHu
inVhsYLhNBJ9vMwvCVA28fXH7eX770X/00pPAc5DmlWIPJ6zpc9C/Y4zv2s29sLuGzB1HDQluSfH
bGVUYjpGem+6ZdQBawkCFoRUXGZjkVyadrmzkTvPvPEj7ngOaWm3bFWng2kvg+VZmheeg+rE8M1H
LfmuK/ySqCoeWoHVzA7IoPIrw/I4GLf82tuaPBtvNv3UJX8ox0iQEGNpRS9p3k7QFpVLSN0+Wkfj
Swb70QEkNCGC8McNCgzqd3kXKixRlmplni5bSNztDrmEfA/x6UGYxZ3RxTzbyyWjqrrvEOSrkFKO
UaW6Wh08WUuy2wfHlov67DQbMrIV5K66IdPSeHvRLzuDxCfVc2NpyUPgYxGRgJBgBqCmf/+V/rBI
om3WNZuNMr/1XF8Ix9lASsCQB+reS1xWbmaWW5ZOsm5CIn+JCMwzxBBart2+/8J/KHnphaHXgvij
0b093zhXPpoP09dZnkF2dz0GFIzV2i5pm0dFRTAxW75nKhCajTwxHD2Qo1WGNNfxqevdhPiS0rSe
NL2LNnM5Gu5E1NKqiNa+gXTx/bf6hwvdkLEYogyjuGBj+/ZstEFUKQxqm00eBjZKhkPRxA+9nF6N
ku5mUfTSmMVHzazXouW3SwArFwo5WnMIpd++qN2jm48i7i7Rdyfmox5rv4cgxpsN8xhYGHkUoynX
kq1u6TJ8UnxrpzSoVAamSo5aIJlW69YLw7Zf1z6F5hxNt5FgeCF9VAL9vl/jROo8OpH0mdpvirmo
a8Fm96xJoKtaTy5Ng3XQDBE9AczRw/jl/bPxxyuWLRJKP9ptdPreHhjDjsGtd2OzUfOLoVUuNBwD
npIbJxZnGHRcv649j6knfXTBmvzi8zPChIUZ+HJCIGi+feG4EUEhtLLZZHN7P0zatTDZHTLtSVyy
2y7ZrrgiYP+ZjKHEML1lyqc36HAhywx+QLJt1hiuKvdrGTHgPBvlB4/KP7SiQO2abB5lbmYE8WeX
zIBJYg6bhDuKaG9WlZ6NTBsTCtVcsG98xnYEAUez1gaJ3JY53ZQaQAptZt5T4+dmFXtRJw7h+6dL
+9P5okLmTLG7tbD8vT1spPr5iprLaAC7IF7L2RTuJKRpaTPH3jhRvDatbbtxFMjroJcDj8JxV0JW
dbvYyq6mbJMrenSjjuNzhxbgpkO1RX57cwrygy2p84FY6tPMSnMEhdZ5hq/nm4hC85TzXLBjcdFa
AumDzTx/LnlM5D0lXCRPBoNMKN1NdZGX7BCikQ7PrmkBHY76l7lLi5205P0oVfA0V9Eq6ZGJDwse
JRU81tR6Lo9F6TUVNcD7B+wPxws9q2GwGJvU0q/urV8KnlCyognyb7UBtoXrN4pXnTZDJMy70MU+
cxuF3TUYk5d4+LCJ/YdaC2kufiXZRGn+Wwoisz7a/bVZocxI4frJnbaNJN9nrgZpGyq92A11ve/7
bNinPv1NVa30fTip//6eir2UvgDAmUb89mQoUXO1RINWmySaLmstI5ojkeVVNOREKoTiYbRyRBdF
fgRW0Xxwuf5pM8mL081lE7N4Ps/ucmXGGIJWpNq0JtihLgg3ilV8j8sgwCAL7z2SbJI8ZqiefbAG
MBV+cBf/YZWxZVp+GpM9oZF19vZ2oVLKWxuc+4ZU0wybGxErbmw1DambmeLV8oefmK2Q+vvKRk0p
23iGTTLmzveS5FsUXTALXpMM1u+F8iqqa42rkabNOmrrG3i5qSfGyr6VdEvmMvSf0OKEB/JQqk0A
6OEqlh7yWA5XXTYFzhBFoZuA6rnqlBbdTKU5uLEltwVr4KUm6cQWObgo78kQk5vkKCWjiTSuRS4K
yUEJ0/tm6ifXbOr4oR3tNegDFK5pNjBFKHSegDgutHyM7mBfDKsI6/A2U0b1nvSB770R6ivG3CRY
sieCBbX8Ik34D1gcN/FisJPlT3RzpFuso/RmBv1zZCfxjvaXf+FHKXQqJHxXWNzr61nxUXYO6jWD
jequRWhnwawae+PeUj93s4ife/r6NVyiuotugZQY1wXs3kUcjSA6y9lzW6Fvf4rJt3eCYDqEXXQ1
z6QnNLmISBtU7S9+E+cb1SxoESmadpnb6WcqGdgFcTCfRgVjTNkBN2jtb2yCEmLZxvhozQiHeULm
n0ER3cp1gK56mO21LdrpK9wdqud2fNAKPWXtUBKvnfG9J3I6uNPUFTdxZD4qYTk/yom4RrD+tc0i
aZ0rGtgXs4twsrVP5dSQyN4NYJGsrOhWWYnTNdDSfh8VOTsw8p1qj/CJCSlLNhoI4NAapMh2ZpR+
R0Zu960UdxuxfPX6n0zM5O4Mk9YjATH6v0yd13LbTNtsrwhVyOGUBMAoKloOJyhHZMxgkAa4+n+R
b9X+9gmLpGVZFsnBE7pX37iyl7cRvOl5ZUzyeMoKpXceIU80dxlFdb8Rpkv2yP3e4znCQuJhVtkB
ZUda1Y53ZfToXx/3/neztPkMu5WZXEg8eYpwk8sehnGkE2sJo1Uz68zXPsmzWmAgMlFoRcYokEQo
4EaC7mXLRgBrC2Ki+z1QdMS0NTZa7Tnfng2htme8mKS6kAp0f4bN3/pcYo08hhsAduVfxy7DefL/
bvpu2pfUKregHQri6WqNpJ/mfFg7TY0r3S+6dorjGLSHZSRXc1wyIM41LdU5mvvPlVcgLQKyKPFK
Z+9uKFILm9dXoxDi7sDaOQZlsiml8YZSy3jTon+dG5JScJ4bL5ZidhyV44GgOSf2ci/7yIu6x4GN
OODxsKXEf1rRZE2DPqkZXMgOUcfyQpmglpWw5rEqcY7VcWAS4jYUGWbcyNshcm3IY+uzvdX7hImY
fvWKS7x6ZcA0J3ott3hbkSJLfy5wdpUzyTiy2qMQjj6blUga0EBBMnZ29ulXgwHgdERNiZN/8PX2
uboYjysSr546I9s+7boFmWpFr62p1Gf7o7k/6Q5Fc9IT8fOODA497Qt5H9H67oNuVIHVf+lX1cdD
nXfMyJ0q8QWEk5WW+NkfSuf5cY/SdaHX2AXg/1NrGamRyOBSV4LpgjTo6x8PoVQQjv4Znj0IGIHy
dswECRPYCVmvqQO2qpgEgODLfUa5s2vCnwovn9OH29dscf8bENGAgyb4zJtDNGfRl7nofDwXYXBw
av7huYScoq1FPgG93y4a3/lgXyy11Dnb8+x1nOfpR67db/O0XNByds/+YoMHHnifCBx5MW6P8Ylg
dIBfsvhTQP3a2W7uMYMw+1TkXpvMiPboqMf2HWfr6xpq/3tbhV0yoOM+GdoYvnn6E49Ni+aJuFlp
MDjuqvmQtX34fSrOPc6YH+x/darVNoKdy+tvns+i/f6871DlNnLc9rPmWHVCMXzxXWMldMNG802q
jlRb9dmt5Q8OkuZH52R8ef1e2UK9hFbtf5KO5uRl+6mnZXp1wvKpWD+l21sfqPTIEW/1l3xS2Rev
3OpbNRq/H48atyyfuqHpdm0m7HjpDF4NZq+vXGRQMvvZOwqv7H0d3XtO+OZeGlagsaxsdXS6CSQL
w6WjtK31S5T5EMhK6bBvE+sXdJnI2APzl150i2KsGt4nDfIncqEtD/PwPt5vLM38QIvQ3ud5Pe7F
7DF27qLlvHQ2O6r7w2oaq/eygym2mD8iogsPJGwHx8WPvmmnq+nXfD6Lds17xA2OMETKX8NfXujl
OBNeycUndF8yP6Af92LVDN6NtVwL5aEmY7wfWVMsqsfsPvtXzwhl4oFeiXWZr8952K/Pj3tzQSEj
6mbvbUaVrtphn6eH+kW3snj2m8+oz/O0nb2I0VhuX8zZsS7SZmIT9MEW+4Zvn32La2/UR9sxWtsA
vpMR17K4BWsgLrlVy4srWzNB6xQdlrXaTzWkd1a0w6tdom92tAuAwg7lpfVd3qXBVjw/LnaEbKIZ
rxYafQIjbo8bj72BVUfmwRxUfnWjnmQkyz65WfZzw/DpF/iGq/6vMObffkZmT8Ocjf/AJZrBkTUF
WK3QimIR6KR0R9AZJkJLr7OqXSfas71uR/AdxQ5ULZCi6OA48k9Z1291nWF7aEh/3cq/xqoOSO52
OK5dDIguPwV1HxRZfMrhcUNxtpsBTAzF8HWEygun5k81XwkOJ6CPYI7R/Y7++M3EGhwz/nqlnI/J
sITDUgNQWmcvx+bS4cpwr+E0frXX8WVb7ltl+Uxg/P2qy2Ypc1GSoKEM6q+hnR1d2GK2XRxcfPLa
PiOP5lgz/nVzeVvt8M82gtHuHIHmGRXnFADdw9aw1+Yo96xCSzJoxZwEZLjtDaBbNEPV2RLb57T6
LyRBbZhw5KlW28kBfw8OwoVBXzZyOekK4GilrdTptsNwT1uZ7QN+rNhrWDkG6186zlfpsF9dA+Xu
W+kygWxJ2uwGSlaP/5bsqJWhtBOZizZSfqlrkoX8ynurXBNZ7kBcggXbMnY85rVZa8ZEevwmPqff
lWVb7LZmfO2i7M1ftz429GodhorKxDAJbuqtYL8wjetF+NxUU5hs2zLuu6g9jUN3bh1/ZjdpPJda
/yw3P/UEQdCmWvkPOdaPTpo3RiUo9sMDXuA4gJEZR8P2p4BRxPLPPiF8JQ5xZKnSG2R/KoVAeDV6
XERmFaMIEfteOi+mQsc5eNAxZos4afubPYW3dUD4Q2x8m9RtAweXTO2kL/obivguNbWlUlZVQEKh
VuPesm+eQR/RKQl+crajy+pzJLjBX2NEmUoGxT+jcyD4e6gZ6y3CMr+9mkNEh2x5NnFlfuLaBsSW
jojuOsMqwuDfxD7TQ20sDSguAUsLf3vCFT6ddQFaDADgoV/E1bbKL+O2kX3ReWcmgf8IdoIK0+7I
f/wbVtU/ZxDAHTAe7CYqCxyJKq1bXmN3Hj792fnRWxKBgVI77819Lg2W0XmEU2pZdKzN6J4Cickn
lCYCBiILZTVeIkJJ60HGWKiaJ4jz6Wb7P1Fx5Lux9/B8+V6+66eZy67lx1a1hLt+Ha9O5TZxZZKl
aRnGIViWZyVnJy7ZfKKuXgDYcF2Sc3Bq7fKOAmkIhzW309BPvzsugJVcy9dxVc/gsYvdVBYB+fZS
X2pwZpfHveFuYcijCbQMlx6tgBrfMyGkdsSlhOt0Zs7o3RlZTegaSEGKS9T1oPvMQCV4lzqYhsyM
w6qL5zZXl3DKFSqDIZ/3wmME/3hyqpz+Isf86mj8zexu+otloEFfpAmzj5jfi01/I3eYVewDMven
4P4P9i6ZEw8ZdWtpj08p4B6tGIzDDNs/fvYCZEDqBNVvVgMlyCxdXsg0dFGmD9Md6GZzXOUE2pLx
SHpg5SLvu8s+lN6SuQwxxtdH4tSNZCDcciYkMwnyut+18yQu0/2XUFcsF8gz8tiiGBMJJcF6FKt3
KFi2t9peTi0SfZZA9y+gCYTE44PO9gcjxqV+JGsZMxXMxL0T2MPlccNeMA0GOzoqaDl6aMuTGsmi
PPVt0+2bgv1/r8LuUnoGoL5sSYf7o8dTtODXsgtId1MYLEXfQYouukuotx+hR7HkkGuALseXyeT7
/U5kG5GL1f233A+DiC15B2igqj5tGZ95zJ+nKuTCX5jNZcxVc6nv96wF2rZX3EMDpm/hnAnQjjCX
HzdiC0bMHNZn1+Qtx4lHbPj9D/8/NvPiVQljuuDYd2t+WesaN9D9XlRsR6OEYpUtbjq41nIsyZEI
VE+Ayqz6r4UcdPrfQ6OImgtvqQk8uLehpKDLC5FEGGVFCAs3q+GVpCF8bUTe/vd0OLrhrvMrFS+b
bLp0dJ2BXgP7fjtNxln19S+LxjRhmRGenWluOMfnm1NjsCyC4akvD4BZQ3Zo5sLGk+sa3r0pbkbH
OFq84tCSMedbdHBI3yGWb40Rl6EZPjVMrJ4aLaFtRCaWFEPafMjJ9BADybHgoYGIZReGfCppaqX2
oGAqvzdTLyP/Z3LC8wqY857EGe5cdg9GT6/a1ObvBczJ3oI4s1/N6A/RmakOC50QTcO7aSTUIrKK
bT8YfXfG3gVa73F3K10xXPgQd2f/8WyUG2G9m1cCkR/PTve/4PVWlZDjikpjtZLNNIvj43mnABBB
pczfNn1MgQhO7l/+uHl8+8c9c3GwFkZEiDwe/vfv/Hf7+KvCsLp9Oxlq/9+Tj6+Sjx/3cfe/xyrw
Y3shBvR/P5t+/PCPP/7vJ/HW5ivZKsF/P9L/vrDICj/R2v0qwP9Rc99/4NrwjoOnuUzncvzPkPK4
19ytKQ9/yv/+4PHc/x4+7iHlaNJp6r48Hj1ullzBhfzf3w3ywUt7XTw/ngJkuiWqFb+GsaNVDjOx
a6PAjR8P/3ezVTTSYut5tR93OdOnsxtpLwaQdhYWtXjRD94+wggaK9FfZ9Nwn9BQ+rHcvCGtx6o9
6NbKYqmDcGfed4G6Wglvdcd/urKgVsN03Zet/5sLEV4yDudDrYqT03ZbjJ3ReRlXa0ibrNNPfkgn
Lllyty3DGTVE1sGVY7NbEFjZ9fIXFxNpjkXL+pTIqgr/+8S2tzR/hbQuzwWjDvrs9zb4TsVWxIqD
HA/HFuyHFtay6XL2+HXzd9DjTXk2HGQL2acumzgrsq+Cif3O8IkHMjf46sELOMFU6P5XBg8FsFg/
JbjJ6P6z8UtT0dJNWDSr2QeJJ8pToUgPg+/73o2Ii7qtP9JavWyrk5L2ghE8z7LdwvDEsUbykJpx
T2DRuo9Q+zk+Wek1UAHC1cfnUkSxIlB1PwckTIDj/VW+L3P/WrqZvZOOQ/2UvzhCv9gVaAvXSwhm
zndcP//OM+EJxUjjEcL6nAf3XG1gzwBZxcBDQla9G8MiZixMxBQV0khTasyJJUQI3lV+19PzZHZv
Wd0vB5WHOAkhRbzgaf41d1WR1GH/R+bThzH2K8h9Eu3LTl+g9Pxsq5Q0jIBX9i5LnNzYVgUhPv10
CEQXXXKFNqGkNrK6xThO9l+/y6xjMX8pkG+95fjIwH9lVwN9ysVaT+ssUCMRGBVh3EjqqCr35STK
2MSMA/awtLg83yr5RxANlAy0wKnl5VgkPdHst9KCEWvOwSHK1bBra3N3T7XcW7iE7UHVjLWs+kb2
cX4csu0vGsf6FrhSnF0VXtpZl+jI5uXVQXgGq+6rARj7ErgT7p5qotpxe/HUlPLoza55WuvyyOjp
0+BHuHiMPnYSSk8MFEAnm9u4qQBnfxxs+ZPudo7Z4YhDHsBpKsnpJH9m1xms5eVExmSnAxXPrDcR
pPdsFNuAhlDQuzMCaxPFdIA/KD9oaFbAS0Q0Yj0fLtn8io4pojKhNkBqQFCj/2UmLHJXr7vVaJC4
mHE1tcZpQ1C/L3Xnnlq/k9eulFyJYPFhaGNkmznDbmOSiCqqINATx1WzOWXsVEpdR+ZDQ4gyy21D
tSesAnX6En7TFpkc4a9aTOq5J1gwUxVZ8faNgGiOfCiex9oUN9NC/TF7Fkd/UWii02eSvYHCHtC+
RjHo7h9LgyV3cDEgFSX1/sQCl7Ziv1nlVwcaTVp2kxdXgsapEBSpKu+wofYNUMRmYPoBNT0Q5LgC
VVoPQk4vHmy6pOCbRMy5TtM07FxzWHjXNCFEP5yeTWjfGpu1cG26lPYg9PaZ4GBuzJ93DZg0FMUI
vx36Oib6zfavY5UMqvW7IeS/adHuebI2Y0cl7x9aH7lWu4Ej8KKWjxF/P9KjnRhW8ZuEgFR3Xp9Q
cou4KKPgqVhwQDdO2e/6Djmnp9hJM/e7onMKY4lgm0unm6Wu0itR82Ij8RigV2Yvf8pSrK+cgAhh
5gmuVU+Ic1lXfbouM7aurfVPBt0ckDjr0tK7kzYsAPtTgBHo8+mCF0hbfC0nsv7umRRGdFzn7NJP
1YJ/uyreR+38ybwnIW9DxR7HmInuoY6oIHZbEQBlByK5R22mWj7a90/R4vTLqdfWc5ArmrhobtlR
wrZ2VmSZFMpP/f1m2VcFjOVHWsQYRO7B6NWVZPX66b8bm7NxdCIwZQUFFkuIxIwWVn87i1nqIeiL
q+iQqXglVmbWgeRyNwwHcYETeTxdBoTzFxpKIlZD9hdtnkFccLqS4Ton1b2atA+eyk+RYrJily16
BKMLd2O+JF0QHP21M1JV9qcxm9ROdz9dC+uodGB3L2Fhx5/D3PlpgwiL0VYGiCwkRE6oHJkrp7Wx
VgyGIgCa5vSTcJ/iFGQz34sEvywaEq4rdsKzCUx6mcgJ6zzpseXeDMbmUjo1OOmiTP0yH34v7fzb
NjWBMhQ7nVnSx+rOok5c/wrbOa2+c1jr1WcWSiy8MuQVlfNhpoJ9sfCFV/Qy8Bt4R9oThASuQd9K
O3dTIAVft7F6KjKWGsQKVwd2OQZvN4we7SSOOVOvFOWVWj+GjFO2KUawC27+nWGjt6e4RbtDWLKh
N5ttTqQuXX2IlH3oRpszauKTGfE9nXtuQM+vby2eKVOXVE7kWPgB+UFtbQXpUH1h5I35KEqnznmO
gHChrA0aRuplsw/kcltyMVAxRGGyQCGPSa9cz1Fj7ANj0i/FcBlXqBD2SOAUFWDeGOpVOfJ3WUe8
6dy5ftL18K3uq/KwMnwh0WlOPaZmCXVyHkM7DBK1yjDta+upcOlCBPb3hRwUwgOx0DYc2nEOFjxd
1HyeC22DUDemvYf6maw9Li7OTGZjjn6ugroq75aYWZZWsn7H0tG+zSyQ4gpqwT7oum4vGHmlwkXA
Fo7pVaMRP815/WchH3gP6NLd8ZlgwdM4RBFEsLQWxRnLrOtoqS1LxgAiHQu1E3OZ9eTdDceDCvbz
KLOTQSogqij9y/Ai59KPVXTVUZRD1mQ4ozabZZuOCK5H9weTsDevNQnYFm7zl96lh81W+9mKhA53
BhzZl1ecuuBnWK8ec8B3WH0t2HIewMgjzi314mRvs3Lad9nkcVPl9gsahe4dbXydht04xtb0XU2Z
/PCqCsRvUYIM7PuPEV/4BZ1Jt4uyf/Zctd/Kae6BSxsYTO8PUca18ejb9dmB2ngqGmYMfZCni16s
f0bZXEI5wpLW8dx7wbd2JT0EESBTkoBedRX6maRfhb1hpCdglORlVXW07X6JA2vZnh1+zTuvcttT
01FCrnyjQ2Q0KezGH56eT00Vzq/SL/IbO9PbqGX7UTbTkRGUhRyt+Td644wJljQAtzX/kZJQIeK/
9uTLVM3wVFfYtMYGaWXRRfin8Y17E9SQqtQn0xomPl0m9g0Dc2/FMmtBAXNoEfWw26LsXHuz4Yxc
WJLQvMD4L48PsE9GmeLxxj2b9u8ynBJvnWF8NLmVuGVGg5uNP2xHQBBvxc2zGBdm7ahPxBWewJKk
usSsVK9basjCf5kr7+Cujn9iaXucx+XNc73xtlbK5ApizakUq73LgQmWGXwXtHvFAbNsdG16atil
+6bsAgAcw0tUldGxlfavYDSdU1Q5T9q522W1k/jLpA7mOs3nhn0TwB+cyFPoXlud/8Vax0A0CJak
rjYfc/FyaEzhn8ai7NK8Id17A6cIe8LlgputDfME7R4dMPxzVuzYo1TPM6euVVrea1l63s7M2mDX
yspN7Y6JiMEKDKHJmvil6+zNZZiOG657IvyoborGjokNR1bFSbEoP3UYVcUevPGTqj0iMLP185GE
7uBYgNh4B0boNkq7UEGdHEr5bjVtMviMlAXqloP024oooajc5egdnyPG4zu7H9Y4YPFmmcOJE0kj
/fBnBh9zQUxrsSOEMB686C/pcvNpdpgMDw7Zy2tJ0bcQWQJWnMsLcWVpHnIZNVuXaAgXIB8c57Sd
AN7c+8/LRjuL3BWWgfbKHzYj1pMbRj/yJZuflJdYRVW85BqzSDOBT2LR3lJcBExUJN0dHS2IEcTa
ju6767JiVrdp/CoY60HhqYNTlgdEmCjOfX3KahBLPYzrdOkiyE31S1X1AUGN/h7xif5iDsBPlPHV
0mxlAvVarX2WGo7+vVIrXjtB48lw7RpW2ZZA7xQHXpjsqNyvmfCyxCgz44e//MmCzv9qVb/l2mZE
H+n1kRED+H9jD5dnXNTr4qnocMBYbvel7fTwlAFhfpuXD1nbGCCQJTwVVVjf2pGThFH+oUZw8toW
E+OhpvSJKbt5Ib1cToIEq/AcxFs7jK8ZFcy/tVHBzQDpYs0e4lXfQTUaGrx/JeOF2cPyHpC1Av+V
mwEANkQr6C2UjdEtMl9Ze11hnB9zMs6Pats+ZDFWV1YU65tytz05svQaU8X6yXO/9cMWvj5uGNsd
q9r+K4XD8s5sAkSodzjdsGIGytePjYzwJ64H85s7EzBkFz8WxsRMrWc2NDA7wM5Fw9M2ZS19gaFi
1ED8Wp3uVRAAtie3YGE0PLFj3xpnLxq0z6FcwhMVg2QqlynIJPHkpRHaxcTtnDUJfEJ0JiBfV6cY
krEOt0vHoDgpbROiG9lpF9OYWed4rJt7rzhYa7a81uhGFpaUPQCzK95RfY5yxNulXP6WPdQycs/d
BAy2Pns0rKIsh3guemy1bQ6TqrDz1IKTs1iXusnlewfvs0cthWnpujb4P5yuSJUnSUAowdBuWRHt
RyPLr2XYAWVySmBb/X0CukIgkt9YvnOKuKDAdFWRMAlw8dkR60i2rl+ldpNNEP4qtQd26l4t7xda
VOPkFTI8aKs8ozdQl8eNQeT1Xmp+MRJC7GtLBNA9P/xj5hN/ruYBPuVkzue1DL+DjP9rYN58aRwH
qWQnT4ipxG7NnIWSsZPJVrdtDCRqioW644dBr5zaMdcQZXuoC9vUHz25lIz/mdytq2b2Wtx3/PBi
PC8dK8DJpC3JpC/Db9uwPTWTQPbuLOqig1KyFOm+YYwdeUtEZVIY1q/VNal/12Y5j/TEh8oKAdv6
7au9TerWzqV+hq17WVfLjtfW8dKOU4jwqBo2lA9+yOqLrytZZBySzZA4BgK+LKwohSpwo5KJxLOX
/4zsf30wO18jsaDr85vvwsAfql1dfWeuLkGr7vvF9U801j6nN4a/pXBg7joETRXt8tGSjvIExmvz
2vIw+aO/CzlHT1hgmA4cyFgsj3jsPzogZTGQcxJCAwA/3hj6aVmP06mqQbWNkdnfyKVog7/hBLei
6DMSw7z1w/Vb9zQBlQ/NAbHCndrWdiAf5TjSd4ToBCYEb0htRkgphp+zrt3++C4qXMFynO5RCq5x
a38QxkgoLJiXO41izIVMs6pRGBYCJOt0RfVYI8pBhMdcawP20oF3cdTUkbdn/eyzZLBsKn0AyO4o
o0MjgXZkkThKdxUIDQDCSHSmhybbjoRPyVhLRO8koS1hzvZTHnxXuP8W84R/BLygufOy0nkhJW4+
Z71xFGaT1A2DK1sz//Gz6Um1xnfd6t+5zSyknfJp3xERv5Oba52EsT5vM/Gp0qjV1RJwmlFTtSw0
WaL2lpV2jl0mXO/vH91uX+tWpY7+VglyICuyR8eW896F/+/3PZf6gATkCHa/QzlVrksilk4fR8da
uIjaSC4ZyVBLoK+T5GYItrmtqMJdXRXf+slgUsuMnyYVPY9caeV0eGvUtp6lWR/qbCWLxEsta0A7
DtkkDjqGX7YXjUcjKm1wxp1zyNSdksI16iy88Q/zcPMQOv0A4bZYkoUlGyleP1mT+SRCOoy1iEHt
qIKS3C6cXembl9YDoKXBmbz1DJdWzb52wr1wMWAB0+aNb31dQBmoc+QQk+G+j91PAPzNGRksbLJ2
teK+kN5xuvf1BoM1Iu6d44q9d2+UuBY8RuF4bivG6D2VYxt8LQxiTIdWdofeLHTcy61G7EAsA6fh
hRdL42tQ9CZm7zzPsJ+x3zU7tqoLtSwicYWNDKTy5pLHNjhXF1XOqV3alygYxbXrKiY/g1K3IKDm
9Emj4RAmCC+ro+emZA5SMlsrq97b6WH8oIJSvFkdxDLFcCJyqopdvPwsP3M4mio6bGaLnELvwl4E
MYQ4BStr+7DYlN0nUsHZsps2diey2+2QX9wiV9p/38gYeVoffb2NZ064s7v6Naab5ee0gP2tKmHs
B4fxXpG4WVQkdk/5lgvrV9GMDVuO7s9A037Qssv25O109VBckdiFaeBVfxbiUhDI5M2xwnLvhYuI
bVyEqRtmv2ySzTNim5nbMshebfZkxLQ414l3dWSY/sm6B8/piP1LK5phn4/SuAxeRSGLtXC/5Z3L
Odv+Zc9Lk9VSvmRbxXV7ZlgUGhWDBamfnPEHM4w9HK/6a7Cc1lEF59oaLSh8Fa9O2LMVBTKaYOA/
R5vzUxEcnZZmAbFM+iNCfkhDxFCd+q6aaNA5SqgjX7vsnxUo8Wq63ooaIlRJRyTnwc/5ZAbgIZk5
RjTUCFQjbCO5c7+wtgCfm+X72Cjo4RCFZQe0T/Xy2uAs2Fe+YEO40Q+HAzKsxYOvJqgHyoZh0Fq7
vzOLEQ2J3LzKCyDBYJl3PhFuO/jtztkLjV8EKX4x8bSmjBzvOLo1vGiH/56rQx//SD/CfnVVnLNy
fI7W4ggosr0bbPPYJVPuELBsIa3rnLehIGXKEicAjw3gPQ/TuvvdXI0QPBzMPatcSgiSN8GQBUxR
rQ3jNbc8mBJ2xDvAJmlxaUgYDKCTYewTB7mZ/l6wftIuCYqu00tUJJJz3x2jy+OmWbw/BEqMzP7K
nmyTsTyxL3rJQuleC+X8csPZ/N0o99XLzOJWrH2YWkX5FMxLxfV1thJGQnPaZfQ/OM54gYesodf0
j8xbyq9VJOD9TaB8GYJV8r4eG/OPETkrBVNTne0OfmY9NOfczNWJAJdXpwv0we45tLa6Z72355JR
ECzWoPP4PVKuTSqEYq8ozhfAcbp2CY6KYE6uq/OlCrpjOw0wKof6QzISOrAuQ+ExO/2tndQHRdV6
0maLlKBrPmESM14ZndMckY+LETzJSK7jmlOA8ysXFywtA1Pw8i+sZ4giHe3irMw78JRs1tToPQzm
Q00rsOHCsPLq3AM0uMIWS+9C9qTTefg6FAIan5Zmuq7RjwDhGkyoHOO4xnuAdYtAOTEee1s4F73m
3i6iFxsrxm8kXtoMGhYrJQ8XUK0wyR6wuA4G8tDm7GLW2gB5R6P75Ef1YRARrQ7+cl7j7O3WZI2f
VtFkJ27Pp3yQNhOaosueWlMfTU0iVUMtfZobXOa+HNA72c2tgJh61DksOY++3KjeVhF06G3W4hZh
GSxIzErt3GoOLXtKVlB6OG3SpVU2nipQhHvPdKvYsTZ5GrtxSYEIW3EIwA87yMxI0//W8Fl5aa1V
USrA0EdB9dxKg4RiNZ+g9Q23KM9BH8iieVr4XBYQHs9eC1cQNiIgBLRwRX0rRnfaD41XEkEreXnm
0T6oruG06sxq/zj4w5luMjCAlInRtk9cO27lSqlo9vJF5NWzYzP03dw5fkRP82IGvIVGDnIpzaOs
J9JRmfKoXvnvmc9yolD2O4T3Ls4WxEfAioEOltavrpLdSxkMySx693vIoGWPFYgfCX9H0vWt82nO
x3H+O8rR/egdc3wJq/GjG9BP0Q+DaXby5tNrir/C9+e/QjDf89Zotyn0sJ5BK1xu63U2fOc0kFv3
FNruYYs0WYoboYYDKIak9kVxnhxo19G0BjdAfXma5aLd63mKc6tvTgar9Ky0P4YyeivajTeRSXe+
CkfuMUivSBZb5zYqrh8EGHrP8x0mWwAiEIzynvv7zWq2DW5ZpV9cDSTSJHDly4ZqfFcsn/jkonuP
C1ZjaV5W6ejjoOW/VtZQ+qugJ9HARFDkrvpliaz8pkyTFGDx1mV0voxugovHnDMOMTMwvoeraZsd
CXr5FBAMMXinflAlJgC8bZuk7ldoaas7tXJk5EwBT1NnL6Ryy7z+YXnWM+5k44Bts0hthciN4/5H
YG1wRQ0xnkqx3NFtqk42u/ZxUBXD0cXr9F632z/J+7skUPPDjSbn2IczhRef5c2czedFc/xUQY1m
dQOOCd1MPLXqLmxxw4nV6pZdWiXZsmzlFUNjfbOta65YbovRaRGQRK9jkwtSC4U61zPvOhxDA0kW
mfk0u91ws4fmZPbi3fEMxs84c06hUhQ0I8mvARWXFeXOF71Gb0RFj2cy9WIXi8BuFXn2jkb4011C
MOp1XxN0lTWv9sAHXjhRGQdOyYSMad5TVAmGfzYGXV3Y7ZUdLT2WnI9tZK3pVI32q9APU7AX91Pj
X7WfD7fJhLrHmREPk7CT5n4VMRpGt35eorxD27SwwPKaTTAXnMa33BDma1ScB/+A2ar5XTOe2vsk
Y70M84sYm+YKzt2g8aytbwgTMXBbCoE5a4av9IszOZHSDb871SjY/nBRtBj/UB0GbJfyfM/McvpJ
+gHSRV+659YaftARmBdbcU0AD5yY2MGDZRWXET05rwqHU93MxcuinQ8RUuu5VsGE5H4TsqACuTG9
Vly/X7BBvFoELfkwQs5u9X/snVdvrOq6pX8RR8QPuKWoHF3OvkH2tCcZPnL49f3gtY+2zpZa3X3f
0lIt52lXEd4wxjMaVESJFh/7ybVXbYXfqLEGj5Z14KjlIWzptxVi1nZZ1237PtX2lWsl9wBhnFCr
tc11EUBuPx8FA4zdJMKBkUx+GBRsgdI1wpc6Zuwa5k1w4lUvcDBWDKDNtPjIAgoRYB3xQ150+rZh
O/rCbhuZ3gOTPWGmVz1HcJe3B+nY8iXvlu4ZukDd7xRsQ2czVJ8DFpp/S6PiFmhbN9Ex6esblZ8a
OMaFrdBDOlAMOW0wrScoUX7Z5Zdy7mPqJ1p0KM7qWWXW74Vp99giUOZ5LeLXqGK8Uzn4xYap3pgw
xulotZVFEdrnvTzLNKt9UnUh7lQuF+HECm51Lj5ha5bbSPSPuhJea+iZL11ajNtANDRtAf9MbWYP
1uQ4R/b0JZvgIWFOkgW7IgP805tT/zDgLhnwHbyJmsFnmsYPGm5DFiW68DgncXkEe9x/G9Ho4rvD
pyCCdVoym/p9SCzNJsfLVM/QmPzQV9gHvWVmVR9FxgGvpcQft3XfIVKLnKMxIO/rmsjeZkqfnyGt
ot22rO454uBm2Ju+IKZKtowPaanm0N7LJtQ8d3Dl18SKaIo19RQloA8k/MqDbswdjZxA3wlr8mjk
xh8HqdAzuGudasCqVrbt1GgqhvE+TaI8Km3wMzIOuscB0HhZIFRwf+dVBRrTQkYGuxvGV6Ju8hOZ
N7atjKNvGCg7gcpoKwh33bZqF9dBnBgQGSFBx3pvHJqgN54J1vvXu0Jyv4MWN4H/7rudCtfXz4ox
30/DhFkgDz+mzoifM3l3pVu+9HoQ3gdjQHORJA/uEClXwAdbGQVPTHWmU2O40THXXPshLYLoRfvd
RXSjPPRBsXLxfT5F2XxqXctmnJJOT2nJpA2T2bHOEGHQ5hjkFWGJCt26epsDVliYCyQUfPRhdc3M
wUXNBligI6Sto4W2EGEXi7x8tupx2+SDg78kKy7WhA+yINvVm5Car3vAghu2uygqrYZ0ojL/y6iB
pFHS37auPhh7KnJOCYoNb8xZ8AeTwmWGSneltuO86Vx6WWrr6Swo+FeyHHrqO0XbuZrZXvuZllem
of4CYPelJYn3zi/2d6pr15+Rh6w7Eol3BTI0r27T4ITsu12z1WTBGtTimqIodtJV23ekYoQUvHnT
/eXlZEAYNg0HEhGDRZ4ut2LNuNHpmjfayg7LDxlbijWu27FM1+brZOXpUxUq9RP1W+ipSkb4qKQ+
Ggp67GFu54s1MihrJ/sVwnD3jMSWFtfOpwdWO9plDkq/S+3kjIXDYgM5fdSi1c6/D0qvsezBA8n8
go+xJtvVldtvnXg+8lplB9R62j2wDvESciWJ5z0SE8k1TaOtEbbxNGuPLYzSV+1P1nQXZ3TDlwjS
+RWiyOsoXOlnll3ib4uGa1c3wzV35hMOWOLPQN4kpjczN9gUEyXqjPGVNXGhbhqiG36JBkc1nbkr
G027gk2r3zoz+0xctJdjIo1XdFIRIrvHtqcjSYgE2pRGX5+jprjaZq9caRgQAUU9M545qY9aqBwa
ySsPNOWVPN1uZ/ZLPrXdv9NZaHuMY8aRkV24G0eCo9wRz0ydkSThogNlcEJQ+kirGtlrPQwqv8Q7
h9usfomYiq9Ydn9mph49z91NtFG+xvg/rOem++lle5+k5vijWQ5nSBWHvjQs4HHhc+hW6rHLWxMi
tTL73CdIu9QBlP/6bf8/0fT/kOazGB0xt/7viaYkE9Vh/D+Jpv98z7+Jpg6ZqC6sNh3xh2kARvhX
lo9j/ZcAzMd1hK3HgqTkU//K8lmgNs0/2T2G+l+Qi6CaWpDe4PTo/08IU3gV/9PHSsg9oUH8NBXn
rAlH7T+ogK7OIRKUTrZjXvZTJhXZA52nztVf6JCHUdFhmLnpc5xXJxUB/LQo4Z1FE5/N2nn63WJl
/ToEQEcjjII+W7T0jq6Gu0EhFYIUjXVQuwSVLtr7ZtAenE654MpcRiWcARKhfj2p0sed/zMj4VeF
4h4ToyejMmIPXiYm0jAU/82i/dcWF8C4+AFqjAHG4hDIFq/AsLgG5sU/YGAkyPW3AVtBu/gLGiDp
5GFaN6mg9sdjQ7FlNGcFPM6mXhwKfGePHC+BbAO8By8vkRyp/s1EISSI3cAxsovUGGtIql+K0vzQ
Fi+EWFwR7FQ3U6J+mll0CzIEKM1ioMBIMS2OinTxVkhMFj1jr5jMDTZ4xRrMGpxX29LYzDHgTaLo
kTrooQrKCMJKiXcQIwfIQkawODvUxePRLm4P9u8zvyUGkMUJYsnnbnGGzOmxXJwiJpaRfPGOzIuL
JFv8JMyJzZUbdoOPgOxBQbliYj5JMKHElrFN85AV7owlVNsMi1slWnwrBgYW/tOxs6SCSfhcoS3X
Zp/n6qZifHEWBwySy4NYPDGAHfp1vfhkhsUxQ9ToqqtRlNkiQj2NOgw77eihcfxmD3KpMd7ofeC3
yqFUUalgy7Gw57jYdMCpvRahw/EgIPRYf1KbMafSyitKKj+Y65uN4SfA+CMxAMWES/li8QTh7yYX
AUARnPSHefENJblzH1rzXelU1nvl1jBPett9S2R97DFg7CQnfIJI/DEkicZg4YJFKWc7ZS6eJawN
XjDVWwXVZoupybHJiY+wOenYnfAObQlaW/cV9hoDQ1SJMaotzMQbRyQZCAbC4+BOa3Bfrt8ujioH
a1W/eKwEZitrMcWo0x/D+pk6NPRjpLprMAWeRoWJxIxnPUvxgdgaTi9pyv2Ee8oLhuwMhpFlWhdo
m7xgqNdYAvJ9Od2TKMk3cRNE505N9mY6dfAbfXh51Y4LS/4AcOWfmALIdWPPKFdJppXRMDJnSBPs
iTd4m1tEPc6EG2ZE6Fsh0HMSxTw6+njuewNxsALZJ2lCIEEIc4wQMSwrRdJGI/xuShdgPlEOFSiP
bdN1ZMR2HL5T0Dw1Thfto6ia/KIbPjQygcJinbaVs0oqpqyRKM9Nqn4USuju2Yw9J6OhebFNqIzB
JIzk11OixKey5NglK3SG5TK/Rz1qvqivT0VrTpsmGFdCGaZVi/m7TBFBYm5JEfp1uyDAbxVwldp0
dvNAnJG6076VCSRAm4YWDqRRYGWpepyN7L6hVB2Ldvmj5XhzimTAI9z35B5Uu5DZ9E4RDpC1yN0O
mqb4akdCmU60xspMK7miwpqfGEZyGEVfpJdhzh+rx3Fy0iucIsZ+bnaobUtSMfUVn8NZkLDbYxGm
eNT61UbYbym4zQtmdRJ8sHK6sXWqrfBP06ZYSEv9BTmS2JUDT2zUVejnQgwqnBVQIk02ig4ixU3O
qm/KS2T1fTWgpHNK0ible9bZ1sZUzO6YseuqS1I0xz/mnMdPFnlBQKQw9g59jnSCNpg0rmoNEW6R
ZNunYcnCQXHN37MYNJX0qNjHnhykTT6jHSDkotIEZvHePSdtb/PdOn6+ZVfHhGfFxpzRYCpesFLY
fs6Fpl/2fI2ebsY2qu9lqO1DhGlrVWYNLZDI0FrbR4JkMtiTUXUVtbYjXfQZKQvpFC5eXzGWR/Bd
ezOKP7iBYqSag3s85B6ArfEB2qQfzYbLTGusT4PZ4C2ZkfMSwpa/tAWrJHU8J5hDr5rDDcVxgz95
QlKoWqc+5o2IUcWXkqApJEtaElhQWytH0571JnnJsaltmiI+UkejPIuR4rgq2Uq5Kq8Oh4EOEA66
B+wc8OU7C2C+T8iWvm4seFj61OGwCbEHECDO0FeVXhy9K7AJbxNmkmhSzQ1G9c5j7pRvw2Z8j+yu
hEwXvvRTexjc2PZQOUw4b51oZWlO7Le6crfmJmFrqqIeq+7Y7jrSmJvhzdSb+YKm4d6XVnEYW35V
Mk5ZLNskomjO4lJs4vm5VNSbg5PpiBcWqe1Y5Vvpzn6ZzOSm4NZ8i6R25obW0LQZ8WGSt6KcszW7
DA2TSdAcBQ1Gs+iS0pllOYOv5hqVez0gppg2HrweJu8ssT47vYuxONFlG239bqFtX1oSEogmXr9i
Gk5d2ERXlJAXPZTzurWYOzZW+cW9RrzOtvk8kaPQ9uORzUtBvIf72BNL6ulO/ZrO2Z/eoNpHz2v7
HEu72Zk3ArcVeh646bm1rVX7uylrPJlCvCWRjt9NJpcBq82B/UY799vIgC4xmZDZw8ZcEWg5H2W3
Ngalv8O6ZVuVuVcnkr1vuGOydTU2Cg434yzv0gtTxzPrJ8LopalTiaAhWSaZKH2UJ5UTmhK+fU9s
O92YROBsUapAeHImgycWXy2uVFpTbNLrcIZ5ZKcGalGJlpZ8GdfPRc1gNonQi7f7KUGDMtbDVpTK
NuCo2tcz98BeyeKLAB9Y9fW+InZOou9lGWaL4xiTC4ZHfdl3p6V8V92su+jLw6RWnw7TAQ0NNAwB
hnopzmdOWomwbCXMOsJ2TmaJCluD1YVEd1PmPDOuPq5mmWfbTEs+UoXQpVmUy30JxAHx2mIlXcLL
jDSq6ZfEGsIAV0tYllv+hug1rF+66G/TfhD4AOLSbWjN7eoptHUAH/gaI4MNUw3CoSwXw22kheua
EEJQ51m7kyJMr2a+nYSNlKYIKeRGA/wIpYiqMmbsIZPk06gcEOOdgUzNq9pu62Na2p9RyIJEi5bX
OM2wA2Inr7NjEOI9MHWEVnrIoWmrUlsLmf1QDhGGHVasS1IHhkTNkzEnGjfNWX+t9aJft4bV+oai
dBuiipmjApWpAfW30tqjWjkA5+//6oQcavaub4rozcxHbSvy2PTgJFFjlQLRSdDj/rJ6QopnVFmx
SZ2tB2RsdTppq2nR/EkcI9wZ0pI7HbEQSp9djA6k6qzhnA0XRxPTEQme87AcMkzOLKDC96Fi3V7N
ae0rAp27wORCnjOKXQ62ldnFZN3oNTfmPrt3hiCJhup2A1vwPNqU+voYbAcpoEBqkF6mtEQJ49gb
ORXFrS4SP3WaB7ZhzS3X6/LaYgqjybV2aLOeHKN7SpFL44KQLHa1qlqZkT3utGwR2rnkUZVZ665Z
uRrIiES7FQLRetMJm0NAfqHwSI908+wtY74Mm4+6NqN0LUkduLriI49a2w+knu3sHPx/1IxvaEJO
U66/W4tYux2iYpX0KS4dFN6OGjq4tLlJ991M8E5QmGspuRWwsztozngt8yWPbbI/GM+uNJmn23lO
rmGb+b3GDtuqO2PlFvuR0kXJk3XB1iMt+k8oxXslCnDnT8EZNPIPGsFdVb1Umvtl12y/im7bsSlK
B+crGMqfqMUBH7+7TnedYmibPe3GS+1aOFo/+9giy6zdjqGxjy0X8nN3VVQi0AKx6oP2Oo7Dro7I
37SRxLSpcjYoIjoCERyGAfXUbBh4bNvYWVVKs1XmetMq7bYV84s1Np5SJrqvIslC0ezC4553pmHd
DZKrPce2v6xu9p2wPY2NBB/h4zzpo43U5YOTiyfutC0Oj5+ewhtrTvMKi3NTd1GLqz44Ls4jtJVE
Wy9cjaLTztKXVvWyfJHOVNKx3N04lYc2Ge6VGZyc3Ir9wtQeS60+NjoyzJigAUiU3GkN95hN8H4m
58CR/bez3HUYxhg/WIAv8zT0IKte7TYyI9d9NjdOLR/bMnwd6ofQZZFT5U9teLPY9iMDw7keHivD
/BHmrTFIZ1r+wcpodhppjaMLEITPWz1LQ3zQLxXppMu/S0PtpRpwN5t7vDLhHTAf6wn8J4l9m0GJ
CGIfBcKoQZIEawSe4gTrfMD2g4Z7OUFYmuaLQsoXU3y043hfkoLmRGGxmmS8g8vj03rsUQ+0SDGZ
WM6mu7XQXM16fM7Npv0DCiV20JcUqfvSI29vC+19bJq3oW4QqG9GrfpEwPqsYPNP73ag6RepEIRn
jX8Ud9rPzodp269BFDEszp+KLr4j3vhozPGiUF3H+czyXW7NMdrJpvwyJvXW6zqjXwoWTAGOiOCx
g7ErRucJu4WxVUL9DevyWUzGLtG6fd4/kheFl0xeKejXDgY8bzCmldTstVVkT1af7aKrrLm5zgFy
nNyYsKzhHVeKPR1ZtgoV1stJibUVRxNnQ9Ju0D8qek6MOkeK1CkPVeJRW9uqvGZ0r/nBoqYk2prT
qWuPZqi5K7QH1qB4yr2Xywmp36puAWqoHhSedVemgE7mtdQIk6rCO6Ncnox2fASa/OTM+clu4oNI
uw37qY3Vke5YtMtY+KpC96h1O2d1ruxap7pUNuGEtGEijmF2WCdGA6895mTwHWwpLVS/pnHIm/i9
S9UHYidtspx8W7SHxDLvQunemhR1OX6fvm9+AAweTaU4uwQdkiJ14S89mdylR2tRIucfk21clMm5
WGb1k45PtZbfKhQFeGIO4fzcqs22ZvBOfeeZjoOrDz2nod1cET6TyraP7cR3c/dQdhxpCOSp3TZJ
DmoL2d02y/NbPTq7kI1/WKTOKjCn9z5Kfi+ZBba3JmveG0W9Cyf6VGEXB/kO4NAfvBdrVRiPOfbf
aSi/VCSKk9L5dd88YYuM0uxKbtVGtQOP1eGqzfO9Y8YPZZEuDSObguYvcKUH0QUfauW5zvhht9VL
yAVuTgXRe+KpzsR3G+FAmXXnuc/NZ6T5326rfKGmORQ229hA9UvXPSVotcWAnC7fqgmo2eVgwQrx
XiZ49RyKt8hEbsw2KY/eoDEVDQ42A0BiTYjkWIVnswQ80A/KahxAKMwWp/2UN+hzHUKcp7/6wCln
V+prMTKfSq2lAl5oqNpb2zrPeWqtG8W9jBQThbTeBqPyuaatQtlfutRYy+y9U5LPgtckcNPHrozW
+LZPk1nCo3CLbaeMnqLSo1vdIxeM0AsVzVfkuHZlcVDEeBMpssE82jZGtVPbaZvQWBgJ3CM3eEyS
aJ+Y2jbUp3NncWgzE7a628jMHy+uBK1vJ7REOnD0LN7ZfbWGRMUMQWmOivlhXxg0Xh2daoThGBa2
eICXAvC/wjEnMxhXaRd912h/qx7aBHY22nYTFMloeQirjlXW7zQHK4XZpfeKq2uOUntluYStKuN3
niUvErTaNoQsiqQQtTE65An2vlelylPNbdMLcnmeav1Qqcam1OyXWXJUTxKtaqxuCPPB4iaInH6Q
SUXmGYuNRhbviNM2dlLTtM232TQXABQCJvU+uAydjGoTi/rVHcuHyoDaYCUFnakJsyvDq4wcL/EU
9qihsmMiR/LAwIWD6YSaMCIc5QBXvm0+tFI8gHuewR4WcXbN23wvFHWrtcO1WCb5Vk4yG7awlNZo
rHwrfTaH8rkQ8jjZ/akzEp+gv1XSFG/uND8lufZoSuw61XSWs5J7A7J3j5xsUO0JLVFpsRaFKLcU
elVAgh5toCl2LRcTkQS+zjqTcQ7OppWh26cqb98iA+470q7RvFvGcKvt4i3Kr0pcHBOTOy7dnwpl
YBqQuaPO6Yw3DdgmmD3UdCmlgdhURD4nUf2Gk+dJehH0jZBrRD/aZ0aPF4zmnPZl89JSntdx8+GI
8EwBTKU1pMgPIf2JB6smfnn5WYU6nSKmFMUkRuIXlQdd+LldfkPJWyfG74GPF2pH4cSrwsp2sMwf
lY42DLq/jW6Twmf46VyudXd6TbXhoeev67hRaMVx1Pu1o1Y/YUrUzKTDFbXm17oqELbO62wOKHH6
mxBkdkJBwBcCOiqJwpU9jqfl9aq68r0X/Yurtx95k11wkWzxom+7EkeOvOuSDT1aIZ37cX0upu/M
DP/GSeq1avYZ2FqMKgZTqWt0eKhphc05IegQ9cdSI7JvNvyo4KsnuihhEtXRGsE1VOzHYggeNL09
wHOxYfkQ5qqU5WNbP85EbWON9zIFf5+NtEcfm11qFtlOizcNk2xc5Ui7LSDomwLGMgAqwpCxruDm
3zBQWTT33TnQBnXtFmTF06A/JuYHWoErnSsFE4HWcGYfsnlvu8UjejQuV/38VvdEhNul3CKBWFui
uKqKeGfRnnpj2/uTkX+nzXQYu58QcB4X8JesB85lZIrOIZttBwN73qgxN606oHVKwho1YK7QORgb
a7p6TP+ubwrswrjltLYvb2XTn0uO5UNm0aCnI2vnuHcOJqoGhfDaM1NnqrpyWg+V2NmE06L9ocZK
qI9Ahf7N2uJX+rZrXEisnUJCwMz1U2hURlbRbAi0d28tMCsGIFzqmhmXaEULD3o3DDzXwlnfTUXI
VW3a0wF4jt+3rk3n3BKJ3jSPY6nXa9Tb0dpqwl1HgiRK1PCJjuBrjsx0UzVJve96RuYhngy7Zitr
OAgQ9QgiP8bWp0S4N2J69e1gGjcxmNemLvGEGcpL5WaQ+sLwaVYQLwXFS2ABSLZa0P/G2Cl+1Fbm
LpEQCTNQIt5vWFlWkMWdLAAQ5LZCAwqSDg2qhQwvOEtUwIdABwpQgdy3alO8WYpB+UOrh60sIu01
VNZmdbcUleRSkD++3vWEpiMMz0NifuuGfsrRcUvD1Ecw6ZALXTU8Q/G0YczeXrxA2q7vRtUejKbx
XGZ/WDJ81sPF7ABGmfZzLTsyU2JnV9i8hBh/VB2lHDpTOmRMSJY4ubZFJbTscFgi8rV4YxkapNBj
UaKEZfIZyZwzOO/2lgaUobUl4HHgiqskr/ZGVpGOoqhrKH/TiYglm1ejAxLZoDEKkuDDGihPwxjh
ndLUYHBses6RQ8lIkXARxY5osocuYY3kP/YiP1pl+ph12U/SEzOUuc3GFfx6bJS5qYlbVI9/c8fh
dveKzI8OoJxXmfGsJOZLGWFRAoLz2CxHcl2zFmmdhRuqYWjO4M7hj2u9MRQMNwpMljWq8JSDrUai
6y22+7yLfDpV3GiLJhYHlvFEPsdLhKDdvIEwPtqyuMrCWacah6zVw+hoguEd9fT3bG6Fk++I/YOi
owRLoCQ+/+wHLhE6YUItNZdn0ApLLAbFixzANinWtO90E8RR9cUt7qxCV1ppKh2uWQ+NFzZ4NzR8
AcYfDfWBeSNw8CvXG59gowp9KhcmOEII+Zs7/TUy/RapjL2MDiVUDJhlqPmM78VbxfOzEAVBDsYU
CbjrId8Vue2rkbI1yTlj5Y1kO0Xape9Hlg4InLfDaD8hPHsPGrD2cenNMt2bwtqjmX4OCExC1A3e
2EXqzhFzGZxOI5K83engg4Jh/KatWpKycOSn2DRK9ARDBqBSTYt3ze33zjz4g6rdhyT+Vod8BV/0
MUyML72ezgnECx/4yB91tHapM7wYMU2JbZMG3TyrA3cft/6jlK9Gb0b7gDtv04pmZXImM5IGvsnA
bsPRGEH34o/FTkp3UaXJweKumASGwM+nfNmhemgSeSd3ccUQxIv68cKS61UwLfRmMf5EUf0QM/Ub
nDs7FJ/k6I2q1AAp5voxHLMnPe+uGgwRNYkeyi47Wm0gT0Or7pkw93SJcAWYVxds99uVVMQByyyr
EFHvGU5/izbYpWOIJgueaYwyyR1azgT9XPXZZ0h9T5SU9TCkw3bsEVirAz9M248C4IpI362gfVNV
69oqdbeO8uwRG3Uqku+p+AkTBhoFdaPZMk63raOda2fFFWvdUDxkP6EHQvxSkwvEHzLtEPR+Yloe
vWay8fnHnS/VJFuRefbYgCRGN/yJnpYrozpTx4A0Ji9yOTjP4YAXGEHj0VU1lChS/mB9OEzsFOtZ
v5hl9BC39rvbu88BonSSujBhlDGwmYFipG7WGEVujmLWXl63L2HFShFyZvWMRvma2L2zcutoJ+Zs
kU2XP0Tj7rWxuGEUWMday1bWxJvdaljVXSTECoprpr2QYgPVxrOzPEAZGP556/ddZXn3Pz72H+/+
x7f9fsc/Py9utulksHrKF2OJeIyTUgNJw1NYV6DNAy0vDvAtikPBroAV83wvElwzZgaASl8eft/6
98P/xcdGlieZFzAWsYc4hawXlocpmoWPLCCD21LIg4MO55+H33dJwWn39vxcq13fwjTTywOGX34A
9EyAjhHBnrCisxnFqkFfsvy65oh6Zv37psxtElB+3yR2+xqYzrgJnJiLspuP+eH3AQvpf7/VAFEV
AY6zzCU9VFZ7x+r4fX9/zX/eTJd/5fd9ObXLwA4bpQSsSwlXH0bADXA7hn89/H7s993fT9gOodpc
Lv/7083ylp1BjeB+MayguJUqM0s+KIsX4MQtG81YHtigyUNrws/Dy4PCII2qA+vU6vD71r8ffj+W
Q83au92XI/tboAzfWYY3WdSQQQInPTkh4ziEsF8z65sLvouJAgAtVjygQDV3KUxPL2f4lqGR7J2G
WZU+/KStM9Cl8gBPCVp/CbpOmybfdYHBzFwmDQtZbD5C9EpTLdiHTnHtYzkdanMCOaBycZ36S1qP
oDsse1wh3H0fLYlHgJsg3TIQO+tV7afs0NMEYPMoL0iyUD83/bSeS+T8IdiRLP2r2tXBGB3z4HbD
hIRqvjvJkB50M2iPUUm+5lR91UlU7foiAB3CNr0ZiktTye7SmpXLFVUc2TKUuGfsdWn1e7vqA2zZ
Gv+Mjq5eSXkxyxzIUMjmkprU5lblKM2lnLCC5ugMTdjPe2VQH4xBay69VZ+1EtXIjP9c6kh/qcO9
Z2TH2VlFJR0WrXHpdcO4wBLg7DfGQ6CI62zIv3aexmu+pbtgI/PzwjzXcSwWJ/stbkdnb2tGcEr1
gAoI85kyfmhIDVeO1H8avc3PRUn9DvHp3EWULPw/ccaAacHEs5q6jH+jmiu123wOY4031iiLq9LM
xXWO/xIcYCE7nhFeM11MejVdt4JXBT4cJa7a4rFO8+IS2XZ+UZUntkvj2ZrD2o9kxkqFcVtBxOym
17Dz05/bZyTr9pkZ6T6Mi7seVjajrGo6iR2BQX8NRgQzKzZPVC6Bi/ocYh8gZ2rixkSpms8+PkxK
Rp15vyZpN6N8umAE96bCJTdo+U3YPSls5yhvNBWpcGA73fZXkV1CJ1+5Mq+5E7kZLEz9jfudumNM
90QBslaXF5GNEkoTFio5Ozm+Kio4stJKGOvfj/3z6d/PoKTEC9+VPDHHOd4V0sjgL+avhut8d2I+
lbjYPBIBHuHmMEKrL5DXDokSPI8j7LnxU1TGj9olT1MenlOyLeijj8OoPcVtmHutqb3gqq48xZUf
tg6BQ5uZylbzfZj77phnhm8qKjnJVIqaAHfOAman2Kuqyg7SiE9NQZ2XVJiroVbGBphNG9tMrPbW
qrT7V7PUdz15OZAddYmHDpdwhEBWBNSpqGTvVZiNKzK5zFXh9GxQtP7J5V6ljM7DACKYYcN0q4h8
YKB1oL0FwoBF2GmtlyEYzs6Uvg+KSZlK46mK5qblSGe0+pDtWG1TlozuOrDglgxJg0LPkNfcPres
UcFy9i7smDqNH+Fu+ZAEqPJtghThHbcgD+SfoaIIs3P1o5MYeezcXQ9oE31FOzpEN3nBbPy16O28
SiOU0QrHexBz5Z/Gkklf2KwwGOw1cQtQjRJsGW8UvRyPQzo7qzHv3zph3M35Pi9gj6gOb52iZ6fE
RbORAdrR9dSTPTrjOMbhqlxUmBdcCDFQzWSAVb3yGkg2r3pUsNtNy11tzZ8B+Cka1/pO4i2RqnfL
unDFf3LbgumwXTxPGLGUyThVlYZ02hIPjhbtZQuPU7uBiZsYkrOzKJ32o0DxkZZi2kw2rV83/hSy
dPeoY5WbMgIllR0rNVXXjxqiUBHK3Qyhy7fo89CAJNd5Vk3sxzwN2YQCWz+pCRVlo+87FmFjoXVe
04ITLQu50gjJ8AyaHCMmD8koEcFKeLtRPJzL8GhTxflxo4LiylP0+iNOHCOvfuBnfNloM72OXaWK
qWZbJ+4jfp5xF1k6XtHC0o5V+NlHmv7aWQxcrOaQQ6bfx91o+NixXjXlUlGfyRIFillX31mlcZnu
D6WM/mqEaXm2ilu5zm4uxVmv93TGIVoxJdYwcoGbKWmglShdZTV34KiZD0sp2RjqcbJY2el2jKe+
RuldE7KMhbj5TJyWST1KcS+waMvIm/LCb6cRxRFsDlI1mh8vFEZ5HRknePrk7GwBPY9ut7jXjXxG
MfXVm8lP0n0TQGdten0KfDGHO6675i3nyYI94ukQvTcjHT/7gPEZ7tLkZ+5kMztr280nkXndpmK8
3AoTK2nlEifXjlctGrt1JVg+VgG6wHRJLLA+I1JrNhYdJS/3VSKvfg8s7aeK5quIcx3QQu2sk7FZ
FWzovTpy1fU8qJzbLbNCoVM2M/SIJhmy0ewUnBCB6UeGJJQ0Mjt+n2b0CShyPBFWD4TbpmtFx/qK
20hf1/a0dhXytXpQ1Uo2PylzAt4ESx+UvItVtvH2f7F3HjuuY9uW/ZXC6+uCTjSN6tDLexPqCGEU
tKKnSOrrazBuAvVQQL2H6hcyIehE5lFIIrm59lpzjhkI4iGcUjNLwDIstD0vSwM1gOGM+i3NHv0k
6cw6HtgOs7LR0lVX8RSJTo6TQ1ewGRQo3wyA7NO6Upidof2ahrqjSdWthePpqUW1oy1r+LIubiKG
UtU03Kcj1FNmUkFQZ7BnZu3TGdLXgYZBum4KYRaTVgF1rn36BpAMR59CjMtTPF51381luf1Vy/f5
SQQwr63OCYdftvchPqftJlTqn6B/HUu0BxRqYPA64e5Ud8Fr4/uWLgv4pqCk+4wPjNVGIWYQyNg9
EL+qSd+ZT3HcLZTqI6cDbFKUdk4/kkghkgojmvQ1QkoTaKU46/kI8EuVTNHNqBlNwyntiRFyGo24
0zKbJXwyq2rwEA0jEnUSPLIaRCprngw8DF9oxH3XTUaUahICVQ11QV+Rv2CLI3BVGNGr+QhhJXh1
YFQMmFXQajxuI6y1GbGt2ghwhTBGCQPvg5Yr+Qlrui+pNx2hr8KIfy3hwOLamcyVEQ1bo863X3+8
2OeIjtVGiGwyAmaTESzb5RcyzkjH/fvJ+PAeMbRSeJRHLG0mAKiFrZEu1KrkVhUUAGxbSLb//iOa
E69SwNwC/FBcNtkMF8fiDxRuP0Jx/56pNJF9rAzOMFJ0o9RAwvn39F3RcH6OkF15pO2+we7+/fzv
AawPiRPQeflT4wvweuMR3FuPCN9wfBZB9VVHvO9AP5VLMJsJI/q3GCHA0YgDzv7IwI0KJFjSwAVL
IzhYGxHCGizhYYQKhyNemMV9EY7AYQ7Qshg5xHDAgRGPWOIQPvHfj5IRWYyyJLPKZuQYdzVI4xK2
MY4cw9ehHUsj+/jv4TWikPsCKLIGHRkbHLFuFaL9+4hO7kaIckobxE5HsHLwAuMIaTngiKMHBL6s
jxhmICUdoS6gmTGv5Au0JfC5R3AzdIMvMQDXmMF0bmE7tyPkuRhxz8oIfk5GBDRyR8FuRyz0cwRE
TwWUeNEIjZZHfDThP99sWzP3iYp00bE9ARPD4CKuxoBRANT0txlPjVBqegvFooFTnXaF5Il/7Gpc
keXi9Qe0Hr9lHGtQrUfcdQ73uhkB2O2IS8mmeAfFEY+t/ZGy/36oQc/mlKIJHgHUxrpcOfoI2dag
bScjdlv5+4URHTeA3PmI5n6NX0LQMzBo4XaXI8C7guT9997jEe7994xQBM1uR/R3DQMcn3a0q15c
aWL1LY2YcIOZbzqCw3MI4s2IEhdgiocKcPFyxIxP3u2mefIGIpxTEiN4G8v9sshq3cQdCacWXnk5
gsvrP4R5QDk3QDXni3YxfqcrxtqFrQM+RycUTAChazrdJLUPbPEejJh8KIMBc/ioEiJX2Sn7e0et
NxglNE71JsNaj0fo+kSoXQIs8Q+OQHZpRLNrMNr/vx0iayD2/Hd2CIXd1X9lh5j9fIb5f/yPx9+L
zX7+53+I//4b/5ghRFH8l6DI/CMqjJnUMcj2HzMEZc2/2O+JU0UyiHXDlfCPFUIx/oV8jIQzHecC
t8IxI/Mfa4Qi/sswpoYqSPJ0ii9MkP9fvBGaKI0xe/8pvZB7AiGRvC+DgC9FlPX/Iw2ZLXrZTrW7
uhaH+AXYPLe6MAro174hbRVRyr4nDZkS/T0UEbGRahAiDNDqeSpGNXKs8enfQ1wjiyKGAVj42P74
e3hPwhqLBQ9/f8z7uIMcnYZu2kmRL1cTNvHjQ0vlPI9k6Z8//vtn0Nc8+JpQIAPGFtC+SgxVPPw9
k+qeHwLQBQ+k3QEP9lUxL2KNZtrf03sJLKd7aXCw8su7VCuyBip0ZOOtQJsij8/xNMCbpoAq173R
IXwNnyjPde6ptcb8DSINrRbVCDq30Z+rsB7BWD2DFYOegNy0LJaZKuBb1Wb1kHwZmcqOC5XcPGTM
xlQzfM3xiYluKdXbyZQfVQ08bHLrufUHZbGHJPNyJxrvKYj1UzsYMw3fZoSkZiZLb0bRNSqj6VQv
5v3beGLjGJ/WGBxTpJvIPGWxBww0qfy/9zkpVHDC4zvG2KfN0OOWafCe/z2I7zL0hC7a9OSS+VE1
+AGdu3lCFs3YnS1HNOA4w0yJZHJFFQvsZxwlixDlmdDU2kyCulMg45sFQYcdV+tn2EYPz2dUgizC
JPDHQh9Z42IHAZ36SGeMTT3wvx8CUq//0x+HEbtuZ12863WxdfEK5vO/B2Fs+f0908a+398zSZdU
PyXQyBg7kH/v/O9B+2tIjg+Tt4rM76nQ8n6lLcN/2OxNHL/cIPGkiZ8eQHaLJhoWjbFEEFvlTl6K
NZphszxJ0wNBnf0PxELm6yjn8oZRsQsp9zVxRQZyZuqCt7Ym1rPASvDZQKSYHEoopW2755nRegag
2vMLsZBk1/hlhA3GFbOriZxd1NoiEVclp/w1+RVtRjGXfBVGTozxHqVgMoMWnrPJqkFJ9kzff/Kp
qzMOR1JWJS3YLbNA29zMQ7LJrHLRdxY8Cu6E3CSB6c7eX8IpLEzmXwQZRXsGjRqEUhM3oIkTFIML
s1hG3wZyuMp+J0tNAeSDfnCuZI76iLf0dlHPkecFyXbkFDVmdsgOcuyqZ7Vl7Dt+bYxfpuyCFWZZ
5GrM086Ln3xWZJaGz7wrpdmJrqE3S82qgnVhfBU/hErx9W1ex2innieGaQROs2wO2A74JtAzj9xn
TyktgGiJtBpGLY8ZLfId8JV6z89hgpua85nMyCdZwMDomXqYxQfzcAbEKW2LF+1eG8l9jCGVcYnF
llDBXG/2L2+Itmg14S0Oj1Y1u+obUJ7G1o+mUzLLS4t0O+aWDaNyk2+3ge2DlcewhM8CmTqSj9Sp
13hNMTz2eFylOVKadi+TBrKVTvIFV644ZQ0x0ZjBN693MnqtwCoOpEDMYNsJmSNTKAeuyrW5L3Qf
neOYK4qG6ckgyEkPKnQls7lkX9opOxtOuolhXHVk8CyM6gP0o+YjyplwFEFX3j0aL/AedFak17cm
WbjUdC9apYMlbIfSfjY2emr9KC8nV1jWfBhOW+VTefRHBkL4cubgRphBWS/QABJ6aDv9yWuyjAB5
e/H3k2kL9KrYfq4kmZXCV854N+hKBWa7S/LDa1me4b3fGPdVV0ZCQOw42V5LvaANZ7K5SpGcWWzd
QQ9zQk1TV2IQC59RWzQwEVUruFULJ5oJ6KSOiEYijoTVoyLHFESDz2l2Smi/f+GtYEwwJZKhHM1K
5uqv8c1GYlE/lB8QQp/Rj7Fj3RlqRz0QrF6Y2Hme79Md2dnLlDpbyBfFtkZq0ljihb5SaRlzGn5M
2zASkZzo32evzZBR7lqdyjjIhIHz+cydPPV1zoenWwC6+ylrt0NybP+8VigFXiuUTepFWWIFZMz2
Whk2s6WnjaGKuDu2vNeIGF8HFkthIaXEiWRD0Fk1b/ZqrBmIi3z9N3u7w1kAd0I/pLnW8gdrB6wc
HVO1+kPgYartp8CrnnZFw2YmfQ5vK5/TfuLWk/JyPdi/t1N9IAlEt/jTBJ4K5MhEf7AnWI7vvP5E
tOOKX/kD+zdjVh2iAlxbfr/PpCm+DqfpEkI9y2LnBY4y62hUoJK2pqfo411anZsTJmp2t1fsvmfF
Nm6QlZqkKHIsw9q+39eCMCuO9zl4/6zx0+3kGwE0x7ebOBx6rr3s2If2SMKOCDoz+2V7vr9nCH6E
sYdoGxNX53PkplCZNeLJfjFtCVPwM250rDviPD2i032hD5o4wSdNnBAPAxh1cNpMW2Iiixx1x+W9
e67iL/gnxnewb+7zKTZlFhD5oeO3kaZmiHKvv+avU1yuEgbIB4bG/cTlZaAGIpEfJkttciNSkbLA
zetl9Y33+npfGTSWhm0ymK/ADs6dQJrCearSBax8gL8JHP2n14hn6JaCsKv7jSb84jggji+AYMhq
+3TuCs4355k+nrEvYKNA67brrwXeUPSfbE8O78P9dZPqxyhR5urFLiZprswlVJhpbRC6V5jqc8tr
KIFhCmSYIAtm+4d7HjENPF9A22yVCFFt7PR+C+nsYoLEn4hL7Ted8Q96F/feO3ww1n/Bozabh98B
HQvziNZiF6TXRFlh6uTtNtZ71c2s+7Wa4++LuPUtCEDC4QBmow++CYqjuZM8ZxkNwNZF/Sg9/bfg
Sjnw121e0Rh1cO69Oo+3xyy5HmwYsWK+SvAiITI30dU29rjdNE+0NHp24SxjtlLvtKTHmrJIPoy5
PI/36mLwlbW8eW/uJ33OGf00xcXkqjVOyRKTMNHHMQvEmTEkCDrEYnY4wgTXRZ2ChXbEu4/VMpMO
ElKe6ZxAlfs+dbpj7qIzcpHap+DZXPiWGfrAZp302KVWNPmHBVNp98zUniM4/QGVr4TuXfL7cVxM
6AGSZkuvKL/Q2RJx9yYqaT9S4Yk7EKwSKT96PLLZEKGBgULNTa819krRoYctlV4XH9+5205X4st/
KQSYrFSQY5klFU6Q7jAOBSA+J3jGzGLPQnQaX4om0iZErkx1axozfMnAEE+TLQnDIkgHbr0qM0yU
h2b8iJKdFINhNjElAZFrsBBIBG5aHZa21k5UD7Uj7dqyRMi2MJKzBpBCQvoBo8GMvpVLsTI+nkQv
7Pgp9s/7Ilz0OJSpNCz9UhY2b2kvsWc2h2Xv6V/Ex9jCMt0PtU03E8zm70SzqzVeRgyMXkN2lCfZ
ZOQ52a3ZTbzX7u0EcCTn7azedAv5o/R3KjL6R3Xr10yQ9E3Ba7ydcKH4GT4fO2ztuFs97eQqIA06
Vrkl4GdY8B3RiB2QSE/M6ADypEZUSLlqsFeYoUV5JWd5y7iggncA5h4GKP1iT/gyPoRLi6i5c6oT
Lmp6fW6KmfowLKiVeBdw0CAFeLAbYd6lc7bdcPd20IV3w6W7VCe+f35Z1C4KTMRmtebGQbfdymf1
sTvSgOGMLWyQEQ0uoXSdzbWzeHo/iBwCF/vMVsyi52wDusJuuAYlJ/hut8Wn4pID8teY5RyyBQT5
d5AsfrhvZ8FhctR+OHEqTzwJzQUR0vQsAvVB3tlYbCJU4aK/DyDtAEK9PsdB+BkfIaqCsvEr7DD4
inMPqm250GQXJXmSuFizl8R2wCwEfoRgN7vFu0ZBpunWrZP6LYEyrSMk+0h12penYuR+Yr6hLe3K
n2O0MSEpn05dbvIf7tMGM5WnK59BkYVe/sPs3GvWbQMKzpLuJ3ZV5aY5CV9PuP5XHSihm2Quki/G
hnW9QvYOAO7ZUd1uX/tqX0krMbJeezn3jGSWfETQUjGCL8otjBm4JeUh+ebDl7LTbfgFmMSC1DKi
ebmVXhYzmBrDFX9fW0uCPYnmrW7WG/Tj/K850wTRz/ZKMwN2nKVIMFECmfFtACG9Tjb3C++oRTn7
jqws2Lxy75XZSPXZNhm/BAjdR1eVVShgf7wqOmjFV//0258yc/PumjK+lu0Wo7tLNSFuuhnf+RNl
7rJ70xplljuOITBXmpX8JtuoqvFd/CVodbjHC5CyuajP/x60Ed4+OgZ0vbrdZaKSX6HBmLiFaP73
7O9nfw9/QcqGoFBh6Gjg0gbReoEBTW7usV0h6QQxmpRU+2yX8QaOATLjs07s/3n2hB3KLHX8L6lC
YgOYp0VvCBHGo/F/7Kdyk/n/17+tFNh0p2pHHTn1tRgbTjK5lhWxyVJGpQgrprAnOfvMdvyFkj5u
NmW+agPpCOi6OWngDZGUg13fs2oO3pPb/t9TuWCLD4C5s6StynLb2E1+CR75I5JoKFvCii1azfJo
RYE1BudWYPwsZq+IvMhS6fmtXMnZuEvpHvjkFpUvK7OXNtcLM/sC6qMv2fHEjcncjp0EkQcfMMsZ
6mnLHEN5DIHNZDO5egmoCyzCTg3V40UVdd2uXqZmSQf1IK8GkUbcYqK79JdpjEqa83xkl2E7cRpq
UYN0VWp9p7gwBrwvQytYtR/SBxuk94JPv47pBppEmfuqaeyG0G5d5aNdlTd2nUR/0HUOIaaiDtLR
TJtFZr4uJcapD3QKW/GmHpqvyWAHj4a8ZtlUPnJP61wSujn2Q2mmU6IiTenx+om3bFKLdD/90u3p
Dvke0sEk3E/X9DD7r8zNZhQeYmoVywamK1WSVf9OkPxeIac+Qle8xdR9H9qOJjhfHcLINSzUcfNs
dqp1/6gf+a0MkC9aQEhxvYsLvjysHOx3+GsBvQ8as4YpnasDoAMGaPCU6TZOlyjauP/tsMsycKYe
XiEsHKhiQ5fDXTTmgCHYzPzprpkHqw5J5Hog4AcTmmYiR0RFK/x0aAdjk7w2ZdPEPglPZG3FLHm2
kZOh4/KXeKn3ntzm690t7tCjMAtj2SqAkVvxYHZusOSsJEk6+yLJlT3V6xLydXZ81RPnu7d61rFo
eT9qFjKymTp7A8Ra3ZHvO7UbzWXomUyizdZrvggbUX541ZI8msHKfFyctWV8ISOeHJrQefL3fX6w
n+xLRjIrhWBjjfv7nv2zvKCPIi5EFpYD5juSO0CBMeTtnJgcOzwBprYXYD/geEA69VP46aW6s8On
pgL3YDKvTbmRn3BQibYyDxaKE0B1tbHHg1/fI6MlC5TTSFdMfqR2luxhlGSxNVbCDI9677eneAOR
VbuUc8bmyHc3+S08MAiQibj+0Sx5d385WmwFp+bOmWlxXAzn9cVcUeYoX4aOraUaOdIP4IeCHdUE
9LHF54Cj+KSkPkizyu8vHI3SM9xic6ch9CEpZnLCaPpcsXtpxyLQj25K4RpsBBLW4ByA/0zcU5zv
CgIPApvDXuQ27Fzg7CgEUWuOZjEfJiZPmtrtEckr+5b2EzfOp0XDbCLuxpnSYbSlfBJqRNSL/tsr
ljxZTdEasnf/pvhje6p6xWxsloHfG6ekzpQdCqJ/Ogb0CJD7noVfvOivJftIIbC623t5f32i9EEN
AdA0g3uIq7W00JmyGcKR2H5Ov54YNHFZmG+6k7GrSc49OIw+sYsrnPsZ0HTaTMSNiH4fmrgbsc1n
EO65xumDXbIPUHTB22uZigo21tX+S0SYs2CsNPZbaqu+jWfRTX/QRYDcceDEIPaZy5AGEAe83dEV
mFzZfE+/OElCoBZmP7HKm/y2p1/1sHuiY4ndlIbEFW4SkaofBRr0xM5TarXFa1uvEchr2EYvhQTu
mEWS90VzYqbuOtWmyxVvuxuWbloZamDRxxqmF9yKE83MSkd4kGxV3wYsvHxp3QqH2Jvbd2DhANN/
a/pfqYuv4XljjIiQ8ulNaPsE0bxbkUtma3b9ddddzDLKSm7N55mIAC/eaGSpt+b78rwZ+2G6fiZO
19qiaKXpLk2O5IRnF8LTGPa/Ki/oVnU/tlnGwV287u/ce2kOBcv7xJUOwtRiyLnPWfTYONB0oE9A
QnC5fF8AK85fPiHfdsPhRNi7o61l9Y3D0a1+kh0XSSAfAEuRhvGWmTu7z8F7hnODUYtqQsU5QTnY
IRd9+iWK5tNzh2CiXBXdma4Xd6L7dBsalAoOt5zqS3O0NR00hmUXrt1GMPHQbNTtsM0NU8Wxz6q0
rCkWclOd44uyOZvGl9vh7+A4Ems1nMaVAoTAgSPPJTe5MD/Td6PenhWWTIPii7sGQWxxzHKDAZ8A
ANg4J/KuttpNsVvDgtIiPIg3GXPjIFp8kWEG7pEEoyGcw1/W6YSSZKCZOWUEvgCqGM1k7aKPmE8e
f983B4Y0LICTlqB/2IJgER3wNPPpgn323Ss2IO2nsJ9RD2GF0/BqzMPcf+ZWJTmEvYC8t8sB4Z1H
C0t/cKvVOysavEl6VYkn5VuoRxssUhNNZKtpNsduLz0aDvOByw2Q3bNzaInTu4sntiS5I36/c/iF
ioLr3DS4v3KhSCaLfbhGXsfen0l1y2VtZp8hKWpMAq41J+N1uHUrrjQWbNTvMdADbBziKo1PwnSB
U4IYmBmjdZKvNE6nfMYOle9qgqdAcjvNeftctROgr56CO3Nc6GX2t7x3vm/lUMOuKx01XxJoUixk
Yn4cLYOa4BTvWQmSAIxe7+rPTcvZ+BM5bI9d8otx/ROpp4pHdXC0yh/QSdZO1VoCBJgZQRV8ZlYW
Its5disUTr0Z8gd/+gXbhOYnB/z+WoWFH2jbBGhFw6nArpLbdjIWRpO7FeUWqtGUQHJ4BfxXwD6G
26Q70ExAmwiMX3HbIBM+Yp98t9TMNdYsv2bnqOcXqxY1lLRIDbLGrO4h1gfimOsXu8u1cOKmSFOw
ZZf0k+/qYJZ7sRtNtxwU+aKcgl1wUn7A72vrF2HetDZRWWPsNQPfAOBB79cWv+NtsKh765WT4OBx
jSrcYAsTv1hJToUpnHIuTJL8OCUu3YPaCxBMw3DIauj67JXAqjbkULyA35rvr56vgnJu1xyn2IjO
SKUJ8iBqclezkIzt6ITdYj6LC9vt9vVJnT8/k73gqLcS9yVhamiJ/hr6bTcTLyAIfo3KD6Dru6HF
WCebTfrvIvdrD6HPJ8uvwml54iaJVVs48MXe2/HarR/U4i8AXOziIIAVq8knt/Rkjj5/rq+Kq4h7
9RcgFkTQt35qmg4cHw5+j45NwjG07nMG8Rk/UsbGqkDLEsDo73PNnv+maUzcqPYkPE5kVbV2d+qc
4PzkCqDA67jxAUryMaU8FxkhEb8hK7BhYicXcPQ49IHpYyKWkub9Uvpl1SUFiixYyJQLzrLmkP0Q
Xn83s8oGkImpeDnsGgBmD5wTrOBqYRX0geL5m+FH90C7NY+35Z7cSqf65k3C9KmbJc3SAvN0bZbz
+0yhdPPQ6kps22/6uVwrTr8AFe5m6M7eJj4aSP5ImX+5LZPqgaXgROk1XSRsSubpUtxM39sBlT09
cku2Kc73rFGV7EukDTEgA/YzHcuMu7gI9GVYsO9xGyAe+ZKt3evL+OLixKz4unCySD9SY/P9mZjf
z/c5ymPO/lN/ITaPC8rm6/u5pcf3sjrUJxbFmP4J/ZtjRJngSDPl4/1lXN61N5ySwHreuC9NlQ1g
kXD45kZD+X9fyjcghqG60L+pTiahlQE/iWfhHo5IdJzuCho6hwTnKmoNTreldERbnl5efvtI2ffM
0w3hcTvhOiVPfZa+zecyWyiagwCR7R5kCiJnG0LTKfZnhWOsAtCWZuj3DgyojAp86sRnycWsa+bL
yJF9sqS2xqL3+313FT19iWe1YLOEwnisHOAtUMUDo3Y5GpV5lyikHKqLEHfZF87v14E1sh7XDTP9
Eis812jb8PWyfaLnrCPEZTfGykc1WThVCZDBVMCTLaceei3GAUchstlMC41DU1+Gc/12yUCTWgvZ
JQDViQMs56nP8tTVD21rZgsd6FKGex5+tKVBGDdsafO2dL/V5gDqCxbWhF4U3YZ5S4ks+anoUCDC
vvsW59W8uXVQVV1ye6QrcCyCJMaKucX/zuZww66PwnSPq0m8oa+Z5Sd2fAsGAqSWmdqpZCVapWus
9qkA1h3L5LjVqD8EOq0s+oEP6Y1zZ/J597tr/yvw8XJzsiqvk8Ztv5sz7iliF9NdSfgPfF5CTs76
QviicTV9ARslR1v0wn1/7ipn2ri0LvIfQlN03hXdfOAjwNMbea6+XUxuUsQAgOYmB9wpYHWFwNVx
DI9guqK3pGUD262lnXKbhpawpO8zHIb3UnY0Tz+U10AyI0ZQFOOo9p40Y2iT7JXk9uITRbPuGnWH
KdilwUKLRzCItKST/u3XRDnsmv2fdde0ABwwvyAwWRftgRY5y4iPd2vy01jar3xm6HEPnGdATBwT
QD/ayu+VmNo1p4VFCkypn8ieK2oXlWDINjjF1YKBjffDDdpGjuNjvxXgvWUoPy06it+FKVrBFXMM
9Kw3nWkCDCozggiD+n4vgpS6U2kQL8K2ky3esMEDCx6dC2arf3cE5HBJcEENpkZEzYpVG0U904zg
Z3DRErrMFrflGkEmecSO5BbzJxcPpTI3kmBFvqSbf7bn6VezjF8m4UnBJ4FGUIFYfpPffDCfv82H
3o83KmZ9qlfP6wXIOcShv/IRLtKxnnfWiw3/cFN+iVFi2PGOxtloCHbVn+ouV9prluzvky3YnLYc
Z5zv+7wStu/3mlcM23l/vY8mYZOBpMhho/PfepP7XE/Iv7amCkYCkyEdnO30ZYlvsFpmNN6zTuIX
0txM90XDY2gJmhIYFGmGE91711fkZOWboZvFmIgk0dbLAk8a6whmoiieyZPEbrxXKMrxhjGju8qv
OVNTaGXwzusJgnjQFLb+SXF8X6vEFOE0nHVzCgLmhWz87BcXwHf28aS3NrFZLTNjN516EVh+vzqQ
lTLoFDBm/A2QZbxl2fjqPokRCyqToLuEaXC6YcDRGTSlmX76bFzA9nAtrmO3YvO1Cm6o0wHlgYdF
juxz9KiAkx3hs+BteAdvMkN3WMzpf4KqeLrczpx2FW7i6arGrYFqlRoUyIsVeCzZaz4ulXF8pVp+
kjUMMOad+9Roxqd2ehJffU5+AtXhVH8uE8tw9A86ARp5xWy9aDM9d2TcrBmfNkeQSzomXMN7HdnD
M1A0Pip8fTRM4kuZrLmku5xP4Ewe3TeBXRCOpvZ4Q3rBTZ8/b9i9uX1zh3uqNovr64BB9fHckW/X
z7TvXDVLJwndQQKKs0SVrXrTK85khIfcYbmSEpdZfz9gpHWays4Gl5N2XKs5+JS9R7usXKbJzMuQ
MItm880NVLbwxJ1y3YFtRZkGgT+xhTOK1M2E5UhiMvWmtik7jL9OTPiDDIXXhprw5ryemOEJU/ch
0XHeOagA9cwPbymwy21xynNfm/gMF5g4iDE9O2huMzHeDt3ZiB34yKiFIEHA69JEt/1K6PN4Ku0d
m7Eg57ri1Kthlc2IIPNpHXEuUNmB5TrRlx0ie5TuHrQt6JDpRppze1TOMHnc+gI3oSCPClzdiaAf
yAyvbBnRNE5oS8GpohY7BOf3QZTNVr5FutvwBhlDMMrydfrkUIQbKx7hjvk4qdLUWRC6b4zUCFLC
m7pWnXpOgk0bW9U1QmwQn8hiUJzos08toh74V/YHBL/DloE5A6MOgLpm07Kk3FAY+ipLhqcgiay7
wxjr2jKmPInbyey5KY/pnps6cA6sRTYI0B8GRjH7UTAKMwYOQFP85CAom3jebdQGXJaVPu4X4TKw
96XwnpUfmUfwi/126OrInzS7mxv9/2JO1hHadmlR3TKHlMNZc4oOfBzFvotk/fHq4QwTJy03Pne4
Cjb9KvPQ5TNPiccJHR5HThpqu/RYHbk0+yMnGQueVLrTg3zVWbg3fWuKM6MB3rB85R8CLYyzSjOG
mJjeQfaZ9sxkLa0BX20Wj0xeEBah0xNiVsYtmu+ecufp14OP0ySFAJW4w92ZsryQlJq4eTKP8TEV
KxHLjzZrC7SaTktmR88sAz+PQ1a0mnD2myi+mT/0kqcT/wJFOrmQeUJPcfGarMUVN5ZqmDP64tvT
/uZx8RQutpmAsmaX9FE9osPzq8+s7MFAeMfLc8aMB2Feh3gMWeqs6FIvqkclcIpwSze1JWnBiqnv
dWH8dPLrb7JEa6s0GQGiswVEMzlydPiMYzYsZdhFWrS2tlI3yIQsYaHvx+wI8D4/qJWhuTLvtjQG
hbhf4oW6eH0O34nINWjGv8w5Zs266s2mBMbtdd2ZZAZRdkilAPqT7YLrC1c1nV1tpXloww8Cta3C
oNN7t7bc2pQbT2Z2DbtZc/giQkhmKuhVOJWY6DA8cdo59F9eXPrSF0VghbviROwhVpgZq4MAjwVU
39LIkZ/6WHREh8ugtEuZGljZkqa6H5g3f5Pd1VjIIk7pg0gFYtd4TenC73u5fHZ6Vqv6IvjyiZHi
xM4Pkw91338EsS/OpKnXWNI3rv3oBzs4AS7m9DQJZjizPGaLJ23wWDLqQzUP8ddeggOLgiqMQrQp
MLN23KSs9VXnM2coVMuA4yRagFK2otd9J9uG4dtk2womZ3xxkj8UhjzRIVXs4qR/Yb+c0vxZtEeG
J29ooiBB4LGbw5HXaHbVTvhSFskG35lUWYi9qfDQo/Tn963y5GActdY0GuiLHhgyT0HRO6jfpKtk
Pw8kZdICPQg0my19w8inGOzn8vOTbXVCh8HvPWj0zUPrzOZU0hSykCVveI/RQWHBO8Sn9wFtAICm
lhWcDO52hnMab2X5ZfB3jOVvyhdKJq4XEDtst2gXmI0ennebsTKDW3RTTvoYDqob7urFWCH33HgR
AphISE40LBfN+rlR1xMi5Jh+FVxYi8it9sXOmE23iV1ue0/5gnZLkhaykIXkT7e64TTX6MKlG85B
me3SdWczXUQYLUQOuhfa8pSdO1ucZSSWWJI7QdKh+ejwaLPQmN/LLB7F+CHaS3N7rVU+LePbn7Fl
C0F7yZTybYeLCQAevme266GZnRQ/3auBs5z+loj8aV/7eAOikrRf84deTBg4UN/aqYm8A6Ebpy/C
G7oODBG1+XsnSzN1Q4mZlEdjTuAeyye3nnLJeVnM01NOpsun+sXPWpCgD5YIThTxI0ZOQ2V/qVak
/FKxRVREdiltu8aJmdQM+BfR0+HDNvmESuDJ7GxLi7YzIBVOEeFY7dB9Thi5saMGpxN/Ur0X8vFF
kfR2RMmDTWsQG/xdLnklxLI6IVbwLc7dAXYAr0MOMZW+vlAWhOsCDT0+j7glaLxkZt6aEzrbCDEP
zWoyT47tDBWV+jflZ9e4l5bhYHczKvWCpY+3yB2TDWLo6xdG2GArspX4QV/30VNVLYNzthwlYoEN
o+o+zIxN+RnOuLTe9FOvaEKY24CAa810OeF2j3zOKYzNHUUserhzdQV+hXsADTvrdn8tme7SnZoH
ZxQdk6W6oyvQ0IC/cac7Jslc3yEs2yFz3TUf5UWwK+ro1C0+WbGBxmCAkTl95A13EO406hzVkFIi
Q6MRblFoiuUqgOm7o8rWtuJA8g5x62Zb7YZjfZhuu0XlpcksIuGcyvZceSwwm1ZxJwvjmAYzdS0g
IOHOTPvj/T3B12IjilnEYH0Qr7loHmmzUPUOIZQWb/AMm5XgWml2f2bWXZ3jswE9BFEvHX/TOIFi
0Sm/nMBu59f0vspCW6OupWPMTw1sSiYj1eE3MizjGh/ZMDQcyMBL2TQ55bZax9QcbGtKC6NlTggq
A6Kf5pOdavTy4rVxux8qSm186dWsIZlN8CGPUE/eu0VWrGPBV7/V7wR6PF8VX+JS0wA1+YzRoyt7
qvaKNbAfHJXBlbDRKHafVrLtcBn5+SH2s7XMhUnA9edky52O1Ohn8FGiYZE5uRT2U50P9qjpfCPb
R+muk33CH0pGrRSmj5L534UaAnIIZUZOG8su6a2cgu8+caQ7bQ6Ly4eVOtWdZ+53hMaKVp94LYBa
wF1s9RR4EWYlopb1OcuqnO4yc1eaV/+LsvNachzLsuyvjNVzoxpatHXXg5MAqNydrsULzEUE5IUG
LoCvnwVmVkVWds/UjFkmjTroJHDFOXuvTa8J6yqCqGtCh8JN8c57Qd8jp3RmaBl92z44b0Lz61B+
piXh81QB7KNlgyRZN9RGSSthHZAXONIWf7MvmKyxaYAde5h3/Q9i8I7wJKpx7S1Yj91LjkQ13iXV
CcMNHNPEhG+yA+KKOwsZFSMfQH0CgynJDclG+5oPCT6NTbqsS1h2N9Qt400Hdoy5qkEok1E0l89T
f+vsScxC1YNtmwAP5mna0gERLORdyPk+XrbGdCD2DwapPgSsSPjAonjVIiSj9ZUCizwjvq3akvvM
m0SsrfX16290P78FRy+U4zjd9dV9uuYXXQsCUCuE7BAAtovyrMi9HM/lDKFpI+hBVjQmyPG8NorP
2T4QOFdnz7NLuabcsSxhXcZaiEWCyc9LMYQlO8tu3XfTgLGSn2PJ0OqdPDC7iOrmjY5zaNzaJLhR
PHw1770z8qQBqn+/6WlYVztFuWJhVNaBVn3E5r6bThbh9vkzA3Nq78cn+3M8Xxr7w9rt/9Xnv9yE
g4krUUAr/fVA4sZrdaRFD8cLcG3D4RFtJEOMrPvLfTNJToHTO2dSAUhiclWfZEJUcB1nQq1QlLNJ
pz+ksRwopXDNqVHUEwpJGlp7grPBXvFy1+VBHTr2tuspbV/u05aSh6HVDb+9zGsBGjSNF2Jto2SQ
6Z2vTum3Jlet/eW+dn2gyZHaXy7mDuvB5dqvBy7P++0lrjmsiEjyvbbYRuk9Xt62cA1GvPXq5akg
YdmYZHp+gKnT3sbjfqrZjZszQpUh2hl8WM1O3bCVXUVaXR+SMLfRs76H+WfPW7v006d8mK/beL6b
oq7H5MevVpG7fGuX6W1RJB+eIe4NU/nQ1bEPzMIkI4H2RprP+1TJ/JbzdYhup3IywqQCmVMXrxHJ
STiGiiko0NPl8TiFS9/FgcgqNnlUEDwgfVaBLHY2MnXrKBpbGtdhmzygEy2MjKzz/FWMldyPKetT
HCdMfTbzpj2kNK66YdoJm852Kj8qtdKPZmSju453s2v6/Cr7rOQ7stQx6DQXj3FPaVSeRa9rR8+i
+4Bj4ttV6cW7RlDj3p6BVLnt/I4rpCP7kgXHAE4JSmFoEI+3FUVKyzJF32mhtuhIKPDnAVljJ5kI
845is1SnfVElr2OmE9XAFIORJKI9MHh1jYsSRE2agdYs2EdY2IGRfDcILz1A5laKyGsxM8R043gd
2xAYVOTMNjZ0cI3BstAvrxOpbvTF+c6E9QFiKt8WqRVB+8Sx7aBMmFy0LxDb9hlqCtOhtTcamrbV
FJ8BT1FrLLqKLNmx3gII5nRuwrn8dqcy80nYS6f0nhSHvkMt1hK0SDMsJiNnkVurWV++mi7T5Dlt
x/I+qmASgQa/A5UAddOw5pOTVGVYCrKC1a4Qh876nOadVSoH0iUYJCrIcXzlfgdu8kpLib9NxfBK
uGm9r8VPNUP5gOedTdNUSDJIrYNHL2DE9JBq1BxanMg3GTElQ7+ONUX5kTa4LbSbrAaWICsX0cLS
syPPnXeIEn2oR/anlyzXs15QlHI1lMcqdM4UeW3OXxSb1DZ1WJFgMYCYFlW0wzPMopdTbe8YBDGO
EynR84KaGwqUIugpGnb13HAk+kQ4UYcEqKPriCNzBrPMLX6CH22PtUt29UJNxE3Jcs9Kzo9IJio6
DZMmT8Ha1XlnCKx/miL+znCVh2XB3JbDrb/SOWT7NVqkUcbT4s4HZzE4SzJWA+Tjwb5nLqipoDU9
DaLWtBUMpDaDgV58WEDpfYLCXp2UoCmijdky1g9qzpZgVErqykRlskhQz3HG1JYZ3sNggnw26tza
tgxlWS0sUEwo+SXBfBkYoJFiBJjvbVMDOdXADgflT6nkw0nLGblN3SAfrGFFnpKKbsM+OwwsabIo
JmVuqfJNg+i20k10hiDcp75Qw2UTWUyo1VhUmGrto80XMDZUDwVufPzAVMFjKKU7V0fiv7TZaUhZ
qIiOVV9Z53cy/ki76aCZ6L5URAYMsTE5ku5mNmlDpLkEtkmeXJ7Gr0lFS7lyCu2q0vNwNrphk4JF
D/XBLIMOtAw1MJr/Y0nxv13MlA1w/tIuJDrm56mmNdXTQ5zyGfHzwBGcrC5UhSJWReMz9ZStyGf1
zjFFf1vpbGHy6Ut11Ldp4reuLFJMlDn3kWV/dhV7+0OUAKYgAfDWNSk5KuZzaWvM1RcJ0EzDJVMR
24oSDa7V3k9CMd9yyo26Qa/SoRYcJ2NAWvJBsojQgQFcOZ3bk2eZvgO5yHxMdEcA1A6qyIWu9UiD
dIqxJUSoRMhevfO0/oq4W9JIiT/3SRBBQ6UZsLybqg1KgtZ1aMW6Dd8IdDvbntZYsXEl4ndqhs5U
OSwZUlLZlhb7jZPcllqs36j68Nrqw1MFO6sa4Fb2EymMukN9IiGX4EbUbEAtmvaLhQlYzSm2s5tz
ZF3zvoxvuhLdK1FMn6JR8gNaRBzMx8RifZERa+p4p4ghsnJf1ZwyZSRAVNo4FLRs7neY70miLJ68
abUr2MN77ybRXnVYDkv7s7DFj7m3vZD0tRFmBzV4ck9sR9/mEdISXRfJFvubBpsZqbmnVWRYmOyX
BklJS4/tcImHu7TuEqgm3rNJbD2VZuoUnGYo5TpSxk132cYc5Sj9Nl2Mv4eOsywze1+4wRijNyzV
DsJFKp/V4X4GYdhV9+tHPEROwkGV2EpozNEV5EyL46R4Tj0jCRIQFwc9pUfTku1AGweNB9BvtIU9
p2JRzX3gDSymSxofI9xkJNDqBpiQslmSOArG0bqFZoC42TIr3yOsYtASsji6AjSBmHclbR7pdqFj
6gu8ugVhwyJBzgigE6koqDE6sxWIvMMgwptM7HCGbKsJbMukOzB7dxAy1zI1CR8IIvhNPbUX2BLQ
rii1dmW3FJfrBeSYMlP70iOVJkRvvRQqRQNBmmuvLNAZUU9UsutRLmHIr8cMN3V9iKy48Cvs+VCy
sPZlZBZf1VZECGUE2iJiFwYHIKWDxhYG4YlEshC7VA2Nuc0Dp70ztFrxE0ulSQgAfpOZVD06m73f
yAx75dB4ShxvxoFY0MNU0GKjHGnmcbxq7K4OYwgGV45t3cwTNePq4M1gbsqB/n7qmOAoKn6bFqNM
rlQdbmkr26U02rWpCNIIgTxQzBfNpbqscHz7PQW1KpvJr0uVJ6/o3G3kCpqcUEqb3hQPepk9Kw0U
2IkBOR46SR2ezYha6tshxvRSdhm+JSYT0TovXW7pz8K8mQ0CVWDI7ZSBAuas5ji2esCyLU3X2oW1
51rydR7cr6gQD2AiFvK2x+4oY6i89AN0O5VHS49Rmnts6kdBFar13JNXig8rilZcPF38KjtP5BYc
CM58mjkCOVhZ1rC6q2UX4myl9EqnMQPlthGsvdBxLXhv6D8J23yFYhV6CiK2zInY+KbUsAy1KFCj
ad9Gbj1XxBVup1r1JwlniXiM7cj+ZWuNhAfUmhmWOdKFpLtfHGcPtWKrpYgadK0J3Qbsn8BovzVi
HOmdhGTc936RThSxlPKmBr1itwuGMZoHtdADT9GU24HPv+2tuIWlBTlJSd7myU12Nlmyy3bG035H
fvEunqkmCd1bwsYhs7JF/6N2dLZNtQAr3GX7KF2gVchzU1RpWBpJmKRUr7QEFT8hb9iQ0gGz4roF
UtrChxuqdcANzNS7iaU2752B6kubVVsiP7xArWnSF0kGm+TaJh9hY8e0Vy0bI6Oq/bRk/+WqPU+L
z8ig5yPrO76w+ikSi7tvToTEmw+LbuO7JWJUYElbWJyEy3OSpWaAA3whG/NA9iiFiYijluTlk0ws
mikgkzQHrRAkFCITqNJPnd6wzznXscBwO2Ml7SzAABC13VoQ2rE46K7k9eQxS0h6P11jaxtvRg0p
h2fDMLJ9UYgzQoRJB/vVIKhvNH5qQGKGryqtX+L2XblLzn52mqM5mfF9nRGUA7S+a5EquoZpB2bT
vzteLU/C846zx3bFs+pwnN5L61qvIVBhFfYVhySmcibKOHVeEs166AvIxgOfla8pQ00oopwFZP44
x+4nqSDWzpgNL+jK/h76bnwSJkNZCU/KyhW4cnyhFnVSkiT2iVW/AR2MWNN1r0JP6Wuo1U0aNRYi
4IngIILAiJGB7t3zLUBCZVNSYGkyHlSC5ep0vI1ranta2MSuGrjEzHs9K6emXE7SSr4dKUg9iD+j
nMpOlM+Wz2IsKPt6hoKn3YgEvpUCVdwIIEsgOa4pqg3sehn8veZO9eio9GnVhfWq7M2aYe85jbIB
CQ/JGbfsMlLEiFl7djhEGmuG3icwK7oplKus03zPao6NKvyqc98qnXlYFkqYa9SOoM6jFOoovs2z
cm6xFjyqNM1k2r2JKes2iSHRTcrcCS2E+fnRHnW20Pp4tA3mjz4BEeeUgmsz2jk1NgC3pOjTLCJo
0hSpRpsCtBq/VIJBiJ8r+Uvv+gYPtMRSlmhz7NsW5lA5psgU5zgLIuDBiMjzB+hmKcQuerX8GoQM
Wrk/FsCHNLLhN+yiqecTtpSy7djD6zlrTkO9qwtydT4o6CYmCLaUJUeW5yXlUyIcfCYtOANyz5ns
3Xf1qS2CZB7WihtaQU4eNE61gPZLZl8Fpj9qaSvPSX9HTeFJIYiPBEBlZ0T8gIrWUgOZhvd8KHNi
flyf1byy6Xr1FM10a1VLoIKk3DgjlrbsO5vd0EGz7qRKQyybn7N42JHZTukg0YpAxARnWZzsOrQl
+WJpirkhZQpZrbf6ZbtnzN3TUV/jO27Nkuxiq1p2TWEOKGKtZE3yuhtHjZ13y2ImMjJKoY17Y9jU
XmMlviZSisWyxsHJuhRBTnfNcS62buzR3/U+3XZoqUZlR00Zz9Atr/nDYa91bNgU2eFhHxtg+KQU
GXkeglYW2wHeKCh2VIIOOX4T6vHR6JGWzHy/6vq7R+hJDbBCeuQVL6oNxCtRIGf2q09RQDwsZqhM
olHCorfo9an0XSagUYBg9iYhbRsrb4vraa3zdXDR2uQTpvGhnfv86LkdR4dr0tZpY1w+SFpdthXx
bNC0XnDbSsPZJ9l9VSBjiJP+i5CEn0ZLcaDp2fR49NUnk9woB29/Kfl2a4ozQTwg2CGoKw6Vis0F
jCS83PPU7pgFMEC3Bjpd9Ih2Y8vrpCLIx7PkWsrA460jikv1aPAJUUKwuujlfmjR1w3mUrLbNjfS
QE0OH9QNBzQuhKhfWRUI+3Zsf84MvZZHAroYoIdmc2sjYkR9JD0r2ppRJG+6PNmN43K9qHp+LF10
f9NSH72h77Z1G6EdjFLfyqK7vEV8TazS0VjbOxZA1CtTdM924dCCU7e2fFliqLwAQZ5H00DMNRLi
w4eyr/g9k52pLKhiJlrupSWORjlglOrRTs8zx7VQAsPC1zA/GwWcWiA1wLhqlFUd00HMUS+XSgX5
Rno5u+AXpBm12upfS/OQ6Knmr6M+LCOWJayM0xsdyiTmAdIuEHbUOgrDem52XQ7HRlOiB7XFIbLQ
F+YPK7TipbCNYFxT1vBWKEZ6ZFl4R8VkQWwhw1LVfzJQfidLA0W9ZHdHNKLGGSBg0ZNt3/YG7TW9
2FilW/l26rGhdb1HKEachDYHqkOzULKHv9UZbDBnOV9LmqIJQfg+QKQLdFu+4aDq+RHb9gTfSSEx
CYJFXU6B0mT0OZQ+uZvtTze+x+JQU5OC+jZ4viP1d7WnmSLX7tH86kh2LoXdvRNqSwAgUYvma1Th
LcWCdVB7dB7FkHz0KkWhDGZAVmXbVJcsq0hE8bumeeWUo8AUgdUzVPOtNQZ5pRkIT1W71JG5q5+G
LR+Wlp5Gb0M6rZACdJCoPYhXhcy/E0jI5wWpvl7RKqvWfazFFk5jDVfL+KRgnHAlJZCp0E7RkroP
VktDRNK8mil+xUaq3TgVueZw2bbdiFQzr6fyYTHUT7fWkk/2Nt8WEWlCsx9Lz6KqaXTfzG9vwqb2
YvUxq6zbqhnaHeVMa4qnIG7SN1M10WXtB8mEmpqYebuBshpDw0mgcJlLfPvk/qTAAEMrZhHjwGpo
DRkwddGaMKuDIwuIUNr4Gelk4uooxauI1ckctRGu6xGWcaEFpKmtmhbto4i8p3LJ8K8Ul8GK5lM0
3aRT8eZqnQwX+KqnZoI5RoCntrVTtUKQ03yM0oTFxFlewV/0Z6B6R88jzDJj3VItbRmMWnTNQJcR
8emZVzFxc4ihtMfaa9gbiklB6okpzhpembzSu3zqQd663oNLMoAfLRGq/6Z7cstya89EpU1Vgy21
Mh7MnvGv1Mx2W8RkNCmqEqJRJR+9Zv9QCOY5ajwTY185qS3UkdEORGse2qq0dw7KA6NwhjBSWIS6
ODmNqGQUEip+BFZJalrhk2erNyaMKG5v7om0BCEf15u8zLydwdriEFfmVyoU7zbN6vOiYuqUujEF
IFOhdLo4XkTJQt60fTuzggisHPmK9Cy9Eq7vp0R4Ihj4CW8XDdpeELNOR9chejFK8noXA5H+SD8j
yT7aunLOLuVodg3zlT06zx7iO4HVD8+LOftWrfwszSGUtmuzc1NunaH9jim8+VWLVkLWxhJ6KDGg
qMebJmLZvVbtK1VUQexAmJVJ7OxktPJ6J3B6Dj1Si0RaTBssDhwFRXGkoEGYdUYMjfpVvLQ6UtYJ
NNYwvMWx8pxVjkWUKLvkpC5f9XkRO93Kj1HUqZtZYj80hlVk2fdk+uLjVyQDaQVRbGd051ZxQTHE
gjpHnFhB9z5ATmu7mW7SIjF12C28gm7omKwU8HcaXh61XLqtlZb09hfKERMz3CbTvGKX6arjNzrf
qjKpX/awJpEJi0x0NFZuVr9n9kQMkXKjt/aJufYs+WWfayLhJ9UoNgmEv0PWcQ6KldZevk7sindR
C0dGQc1Qngjy+IozpO9CMvj32LKYSIiaskfmZ7v5KmJyI1LNRV5creSd//lqMrd3sl8NVZYlDpNn
Vdnt5elx47gzjep1EzHKecvGn0jNy5PWi183RWPDRLjc/u3q5eX/4+O/Xr6MLZ/r123HpcMoQ02R
P/knEzwSULMvgO7LtcvFBcrdrgDwXzcv1y73XR799eQ/3fenm5fnRdBm6vFLA21IpJntX9jeUV7z
18zrn/jb1cu9l9uLMfGQIqB96B4xKOsnuVxwdOG4/XVbWaK/3yadhdpht01fHbFAXF2UjQeMTd+Y
lDIPxB0v/JVKvzcjcVXUEEajiaDAC8tWjKDqEjWxDgss7q3nsqS53Oyb5fcH8vUpjg3ZlYNq9+sF
l6ddbioUhUJbJsfLXallmgfCqHGyDWpOTK0Bt+fyvMsjl4tKtLRu2XTeZ6mBcRsGKTfXj3F5uNct
a1/pX7OpWwiGvRF3q41WIIUidmThAGVrpRU5Dc38qGAubmq6v2bWP/QZDZqxnduNXREedrnQpx5B
RFK1C/rGBYUI1Bmn6r8nBa1F6VpUPzMNiCQTuNnSMUu6jnYhkR05sLFdulKcshUUVV4O8PXm5T4h
JNLtwQEH2oKrrbQRe8PlkTEutcWPyDAsJFX5X68rCNrldx/sQwQcjWzw9R0u713HykoeUUZSWMGc
/vr3fvtXLm/723MuD009nRRNlrhC//Gh8n98ssuzLw/84b3/jw//eofazbrQG7r9r+f+4d+sSDRJ
8/ZYaCyAYWYx/LkCkAIBlNsk9h6kiXBR1/DZOXN/yik9g5OCnjG6pOQIJaV0+UG4LanZTURXoEr2
kN7LPTF57UkZJF2lnD4+KRJjMvpZX5DgiG6lqUB5gVghDUz5GFv1p20m4jA2NOLbgqV+y8qFHafF
LhtSgWLb1MToWeoRO0+vNCYIMDCIRq8LI3ofik0poOtbCm/eIwuw6iaXDGleoyKdVcmJ7fNoW8dj
g1mJZv1Ytgg/XfYi5gTUoIPhUYofY0zwdVujgWItsB3y+TxQottil0ddZFePvU0DoSEKF6UPWBeq
ZFsW3fS7e/yKZEXF+2bSHnSnvGV5222mQkWIkGa7gil4NxJoAy0VBo/GvkwlYxuYI36uajgXWsVk
lkbDzaTRWBroYGoGbbphVYMX5KqO1TRvSfOYMK6hJbaWmogfDJKEVVnXcD9mhJJurbTnit5ilN0m
0VJsxOIhodH6byvOCXrMGmere9qxSuSA/JQYeaLPD7GLAUR1vJccWWVPH4R4LUiv8YCih4AhIqw/
BgJ4grbsPlUnyIuip9Fo0dHP8zOB02iirRoNdYJfN7pgjtPoaFrvjmV86PmAebajmGbO2s6y0Y4n
FcKA6nbMkRs6RfOCy0CQeQfnpO3j+KpxqZNqOWmWmdYtADkYHxSzmvaNw94hpgdLwnt7dKRyQ5+g
HfvHRmVdrLEz7UsYJgCjNzSDb2SunaThWujHhszv3epa6QlEk1Z0q+jmZ9msdVs+jsIhTHFEJyUx
G0AGlhhj8qj86RTpsYgkxvG4Ua6Tkhoa0xlMISLKA7vQb2IoI4Y6QtXtKAc0SGDgIuubMtde1d74
YefEqsWYK3jpNeUATphkOQvFfhjtdjpTe9TBIPu5hQLMthxv58CjaSiGHBRTnXFN5flec9kFlZ5y
dKKH3Bytu77Qf1o6Lv60eCIxAAWZXaLbNd/GTgWX0i8vyU6JiWtTFz3bmfmq67X7L5qB68ZPKr5L
qtW5rzDxGUPh1xmjmiG0heYKa1ajpKWNBLYrHXVLG0v3q9z5isc2ea4ob0WRV2+Jyg4aCbgtoq4b
RCI6qHlKIpx40lcif8M3pJD9RKmzsp60qj8VwkMDR2jq1hQSW51p7UYjcXd9HV13CUEnplkyjlTk
YUwYzDFhTd341hTtu1rzCUSNCFZEd3WlnbtkYuvH9z0q/mixFDSG+VvLbYUoA3wCekcJT0k01DTo
sHKS+7aZFb0mKaLqpVRh6oD630BV3vRJdF0tNrVezg/oEcoX2zUUFeq+hIJ8FQ9HE4WdxNjTtSCV
GM4DQ0LjqxURo6kVzaewKRt0EBK3hg18z0TfplHaQ/ySd4GzmPJB9C0qwwyhDN8tAuY+UW5Y0wPw
0xDdzuWxd9L47AzMyTFtIdNM42AytHeXRETUMCX6Sz1/ms10CLt8jYtJHOtmTKKvnhLaQFzkDWEN
8jgNfK5myM5pX4MPJOkhoGvC2T2NI7KY+cobqUzBsXd84L+BtYDirp1ePg6VpG0pH5uuU9GWJj90
g+zehmJB0FtofidN11jD86Z0idG4EBONZsfzNu0KSO9ED+8k031lvOUj6lu9IwKvHSh9mFPXhCWM
Str4KGHJfzyWsexB56EmRcgRLgpwYplhqoAGJHKUxnZnib1uABaylOQWsqhEo7WSEOjeBRGQ9X1P
UnuzoAujWfVE8hqmpvFOdt2y0V1qH3NNrGqkxuaB8KSvDFIqhbbye8pAEsqWhON6VJ8Vten41uHp
KxakzKafj6rlYmwbnGDMBkr4lUGBx3BWDGiJ2aKZHqZeRw9uplSLle2i18uxR1xTWLG4XkVmHLlO
NaanvF6E3wpxok5KGPFFgJ5CzM4gPM+N04ZDj/5fTkt+mFt+aG/pwJWnwGnqMaKMML05ORqQYppu
c+r2B1nTWCFRBmgG0XqKAahfnchEQPAKL/+tsGmmq3Z2PSwK+ugZq4WtY2FSW2MTW0jh53E+DW1W
HJpgluKO3CrG1NL7ABtMMb/H4mu3z7mrpmhm6gebpla5pFBEbWZmoTjf9nqq2jotnFycWskJRM2O
1d4yfUZqcyPVuQaaw1+f4XjXVCzZrsCC3CSPJHNZGlJd8ifR5YgGIQIUUN4OoLcN3I42Mzao9b7L
Aws5s0HjmI9V18fkmFuvaQHZMCN65zCsBBu5Xmgyx0wRl0+JkiSHRLTeYTan10QBVNGVxnzQWO0h
L+GiVazYtwRyggwdFKnLpbZvPBKX1uohgYXhtMb1qA6bg4Z9pNtVWkiqLHetF/o/rl1u/vYR1xd0
aUpjzr/cMfY6y7lp/eSu1B6VvADy40h16+ItRxf5IqZ+5YuXIcvHhYLTnPcHV3e5SiOd8Bm7NLaa
pwAgab2whIko2jcjRvuveeg8L0v6y4Xpcijo68XlJlh2Kuhs2LZm3w6HPHqPzQHE9uVDGV0niRec
u7tkPcJzk/mgz/Llyl5zCq11E9HooEuq9eJy7U/3kYXHvGljMGr1jOLkJdpIqVnSxsaA+jIneGIY
2NCV62/566Jb16hDasUblY7zxmxodu60lcx6QaTGecyepVTDqethJawXmWMhZbrcTlco69JQjfEK
Y2crY46u3hlrFC+QWUV7P/autrcdeEbuerEUCHmVvik2khwvSFXAYg9DjeusrazrxKkYIGxdP8xD
ZRwu11pV0Q+1tCuKGZRi45UR20ALZy1mseXg1uUzXK7ZbHW3tomEK0lPZHNrh75ztQM69jGxo73V
QDPRc0S/MSHbOuVKc94nxj1tkepQam4TJpkLlK17WyTrPPZ6YkPboOEnrNRtFCtYdpzOONS6Zhw6
A+L9wBx61duoDxydoXJFJ8O69Bxw/StPrIigKdQISmu6dXNnkpMxspehj3muoygNNaJFKXGz5fXJ
Gv0p133M5WJYr2kyQky/GBSG/o7JdQguJEiTgsiFI1+OGvYlhQkNqlftIcTNUhTOXFBf3Vf9ooUT
/dHDsl5cvv/LTYOSYiEo5vB1xwD01t+AldvvF94EQ8VFK7BZPKLanIINkZ4YiEplWA0oXhoWvN4K
Ev51AF5uzhme8mpeou3QuQ+GId/qGk/duKxayWzJuiBRp08DezzjvrOXU338N2GOXWL2ynSjAyNc
vD3FHeCbMTMvNWvgk3lICEXuO7jD1PflO2EDkVEm9JFXw3P0vcfmU3msjrSmVESqKLXXtSDM5YwF
8QZHk3NKnpY38GLf0y0di+gpeRRoPUJnhnC6ET+BKK4n5RRS9qSDWONLohVAwq5JQA0Ld5rl1FiD
/rVcgWMgSAIG9eUBnnQrAb0GgxpCdUzGnXq/3PZfFTdnZIMEnvkELjX0AN90Tl+NWNFt/8o/ZdOL
Q/7VXqn3mNFoEgrc4Ahv7FP6qbGLwZ7q8aIFOQN+Y+WId6rPfFbO7RTiCNFNggO+EMMAq6kBjT5q
b3cArPz0TMikfYXNGKHFo0KlVAmwnWcraMo9zV/xWT+hTgNc4OOPhUhQ0Hr9rpnOSLh7sL+tG/1B
eTcO0QP1eNZ6HXYsA/YuuWsn1gwMK/pb9jLfRt8T3vAXCQO7D+OTlu5NDPzDRjJo22wkA7Mh8HkD
rl+egM8uNZvuq+qV4wAH/EJ3gq7RqThmnzgua4JFfM0MCNYw4SgV6C0w9gJ4GJQrYhQdFChU1IhJ
ObMSY9xAEu/dnVBbhNNn3FxZ9z+8PuhnpPKnGZ+32zAZ7sxm5zkPShH+Add+/o11/r/KQZyrtOy7
//qL7sJzZ104x1W58toRnqiWynLCclykqZpl2Tz+9XGfIp0B5/5vdTPJrDA0jJrqoVaQrPj5T+VY
7fLP4RDfQzkt0C0EanROne0sQsqKzsm9Xr44QljXotErVrbLbG+JBYxYNpFPtnJSszhM3H1UnmF2
yhqG6tZQQsUjoNZl3RDqSP5eIZqgDHxefkL3C0Qg3qBwXOMB3dXP4112Lx7r556Kw0bftj8yMpbc
1+LDxOASjjfFgbkfHabKAYuxfmeEMx2J0LljMENrQPoF8yxDwBW+fQNj0xwSCWxuOTs2YN5Qli4m
7qj+2bkGwzxRzT7Zo+8NwY92/LYfxQkcb/ITYwKGBucnDiiCPewju7QtwLS37BMxpEqgHNLiK/lA
Y+Gx4UfHagOrmEc4q+E1KMj6kZLtMcxGJ+uOQ7an/XiP2Kx5QWLh3lTBDUYJvLrUhgu+vwOSqDcn
ZZG9Kz7R6gfKnfEMBTPw/PjH8kmwmm+E6WOxchr1V5egz9OwV3dJaN7gCyVjuN5gn/Kx3vd3YAAR
PIuXCrIIrheUTT5yZ8yRnKcOboDPzN+k+9IC13rFGTbfrgiAR0Pd/ABMljo+q4Ntv0m3O2CWwD7p
YCcYCI/Darw44lMAp+5rJHsC8mGlc6JEDl18pTdw2CLju5m3rDK2SrODyLDnT4wD46x9ky/f7KYP
tuB8VCbw0Do0b/PRe2NfGbJyC1ib7xQcQ9sVtHDzZr2jJEQh6h+y0PX/xZG/wv3/24Fv66pm2o7t
ebr5zwc+IPsORZcub3R3vMGzRHg0YwyH15PjveqrwpQEkG35jm0GZRNGoyccSd1K/F61yv/iwxCE
8N8+jGaaKJ5Vk+yDP5+FVtZPduuN8ibVqRXyPyGjSenPfEUg2nDYMH9s8dmRZc2+Kr6t+9uYBi42
yyf8I+nt5eP8+9f0H4AFfx8Wur/9J7e/qnpd2Sf9n27+7bES/Pef62v+8Zx/fsXfrtOvtuqqn/3/
9Vnhj+rmQ/zo/vykf3pn/vXfP932o//4pxv+JVzibvjRzvc/uqHoL5+Cv2N95v/rg79HVPzLvAvX
JSPi3//4L/z+yvVP+K+/7Mvv9KP8+OfEi8trfk+8cM2/klphWKyLCPUzbdf9y98TL1z3r2ushWmq
CPmt3x76e+aF9lfH8hxVdRyLw9F0ORZ/z7wwnL86POB5Nul6ns4w/f+TeWF45npY/+GwZ21uaC5v
h5Rdt11d5wP+cbwfdIobC00lQoD8hW4WjW3GqywVt9Gc4G701E2RDM5Nl024IbOpvTJnl/NaY7tG
DxsZoxmaRSkxc9GhRkhjAywpQjHYtNXbj74T1BJy/ZNEnHlrltpda+vmYczTj8ZJkkCSsLEhQKc/
VtUQg44aKBwKaozSTtRTB2l5qSAEN2XX7fvptUdtc1IpbdaDMR5nGdNU0GFniIa5xqE7awg8vUWJ
DnIeTyNqrUCt/jd757XcOLpl6VeZmHucgDe3BEHQW1neICSlBO89nr4/sOpU1qnojp4HmBslJaVo
YH6z91rfYr2WmOKBJBHY/zK6mLKMPhESlLZAEYB8LCQXXo37vWmvApNWZeG6NEJCa7xUwxVMrahR
FMj8MiumADnBqBn3nDC61ZhKS78gRKNEJcV/Kd3c713BB+3QdgChJTgG1cxhVOlD69p7lIB9T8UC
Tn/x070SpLvSEIjv2jxijFNjaykHmmNFqeGOAnIZXcAsQLORQzwAM6Lbu+4ryUmsXmHdBpQiL9KN
CLOvtb6pjSxK2dinSQwkQDqJfiK7JfJ7qjzli1aSFlQQeJQ0AXH0RIjjy9lXLRL0MAzOdGgTR87V
T18NmlNA6DOEXr1c5754E25pIPmrsAZ4oyCoekR3mIEEPyKzjpY3iJey/Ymak4Uk+bXH0rFM2Qgv
FUP+alXDYEPdAuidMxWscDqqaeumk3EdwwICM0EVpzK5xBjQjQ6ugh4nvVNPhn+uk8bYpI1wFci2
sss8/qWXyCK6qa1wmVqkLQm974ZGes07UtkDSZrWQRgpdHRoQ0mGcqlN5FlEXaIeL5IvL7cAtRuF
q2csCqW+J6HCEGoUssJzyArNyirlEgRQ4NsuhTkx+tmu03nTGWiR+iVHnrqRk/HasLlZKiiDN55B
cIasF3sJx7tVe5Q4FHwxQw2rTRv73Sj2/jFD4OSQtNait9VvfZwXrxh9xxold4JBp0hyYr9EZr/O
J0Aga5JmOdH8ngzY3DSfsYm0/boRwpe4yG8ImrOlNyAVk+t6JSRGbcuipq91C4CwFGf4wwM0XvgF
M0VoqUCoySoKpqPOFEtr5Knt0C17gPcmXx43EZpP4vHE5SgLbo1ID2djeTJMtbOHbK7pp6DzZcPY
oztfURynaZ4mc4Z3GuxDsf4IJx3Y9CjC74aGYLV3OepO0QhIy5xRfXFTXAXT1/ZJeaHNYR7jKMBL
GoG+0Tr0950BTDWMNn3aUaXtSMdSwXEIjf8pkIkT12PgWlP6JcTxMVAE3PLonmTONy6SgJGGvpmi
sWIG8BKCrY7jAq4lyhEEXpHuDKNKsamnqKe1oAczyH+5mtOEQYey6kO7bwz0PGXzFo3lLmpR3BLf
u2jN6SvDUgP2XT+w14SIh7AVJFJzabX2OxZ92jtyo7J7GpeGJgzE7aDdblSDFZuhXsuDwuFSkRPQ
tiEQdlLo2DR7Wa6PviQuM388NiWM/SzWMGuCqzXodwb5xM6vYABSNd90JOTmXRMdBAUVqqIXgYNP
ZEtjiNgPCfaFkLLla/u9xNWxwbu2jnzka4Kv98soKy/ksI12hxBjJsgOraYc1IShHd0+eaSo8ztJ
uYqF8U71FT5Nmu564TWRW4yRmEoEFXypFgZY8nt0LlOsXgQL+1OjjP5bDIfIGgoSuJuMMYImUyBa
b0E/aA5aF7Dgcme6Q1V++KV87MIA6Gycv5hjYazrjrJkEGdrVPnfUp73F8vKoPFM5lPaCd5KFRrz
luON98O0d9m4n72pvQ5oI+mkiGD3q6Yn5JK1fJuRs4NAgJwXcDbmjy+FHsWi9rkgfOyihd9mMzQu
dcFF0Wsw4IVBcyO1fZsQOtST/mYV0QGbxBWhwrURy1+qyXI37NJmZfTm3kuY8sKxbYg1P1EvXJkS
jke/GPCyCEXnmOYAG7J1/UmMVxGajEI89nUI/k0iwiSQpgOSHVDDRYBtAoCJqFKokIS9ErNnivPp
Yyijwp2k4FuZ8mEfGT/SRIRzYm2wtpRLU1c2lIidLJLai6EA2ijJwvGi6YpLcM6L8JyWQjpHIRrX
1YQhG/FB7oa9doosMIqaQdESLTt9hIodS60tFEpv9jAYN78fNzKSO1ArGKIHDapC0rIYbwWqSOJU
7muTEFc1mxVU8YtuiP3RKrSNX6QAaYuhuKZDuI5jM3FVldFAJwnADH0NxWZ26fGl2WnNHgsNBU70
in5RLRbfhZWJ+yoGgqagRETb337olV5tR9CeZipHh9KDauyZckv2InvEBBlHRETvStcUPPqele8U
sf+cFO0o0qZ/UfTKaVXrszP8wWlKU3ONSKaPgElgkeXZWdD0Lcl+lMqs6VfctZ8RpgC3xouGyDIb
dwxKpD2CCcFWg2hRu42RNSyFOXYUlRFK3knqEZyWT2LMEkdI2QJqCtGAEs1bkmfLpZxN7OxiAVNf
ci5S5kJhxPAn56IHbf0poBGE+pzhrCmG6FBBUIp0QScFBENgEAWjXcTz2h1b4HKQfuShKtCx6wdj
Fvi3hr4cwfgEE6qzmNLskR3+JI3rWIFMnBVwiHVFNFycKpQHgziALAOAQ8AuKo1vdeWnS3q+4M79
mEZmgCQ8IA/WwEE3AtOSp45dYZeg9O/kD69kW6obrXHwOxSlai1ILuV49GFq80vytWFfpj15Wwnp
GBqfBKd/aZGXm1e/BgOCcS7lz7pa3hsqmmTrMo34qqI7DeXuvEluYVNBcVKvptSbS3pRr0FYYmXu
AF2NSQHTKQP3S59ggVgPT6AwfYZ1gNc7yo6UR9H0aCCkpFB9kRtJXiGxZ/226qzqpTiLnuDmJqWt
sMFuK+HHWJkNjVGyrpzWn3kz+fQV9JGMZ4uNUZK3OwzGPhmsqEmTgrpjEZdugS+F2ByAEQhWWcRV
DGwxWkCkZ2zxZZ8S2AhVhyA1DzzxJNETyan25G0nnpKBpJBcMWF86O2m08IegKjMSCtCSRNYg+RT
9GIqpXiKyEkTrFsYN8JGISxuqROnrpY4maZ6l0bmtG3GsFtOBI6nA2QFa3yZGOgHUJ6DlfcI4bBo
SRIAZSGSV1UekSGTswo0BsA5VSlvGg/Rb1ocKaLfHwD8kVU+Rl9UopGqhyOUDa10BwGojJHdZAOW
1JCZaHuVivK2MVK6tmQRpwta49oZ0uBXKkj5VsfgCTPNewrV4Cn0EKONXQWhkBI51Se1ooqXw3kz
vRDn+fxFm1UuK0Gk2P/4/vGFNbYEceOqPDzkf3OJ50HkYE2io52H+ME1FBsODik66jFjbRY24kpr
6aK1arFlFsFmPj/677797342dBRdrBjlweNvE3xHdkHzyP4fn+Xx/7xSIq9JH+D3sSLCKvLXa2ok
rRPj9Nf3DWv4JdLFOQnsr9/87eHvN+XrcI4IwURB/NdfCwINfN/PUVWYLKb+eN7/108p+dAqaY/r
NrfAfSx1kJDzM//tEzwexgXks1QRrD9e+PGzvMp0NIaxadcqzQRLm2NYwUJoj0uhmhMcHr/I5yvg
8QiHP3xAj+ns9y+qiuGG6gkAQnRctJIx4+vSxCUVPFwD1dy1eXzxomyXs5h3pTmebx7q/vbl8TNL
gYzmZxTVMJNObtMma3nuALSzhChOBjAUtMRZo8to0MWsRPOQJs/yfELprBEePTd0Hpo1cdawPR79
42eqaq7FqGvd0WDdspNLLXPRgW7VERVorxXjH1I2fW6M/CFtozNpEBknwwIC5dyFgHxQJqO1T4c/
X+K3Si6fG0y/f5HrhLMYk+Z6c3PuIdLzJ4jiXh/vH/q+3z/vugFkYI4Me44ebI2CHXfKaz7+yAr0
K0nz+crSVJRZvl/S23r8RjEAX8ldtX684WI+1o9H//hWHsd2Nak7rui9ZgEEmt9BUqPoEsq62sZy
VG0fj0xu2T++DQrMYCb+rKVeE9lRMdltK7Uot49v//gZ190Sn6Mbb87jatpSYV6cI4ALaYMSZPUq
Wgs36VlkBVfwcqt4j5vx8DpsqU5txhVJBUsNjJxTI3ltwY2tztP2tV+5+OOo5wN1gWoxRnuLSvm0
8W5ETG/TPSpqF2KMo10ora721P1t5A92My7caUs2zKJy3ucX2zM4ow06x9XyNTLt/UCmwWtmLF9N
YaWfxi9+0C55QQxON2BWU/6LzDUhhlu/cNP9q4dZi/IBcKbWDkwboeKGVfCF9ya5LAEuLs+NO+6H
7vMCv992simGIsaHMbXMq2Vh3YAI2AHHYlRsPh3c0fKgZicOy5S6QBZy7YvDM8aklBOkq72B3hju
w3jKrN6ZwgYQCipTp/GcfFyJwoo+Q5c61oiS4KwTX+k7w7QRZZ1FzpHX9g5J4zsJK/X+3K84Jbi5
eiQR0T6J11216H4yXOYWgFDEGJD4Sfx45X3E+9Z0eRs0MqpxJrH2K51JYRP1fCyEzXTcsRyZvsMD
vrXUFRBvIh/gEYEGgmSgngK6+f0OnCrAVU4CSwLdOphsmL+wmMh0YsDR6mvpjlaAn2JmKHr6icsq
vvUNuYqYHrDsQmjOjiz+5xcbjqBUOQv5G0hpXEdxa/PqeY1leolaxwfISltwKZ4m5rVD6ztQXbks
UL7YGRygkvEJH1ntmDfzVMJIOSX0JQgB4x+CmxzZZbyTLzRrtXLpYfFs3PhlHO3wRTnB4QSRDvFw
oV6zgwxl8xBsse4ugMks+id2mBLxIOan+CW2awqrveniJzgD0eSAdUTR29mdo5OOL96VUXFhyeSO
fLTOtAqeCGuJ7fFzXT+JK2dgZN3nm7A6NALK22/CHmQAibZyRZ/ymRHo1qOQj19w3VX+ANLrIF6J
cFiGS3zLP+ho0qXG+ZrsY3EIZPhm2XNS7IXNj8qNU/bv3WaAbC6vDULaNhojBnkgUA25ojuQtyVy
l1RRlixxtGSr/Aw/Cu+c5lT0MfcrNFo5xkZFWRU57a07pr8KvEAvUkTuqUs3qwCjBybhRS8uFiCD
uHiSiKEtL3X2zp9T4IfAy/FQT0S40d/irON75uIdhruAXXY8cT1yylr7ddqKX+5sin6jVnIHktvZ
HZt3+Nq1w4WUTOvsx0qW5ErVVwmMeHbitaORC3KZ/HD6C/R7M7IGX8VFLQ5cXPDhAtzFXGicWfOW
TYfghQ/HU3JDBJxYo74CCygxqkC3xX4hrLjwp+mQqWC48A5iy6lWdb9ThRWDwSj/CB17+faDK7mu
NsiKLGEP05eLMjGWSmGDEuaH7YhlaHYZbZPHUcpiVNrPZfFkFV+t8isobdcCJFZt8mojgi6msFWt
eMow2gvVJzpGlSfQ6BxXqxS8JIv7Dh9EJrlSP66l9kPxzh22MG75tLzEI0i14V5m7yJ5WEl+louD
eZskVEHIjjgjPU1Y7m+J2Jgo2nTsxQPJ5SmC/NcrDs38pa4dv2IhBgqJgYvPXHFPxisQp6AnaVvb
6pcJQHEVV5t2Olt388QZRqTDce3sD7DNp2ZxDInVcccv7mCdqJq5ZMiGCLb6uqHquk6tU686H8qF
ps2CRitDebxHaCS5POJ0GG63xbTMGMwY+86lxGu4RKR9Ma4ObIpGhz+attmPxjcOb2WfvVBnGlc4
pPCL8Ul9JEEB0UTCNxJ2rh5OW7gYv8RVAf4b54AasyY/QkC+gcU7IHjlOkGQBjiUgV7ZchHyTobt
+NaQlsAxoO5GFcOd1LcWR43veKdx1cPzeGLkDPecOLgFHC2jfeYtwFRkZ21DW+XiNYfVuIK+PH4x
+jCUDtxrxM6ZTIveWtqCbWHmUOGDOKGNn4AG9guDZbtkcw/hjv1ZwKzlzfjqcK+fzJiZlKteeFYb
N/sR7jmTu7DqtpwsyjjySSf5Bvo0plrWpWgC7u/qTTh8D54jfnHo2iXvYgRPzIIM8ydPH71SSWHY
1cLN5HHn2/yWofrx8gqJJIad7+m2fRh3h6MvPBuXZtG/gSe5GxemP86j4XKAgo/+iwcu4JlqnkVo
WaOsBXfJPMzELnKi55lwjtqgvyo8I5ID1UOzLDsXMlfkKTKWTGbTZeKMcmnxXrNFaKd7NvZcDmgB
OB0Kh4ulJPlDfGRb/PrgymO6IBFg0WzLPfOXeeIsWRjr7ImZGMi2TW7vJeX5mA/cV+PONmyPScsO
6MSiPyjIABJPwkF4JlGTQXNcvEYvg/3FQdBvg8154TBpB444D/n8fCwu/pnesJ3vU21XOEh+8G5e
mF5o9Gv5S/Ii3ziN+Z7p2bsZhwZYtK0wRuHtYcjiWBkHZj/twl2W7nna6CPICCTc0hkG4jiuecXJ
ZSozMRTyppEUzMsTPic+9wNDJXXWFaNo/fbOH7NGITwDtsSOodLfZNM63HPiGXySF4ZBiUBrPi3S
AqTm2/KNyV07vPMpFBIdKJ4tmEM5sqBqnVpY8VLG/b2q9yET6p0vVDxHmwHVf+KyTzcINI0LiM2R
24jzkqEGWQUfmbarmSc3jUPIDGsFCIiIhApOG0c4BW5wYfznr4b5ItWHFZdZ8sPbYvLnJdiKT2v8
dIV3rr+4rT3s2YzZ04YpG+8Jb4yXtg6AaOGzLxthz1+OOobw23yVqoiVwN5A/lNEAjE2FI0HFgvq
qj8nP9TiTVZ7/hU/zeSO03CjfhBQeG2fmTcbxtTyjowJPHp/5hCQCnCORhvNVtvZ6YawCd/Jdl6L
2H8BZ27RWDR4OZOz/zM1kCy0B+FKgG+4HjjEAE4Kq95T/OioleDG4P9V5Jh1OuEt4XpS2MJvGhy3
+IUI6cRPRUKH/lTQPkhmtzQs/MOHeWOTDh5kwdAwzIOcjKXf7oejbzyTWfxGpPscxHTvOfEi1QBc
0Qr8EAIYSdVsmg2Amv188KXssURbgbN/TVIqiyuWTQU8ONvsdsR/Sns9PTFEGZQl+q9hi4jECuci
QGHTEXlnOu15mj6McJ12i4pZbQA/DgPwUJDzetCtbcFJpCEiuZ6HnuZIErzazZcBcvQCowKv9Oxj
uZ7MY1CtxvHMylzsXZn8bi5XVsTqTl2KCjHCbLbhFKNvgTZPRHW6C9JvNAXCC1Or8Ryxo+QC9h2F
+9Rf0vphTTNfYPuScYS1/hfXLNM562yu3XQ9WEtUMeqqfu+Q+rDyRyADfUNblTBENuLGw8xF9vg6
UleDumIOzLJdYB4bviVN/SiJBKDgu1jqiuO6LoNcU12F56pacaXlb4xXXAEDsCtq2sOqtQ4Ie3hb
YXHAXIAQxEWAPjEKMKyMNhofSd7QFGSHwWplsMVfZugqIkbmp77b8YbZcXBt4b/GOcm+dUNWAunk
RN88QUui7sginRmjbtfSERoKawNQNgEL4Z4JylYO0Mdkf5nu66+h/kmBGAoXuntoMqZro23lJ+le
LrkpDReoZIxtrtqBZTBZGjMgq/CvJ2KYhGUiDueSinTjqWvj06okNvzBeynrZIXNZlW2MqF1S6Kt
1rzEIHa2PlvUVZhep2rHoTA36b3IN4OxVbVlRAIxViSoJlhGdhOE4YvgsLZ0NC6uNQvbyuECbEB6
puFeZEGiHOp3Qui4rplIWbU2Vx1xFz04uxVsQMVHyMJf3HJ55HATRwZgHp5bQ587QycxuBKjucyy
GU6E+vaVetNIPR7PPtWhr+aHacrYWcDgmesODCac3EAlAvaALdlHgwgR+tAfKD7S7KwvIuEE6Z3m
brml00L3JFiJFBBZuqSAiNDloCLTHbIMKkenJdZTrtU3MPCxMAswrGnUHk3lLL7jqOASGriV0f+3
v0zYm2cQAYG6SgXKsb/MAJcEFJ6Xnk63to2Et5jLBgy2chDKHT8Z2Xm/5Njfj2T34atVGfnhpA5v
gybbKJ+w7bRObX3rOqPQe6vZUuFG+Xb2LtE9igjZWImoLttLE5ws8YOGOh9FD90iW/usnvWlgYkc
A5ttPl0Rx66C42NhApyXzdHdOnLjGFdLc9Nv/3k8M+FBjzHDnSruIiq7JN6jfe0oBDDrYpEiemMf
KSxDXMw6v3yK9NcWatwuYxpcZK9Ci9N24T0hzMGi267agDC9HByQGBkl/f+eZs9Fu+JyxkkVlS65
7PCV4VSXd5L2KBp38Bsan51TsGR5j7rHqmzt6gGzWCi/CKRKX7y7KjBkINkEsHTzD9R3tasFe7fA
1U1jbVOQMkwz8kbOmdItGcaku7e3rg1I1rwxiXZyOiKJe2ZFTrPabULXlPdew/gybBl/uBQMPEhz
3gFq3tLYa3DIabRXu7G7kObk908TFNDOyYPRDYJ3hTdARRc88yJVS7gdiA72EmTRU/I1EYx6yd77
e5mwlV8yAzNK7tA/IlkawQcvrG1NmjQqHWIcFtUn/wan5CQ/N2caMTWBtemCYrTenazuiOzBQzXd
zwFQfuQIhxSbOWHQVNoQHnwwYtTo2FA09ljSbKQLmezUtrYnvs4dSQ2w0RovvPtEPIS2DxjdnGbv
S4yEHWjXOSfBPfjr6QmlKSAVCz2RzxHpNrWxnIFFJvRzMrGM7ToqWCuz3wPX9VEL5lk0uKeKjWrn
d2slrRgzmcyd8gXcHkLiZ4osjkxpWDyoGjuMLdmLzWuDI4KwajrtFO7oo4ILAn/J/moNQ5Y1irfU
ASEApUXstop3Pgt66yTsdmO6oY2hX/xd6frPcrsmGjR242ipUZg7MZrCmzsQnz4HwRNKpKyVZXq1
AFcG+4DhDLrsQthpJ2lJxZtRIea/DfuckCf/A4+lyOVD1EG2yWj+LL330hXJzMNIj01gW7gqCjq8
SOX55h21ZbA3TgIlhYVxyp18R4DjcAvXLfwuVqHyPv0Z2N6dymE5PAGFWOm97U9vxJje2+cGtzSZ
SsvyGeofo8+BkxVNexE9AkZRuHuH4lW6EriUH8b4iImOxIqqvnGiof8yeizAU4EVJn4PI7mwrnKU
GCy23PyAD2ceE3PbYsw/Fg2KQsOp36JXRlHxnQ6Z7xIj3iibMGL8JqQNHcai7Jy2vBfhE+Qa7mLp
WqrnsQC2BL8T393PDBurkPkvxGqDXjBj1Z2iyKUaKi7e2Tox/bFCELp5E5PmiD4qgHK0hOd/Zx+f
wKJoGe1NJ9uSf53a9Qa7WcyYiTaQBJCtwHvxN6musJ3HRQtSv933bwYSBNa05mu6D90UNGJLQF71
ikYh94k6gfU1Z8wKO5pZ7Kpo6dBqMxEGEUW5aC+quRwPsmXDBsCYpxKdBgy+2WTtWgYHargIfGkM
PrPcZIc+vhFENety20XhGNZ5ki6U+vFRzXt2lCROyIuAdiQAsl8Kh3H1wVVAWBfL3tSlbTNGd4LO
wH47wTFYw26EUPfGsBAb9E0W/jPhXOrNcAiw1uEDWovwBbMOXEP1QE7o+zx6kzFKa2ihrIa3+Cd8
JSGEKgzl96X0pVE9WVrreATbakMrF+t9PN7rn6Qg3RDFBOO4dRD4OLCwLkSpIYjE80uJbpHtpRLj
0IIGlFwDoqLPt84CB77DhjYT+iDKByiAWCEwyqPoKMBvvBU3nFG129PBWJsbFvlEX21rO72GXBlw
joqP/FKREFEgxtmhf6I4ZB2DkwrZI1snryZzVW9jWLSMhfcrykhK2aRmu68VDXgCwWLtctiG7y28
KtdX5t1L8NJJbisvEc1GV3LCOrbPVvlevFBS/WqiCystwU3VcwvCVz1a+VaCUzgUtJmmNUNHvLVI
8YZf2G36o/RqvqObdkuX7f2eWxIMy6151d8DRlFa4qvc15DKttqw9qNz3KJeIzCCnfs3R4BdILly
cv6tQaxs1L1CutrOejbAV3SH+ENm3+s7E5cIEZoraHE4wxyaBDnt5VciJz/zL+sA74edPXWNE3IB
1AJKeUu4ocmZJKrGYanyHVlzfaQPz9ZR2XF1hGuCiUxXOw3FBX10uG0w8fwQePMZPhevhTOvyk7e
U6asfVScpAASQD7ES937LgFDzfY/fA/9E3mVmfxsAs76JloXHe/a31EaMFAZO+BKGNwWrAAYgNeh
232SaLPouH141gDeMrloDTnCbEvm47hmJPEvLG8P1hEYyBN8kmNsvE2U0VaiSqZfRxZid7sCh7vT
rwoM+qrv4o0a28sHDSB9Hm1fgleWUCQ9Y3S1jZyRzjyTmQi2lWRChv3u1TgSK0pd/KQwksck67Ju
iIgDc2o3PWivwy9sB/lduebP3qYF2/gabocnrsTvMjp3GdlR0Yvqb43rk0qY3uKrtMNnaKJHnJcT
auZjvBWOLTMyl4J3TpYNyaEuIMjc9u8pksXFaUYUyY4svk073da3LM6obsTypemJ2e03DebrXNg3
gn/25waQnw7s/R8PQSOBNagwKSHRJAeyxyMgNqRX93OnaWwF7MlaR+ujn+1ij+5TGe4KdDyEjNPC
CmZfCxIJCjIyGDlG/n7EyP/v36Tzo9/fqn6H7kF8akRQKM3cnXv8/ePL4782asQzjTHxvcqAE+cf
fx/LlbTB1hKKNHYaQS//+OLP3z5+5hU9S/TA1D4sNEOOznbYaIO//dd//OXjObScXtHvZ8srL18l
cX3TNHOLcTVwaNSuvZJu0eOLX86v8Xio0bCXnMdDkBww3gwRi0Y9BLvf/737623+/pnlC+WfT/H4
4eP/pEkVrplqALn8+6UeP//97R+PAsyr9j9+E6sB4vqaqen3L0wFV9bi8X2O0WEhFRiXHk/xt5d/
fGwUoQQkCCO3Ve2zgOSeTgurc1BGUfyaa7ghiVRdgW24KtNN1JVrTTMCSOEgN2WlPPjpTEuJqF1N
+FdigfVof6sla90WbP9iUtuFrtHIOGEfpWszeBOSV2BeQ1/4NOPmUKvy3YIMPWboKBs49ZVAhmCr
vAZKBSyIloWFhZkdEPWfUQBmh5YXPKcVTdSaTbdLpTlJqVPhrUprsUJWEHv4txUNmWxAlFBPSASO
1k0zVmjwxCdsTGh94g6fkDo8K9BmyUqLbpg5d6nH8kwsceOMS0Lw5MhyoJXt/TI+R+kbNvyVSpWj
Z/MGQWgj1ANLRdxaQZ9UKwvoWBGEp6BOQQgajF2Kf54+RFPdGi1eFy0StmpaPReh8CHq0wVjO7T3
z77DAQpu1EcjoFtkI1akE6BRAdqaa7Kjt83BaCUKoBNFHc+4D8hFQQZlZ6RmUHaqQmNzhDqSHQDd
V2YRzYKZg1ivUCno5H2HWZ6kF88AwDvA2y3kXyhJDqJvvPkxEla5nQhu+pKkrd8nX1lfgSbMJhYB
AXl/afsTZOYnbeRs14pK5+biNCM3wzmsayqRJmoa2+lGRqbbZK/GCPm7kbYVicCISSAU0WeZvP0Q
yte66kj8JBulr1BHZdsxpiNUkW0tNquUPOCq11mLMdx7FapGVX5uLbczn8A9EYZM/HarTa6kg2ai
5tlodw7TZ43oDyzPSZKjT5XVVjKTnidwyjLUt4KqR8oxUyLpu4jaz9oXsX5NKqs95vgKkQtHbNSN
fWNgDhQqDaLKhOukkXDIIJ2F+qjoy2K4lH6hfk0EjFSedk2b8S0tKuqgVks1VUnQGWXfko/1NmiF
HQT/5aDm2TouDXdIKYNp8CNBl9OnZmEZRQIOxTL6lWPLljH1+2n/XJjMrmOjAarv6mED3Gs/oAda
1toc2VcVxG0lxTGsxfepAM1RyibxLwr7yVR+GVop39TpdI/1iSFFltDK1MAEjUFYog18Z69P98m3
pQTlZViRs6qo31xJjiQRb9mbH82onzy60pOBVGMSh+dh6HYddu5KL1HudilJviLWav+Gf3ubSuSu
lpBpDtjvr4S0pBR0EquTAabVTiE3su2H6rPSmoCVNPmj/BIV66eMU7IScw7XAJg8MACpapK36kue
3BpHJq/O2zVaSLZqiX0WLg041+MkeisUvt4R8evOippvqbfkpcfmAQzpM2ryCiEm6tuxBLDYaR96
hnxhyFlH0xGbAPc7QiXStRgJ5QQCPHpKe4rF3MQ0fUT8fJJKHElSNVor1fd+PKWP9n37pkkMc6U4
bLVE1x1JobsdjJKJGp3AuyT9qQzPbqyeWdw0LxXQ3Dk7Xcy6H7WebqidQ3QMbAtxg+J3zIkC0+vX
sGV3kco9wG8UvXSsaXYkZhk7xUsipaRnadOxEISXgHuTo4vlWrcI4BCoyITixvRHepWARdo2uo+9
9ApzAB86bA5XFNgxh4GGOQHMZROTfePVsDNr/aCZ0k4PZTxWowjxM2Gl2vvn/Luril9eQ59HowGZ
bpVgEpelGhp2YPi2IXt2iyWW+EDwkIYmz0tCOi4QNbeW2d7zie6nJlD2FBh71lXiUTEbwnOQlHet
qJ/LrD9yzI/wu6BjesuhjeiaCuKrb1L0AgIDm/mcTpMrFMU5VOG3gcCHc2/ACfLS8Ecdbko+gHAD
qEkWT3CWVSVGGpxQkRdj0EQS4GQUpragdSi6dAKFVZJLxC75EnIT59LU/Kg65a0yKTe+Gn/GDN52
owQgNoktRRo8QO5gy8/4nZRYdQvoaYjCSblqbnUb/jShPJ6lhqt/8lGrq1ZPCYJZENlDvkrNLqQ8
CLwkqsu3eCh6nPvZSTkrVEIEArL89FtLZdn+pau0C8rgPWk+9WDiVhcxPuajSKgEEFSE+ls5vQhe
dfSHsj6irp5VpRTUpXxkZ+NVa6+Hke816YsQtJ+arBT4kedW11yrg0fXpQmG6zzDVjn2z6EOrUyg
N4nsUyZaO2ALG1OvR8AODiIptsJgGK6Yq7SBY4FIBirmRUMRxETbOxT5WcnofSHFzcAU96/iAKc0
VM1NlXsz246IlNDSXsVKZMUuZly1bUMhpIqfYJp85V3g5HW7BfA1+BRrC5L9CCQxCYeMURCMurbH
WL0aG3afARUxJydgxO68pNtkai7ZfW0rylZo94bi0W4SaTP4noXWZEjWUqx5B5+So5Ui+jSU8QtT
erkQa0pGaUqJtqOgH5uAtXNyi7rW4t3SJ8myATBPKVFoL7JrW5Nb3alEwus1JQBT3orexIAYDsMy
9ISFXpGHEiIOc+q2+AJesv7/lrKHMe1/sZQpmqli9vufLWWvHxiuMr/Js7+7yv78sz9dZZKk/8uS
4PPqLKcUzGPGX64yScZxpuiKbEqy9n//z78NZda/RFFWTUMyZV3iKy6vPw1lqvYvTdWIIFIkGTOa
xLv7t93tP4yBv42Cf/cPS7M9+LedTDUxUZmSJamiLom6LKn/sJNN+VS2AnyGSyxqhOlVRO1AzJi5
KFTH2jSjJQ0f3iRiorGkGGAb1BVRRFI8b6XqwixZL1rrKGnFg5DEP387kn++27+/O/k/zc2Pd2fh
t5kNdKrOAcLc93ezG8pmNTGCRr3oLG7LKVcPiUXHsDEFbRMm0iVXvasmwaHPckA7Y4532dAlad36
6LaNFFtr7EtwGdFHsZ2KQJLS/xZHmFs4poNT69EqS6nrTOyxlNz7/F/e/nzw/nFwLUsRRdE08ahy
/v/z7UN4i/vqvzg7s922tW3bfhEB1pN8terachEneSGciuRkzcn6608js+/2Wtnn7AVcBBAkWXYk
isWYY/TeemHY9wkfxpd6KuS1Apa1SkSJ1mqyTVTokf8IxqcFSzCGOk1mwzxlrojOVmTHZzMEtYJe
GmgqLQktgTfVGK9+WR/iQvPWeRZk29hEu9J16skUpjoFofFQEGmB/kXHW6al93/4TPMm//tnEqZt
GrqHnZF98M/PZFpxmPs4zu/s6OTHK8wtXS3CLd6pA8wgOqzQ1M8J+8e2TDywgQUIUAeo2XngtLyL
PRoPAx4eAT7Il5Vxtb0X1mq4JWRiP81a5gdIeCiqw+YfHMPzQfOfb51jh1WLwVFl/bE35WUetLDV
yRQqGYe6mnwajR3sZuTqWYwIK+ywGUxkSsRjcunadPhaqlXj9VvH0RhQxBjDihm0N4TTsLVauph9
0se7HvtNxUc4Ifu+aIDeVqOgwDChgN08kJpgsfRTZPtqLYQaVzJO/GNAfMyWfaN9AE1Hl9Ez4WkY
IMqbzPQ3VQzjHIpmBDkHQrbWl4QZWzcnLGiP2QUdatJG7rA6ZrkY2euaD4xmDJH9oO9bbui/i87N
do4bEeiYUPoOVXxwYhLhjUxxgcSd1IfF+NVHC44gKX7rtKK9SA1bIaeKYad02lqepL9o00m5Lff6
pHtMJExSnbL9yTLN4qpXwQF8NVkKYMJ6Wr29m7y4E+uSekgMQp1tkplkXeEh10EmaeWP0R38Qxar
zyb0JgjNnn2PjHLvZMiC/j92VdcSMBEoxHXLnh3kf0EjeL1ntYOIzLtmtudOtB620rreBbMwrk25
igrz2luUCMWoXqOY7KhkZiMVIXOdyQwM1PrlrqVOM5J6Oqetce81JhT18GD5I8232r+gy/bf/uFt
/93YPp/0hIkk23cxk/PO/T/OGq6mCzk4tXGf4Fhy4o6ewsS9WSKBcuQC6ahyBiVVEKLHFF5+sSNE
mujhlP+Of9k8uXr8ywsRJvWebbGoApwG/XBjESBAvmMb/wOBwvhfTgg4ki1PAF/itPDnObrDGZZU
yWDcs8CrHnXIBd5ILHmfnqO2QPHg4QCTOU2o3D6TY5ecjVC+xuC5Dv99u1l/d0Yv280yZoc2eWoA
yJfD/y9fd0D1y6WJb6nNu+cqMexz/UYohnvGt8DyXGs/Zd2XpMjt53hKLqE5+IDHTPO2bMpRNdt4
7NNrnRPJDZlmFZJnJk1mlwTB18qA6iPJEtVwTUV5vu+GTBzMuHvqEru45jQK+oBc+TCY54yi0s+a
RvihJtPPMom0f8IN/C+7iGXpcHscA9rhf5zJTFsrwE8G+l0N8Xe77eWp9+BeTqjh16l0nrCr/nIL
764BF9+UwZCC9KXHMHYM/jBxbEvZILL3pvoQCfNkNpneUfuT+eHnoCO1PHz479+N+58XciEoLrhm
8I8V1x+wBqOUeqxZnXmvVUN8a0a8KCfp3STa7+XYiJvn0BCvUtywrUicTStIIclqSXKjRXpN4jwa
0WRswDV+d7yOYW6EX9nxiq+Y9VGi6Xwplmclh8iUt37COWm6nXXw7De3CbEU0ICDQxHRmeB/2Lew
kiJ/ZtOWKtrWOrV4Z4js3GZjdtYZ4fgAvoQ5PCXkKJyJEfA3nqyNPesPeufdNp8ATlRed+CqgHBu
mIgByM3HXIXOL1iPK+KQjLvWEncj2/BYSOPZ8EPrFYI38kY820dCWGbE23AJXEs7ZlG9secPReu5
2/737W7P54o/rtbC5JDQDdsB2e/9cQqUaRi00CUN/JslkmQxdU9jNJHwAkIMyYA7PGlQK8hAKdLz
ODJKifAdusUImkrL6n2m28G2VfZxWgLuaOC3VoOudsDNrRMAKVHUhx6RMmX4SiwQ6fPenD6OUdG1
YKsEDbVhPtrPYY7ZopPylmi5++J5SExy8zRZrXnxipKg6THoLyCwyPYmPtYr0ueumiyCT9BsRMgp
Bq6DDz1mcFJtEv9gEgz2D3uoQbH9H1vKwmACLJ7tBVPn7xcLbTAJYgxs4z6U+ZtdITsgIfJzkrIj
qsqw8XrSJQz6Go9ZjAvXGZGmtthWExtg1BjMaPRyvOSWGNf//Tt0/yxbXN3hnMbCQTfA/WAc/vs7
yxo6MTgc1b0vreIk+0Q9+g4jQj95DSrNO9dCOw+aTdYkjfy14aY5UrwJNIwLZHHZfUsr6fbOSLuv
MWl61d6cXY057jwG/mUyUfyEAd0J2wQgRG5GjJl7SqDsROM8jwpbW3/qrTdgZ5wT+4k2QenaeKGb
dy1P+4MBjkGbmAinGHgLG1PokJa7sSKvL6qYvNlqVmzNOz8JKnQ5gFllcbkeggg4eOwjLxBFvcrt
BBNPSMfIyvRh3TvW2jKM8Zok7zIZ23PcYjnh1EztUVCrm58S+uXbzkMz3NEJ3/phj9HIhzquQhOR
RWFPGysukKfmcfpP51/f9v/YXVgu0fMTROpgsRbuTPz4a20xeQm5OTAH7lrSF9dMmxgo4+9ndBsh
2dXOjlP9wNmATXkavUMj6TxZefTSTBrNe2eWg4lv3lAnVwfPq/1gimlCZ4QojdL7IETtIdduyGVz
QkifkuQ5FbK2kTg1Rr/Xr5DMt20DJ1c3vjToaJ6SYHhtOle/tMWj9JOb3mkoVtNGBx5Xf8f7uMtm
D+cDaJPoqe9MF5Aosd1WiGFKMuPL7c3QkXzlcUg/WEXcXvKRj9TZBrWqDHF/hEgkAl2eWilJ7Uyf
RDyHcEVUSfQv9i6YYunhGisjht2uB6VQr0sdp6RtrgC/9meApsP59z2zvQ8Z4wSQ4pswDgJ4XWqj
w6a7OVUP1CBBtKMhCRApEIyQoaFyEAuU3mAwIzCf/KkP7iMNtfacuz204Uq+Gb2o4doXR9iHxWZK
oEXXE/aeLJ2IGKOtnVYihrnj4cGWZYcTWQlCaJj0h0qqNTNGFmMtaqEEA+1aL8YKEqM0rlX6eawN
49CC58LqoBMzNJigpLXx7JeI1Wts2z71AFHAwz3wyBc2ZAs/yWMIPQS+u7GG7Dv5j6Tk1RGf07Gv
g92eNYd3A0e5DeubhWlypTN4ox3eAzYVLgEYOp0cgP2rzOl+SrNPT3qvrhm5RTvXCwhDajG8TiT1
2T17D19vuisz8cOQWrCro1G7THOaWaB3V9n51iN8gq/Kmt5zD9KKTFL3DmD6gWuGceg899Gug881
3InHGBurXWTxujbYIeRstChVsa8AxW4ZMP6wU9NEa8goo+48/YV206FQ+nTiayP1wSuOFMYGEysr
BOWaXGONPriEYYpkKi1PhHw+lhwq+6H0m0uJEKIIdnAFzl7R/vSMwqOXoOQFFiONYZc0+yhQ6krX
VqG/9NcTecqIX7zsZBKCSTujWqUB11u/otM3qT67BKW6tLFgNGJ7w10ocMKlqdHa5mO5cTPevBRV
QeZF5RaICtoDp0Da12dobcfWXXcBq7BwOgjdSK59+quYQdRDygzOAE7q854DSq4iVMMFaAaxWlCC
iFehpwMXjokvAT8zHM09NW5HzETNFIen6ls0hepmp6gaJstks0Z6eqrTMtwUjg35GCnM4OnDJ5vf
OmP5hyoLfvVtAAYWdEQZKh/dKAMfvEyN/jhOY/8oD04O9TZu2EiKDB3QHxa+TAKiVwnJVFfor8eG
Tuk5i9z3NkjijSPQGQCpuhlpV+3SQuWz+pR4cg+drCuscmPW/vcR/n7aWYgwPW3XSRX06wGjJ2kZ
iny9gWAAawo510bNT9HI4erPN6IkNrLyaAqxthOYmAOANkP6Y8xCBodN3xw0M3gsCDfXqsl+KXJy
o+ogvMQuHefWr7u9EdWfsioxn90QBZI2TtdY3wl6D0ymTLr07Lbf4mn6MZKssyumLJm57UTYlsYD
xRiIOaMeTqXzGpWshZIJuUwGZ872J/G41DKhjG9q0OJrIGhWR0G0h5MQIHIgk4ZWBvVdV9krTgTI
S1VXHHshVpUbCOCFeHkwS6MYiZ7tZIYvumrTWdNnJxph3lWC7mzLhKnqRPHS27cSjSynL+PGeSpa
t6XcKxPVmIhUsBVJB9U5QzPguvxaBx4l6rSfUWNYRD0Fj1ZRkBLvt/arYZivWjQNm8EL0ATFDqP6
liUdytR/32X1zuPdYGJeZTVb4SpuK1wRXvn7oakGQoCWn4B+vnFWnrb27C4lw2jC2Dg7fH8/1rG4
BLHyftMzq9mmutwAmbqYQontoLFZ28qp/3IDKlePAU4IElWw6nCW3QjP/BEAaz3aFnWRK4KGIa4Y
SWfgRoTTSIABxlnX7PaVEa8qLnfHqO+6HbGpBxlqRBaO3fvvp6P4HLmE65YNkecLwCizyExv48yk
Y0JyKWZndcxAzQuW9Hu64IwcRjJYjstNZFjqqBEedGzS6DsTxBq0OsaOwFek0RY67qEc0jkir9pt
653XIe4isjIl/gSAL6liXIAiYpmtmYsqcg6Wqe7QQ0/jsxlxos7MLKUUOubkiR26GT77G/k6c1//
eDj1Ml9PWoXvxIfN19vl8NCp/JM552QvONrl5oNOuzysEQjsO8ZyvowqlpHccC0uj8vD5V7YW/Nw
d/6JHIptPacCWMQD1IPxLOe8ABAtjMLmDAHQMCOgqvGBPFF/3c5JAwU0GPA9ERQjUgg64gj0GHAs
GTOnuioQjRs/dUgXfc9k0oJYxJq2M8g+QclKyAfkG1zOTIhdHa5Hr6/THoXZnIyQ+i/NnJQQCjIT
NMITekIUpjlNgXMlqqsuwZTcl1vhMrOIcD62cwqDmvMY1JzMwDCVDTWnNfTENmjEN/jMimONtNQw
YoWbAJKuZT8j/feDQrEcdv1GUOKcvTkXwiEgwpuTItI5MyLO33MiJPo5S6KZUyWUg6sFa/aZrLll
rY71MNWeXYec84jB/64OS2edGQKeDoYRWkN76ELsEEvmRjyrhJL5hsvXwQ9rtVuekrMBfnndcm95
7uO1v3/3//zxx19wIpqDTYfe7s//M1sSQD7+m7LS450/Dqe//O1keY1ZdTj4c3EsxxEX+scfL+eq
KIiqn7UqTZLR509RcHrCoNU1fCMTa73lLyw/+fi95a0sD5OwNKn5maOHo7Z2aokdgvATOaegFHMe
yjgTnjwiUiRRKdrArJg6DUC2TzTZwwdnYjLNmtArEleAJnLCH9Enjx3Ud0DHq8E3TDRxZLVIR+gn
fc5vSZYkF3sOdSnN73je3UOsM1zP54iZpHdm3a0D254Eted+yadZfrzctKyDIAz7CEuq0l6R7RHb
q+UnXAUR+kt5qiUwg+V1y1PLzfIwc3J7rznOWs1/ZHneSb1/3SvJHiZcVTKAnf/Q8gtU8oybWS2v
sjkvxwmQz80JOtmcpePMqTrBErCTErUD1tzZy89hj8EdJe2G9hNpPKFD8NVyN880GPSqnOkfyxPL
Te/q0D+IVoS3XVKEtZWFGGrGFyw3/kwU/3i4wArEAiX4eNL796s/nlt+b3n1H39mCFUKKM3jHNPr
E+ZBMbMdFupDYsOUnmv2l7AhugHKAQaRD7jCci+v5vyljyeXrKL/8+Hygw8gxPIwHCMPb9S/YQ5/
/IXlB5QDxG8ZSbWOFo748mSG6vlfv/g7HOnjNxWAl53DJQdYP2d5M9gHXvz/3vzHyz7+U22myn88
XO798bplGvbx3F8++Ad04uPHvV8BlbYuvlU+1rRPG/v3RhpaQdz0anlhGUyqeV5IGQERZdl+2TJl
0uUZPH7xoDLh7Jfv7OMbXR76C0U+K1KWYb/vL09/vHS5t3zRcdEBm/79IjRn0JlzsqB2loz3nW5S
9yMQg+raIhZlIb5wPuqxJ7xu2QOGyZTq8zCfSfzl1OHWrI6MCqjsgPvOyfPskCiKp5wspd83tfLQ
kH48Dhwou5qKcIsbLjrvyWGFwfl2+aPRfDF1TCOkLxGcUm0Wu2n1NtbR2y9bdfleagrfrVkVLyWr
ugNBlJBB5i94al5TrBgfqJGPzb8895evqFx2099b/ePu74ytuG2/em34XWgxUywnLk6EIiDOarGj
+JXI7+0QnIZA69fp5AxPRZIkMykbG5K39TQFUVuWYucGAVSveYZpJz0KJtScm5Jos13nt/kK10r1
IM2pvjCCIK3UrN6cR0KH0GLn98BwwkPij4cQpdtqKkiyaSPj22Qo+1oV+ovTd/HBbK5toiMvyuw7
ABtzT6PlWwwB0hmvRKumqI0RZAwpUyJV1RssRO4lbqOXqcZfLFL7RfaV3LmV963gZPXQpnhW4h5J
hBZzrR9i/2tV58YVsiGSPdsKDvqIg4A4qpNy9a9+5LnbDrj/Hqg+ecgh6YY9tiQT21YRNuUtmapt
3eb9KtCDAegEC3rNHsERDl9zItPhfNGB0nUWT0yYTGoD393WKmGFnwhITWhpDr4xEAQ6FVtSREmb
DVX4SIIvOAGV2/VdhuMnxy3EYczFjzyABqmr1t8HTg+uXPefqjyMn4SaIEl18pWQ8mbDcBjcBsk6
aI7wcsisd97NjoaZBeENuCJuVw6GW1jQrYoj7AJVjPpa6m/OaDtcYlH+x9kQrtns13z0sNjX+Xct
1/NLB0uMS6Pc0wd9pPlandD0RYc0Tq9Sut0hdZM7DOFshjtalEX2t8Ec9U91utctpzgVmhAQuwmN
9Mxx17qdR+3SERgO6YPEB5pvssKjZNEz4Pv4Pgnr2vmlc4qJzcyDIUF0Ln8R8smUWc/cla6AcToV
uCC8YnZEQqyXf/IS1mLWy6Bq7z0lmAoqRGvuSYpCoTRjVYf2nLicPxxDVY+mAurhKGOXooU9V4UH
Yl1DfKQFE5b07taNLfFcxjA+xVG9BwX1oAmnvZvNQAvFGplRZh5+ISKh2NUkCz0udJonrpMdYJiW
DDFlHhqrKCXM5N60JDy2ne2d0678FHbCONhFfCBOO922Iz1E3SmJGgjIg/G60TkNvfa13aeJfR+H
xD+nUdY+gLvsTrHxTdO0fkX0g8PVNRwf7Imsr8CtnIPlOjv/sfMfJjSInC7Kq08TexMUnvqR+WF8
RaH1ifkNFSwr9K1BcBZHd3EdKnassQcFktX5yajFc1Ra+IreJ0bOnxr/m1mOYFLz4A4M7atV2cNj
OJCaWIzjhRFednUE3hBqlQ5REt7NsVCf6qF2ns0quaRmLc9KH77nNT2qsI3cC/T4ft0S2Hb0dSij
DNdfPFB9vS6HTZ4l9T5XxSeyqMoD69MDogh9F1vDubOhaILDPZTMTdwir0+dMfkb05S8OzYwFnEb
8+U4vUqEzS/g02VgDo8khoduqO5ehkS0QH8fOymtYqaiBpikXZua6OLHYVfHNjiBsRlWFJtYrUlc
O3vQJXdFyvygysfw5MfuKnfIUTO5rtYJ2jjUz/apmfy3oTPTMyLDadWh2F3rEz3CUSdKxAps60Qd
NeBGJWPKgF3Rl6AFjLzFcCo/jz3vnNW+9gAC67NW9LMJJA0umshRBOefo1JseUm+tYhxY3TXlqeK
yIgnpAfPZm3ST+Ah0rrSYtqiNcziv/npZFwBp17bKFEkymtfdFbF16ZsEGhH5qq03Bjd/5Rh1/a+
m3rx4g/qBS+ktw2BZBbOdJFZ+bnQaoCt5CDowRxSNXzRm4SIW6Q0G+nXwXoePxrWTx1yquHX78Zn
M4B9okXkwdWHElH0Szx+jYVlHRB/f+3N1t23ssNDLH85icTmlTI3wZpRgvdDM9fXL4oJ9QOTBggG
45MXV/qmG1zy5tx8eu4BBw5WzhdguWonWLUi1ENrbOp7UKdmKs2XyPKIqx/rs1Ph3WfyQD6whgtk
9DoQhKF+KDCNd874NtlgjspQNVeny+WmgCq4IcVA7+36HOYNjX6INYMEI6oFrABHTYQ7ST/qwQUP
l8f9OddTYtratd205bOpwDtFVnmL2p7U8Nhoz9n0rejJ+fRo17Vm/0wp5256pgdD2o+fLZVcLIt8
AktGz37oRjsjkvDlVA3UNO+jV80KurvApxhPPvKfyW3v3fg9Nu36m6YgbZTVhG8oYaelGwnjS8IM
EQK2Rd2FPT2gpLyPDdc0gm3LVTsP+jgg6n073buGJKflmcAK65M15D8TSXKqC56TbFZ3pw9Q820H
9biihjInjFQq4IApC7mLS/4fnPvw+iWO297pOS7ajDA5mcjXESxrHRYIaL1MYvvGGJZPGRMPzHnk
fOW3IYP8U8dpvWGfWCnXPLWKC4NwS8K6m/GHi/11LAwoK2P8DhJMHMJ8Pm1n9KLHHANiTVFJ6VXD
N2sgobYjooe22U/UUI/CbXZHSy+cw+BpYqN3FcJT8pOf04T8Edv+lY9t/6l04IrqLtbbII2fVEo4
gIoR6hZyeoQc925FY3FRHbYhxZz62Nw1wRDQhRopOdHvGLuwlMf5Xo15SL874xpGV9R0D13h9q+0
Vth9tWZ6qLGgFTBPj57rzrVS/05zHmCAZAnvVb1/saWPeGgyAXAlw7Xu72H5hf9yOvRshe1oTJ8j
t0boroNgTrROMbnH+4jiFV8tW2ZV5uK1KYgx1DWse1kdCMIAkrcwbQImeiAEo95U29odac3pzHbL
IEIHraLVRKX62bbT1663KV5psfpB1azHGJpfHA0viYOXN0Gcu+378DbUdD+ly5uQmkXAi5fue2v0
drSFaa6Qxqq77wzvjKtOljIb0iKh84uV47VxnfBnWDOZK5gz3YdBo6xsMLL6j0MIu8DM0+ciZFfu
YkzByuD0TwnDXjFON2Oy5NFnrQwbWd0mg7hsNxw+xaya6SBP8UvgtpcwDJxV5YzTbhr9lQdkwJL+
j7ga0p0Ol3XXICDaSKGuWtLU62EkAVjZ4k23f1HVpXvf7MU6d3J2l7b8yTDnyWlN/YelxTSSffeN
qxe8mFGsDRtdVZmK12jKpvcodAN4xrP9wqqoGbvEO9kJdvnSxInvCwPJtNP7BxUeuYTqn/Qq/yZK
YsZj1R+DGJ84OGiNNlvQnqcw8s8lwAzDxVyDLYKAi7SNiXpnpVFTS59Zird+Iu74WKi8gnTfBi3O
LsO7T1UO82hul+hTzJTNKGdZbwUheiCWB9YubWEQEFHWI4CQSfIQJNL94ofpVy/KMsgWbnXujW7d
w7s86c0IyAEr9r5JKrAgofXo5Zn36OT9LiCHkVlofGIkuKeVTV/Fnr5UflacKk4GinHM2mhpwxWW
QWMkbIJj1VpPEs0Mhke32VeaoloGwEhsRMZvDwzsUor9KLUgV/jmGVEC/WJ70B/kayk0kDt6Q2KO
0BEi+QQ3IXcGCaB/GbK0XKcGFxTBUDUfujOlAmGEXPj2pRh+VI5xGyDI9C7n6kwEpyrxH1GB3kyD
ZotRkRE1CVIyMEPFmSMeK1l8KY3kFLelttMNpPjaJIIHyfRtp3reDmWVRBPRdIfIyJ7kqHUHRPaY
iTXvFwWPddJqtTD6pwMRpAeXa9sN/dOhrnqqClIyaeEO765iAGNrbfzq6MktA1UzDAFlk6twR9WY
DJIGBkBhORz0sxg+dWHSWZjYEyT7o/iZq+DdLr4QDDw8QZC/pa31pUBaehN++Zb7CZlbpg2KvFQ4
ovIeyIR0nL1mtKci6aEIxUj9otzILm7FCpgLC3LLLiNZURyj+W9mTgMOZuVWvvHSpeXe0oKMSdvk
HZsIEKSne08J5990bJ1TWjT1So5o5xAXZjsdWCOs9IGg1GL6RW/8KYpyNlaB/1hAjHBLd9xPofGl
ABVIeaSOnuXuahlOV5AYQUyqZ4eBPcy+VHZvPJoRwddGRQqlUxTTjSA/96G0wP54Gn18/MeF0Vi7
YGwex8ZrD4jPj4X97FapfYH/6aBvN4qLGXX3lEibpHDjix+k+MVRTW1TA3q2Dz8KWwg091meGcZE
ksF3wPQPZ5V+iWLI4dRMg3D6FBEc8XouxhOysr51FvObVmIZF1xGMxjBHobMaz+q73P2uM2A+tx5
/V731HRo3QI2N14BRsATSQURCJd5H0cmu4ZcWx76uP+FDHEXGcATGL4w7WdY8zCYjKvjgZpSt09V
m/6sQrykyHCIDWB0fHRRj7pBZjyBXf4UedqZKU2BReGrViLU9OhEPiKIBjVQcb1fbhLErpcqG9/6
RJBwGZkZNDRnn3kV67M8wvggUSKl8D0ie8z2LG9elAcaKQHjbCOV9I0Qv0IJFh3dyKbvWYMsY6fC
7I6yD6yLDKpP/2oNpJp1CBMCmnhySM68roPPk1wmp/TPOeuRB8nCeZ1wsdljnvvBxH/PyaA9VSq5
V8QVnkLp4umQ42m0BF+47mgXDB7TKoAZszYG7cnux5+srxU2TOebOeTpWmo5JviogPiisXB3nM8M
+LyDl0Q+glz9RzFhAhFTDk3HdtSpbaOGaUW5LztSziKFR4upSrDWYZ+YwNk3Vm7TFyrowdt16q/I
qwAK4WfVgRaweagaHkYlBhgLs8hREz7xRdhkNyon7VUy+NixIq4x76Mdpm2TnvJCl5sxg56ZZhi+
6CO3NbObPK6wNBLfukGfgPpqo7p2zyDCenOKH/pEfTQW/blhNXagDn9jn1EnZT01dDXuSeJftZIu
TaPrGdATKDsj4VVNA/qc3XT2N9n23SEDl/4CxFyZQ+m0tnmYgVLRyQNhSRhtp9KnRAjaDGNiqR9N
qYH6TBX1PLIueAHAUpQdv5FVmFycOg9WTtgAXTOJXkkj4e8iwNVAKW0yRgR1Zonq98QfIyKZQ2ys
xr2rXNRuNbR1bW6QpI3CJNUFl6EkGS3sblEc+J+w0SFRznXjxHUXN0rpQaNhtUjapHnMbYOSNLWz
vY9QcGOJFJ2c0xJhkVTXLC0qDFW4z7UR0JNmyQHM24OrNeaTPcqfRc+MNVT5sEsCpz37WeJjfseV
kzfGL03p1kWoDId9Xd36vofgGsfHib0U3I7X7smtBn0+D7ejIDWuWgZbvIjOJSMvhJDwtZkPDcdC
+P1jNMkjaNRRi/pbr9zXstQurjXiQxVGA5QOf9hgjJdG+gRzZ2F7EWF6I0xFX7nzgiSsHHnNpvZt
IkpZdIn5o++IqMt8jEJ2a772nBL9xo1fuhr6oN2Ja6XM6qufdVuCUr6bph+yHjefK0eL90mAioJc
RPzBVpvdW8g5ftPhWCaVclMQoUplTmoh4pNH5JfWIag5GlJyHSjG1INsXGBI9B5WqHXkGi3lvGTo
23hJYTQR0InuYg7k2+SFuRGBG+zrMrDpZTE472vIo40+slqfixJpGHJOK2i3jC+ZtJf1vooQX04x
YsfS6l8sB1dXwJifgUFgbgaJF6NJjsEQKdLKPYBobQDSyGiZYGBhUA35BXWlv/tUUE5Vs42T8nOX
JNqxdUz5ZFgMQ8qNZ9fgsWZLguexeNFtIsmiMszXXRh+s3EUM2Z8CjldXCMt/5URVUIWkdx7yYCU
JwKWOXYILlWL/Z3wUX1Vs9RbMUeBCpjGx1ASsiXIej97400bodYUBVwdl7QFYlFfNZnDj/Bi7cAI
3kLNNImHJjBJMi2Y2avMFsekGWfvemtumyI2GDjZW47oHKEkB2rNLC/QbmYOla+r7U0o9fakJ4C2
QZd46WPYDNGhnE+z/Wjbq0ZE5a7oquckFR4i8IvFCH+PzptscDh1v/trunoij2G61SUQ33FiuUAk
gtxOefA2ljXEBxMMip2W6mb1j1yN4rOmxOelBZOS07JyItPYJ1+sIjVIGEUQBO2aw20irehkdfpa
hUm70+qfcQ1ZYoh7+zHvuh9O5p58osA3Suoo9VMQSWJwnh2Va9CRHWQT1Uh1UPj3zjfGQ1LWrFkt
QDx9Uv7iY9+tKn7N8nDOxXH9Ff5SVpKlQ3HU0UXpZwlHFOhfG0PKtRcmOrJb2LSZNbDvRLl7M1v9
GI+g16Z6ZlMxQMFRO221KKj2JhmcQDSprC2rTJ9MI33FNvjkD6F9wD4+4+YoQFy9y7a6TyJOkTnX
QYn2BH4j1692EYxHp7R+tkgszphDyU+QgKV81BOxDtsW/W2/kpk2PIQJV7iYSmU9xQK7bUvKOF4d
CowOjaMqiV9Nuuwkk+DW5/rWE4Xz3pcXc4q8s4UJc5VJ3CeOJEFCq8NVprfsT/U0xwTHATV38XMR
wweD941QBvX2QK9KPkSOF+x0PuQm4oC/4Y5cO+arMwz9r8kqViMrJsRxdrfvjG8UXPGtmUz6fvWQ
XiyveOzcmGZjkVpbWSBPTTiaV3SbV1nf1pei985OaORP9G1J+YldoLde9NrIKoaurqEeiB2yL1v3
i12W9akK8Ui0wsatmQb4TFXabMYKL2LmDYw+avfsBu5q1DM0SZJI0a7VmWz7zPb9MHoZGUkg1UUf
kmNDlBXps6iK273SjfOUlvYlQBYN1KS3x+cxjcqDE9XhlraSs1pajzKsJihgj2Yy0KXXxmRrN/Jz
xWL4TBbGpy5g/uKh+TyFSXlT8Sxe9LU1uAQGsL0RHnv/qRRSnJabVLPZ51T2lIrAQrlp/4xYo+7s
HPXcQ6/l76O8UiUX5zxxh7cEu24YRITRRNgbcny1pQ3pjgMBupS/cZU/H9UJzbghpcWVRM0NJZyC
KeXt/EBPOcdvdO9/2DuTJceRLMv+S+8RgnlY9IYEZ9o8+LCBuLmbAwrFqFCMX98HjMz0rJIu6a59
iYRASIuwMJIAoU/fu/dc2q4GJpsgKn630WASzLOwkHXNnSNL88KQRZ/mBdR3Vmf67KH5h+xwbYu+
eBNTLp8gfK2x4qKWb6zO1rWaSWtV7cE17PzFRFm/K62ZkQ2ZvHeRpbbGIjsyh8kGHzoFBX/tLVjq
mS0KSbBjIw6LQGGYMf8wQ0gY5q+JbOlLO3C3l47xUmme2b1HbIkV3c1r3GZNMGdrKNjtlv1dtD2J
QqR77esQ0NUY0uUVkw3KAJSKS3gQHgd6WJkNIZnwXho24jiTv8YtyEqOKESQC80lvaUyDLeDX1Ux
mxGfzJT2xeyc6TBC99KZEzyTOnRwNFq9OrTuy0p+18uqoBma7rki/bUaxxrZaZ9DSfHCU17RKLRE
rQlOyw71ZJuwxet3PoJm5y6U4LNjPToZb79iQrlF3E76dpiDEaxAfDlUxAc0uuoc0mHJiOSJWt++
zoXxYYyDD3uwWfYBiQf7RrxruC7HLBnnja78gcaquEsq0lPSYtAA5tNmk0x9ea/kR1RXMWly5Y+c
uymEHXDWY5jeNVKPu8p28r1nwROtfFHHHvlYG2O0nK/eQHNY6i+yLpJz0RmvTqOb+y7lvhW4VnJo
lRVnU7Q8qWmoHpPpd8VQfjdk7C5o+cyPfpbkD5Ncc3yrr8psunONZQxpnomMRhANYiaVvuurxt4N
HvsHO9xY4+DdYTryAHfKn2XaFqc6nI0Hhv0vUcHog3adup+IM4HssNAMemHNiQAClMGls3dJB+bG
wKV5HKJn+t7yxTB+F7OuD8wMwUGvW52xkdeJzshdYRYocVLB1ZaL7OpL5yF36/ohsqAjFt3b30/s
gesCSfbWEAj2fLcKLmTBA2KrIO4I1+VDZnP2KuyRi8RKh6ujgYYNPRbyUS3B8Wa4sEcqKLtjR8mo
qD6EJvLG3A+v7cDIyk6N+jrO+ZcexkBoWuZjzcCqy3p/RyCLsQ0aS9GJso+3nSJvAdVvbhyDTnN+
c+73oacR2PrBwRZLvw1MIrEyQkKsKZ8evZQdZ5oAvbKmB14BFXoI5Hm0i51M6mmH5vdQc7K21DRW
jDo0uPOX9sdS5sN+6pFwtKnl710lv6Xr/SQIkjVcw3hKuyFHnz5P8JYCI6aMDI7DDHnV6Z+Kyhnv
mBsYh3bEnN2uY8emY9kfIzR7brNhiEXFWlEWI4mBnNezONDsCjcG/otNpSVlaQeUziDObGIdbtcs
uiyodnnSXVqvj3Zdg2xuGPCb8Z7QJOrhEPY05NLJeh9qtmXt+JMGpjzO7pwRU1GGW6tRAUBa5PyO
rZ1rM1qXxlzyB/bJIIIDsLRh5jGLqIDYV2VKw1V71isN/YFONz3WoxeM86ubu/lTyi0rnWdELcH8
MnYe/4UpQnRlkPabtTwTMIIW+0pzAaNRDndyrucQkEWPLgcLzWxl9mvg8E6R8Jaujb3Goc07hs2n
70j3ZFAX31cjdB0BndIQAAzxKAY+aIve0dyY+vBCMkm0KQMA/oCSW6O1t6qZfYo/S8YqF+po1wH9
u5KcP/YoMiB7ccIYtEFBHV0ZYp3rdGVR0c/Y+hOt3k7n+twgt2Cm6d83oRbxwobrqnz7S+J/n1Jf
v3Oy3sQYjswrFMhPp0dd4E/sO02AoZlrvwF3/3DtdrxPwoNdRh37ZzZATRJRf/hgWDMMyZM6VF7f
fLMDYzeW4qW0x2pn9L5+XID8u20OdS8DkLdO5ohKIeyMqKWjtmbOnk0Mp2pt695280swv/YuAvS5
LiJukAXBvtmEQMsfv3mhw5uMktgmBsZgp3Qt3A8DOe4hJYiToUTLstkHMRPMdDsXfnbRBKcRZSyT
9zLTuxDw56WyNGPidhl3Qgm6ISkK5mIBZN3NDinPJS1YPV76eRgfX1Ozsy+em4Exf6d0amPEzDkL
sjJ3vb8cw8RhVGIQgWZX5RtS6ekSuRMpikyKiFR0zv0o2zuFYOUQhctH4JDPaNoQhm+Pag8m/yit
97RVDZDVejmnLofbo2lxcIYaM72korsj9HHn+xhttYdOQFkJoHUb2Rh5Ziin+/p5xD7EJJnTXAEV
YSAVmaB2KvwKcrFeZ5WqbRtgY1dpSJBVlU13ivH9zV5WMV59WfKfCLEeWkLbvnXsV7LI+tYQnPXs
FKK5BOMaqDc2m8Y3gosjV1OBoBnY1cudPejxycm/I0v0XkCBHdw5GhCYgbErL3XT9bFVQ9KQ+nct
yq8Zlf+B8QNdXdTrLMpLsKe2PTMyo/4qxVmk01fXJFTdysIpjsAgbZB5/7jpI6YUjGQyivaOfFDS
wFKoidEIJ7MNQ2LJsuE1i3L7amTcKWlD/eh5ITlavQ1qit+W9lbONl9jZfqrXkVfBtd9L63pGXle
FKd5/TMXhI5YiQFIBJi2t3h3bgJXqdO4dyO3j3MxszGEH6wYF12ipLw2fSrjscHG69ZU3Y7usWuA
A2Rm/Jbiez9TJvmxZspN95TVQcOlu+lkB2Xfi2Z29mIVLldG2DAOBLRZ9GUHmzv1dui7w31X0j0R
owPXtsqYJTevPbyZXRpyl6jMBOM50ym4m7Peyr5MN91Ew1zBwWKqoxNs6TLfdSU08V7W3pMQfoE+
1Tvld2ggkzenW2FW3O23kY8iRQTkZU7V/ANpeHs0PTjLhn9HK4uy34Y32ZnA/Irgs2zRRbFuHkom
LyVYDlTvocB1SU938TzWgRn45zpfHJEgVBmN53Y4OqNpHo3yA6NLfRhq6Fo0ZDc4S7pj1/m7zh8P
ss+Dn9B4a5jpy9g/17Z6CLNRxcojmmPs6X8CliBJTQ4O2YyRRaVtWw/toO9yF9tySZw9LbUNdqKA
+wssSrsJ9H5M2OUFiCbmqGp3xwjs1qHzg2k/pYTp9UFZ3E1V/3Mi/SuViTw5c/DWWoxI2gDKyrSG
8bm6HHe6IQKMuQUWwdqO/TCy7tigwA6y1Lnx1LfUMSE1duWj9uy9A6Xnrgutx7nPFhq1QHS4Ec7n
LMVQb1Ym8zDmT+z/Vs3jeG+4gXlSBInc/ATatV4ReNYnramLXDd/yVU9HJfKfye4E6ZnE8y4VIxf
3shKUWYSRNIcgelPRmx6TJ22fmE510rrH6lq9UUMM6oZVDs3X97/hGz/P4goTPJC+CX/NRHlVI//
KWH79gv/YKFE5l+WdzMDu1jz/8VBify/fBfWiW8H8D5sf+VK/BOG4vzlwRwIAySl2HLZ0/yBoZh/
OX4QeRjlw5CLn9/678BQiPr+D7Y+z4wcB6exbzsosAjYc1Yf8795yOdS66EKRHhuHfmFviutBIqM
tSPTt3R1aAy/I8si48EA3yrIBcwaD1r3bP8wckfs6NgUB3RxDP6X4dqE3zPIRicnpiUm3ri/bvqm
+E3cF5u2OSKb8Tu9ausC44Qh/UD5K4X96pjLbmpCh0pOXbl2zft+fEuUCbW1kmrfj8WrjTfxaQ4a
2lAIsZqxYuUQglxDWus+0rSzHMMXtwlhYmoieiUBMakKrynFYqKG6eQ1MgVgQZSol7h6nyoHpVNQ
bhsrECe2fx2xG/4X1hPzobZxXBQOY+d1HuUFVpz7ED2TxnWe2sr/DHwGAF02fAoGZLtFeVcR6enk
0ukDgpbug6JDZZsQTOnWjnFx3fnYj/rbKBzjXvQwoAgj3Xpjckgqa3qT0E4bx72z3b78cCL/gs/x
mNbL/DQllXmyen0KnaIF7SKXOKntnDlXeLb0YO7RitXoCQL0/00RF6SEwk3CDL6rhJtv22gS8UCw
gTN7tEibYGGzaNvkcc/LRUnn6BanWeNrpCw/TN4xysCHUVbuItmIOMzmD98o2LLSqd4Fo1wjWat7
d+itw+TT0lPVd1d1b7ONS7VPyDBFiMZa6v1qK6IYusLv8L7kwK5sKr5ogFE8j9I/1fJRd8o+974z
kqP23JdWe+7qXe7T9rW8MD8UgpKDzrM9gI+axnAX0KneNOg0HAcmYDLqS2Woaz4Z0RUO3t5/l7pK
DzR374oJcedSZB+MZ4YYBRQOEmmfderdu15d7itPTEdRf5JKxD49BaIlAe1zV+6/YdckHGQBN0d9
EyN29E62bV3G1qyAj6fYZBxVIf5Zs6+9jmUcHOYwIL2sPXrjrj1uzDT5ZfliPDprgqpkyY6lmEWs
LaG3Dd1crwKiOozwz73Uo5bzh+9kPk/HwtV3KEjpcyUe8yPMY6VRn7wgjS4LmQhsUMK6Tr7U8wO6
pPTJz48OsH8MZDUOf4fdGVZtJIJfPcNZLjOS0gHz2am0myelBuduACR5za3f7trJyxhq7Rjw0cE2
EiqdisyQwFUX3xphVEKAA8htXkq36U9NpKpYa/Gl9wk2QsrgYuAtfQDhPw1klIdoKL+laIng6RV4
HpSTnWHF21FAFK6dXBUwP5I08MyE4wyfvgwPhbZQJ3rGw0jLm682FBYKAryBwJnNVQL5UhVudVda
FDaoY8ZjhSrWb0i69+ZKbt2QMBMrTcjOJO9Kz5139HS7nwIiyvzBPdDgSqmdipQprvyqC5cwyYEp
qAcJ/rsgUmLfEcKNdPdZsY/fWfPsb5bWpF8hLl6HOadNuGry6ru1eOI45iS2ZCXodptNtll3T4W9
/IYiE4eyvKQCXHk0hbHwzM/QTwEI4Cy0E+K4k7k9Tnn5k9cdgk4JTk0tZjYgHUkUFdPVoIZFAGca
FRiTqb7LDlp8m+COy6QzKN5oJQxLuJvM7K3kpr3xZ03+REE4Q6FJ0cbNMm+fVY1vd0HzEXv+JO+N
57TFd11VCKOb4sHtxgG+tP9zyLJlW1g58VF+WxFaCgJ1ZspwwnuxoChgPOjnj6ojRjgqJI0t4uor
zb4HgwYUcyMktuTBj5Te5pIROSH25pYpG5NLI9tH7QJRsfza0GtEwexRG+b4mUzSWN12uXY2cTtF
vSyUKr+81EceIcmft9N0X7pso2dfffcnrh934l22Omi23RJ8KT+naCwOslLLSdE0IHF1k4ka77Fw
kIaK6mc9RVdKYXkve8am2tJGbA4EjpCbIzJecj2wWSADNjohqwQsb3vNvjc+F7CDezFl7aaeAPM4
46cMiKGdp6hD6eWk76y5ew0TEciNiE0GkHE+z9c8z7gnVeWH6xtvhplcLIaCBBBDpUtt4l6M4Qsq
SxJWIvZpOQ02ZQW7KsLUiX/9hXHccztU3n6ZHLVzmDTtBiws+yljmBdOwcucrBHeNfT5gHL7gby9
4X12wuTc58BiOztAIDf7JIg11gzGxy3RU2najXbj7dwOzECKVw8EwfKYSKV3Ud9eraTj8ll93kse
zI/SKkknZ0u4FeD9dd2jE0uD6By6wNQlUlU45pAH7IjU0qA1rK0btfYhs/XRXZojtvgTbOMyNtnR
xm03MHDJerXF2KfPAyoEf4CB6fgNei2fLIiGOGORjKwJ4dQg6maIMocYB4f2zTTJuArTLmOWiFC6
m6ch7kHCbXx71fYsfG5qsZjBDHXBOGXm5ptQzPuYBPrmWvqpe3EUGUYpHHm/42viTTXsk4Is9dS5
Z249nm2ji2HXkQQiSliymDqSACeWoa3dFOEdZGVvz9NIxGozKVb0mrxiArUn8g1ZkReSYuvsSdDn
ZMZd0bJpgXZpxswtue+TgB8ZKkbcFkQhozAE5iqIs8j3NCMGFmBBU3qCq7BVIcTQzA7v+sa1j+rF
EDB3M8ZKGFvT14T5XMwK32KSaIbtSHf4qHqCC4DJIoyyrl7SAtfNc7ajzYBLkI1JY0xXNJIoWwfv
tO7tdv5I4DGvsmREQRkQSS82gJinmPtCkaUnU4c4Tw2ffXO/FNe+m+FTpGnsFbNJvAMStZuj5G+T
TFHk/YsmECZIG/uYLoGFWJkhL5KBmekKQ6Q4yVbx4mpg7VX4y9Y44oDHphKj1O2nt0fuGs0akKYe
IBbdFd3wMhEQdaanx5irDsjejAxCLGyf+WqW41nmMjv7jfMd3oViHznAmWqcjeImdjSBd3tmz1Bt
PSywqHYYu37IciQu0Bt+GgvIDwZ/q9SwXM92YSLeXDHppbf0OCGQVUxkY7vZipEQEROhXlZkbdM7
0DdXTutqTCIyYB2QHoRQmuRbczXlIhr60NTgTOpov9xe5ARema+jr7d1Itzz1HtgMwdJxEf3pkof
HHRnsn9Wb4nUcp+vm/xwNSZbJHTl9cxEaX2WNjBvFhJ3c4cLcRY9Ttb1kU0o2N+Pbk9vB5y+fBgi
OvbWqM63Q/evR7PtGCdCqtSQCOKk8C/X0bOTwKpoE3a0A/eTqg+xQVQy31Y5+YG1hzpBU7/uLbd5
vL3cMXBIDCVZx1/I2S5Wj93t4IwkSG/+PPfTLCCHBenj6ny62ZWGJi2qIwqgNp6EIrCLvQxrq4KP
oyp16FZ/qHszyN0edi4frzSLaXu73kzrizVYpKGuzry/bVi3hzToJczDFu3selrl6kwOvR4nx9/H
2w8st35cfBLu0Jx8S6HkUGdyuD36c3BW3/ct5pnuUozstSZWE8S9HQzN2Vl9xd56uD1Vs/xkrNHu
/vyIyTPd66inzqqq5u+Pxbt9LLfPCof71bNFsrdfK4XVMfOUe04WsAbhgve5F3Z2uR269VEX/m77
ignsWM+sZ3TOZcoepa7a4TwNE7ww3z8mZjCc/xwiJcezWQT1XkbLW2k0BpiRzDgX43rNIRfdIp8E
YIX9+3YIh0CBses+C3MZzS3iy4VmSXC8pShjwlSrE5Np1J9H1epiBwQLBcXQ33QWtOj6OAQWSphd
6LcALwfuffR7uKuTx5S3vFNf9PeJUulhchdI5SCrnyMa6vvbvxzWL7sDOGCrW4QTbrrAnQMqqDdm
XVKQr3cP/1/pzbdHFsIT4PLrHx50+i7CMd3fTsrtXNxO1CCdcu9XwQuieKa+yer/boErBcLyD7er
9D9dvx0ebnpqOez4f13YAeRcyuaT3QOF294u5Im7BqgeBs9HRUEArI0PhHX8Hx/V7fNCMTIQHZb3
2YntxN8fwe1d3t6vK+zl/Oedc9uu9qHKsCgMcTOoPM5M5xe2RNDZE87aQFtPFjti0EcE5tqK2tsh
NwSb6beOBnZo4wTQOkccV78ZVU+fL2QGai+476JQf5qclRCb4c0ooKTkBhtCxKsgfLGORwTozuSM
/TlMkbKA+YoLnjiykot+5y8AoAnqQQUwbW3hPQ8Z7GVC5Rg83Ntp8qh89m5gGOIWL0CKz3ljoGB3
O/e51vULWndWTLJHXNTpgaR4t0rSQaPqbhru8qr6Cd/s3UytYVMY4H5GEIul+Z5nkpjLsPmaDtVX
G3XQNnf4Clhlfq+yqjjW7vRkkq9Vt4hHJ3J2UkIGStrmlBbOl75j54kzgFt71+37gNG4uYDfT4v+
OCYzpU8wvOaN3VxSpe+0w4whLTLaeQi010LVdKUFaUYEJ6YbgJ5NferDoDpYDjqFeXqMyvA1B78E
t19cwg+DPgGyvPI49+GI8Duk+gqHc+eCYVU/J/spXJ6bgpyTBJ3Qpi3lNfOmDzYk0LwN496gPbxB
dJtvUpfdegiqWZYlmQkJgo1UGZwx9ZKn3kNVPM6h/AXoZdk0c8YNtEh/MMrgApxBn5u9vIbehOgs
gGKVN8+hOkXrVg8fzdYKfYbftX6UASDXbHKWjQvHgekYJKSW0OB8uIOtkgQEGegUTxVFhlaKr4RF
UgTwdfAbmIGahuYua52Da97MqatCSSCrrksCjunr/2Ae9tr54feBD2HJyGDpR2BKke+9qEKew9J8
bguNWIZxXaOWn9JmTz3kEXiRsXtyGUXlPjpzxJKE1hbivZ+cGCfU25zA90gj+BKl96mUo+LeQbnC
XBDXd/9YNsMuq/foiC6IrJFrF787wQAn0lEW44GR9uRd27zY4Q/BDQi8xWpFsMM7zweJqKlskAST
UphDigaG/LHYchU6OdtJ+nfFjP85lNUVDNPRwWSmy/kiQfxLHAubwcWJ1qMAK9XbgtNNWtE3+uTJ
lvASbKiLdzIdEv2alhSZhvhA5BjAUEe8J+oAU+NrXZfPvEowJ9G8SS3yLSqyehK3KPa4kyBRMuum
U7LGU7G2BWKJV09WShIogFNe3848WsNCv2bwA3I0CdV0iZSEjBzgvosexdR9XeYE3gnTIChBXxVY
l83YEYNq+90W9UNPpF+KFGiSw8UWSG+qxfimUJlgmK9ZCghTHj+DGrxJEkKmyNrhh0l6mYITufNs
0D0askzs9+CDg0I/9h2CCoYjmVyjWVJqZaMQF7TGSIErBmntWMQZcZm5rUJ0QuQJ8KkxGKQtR7oA
I7UO4Tn4+OPsAdjqXOxzajRb0CMWNITqd9F6AsFG8zWEwrZtkCbj8PnUpLrFWT3cN5RYG6IEOnKD
o2LbN3i20oEsKTcjqUY8zzJjWlYOzHCHgyOxXzVlFh1NCUsqCAxkyK1xNe30mpmMUtLRzB8boFTb
SDlQsILnKFPFth7sIcaCjtRtCvZAz39TWaQ7px+YrBWPgZ1a56l8Jx3giX3xcrUgFNcR4yrD7387
PfO3qKUhoZwfk6fMw6LMbxWzq91C3CjogFWexEQhzDqucozeKtgtOZCbMB1jKQknBGEnnPDOI3Vu
Skq+yItv7928hXKyjnBNQPGM6t+EmB+7im5sKUnyMBkXnDHrvLNqEDOW0Aicq2uXjmzVoI7VvflM
wsqHbzqkxhP9s10Cw79nXvdgRqRKFQZTIIwOTMYRe8mB1DPs6HQZHMIPwt95XpCe6VvetjMEMzCg
ZyC5LMIdmq8dHesrt7VYTJxNL1W/aXvMezU1sePK5mgmyUvLPehcRe3vDF2Ghg2PaFV9ZnRRNu34
O8znOjYwkplovlK3eBLZIGM8cIQel+ZVq/7BbYtfLDHXjhvZvqQOhGP1FdfEJ0s6cvyJrITIc89W
aZ7y/Jf0/JnpUT9e/ZG1Macm610HPUEI4kzv886llGVJ44vE1MnA+oluC1NLDSA7ghh3LrErhtGj
NfQi9gzuMlS1pBWbo81tMBTUo8ZH0CsvhnBBxpIPtlmJZyW98t6vRgI5Sx+my+oT5y/hG30s2FjD
UG6a2HBHJx7cnerv6mTaWq77XU3oH7yhHw/oB4/m8qlCvvIlHNWoRgvhMLZEYao2tSaCDCFICWe/
P7d19q3GMbQFvBm1QAOHkfiCpZufEi9BzlwKyH9TCuNITMSROw9ujw1waIndksQe1qZVYFf3nzEq
BqvCKj+23tFx2vFq+OFHFnl3Bruw2HcJjavc10ougl2DDGiWckNL++ExIeumV81xFEm+tcvpfk4H
987hqhbLeFjycb66zuixfNn9PjtLQpFiNGMXwV1ia/jEylkFESK4+b8Ib1fqjjheZOFp029cz3pG
p+EW1t4pgj36jJ/Ska+wmbsq9DYwuWRc9Fm0HXqbPVMEV6Bc6MD59qYK9YEoAPE4D4fJWswzbTJy
0U3SuE3Pi2KhfIag9mNWzn1cuF8k/e1Nt+4tbodg8LetrIg+rppXlxsbwQsI7DeBRvaf0xxi3Fvv
6AWjW8ZtMgvJ4p/+LqekuTB5w2Cb2AOqYH+9GU5HwynuWObgkfXRPckL/qaYqpd8+BD6ktitt9OU
RJugwZ6WOM6bAoIRNOTu6ED+iBKi8JhFqONcDN8Wa/qgbtpZ2LJMOQLdLsKnJK+hM1G3KPHkFLye
LhjR2rmApKarUYYuSWtrlIz7w/NmAtUQMLBRPi0mlAum95+9GzzXLcFputOx5+Qfje1+LHQ8sFga
mnsRW82eqy4MgWCJId/pOgGF0IPA5JxwG5aon4OU/T4yD05n5pKjVm9HQlY2tEyfnRbRh2rLnVdC
ALeiU+IDocN+2+6XZW0ljeW7ggYL6rZraGY6Jx9TIC2P/jJPlX/OfPcBm1y7K8Pc2NRl5MedqIkJ
LuTelOQNsRtAlj4UVChKttCyog2G/yamodLthfcDTVwVm+bPtsHqGHEeyyaz0TsTbN2YERJalEc4
dUheoeu0bPmKY6ZaG+a9NV+D9n5caFpEqn4tC4xk8A57zDorUGtGY7Zp0kafb89N7De0mth6vRcd
tA916yOUIu+R1/H8z0E0sMhtjzu9AaFomknNzSyAhzWN//iG7boRu8RtzxZyvZGFfYbIBDxkqp6Y
iUx7Ch7+wvqjP4eBwCtiy0M0NusfBZ1ddCghVX8287t8Kb/BzdfInaIe8XvBJnPuh3OlV7ksJDRv
m4uBdaVGnk+BSCxbz9ThPK4HXsB1IRPpcPu56X/LbXc+idIfz4DFRzo5FILLjMDqBmMjBAXWumYy
cnuK0zYCNtWgUVlbG2JtbWRmW2KroZxJW5GfGHfh5KiWMQ7Whoi3Hujc/PsBYSGiJRvoqrFu7G/E
tilxni1dUKmJ4tUbbbX3mH0jbuXQNtV0Xoi+g5NkHJN145znejxn6+H26M/PanN81CPiMRWQV1ut
O/A0WUUePmlUfz//80PwlXHtFdbRzEdO7aJ3SvrN0YCic16mJmN1TxgWKS/HgaY0J35tZ7VViIGh
RYHuwaUm/YrplpHze2hpujP+7O58e+SuT2+P1v+itUN9hL7qxp121UZnj6ETrAnYPSlFTp+HZxO3
IvpU5W4p2Oxz6dv2uVkfDXmbngImnwPyg3MiRxcb5xgZ+0DJh9vP8pQ75+2RNbn2xux9GpxV/2k5
DlgFr6WaMFBtuMlgnWT7cXty+7GrK32SnLGbguF2UKuW4f/2lIK328mGHOzb6zPqyeGSja2ON2z2
tfP34fbjWevkNNVPfbcQCcs2Aepdkd9bbsbTYn2xt1csKRK2hExYZNPwGt15sc7+erg9vR38VgOG
V8+yYSUuC04TfMPb3/+3F7F+SH7oBUR1r6/j9m9mLgSRUDJnI7SMJHx1W0W+8YwpHl8Ie65N3Zpf
ypTNyhKgWwH04W+gzm29GUGKOTnJEYOEoxr3nsQq8spqWtrGQDe7S/SVXI+cpLf8h5yKD2qgbeHM
42a2S+xqtSDbs3qrNVeJnMlarq12u0gTB90MSQSx9ZnmaX2hzGcvgftpOwgcSRaNir0zg5RgR6On
yjugo/JjZWTxbzPGpIDdOXEFxUl6oemrVtuCEtZbbQ2fRsE78Ac8VGlu8CmQJsqklCt3CM6pBlgF
MwGJLRrO1ic69H9EI/8/MTq2FYQglP9r0chdXekf1X/Qjfzjd/6ZoWO6f9Hn8FeWuWXj7USDMn52
+n//L2ON1zE9ywpMZBuWbZn8pX9qR9YgHWIPTJtrGsTgvwfpuH85oCJhONuUP77v/reCdGzH4gX8
G0Hcg4KISsXhH8cL7RCdyn/UjjRLLUGPzNmDP3dwm5QD9ZYIPdSW0+p1PC0V6lWUuRcYPPmuGMT3
sAv12QEMBTMUFURLn5QMtj0Eojzuq98hCXBFo71v3A6f3YamRTBAg54HFFaQALaBjqpj3wbvbP+f
ABg9RBk5PVCzQvNVzvpjWQo6QvmyswTwR6mcb5lkV29XB2pb/VDI2XzKcHNUxNZKA7NFASx+46Ht
tAp3YvYPk39srNiRj+2yvBte+cWZDXGof6djvYPbcVDh+rXs3Wqfwbc7tMVEbkJSHFJ+DRGjjxxO
pF+LYoCPFMy/JjcDJ8k0NVQuISZDCKiXpuiMdT0dfuDglU8l3OM+Uoj5FhyOgY0yfchckBxYY4p+
TuNlXbBEJH61CIaroaj30drMH2LL7syDGcKhmSLgTFG/w0UumdzU08Fu0El60j+bGXiKDLvfxl2F
AiHv3IUSc4XL06QeA3Z29TsUgJRBgLpseJLs6GeS4fZVMXkPyDliG6xOrN01GdiJmGYx5WWn+6gH
onR7guC4fWX1xm9eOq4BElAYjtpu8dVSpLu0EDGt3kcRw1RqT1VMmERD4DO7yL2Td98I1oFvigNp
V2HOsiPsrU275q9DDbaClJu6qlFbqP6Q8gnQB+zHHSoimL7P/uK6ezuneVe5qD7Dgap9XpZsi9fg
oR0zdYFK8TuXBltwyuOYSibTkXuc2X7By1bvQQMluwzKKM4K+0dak8jsoAKf8gxmlcwoJos6OcJ4
X0/sdG84LQJTSpdJ0DNzKtPbVxMpASIo93xT7sol+sCR0B98GXwHD7ByzlI2MLMG4nSftWm+HZ3m
R0lYLq0f1NJmRzqSRQq53yw+TaKrYwMhSpuRSUqOOaJoxbawf0egPk5Z2X81RbHs1IQ4F73pjumn
iB1l0+XzUwDM6Ch/SkMjrq0gCPtZzZgTN+XVNINsK8iEiWpZxRnyZNz470kWFRdgN9ZWC49AcZ3F
Rl5CJ+4sZnUAkibxTCK86Wf5rnV/ejiGMt3HpnoIVoxrSqAQs/dtVvL9RiLlUY1uJMkUmXLlCRb4
l8hBAdV4cvV+JRg+Ksl+OPgBkOQXBmVzay4W0ubZ3gs2LQyD6fDO3mdQTXeOWfH/hvq/KVuiOnEP
cqnDq6XAsSBFU/LurdWcETUUY229KscJUOo2CrNnZmHl8sLpFDTO8qjQME84sVjpsKkDZdkpwWKd
ZChOF3RKcV8cOWskrk6AQcyWlnwYmt+F0DFqauhAzp47MKW294tPvGLTgiZI/h/2zmO7bS7N2rfS
q+aohRwGPWEAg7JkybYmWHJCzhlX/z/n8LPh0u+q7m/eA8MACIIUSYTzvns/m1tIKOC0vPhuO2fw
FVQRUGjAyzDUD49GIEamaqlfpfH4llHQIWZvAhMWk25pt/mWwky5gesrmv3leEr06FPlRbckXFKb
dSGxDiU/uTiFE0XV3qAzQbx5aUbbjMrS3LUkT+GLOlRevkXOM9JlR8JQZp/CkkC8sZiMQ92j7VY3
kZLgtG5nKBQbI8MaqqlD5+um8uYa+WOaRW9WEd8VuWHdKdwsbsaAkWEdzg9JP99EVJ32GWTyHT5G
hodqvgXigRekLX04OTgDIrSCc4/Z15wBV007pT/1Vgb8O9HTc8dYYFP0ZEphM5hpomTL2JzjEqRy
5gFXHsE6H7xQvVpXyS2ILlMZNlyec3lMPPG3ZT2KyEldgAonACuAXzNukXOMrO4Xxf5mpDiEI0M7
yIGFBuDq/TgjpdGxJ2fgB75RhlK1006HufXuNJOBXpeWQH4mi2OBbtQd968nuMzDZgioCNSReb1w
ot7ZkQO3FffDbQQ6QF1URPA0n7ee6Gm6kkgpZ+WkpZ2IC2Qetgv1uLOc4CUkTq6Ni8uiXKd1k7Yr
IiwjYOQdmkXTZnRC6qHiTJgszSPxDmdMxIMf6suH0mVokJbuLXKiY9TGGTaZ/k5VDO0sJ5UV6mcz
jE59m2M5a7T0XEPNS6uUhqV9b4fhxy7IH9CQk2oPRoEYqBu3Ix3ZcNSRplwV5scm1RnLi2/O0kAa
duHTBF9N3cp1rQBkZwAyT2P3nGdTSOIR8qh2PlKROtrEXfnTRFItRNcuMeor/L4/IMNZe8W1qe07
7Z0lGnSTIMGmov2sOre0W5eTaShFedRF69XRv3qklBypywhYG60p6COU12nTyQncQLrjecsblrNa
JzKxw7Lb1+i6j0qT7evOVjfOBA54TCndVmbJGTdUoP314uPvRLPaAGN5Nh8ca3qiYTycQfZFSMY3
sR0hb9XU6zAFZMjB+Yqzi0TRDiQv5GZfZXiYF5hekSVgczXpKA4BMWCXX4Ch9qKZQvNbE5BP+Urr
5N06PUQc2gJD2+Qj8UT7WHwiuWhjLiC2tvJTamKQQXlcf5efzTqRLO118TKX5I3vWOqjrAzIyYJq
DqATDftkKSkL4ZoArtBofCajPVWHnNjUQXwbK9vbCKjXOZr+qWAsI38Oi2CjhyZ2q1rVf+gzKqg5
7AkYDQ6jO8fRlwgAuTIJjG0tPt9J/ORdQZRdF6GeQXWVj0zO1IBVFFvmtaDnLlI34Mxp+dcW8rFG
MX3sZFGybWfzuO5pKAbR34e8J/dmiMNPzl12c3kJ8Q7k3G8vI5f7vH92cbv477aTu7m8nfWl1m3k
ujJAgjUrbnjAj/367sF/uygfeLfPy1u9vJx8/LJCfma//Rm/zcqtGL4u3IGACbvOGqW8fJzrrn/b
/I9/yZ8f/+Omf3rT5NmSfOj2vplxY14bbXSFdSK6KmdtCv1a1Q5BA2NbPhBQ+aLUKrbJw5gmWilm
5bKVP3OQcMhH1pPTZrUfLhS83Exgc/8821bc4pHypQPQDjpoKdm4MyYh5XFI9juDYHeQxYm9yGU5
0aJiILBEw5Q/YMOsINvQTZwoPtdXxSj+CMRuG9yNOKi4jO7NYfBqMIIID4SiaC5Q/tKcwZoSxtWd
k1PXSvhBSwmVlK7IxQnpWLpZl+VKyeyVc++eUiJdOw4dt0UCYi0nQPrKy5yewi0xE+4DPIGCljsp
JeFZzqJ3pAsoX/7CfZazv60lCPBTYXFDIlUWeEWMvVvWn238hjTziJfvEyU7dYPgoSeup+ynVH+O
h+gt1G3GQeJolBPJYE64GUY37yV7fUZsO+vQMtBkqMtE97SC9eX1R8ku1ibU1gN1TLfqaOLR/RSH
o9F9y0clJzWAvTIwzS+7DmjQ4HA4oZn+tozefQ0ZbCP/jiC1n4J6BOwqTwhynfwYOPc6J563vj+Y
q4TIzCRCr59iBeMr3UixENAL9GsWZWapBeJO6dOgqXSsF4/0ErmJlIw1RvapmjRrrzYZFHKJHleV
qSYxDoQLxcepSRDJa9OuA/SZ0yI7Sg3JRU4Sa9ACM9p9O/kuvbS7bQzgonL/8n0FdgwARb9bjKLj
7s14uGz466uVi0Xff00gxGymEhTFXCYw1eSr9OIKNQjxFeRo/jS5nNIMJhUkP1ZlOgOJakcVGz1x
U7PVFeNNrzrmEUn0Xzq0URRk+S38qKIcjfuvb0LKs9ZFORe7xveMRgDOvmZn4bviKHGMbaKWHATu
EIAd51pa8ZHJb0b+rEOVBpHF8CIg10D+NfIxOZGc6XVRPnr5QYtboD8tyo3lJv95Vx2KQe49buQh
J39r8s3IxQsPfF2Wc5eVS4wkBbh0dvm+QvoZtOIsNJcc0/JlGWtyJMtZQrs41C6z8viWb447v58H
IL56biXWtxxWBcIN7hMVr/8g1XKJ4HpHSqAsdFGZpWyC/DqczVcIANXBowV6LNsoUvdy88tsIA4U
YGhS/yb1cPKXKufWybpuXnITUpy+r0gaeXcOkn9YNwjeuZy9ANDl7OXdV8t0ZyU3U9nRKGS+LefF
J7YULl+dteXJNr9cJHhmc9ZdXT3JD1tS9OXc+tmv6xwa0VtYAspm3Vi+5Lq4PlfOrV/j+sC6v3fP
jYvnPlVazmGcM+WJs3eipjjKZXnk8Ymn3ZVcvrx50nMopCikd8h9ye/0t9/l8oYBsjjJn2usYwq/
cOmjvv9J5P/zrNzF5VQ1kat6RNG2k7o0GVsgzyVyUc7JdeuiXCdlan9rO7nxGHwdtabAnPbzMBrk
D3Q9Zi6Y/8uPWa71ICov+/UJcu6ylZx9vyyfdNnrb1u9f4H3z1I0qsid/YGOLHQB8TuWlxE5J5/7
p3XrJvLRS7yCnF0n8qtZF+WcfN6/3WslhanrU+SG717qT+ve7fXdK4XihD+pNPYjSL/y1p5KgkGC
40Ee6+tkcY1qoYfPPfW6Us6t6xYpRJTLdWcwgrhsKU+3cufrpr89ImcDMxw2aNk4JYtzFzQjFH7r
gfLb8mVWHle/rZXLcnt5nP31TJQ2E6qPHi85JT1ujuuvoOdtXTXvs4U4Gzskpa+ovENXU3zzxud0
KpBGtL36zOkEkdhUOQ/UhemkL339XIGaNmvSURbNnj8XZnG0a0N51rXAux/0st7pwfCUJlXslw3k
O5X42BMiokm1rcdiSvCFGcDjyjarrhdY42imuuSUmyAL6ZejcKjUbQTvHDx6Xh9GJEgabGgf4Bun
5fd/8OV0shAF14tBlaAQuzLqRl5e5YV1nXjr1fa3S66c/dPm79bJS7dcd3mFPz3v8gojHHfI1aqK
EkQcy3LiyoiOddkTI6iJ0jllMXnAi+VRHFyXlX98/N3TIQjPO8d2IMN04qQmn56jh0zu5JZDWkPK
muoH+cAsB2J/no1DzFa4kr5qaCy2NLUmanjQ/Mau57JJJGUyRl8BYeG45IuG2Z6YqEmKTwhDTD9u
myMFO+c8qgYaLHjxg9uZL20FpxL4kzt5t0YxvMVuUr2KOHG9za3PVm89BpP6FSO7tRWn533Mrf9x
FJhNjEO4LeOCdO1iQWulRepOCTGD0J9uYQHn2S5POuqa1BkPndJfYT0KI8vXQ+4MIZZ0vMR9mKnh
EXthCtKUfLt46bodBElgrHTXvQCvjWalVyT15XC0+UsQle/i0sF3oQQvdt9/DqOJWNEMF4xFhO9E
nY0qH8z9gkL4pnZFBT7A5uA5JLs602RQKZhvhyikSgEvhJJhXvpBGgLaoGgxY1jdWr2xMUOgsWEL
NdVsg4zUyvKbAuTVVFCbLwPml0r5AVWMKDFFj/cVxLg4s14y25wRGjMEh/F0P0TJWzQP4dEhYpbi
ACTL4GNv15DvAaUlMbGCNp8qLLutjgm1IFxjJpeHwGUwYxaN5ACITV58Q6wtIoAFBXUiD17L+/2c
Fvekcnh3jPu+Oh4SdbV03CMuNwLFqV9rI7Hj2QAn2iGNrC0ws5iU1xY7AeeHoCR0IQziE8K/ASja
bgHNlIV9zBoTePlg+zlmLX8saX0jvUIHneW+VmGgAYZfDK5yIKTpkGsmhi6IZOB8jKexrF3Camtz
hyFu19Tts7cExs7BUAkH33tKpg4BoYqkL7H6TxH2rpSg4g/ESyNtcLUPSlmAQtTBMnKCIvxTC26K
BVJTD44dxTbQ9yhWr4qGVJhiQCYH7+fgevXbnAti/ZJigppMdzPbeXvtaC3+ZKX43LtkZpB2pcO7
BLsMV5aa3nM+a2+MPhlVCvVT0Q7HKWgC/lxUREFBmakn+TXXhi/2mBFWZxK1lin2dW2MvuFUWCI5
+4ME5qxHvWk3FWQMEzA7Z8V104eHyNT6E2GE5Duf6C4qe9JyP5tTiKiEAmvdw6u9MztYFplNrwLU
1+fFEHEQULUzzf5gEq+xtMU3p9KiL7Ohfkkq5EzNkCbnAvnxzi61HT857babqZXTb9mazXjlLbH7
NGbatTMyPAnMChtBeI1duD2OKFmnkg5br5fhYe6/h05c3Kdj+g0T1pE4PrDcTUlzDnLN3ERb3R6f
IPahUSr0G84UKRWEftxwGfqcImkB9sDpv6nrT+gsgDh5wM+VBs9zS1YkIJlN2kdvS4d5zjOys1dm
yZ4YiE+lr5dju03t9tUeaSUkM5lUDnGanY6EUH9VXMBEpRJjZxn2KIrn6mtRW9FDohKaWaE18cO2
odhExPmAH+2aNL5uq0Gr0R2bH4mwFMbwbTzF+aoFETExSp7e2RYSAhsLoFMSd2Sozoc5NHPEEcih
kAYikQM56bWcMXSV32yiaptB9BIRGiMDrbxvCOLRnY2HKpgXMj+KB6dOryjHTnvHOaU2Y00t++hh
x6dQ7ZKnAb62wQmGcY9K6RFLO4eLZR1MI33QXeCXTXzL5c8GbbOxa3D6fI8g+J5KtdG/hsUGDO7H
sYAsY7qR6o9ZIBzdXDW07GpMsKw0vNyOCBrdGj56BNT42TzvJ52TPzeY97mVX40TJ1JDwXdjoss9
uiYZACQlOcA6DNh1jvUyWKV6roOPy0L7KHP2Rt6+mNzvbPAQY7df9Cu3UVKKIMGDHsT7sgkS3+27
djcuFWGiokiuKnwIpXbjghcwm2q6NScl2MVmyxVi5roEeWzZ0gCYr7mf2dRD88MsTftYD2Bxo3i7
BHD1Bqh521iDm2kuxQmhPJDUsS9OtcmI0MaWT0OTozwsNW+T6fN4gKfrz/U4kr2K/t2lyexXNG1i
D5Zp3EPKSgSZhTM/RyA0PZ4U9n5TIupdHDxd9WR2O9f7XHX0TPWGVhA5Rz+UsPsaLgOGNuNhGA3n
ZJQDFOZG9yczBQ+Je62wovDGWGA2qlW9KeY0veoV42zMb3VbKbfYk/m5RNnNqCj9Fg/CcKIptykt
RI5Tgj0aDD2FAsTROUC4YSBcqmvaKzd0rE1Pvf+jMJzbXh5uQ5UfKhnmm97gZKVrigBrpY9U43dd
XgKW5xPbpQbyfCONXhOtvE1cQMtpS8eua5B6Usu/0ZXhfumSK6/h9NYH9hdGzIe2pljrxTc0xXEA
om/b0NajEUo0Kp5AtDe1exuoOCuNBlVsP2h0q+zpwYqtCIUQQRTwkhDuF97VWavoBRNcPsEXe8bi
XG9CyvREFuBTN+KPags5IHsLArr6ytIjwU+4sY7D/hjPL4NqV9tBeaizND7rlv1ACMCBxlwahYZP
8cjYQLy49kYO8dqFUjaL7s3Uv9Ld5gAN2FFp5kjNMgx2ufaczlH3EOKK2uilDpdoPPUZn1DByaXx
puRKUwm5VoJ9U12PU+s9hlhcTkQ4AEgiWMwu0ITimR6xBewCbzwmKiBOOsrkxW/witzPdjxwGjdS
pL9YBXOv244Z9+MDZuJCj0tIX/m0J0KAU98SP/U62VpzbnM3XeNRmQvcCJrSYpBUEP23df0caPcI
RW/TEfab82p4S0r240BpS6/3hshgVe1JFH4IAiwiok2sGJhtPSmiadlfWYOubqv0ylQIqEmdQ2iQ
9aFnSiN0Sp8xn23qxlg+TLNyH7c1H0OBgJUfib7j2nUgVwIyp2t9nlFqTHl1NSrQmwE3ECYPx/8Y
D+OL20ZHzSnqU5c0eLicdOEidwowJ9PZj/qTZ4Mu9UJumGNcI5NyH/UFQkZxniTbSquWx8TwqQxn
kWJCF1RvyQ6YboOx9r2U5pNOWPimmd+otAWbwYq+VcVyPRlOsKdfyycRa350Kklv5Qsa7pZc3VXG
EyoJF5s4ptKp44Ka2egZ4Xru6moBnNLTCe5rDsF43gR5+2lAfbELLWjDFtEAvaMRsOHCgo1AC6ef
UZqQ10xd4ropukd9Njw/sgbrOIVosfP0g5WTJIogRt10jtv5bTZxm6RZTxHueMY/QvlZ7poMea9W
xdiCwYW9OmFUH+KesQM5ZSTWj9fA517VGfZeW3LfQkbJVuNsWgKWfIyH9sopF+fkBCFde0hp8cxJ
udbrbDdjw86ycdhq/SbN8nvdMJLTOPYv+Lh/NLWNGC+3ja03EAYZzTcDMoC0qSOIiN18ALE6Rgvy
hbSvTrFyj+W+3s6Q6zigmpPu9Hj5k57wrck+6a1nXTO4YMyQD1SXz7BT1GMGE9lXPhWjzo166ZUY
WWim5+6Jq6H5RJyx6rgnzujP+eLubMpUV2pzn04qwS850WC9+SMogmGD1X0fJ8iHcvOmyyKg1dVw
TJTB8wl3wOKicAhbRMyNQXCrtgMWpfrkiF5hTL9ziZHnF0nd7NQIN1EYq/Eesh9nIE5+Rjve99N0
9rgP4q4qO6DCx8YThPzuPZLclVQlCrSHzol/GQ6E+ZAvO0QvNEKjo6dEn4u5uSWVtbntihkpSdQo
dxAx/aYqfNJUKnwa00Zz1eI2JZve7MTQhGDzZHZf81ynQWjgUq5st+bX7z7D1Noh5zuhSH/E7H8o
NfNgDl2G3QRPBmHixAbb43VWLBh4iWhKbP1lrrVvzhJmu8pKGCw45IwBAMi3WQ7owDY/1SUmux7N
QYafFFM0zgZ35PKpLfXRw9w7gdvaes4echiO+6V/HhEtnIvkvleJYvBcO9oSEvJW5M61E1MAsrw6
3XozKotes3AmTSUh1+Ep6/kVjnq33HpZ/gSk8qvlWuMnvBgf6yaDe21k3+JEITwXPjLRT9URhAK/
FhMQqqW/4KX52KLsoUGq7bG5ZYLSvosKo9gqXTv6aCg7AgJCtP3JS9WZ+VPbjSTdZvl2WhA7JbHy
XCTg2FsonkEJ+EV1qaIX2vLRjpp6r06ZH7l8l7aV8Msp213YzMseEmvkC3NMM5cg3BCmbXFzQYLc
DYpxOxr4wWqDNKdqBtAKsNsh7Q8GTqYdYC4AvxcRprgCNhjG8k1scqOjQ2Dehpbq7pwmUfZD+KBz
vfHRZ9KHIdikg2bAMAPVrhMhVtHwMeuhX1pgyWLgZBs02C5Aexg5feSke4TYZ9D4yMjH+Qg2u+PQ
x88ydxSfM/c6VfFixX1nfcwZLiUhrfwSVdoWkna2DZCwLUONCEaFemDANtk0tMWmBtuCnbTDLg9R
j3EffIfq1p4y4WsFSYBi1XJmy4/yLGCYSP5ds4zZZokWewMBa4FC1B7ymLNmns/HuU0ectspYQ5O
Jw5q2D9BzFvpnDtyDAPfnaDf2TaOzKoZHgD9cm5AvBU5YJvUBnUaJqYEVE/HAccv0Ndizv5hYWnn
yDOAhM7Zi5oYnOa5aI2RIN07Ed0RNwrOTfk4je2LGz9GJhjMriygAKUlIc8+YV/2iW+jCVsSJggP
8EK+PCBzu7TFGCdweQZgKfg8aJLdyHuJKkAW9L0fND20DyjKioMDkwUAL2l+DQhJbdG0O00nwCwJ
uJnRGl1HNL+fnehHxmcp/AXeoYrT7+QrfaF/fxBv8QSA+NWiykW6RvbcTCPVsLmDcwPUJk+wKwRF
AxiPPLXWHxwP8pQfWka/S+vOuvpR1wqk/CDkL3DcR50hyMYIk8o3EfqHgYheXPhKwXf5jCtgO7TR
bV9inLSmQfACFjR4Tc9loH9e9P5TroX6bcmnBwm8uVWnWHQESocqCMQRUtYLH9/bU+KKHqwtUpI7
UYOY7/q6bPxWM9QdmUv4icDp7h2wlleu1m3+T1v8v9EWazaa3/+kLb56K9q39h//9V3u7fTtv//x
11N+IunMf1qE3KH+cC2TnCoN/fBPabGqIy02ddVG0IslzQII91NarAppMXpBm6wIj0d4Dy3AmOi/
/2HY//Q81eXChGDZ1f6mtFhT1f8fS+cxDHYNzbYMV+d4/1dpMegXN8PYZF9pQXAykky9Hs1evXa6
EbMHZodQjdE0zdVBm/ua8EvR6TTbCSmgNJb0jhtpXMkJOrHj7CTX8ZsFbyAcJ4Pohq6LDI+3Q9dY
R/lgEbzG1C1Oo2i4So2OnDNEmb/pe+M01KiFWZCr18fkuuzSlf31MChQzA0Gw1RHBElHGMV8yqN7
q844WOLP5PdofuZRCqwVAdPMCaHjAm/YDUkTl/Kz6NUWOqTtbVJG+8Wuq2PjqYRQ5OqHIpymo2Yq
FCqhrHP/Oe1t2/4xdH19cDRkxNdNTkOKE9JuyS31LCdtILWN2UcslATJyZKyyud9IhpWfo5YTimf
U1yT2jmpouP1gJkIKd26OAFuIQtQ3bd0DJ2MW0kr6iKEfv2NtEBpbXCubOhy0qEjJ5mF47UABrYx
TdjmCCs3cFa8baInzVlOlAWfD9nALFskWh4z/uaS684uGGJYCb/ehnwvi3hDck5OeB/cLqvjAxjt
8lxzp/HbRK7r6DZMQnfB7V1wBGjB4AZ9RwIhwS4ziCSURLKI8CeDKB+XqI+NdOjIiQp/ihAcanSc
DzddXoX7pcsUfxmip8mLiX2ZLLJiVD/WmgnTqlOfcTDPYwTXg0irDXns2q5fAAtOS4za1RpS6obt
tXQXxbnhw2NBxHMXcpt6Bq6FblxLiAHqDU7jJbQ2blRrHG/LOeZ+W8tjSjqLB+Ou0oVbxStwKoKm
GTWAZ1WtAYt3rxMXhEogQ9LFRO9z9ai6w1auisvSpaIS3SSygx2KDpKcBKK1IOfKmQGMlj3CNvno
zDB/bI6qmCAKqima7ZIre8Jl5nPlio8kMlZHL+n3XlBS47Sz+WJxGwHkItE3jZ00u0Vu0uw73fvh
1TmiAhoJWzItMPVctq7ycBYYDnx3Zvt9aj8HiPBa1TgOiRnw6fYPJiZ6X3Mc5A6D/lVpjZnfJEGS
peb0G+n3YpSCqS1f5h31uhYbYFLt8gDWdSQ+Dnt2OZZq0TaWH4OVapWvVtXju79dCjRDzIWHLkBe
taHTsJHiPWA9f2n5pH7Qkv0jOQt0iPu0wjr25IsK3IgZK9/QHke+QqJquwQbHX0l7UCv2dSR5+1a
Ugk3wawW+yUAjpcpVCajoe42dh8hXOmrD/aUzPzEHPvsNMMz1d/ZT3sv8qOiPqRpfCRW15/0ID9y
e6ueR0FgATTbqjUjLKGflMpAm0xg6FdhiWR1bkGFW0TbjhSiuFMncCqYg2Yf9Njg4wRtbT1Y49EB
m9MI4adp6gp1Zc4UUvNZ5ROVwjx8y38ZE/XGy3xlCr+EMz/QcvC40ySZ6DjE7jEdYmycFo4BZWit
A4ObA0WU+myIiTQIyjm5zh21YZ/ayVd59LsQ8851DWdauIbRrNhkjkXVgEHbUmECk8XJrTZ+A1Uz
B8BcZEdc3hK0cSp83U6eg+QqxzO6jUlXmhIEZgR8jNLMCMEE+fAmNRNkDkVF+rtTWztL9lDlb+Ey
i/gF0oQ9HKWUV0vLV6+IjX1qBN059e7nOdThVyzo1SDXmbvO4pZZT70JE9twG5HL4+uCYJWG2g6v
/72nEZQgP0ozxRtg6ldjvJBEa4XPtv6w5ICXEfRwfok8/AcNLvBf5zy4jWjskM7Ks50b4doNoIJt
nCYu4MeTVpiG44MC122M0oLCa3UTlxp86bg3t3kQMwxzUDUYDQJY0iHDHW70esco8BrMC32KIO7P
yGn7s5wzEo2ECKU75r1XwTLl69A8xLYRtJCzXAz0/lutlv0+YuBKtjMv1cURpz3H+D6nhranwkXB
OFLTK9oAeKnPVsiFd0qEH03OyokjVl7m9DYBVchpEwUvbGqhIY/mGEIQEey01szyZAie+qJCxJ+1
Pr/qR7uiWl+CE+mscW8T0UtplJPHVPckiOc0o2GYoT8OouRMZM0CSuOsqpxhGXKRiJDmjwXMcvru
eDBd9wHM17FZMv2Qlxg6MaiUJ8dBWqyLa4FcB41P33kZOUHkEk9nkAjzQVOtE/T16WyRsIejgiP+
EHgVmJfROQHhvhkmdToSqbmce4VS30y5cghMcsBJNSXB0Ar3bqqdKJFSkzZD9PvKcAXVZrjyKB3W
0z719J02kbdnw+EgIUx8U3mj/vVNycWIG6GD4UxnAHR5hym/DfvHaRZnYvO2oxp97GszwvGLUvIM
Y4MA7fEsJ4SRJL5RFS89kXXnWNz2ZOIGRk4KMedWOT2Vgtox1VkodWIdcE5OCwAgs++MU+5ypxqv
dWDf24hSXKrrJBk12mNSkgUKxeZNh75DcAI+6mz4GIflG92w6mCMlFZHhTanOqswpRBOz85TXoH6
Rs1PjNTsnOOgYtg9vmQEvjAs6pNtOn6c06zdW73kjA4bup57F1jsOVU4v0SGcmys+mM+2B/SYEIQ
obQEcUG0tTJC/EQBkoMRG3N80xFgjJGBNCLX1A8ZDaWtFXsvuRZfd+PCeN2guD8bPyC/3SKJsk69
yCQbqL+BdV1eGg/9dGgOvrGAfnSa+sUeSKCIsxenm3Ky6KgbzQoGiAysIZaETb44t22qXqtxOfhx
GL06JT2EJfH2BvdP+2FBbBejjE4cclXsScUe6tbHrEZtmTn0o8sp25VtKa4Db1WJ5kGpSHfvSp34
0nqvHae00+/ryCYkaz7zyk6UV3dBjHuf6BWuPh6XlmWwNwWddKJ04KsiIuz3TkqOMATcCPp5TgiK
l+6qeFzIySKIo+Wa5A7qDxx0y8bLlK+datDWyuodUCGGmgtl/EUUEif7mzbwPzjkDxq4hw3m5fAQ
YtRAp0ftaUGP4U2Lvc8X2jlldwiHloNOC6+m6hQkjfD+Am+J1fx1ao1P8zxqD0NEtA8S034i2NDW
sxBWwGuNSe1Kt2AiEU7MOa2lRuA45KIYxckcZz5eL3hzS+tsdqA+HCdBnpfHBK7f23mfPKZxTluD
Ko3f5zRa3BmcsaV2+4mULNtyMQOhhLOBOAEwrnzFsuA2duGzXlMZ4UdADkIBQaVzkxNXVb8wUf/T
sjb8bKJMgSblEEfF5wFeThwnXPIS8p4cNPaNYyFDiNSM0NfhlU6W6XuR+jJagq1mP45AYI5m6X5O
Z9I0Hcsk7dWjcHFj63gJadzBGZ7K8Ya2PWN1qDUVjHfVoEBM1P3nzB1vFI93Onzow4fUhgpod9C7
1QHOS9TocJqiZxOACZFuKmB5SnxxXN53BqbyMqVFYI5sPtEo2llx++rwb0wq/HTN3qqImQMl+oxM
raLBnVx3tOs2RltBjoBebYzGQodxeJhDCq3ODAGq0S06pN63Nmw4EZrg2MzSSQ/2EFBQUwkiLkc6
3fbdkJQeRzFN3Sw3XWqNcEAdwEVVPwG28dJtoFkH1BjRBuDrTHxxcI8PE8IUKSv58ARC5ZuiUGzT
+MOpsMMPSfahV34Mp+JLGPW8bbrrWwgu3qbniyFQIfpSOtSsnKH/rJEC+EXr7LehHvYjw2Xf1fpP
hCkwhnLwb3cFKLbQcuigZhFZkid6GIRkCs1uJXXJUo02TEnim1w2GGJZVRD4coN1IjdaF98rmt89
LDf8++vyuLnx6O4LNk5ncHeESr3kJocrrjYJTKZclhNhUjqvi7SVfj5sc8/o03slKqRosFVx7yfn
cM9UJ3qUG+gHN0rOmEGulpNcbLVuuq6Tc7bdcvf2bx9ed5MIW5hcnJ/SAQXUuiNSzMPTHFGJFO9q
3VAuXl5AzsrJkAbidtG0U0bHv/6AkjvnQ5B1J4BC3n6p6o+JuMbF4ja+D1o43Q2SlEyOtuVKOVm3
WddhXkLUsC6/28YZgnhTQFPM7EQITdn/Olm3BWFKB2pdlttE4i2t64peKPMvW/7xnfWkeVK4FJmQ
6+4yCrc+IeEPlUkPDp2nc6/BmvILDUvdgLvit4kt7rrkunqmYzgGwHzhlXOvNVSijLI+fln+82Pm
r73I7dOG7OBuKhnLmgQlAYRJc8xX8aDCHpFD4Qyu0HgnZxfTYVAx0daT3qbVCyYX5UR6oNZFFUB3
xsn0uK6Sc4USplu7pZAubWTro/L5f1rHEUNLY939uo3qeQ9VhexLeuiifKCw3BTfFTuf9wSCu/+X
qXEpOv4PmRrQBAz9P5Uwb7+P/3XzfYq/lr+XMf962i9CgkFF0qRESLEQnoFKhMavMiYcBMtwSLVw
iX+hgvirjGk44kngFHiW47mQC9YypvZPQ/eoXBhEckBUMd2/k67hepRR/wWQQE3UJLUASJ+l2VDJ
3lcxExNTa1gk1yTvbKHTghMxqn45MEalNmNji5WmxYgbM+7qvdbYRI62VZQ8AHoOkbaOrK9mHil7
w7ou5XAjAsXTiolhUnIKoDLslXx+zcURblQMqsm8ATAgZwvXG7S9nO3F2VPOyUnqgHZSUi+40LBK
USoj0gwPTj/6smgkJ1rbcrsvZ8HvFYCAvrmijrQ6Wx1h8FkX+9ygxaEp0NhFDWk1upZShy1LKt1i
0hXIuZ7LakovTnyyerIuyjmPggjWi+UozYihME7IGuw6sXozOvSmdbUevfLQl4f1qFjU5uL2Wq4C
ujVhU3RjCj9CGzYUEdNLXWQoy8dMaxsfyBmQcHMADHyZdXp9PKXTo1U1nBcNga6tBcRWTuRiEicF
sAnlR4NujBTPmFSDpXWG3WwpyXQlOvUZWX30sMgDqoZvECfvGe6MIniWEZKX33RRf4fgK/TnlvQ7
SjYbR2Hw3vRxd8im4QMDV3I1GuCQbv6hjzQ0iFFzO2qpdZgd+pSklNzTfq+75mohLQVPP3MokAhd
0rS3ICXJ01BIWh3FMIVc5I2SLjmXhiWj/LIhbaw8yWKH/G4Su34GdFQHy02hmy/y+wuXJfbJtEDn
dm+WIwgbu+NOfuyTAH3fbG5L1f5OLw2F+L8WECgW/DVA/a2oUI2mKO/9fERusy7KPazruI/H1ldn
w76ZqQWv2xn/eTfvH5a7DfWIWomcvTxOUX6hlLG+piX3ui6vr/f31zWVZ23TgkGXfK6cvBuxr+uG
LFkOiuX54FLevdTlI1g/kncPy8WpgBah9pj35WI0whlrKL7Lcbocz8uJHMrLuVTe66zLcmXDlZm0
CDm2F5PLRuszzXg5zIRLb6FcgSeQt1Bi8m436xPWl68u901/eMq6zbqbomOUqlBe5H7k5/7/tN36
FpSw9/wGFf26an3qum7929Z1aavfNbaoqsrPRLedZ0xZoQ+kRFgxmVAYFPl/GqfIBurbsn0/S4BI
dSYk4S7pNQ3BWt2qFCVJObUVsM5yH+ve3i3KfaVOmnBQiBfzONgwaIoXn4PEPHYEO8pt/vQ8ue7y
ZLmNfCOXPazL67PfrSvzST+ljVr+P/bOozluJuvSf2Vi9uiATSAXsylv6ClRFDcIGQom4W0Cv34e
QD1Njb7uiG/2s3jxlkFRZFUBuHnvOc9B3sOMogrfXJIcaRl3AkZ6IjMMLuv9JBMaD8vy1B83vWmB
xmfLafTvpyoyyhzCC5fJVeIvJ4upQBcLNwY81uplXJ5p1kvCHztF664fZsSPXVf7Tc/Q8TAp7y5d
5ngf1saVrN9aS+VqGU1/mGERrY+t+623vHUw+HF/ffHH3XWfdbPaJNdbselJ8tJtbzsv706+oOLW
W+vGK8karIO52P7xRNd6O5yFyOQs1TGH+b82/+6xTnGNBPzTL+/Jh9PTXo6+9bHfHs/1GQANp8od
rCO6WrmIiYHQTQEQHatI7v7e+ffr1kd/O0Yh+x5SO4tP6YLyWzf9AEuaIRZw6JhRFd7Qf26SZfa2
3l2fIDyabm1VfjEbPZzNxfy/buwVElGQp7BHjPeql7fKabFmV61jXCKzhtMTtMy5LAcnAhamndfT
sBwXTOHHZn0sLr3vZsFcYQWqr5ERK2S98Ph7i6E9E1ZMr31hK663UmQvg1tWZyjd3mVcNhai/qPo
oUiaOfz7cAARCBPtqVn8qFNKjMP6ma+f77RMf7Nw5guzPtiv3x1vGX9l1zlD7wWf0244eyMThfAH
/nh9J9Y3JnSDk2sV/jGcTfdCQsAC/ufWPyMAuDWJvkQfUaIjpgsHZ1JyerBnlwkMFSCQi3WKGgMZ
GV0T+8UCoLd1S5wJBvPn1evlOQZtm8r3t563LOTAAUX7JEfOqeKlUWX0zLVJjr1kOAT2SWCMWx34
aFOLmVQZYyQXgqU/xPT/Y3Je769OyN8PrvdXk+S6YY7InpXNVMgpNRGcH/bov3daf8j6YEYT8mDb
3e3vHzlTGe5kCCxwNpxnFP35gWAB0uoJNiByYZlFrRuN2ySsRueEdZmRjocskOfXzYr7X2/9Rv2v
99cXfezTGSYhAH/t/rFPI2oXZL4Zblfj/rqZ+4Rz6nqTbxke5mopd//t85NAx8dYNN39tc+693/j
sXWX3//K+hJ6rz8jGTX7j39uvfXxpw569LBa5/J3NsX6bn38uX/dXf9QZRy9+bFbLkgfG2u5CH3c
jZYrSLhcUawuPDiNFnxhl0sL3WOuZh87rrfI0OK69vGaj6d//9gkczDW/usfXB/02+Vd/eufXff5
j49hNyi3DinRAsgC2veuJPmETRcti/G/b673C8P6505/P916hO7QbflPz//xQ//e9Y/7v2/+8bO1
rTnqFsLt+qP/y/PrruhKynNr/fzj3/j3N//9v/TxS6vJ+jRJxi9//AbrzY9d/vgR6zN/318f/OPl
v5//49dxsqPb0lNLYUH/sSGj4Z938zLdu8jRkDny0MfjHy/wXTOEmZC9fTxEiqKNdj5jhr/eXJ8h
rNb6/U8gqITnkhwnKtfLutHQBC7zslGpCxVqvbk+uD5NuBmr4Y8911uQZKwdnoUaeeC/nhZg1wFu
LT/4jx9nF3l7sccKM+h6c33+97+03k+b+RMZUdmh7XvJBPtfL19v/fEzP36l9aevT/NxPxnkohws
nGJ7snxf1mPl44hY77qRsIrT7+NCDGllgtXjAFz3glNMIEVCX43LKdKh1VoZrxXQarD82ARFB+Ac
GN7W11jltqG0OvqeTCPXjTEsk+b1Zj4rz0QUxFPyvekRn2hUyQvunGPCXcozvdRsH3dzfUhhygZB
cVzhwygO3yh26CBMjrEP2v596t2fIRfyrKyPWpXERVnPUV42l7IfXvFY5tekJYe6s9y3eHIlqdcc
voofU8qr7Jx8/6GNWNfwH0v6OWnQ1URcZgyycK5mb+8aFVHgxsq5CIeLuSDwTNVIkg2zP46uIGCb
KbGnr0QHHPDGQullAt0wVAuAsM+GR1ahuv9Yu66tiHUVm2tGwbVwcWGNtO/+v+bwv6c5dAPaV/+Z
Z3ql79f/UNOf7TqL8Fpe9M92XWD9Q/rgSiGQkltrf0ThBvIfno8/zvIcTyySQ4SF/9QcOvIflktL
DtmhI8Rv0umH5pBgXpSInuVawrT+36Jwl+7jn706F2wFWbyBRyAuuGfb/qtX5wgnBsYfRheE12mx
SBTUqtgS2jiXVXgbyghlwwzxzHc/5VVGoyco4pOpHxMj46w36nPRgdaiWAsPpr8YUGSp97pjvifG
BoOykyMPqbDMZyRHxip9Btfo7Qm9yXamQLASmqiM8HGfx3p8x/qVWP0MP/ZfH8lDmU1RWfyPos8f
SjpN7f/6n7Zr/te/k3cK4aeJpcq1zKX7+WfgL0H1k6fsQJzhM1nb0usOOlH5KVz0NuESfwT/BZmA
jPzd2pz8zVorA5d4QNA7as5OhWW+FKFDf89k+tZAbZ5VmlzTBrmGwOgknf7CWfYzh3SLkaR8Lgzz
O+ID92HdZHmMMlyyvgxleHAFIbT02RJjGXJX9TJ4K/a5QBp5mGY1Xo2sPE+zgXVrzmsE1ET3maGN
1bQl01cn7jflkEPWqEmC1Gw+rfhqsQCtJacfDDHbD1z1KpKCLOafZ+Px42GJ9H4z5xGA+M7ZtdLG
ZbZkO62bOEHQEFoSsP+y8Fw3q4DUCcNHjcDmEHodAieLkfGhDJ2v5any7fehjPFVuRGz54YzdDTV
r6WZyH26QMLjnveskD4uIWGal4pGwbEQpAaA6CxAVrKicfoa16GXzT8sl9FDVz5mSqtlDRockNU8
iWxAXlnm4cUVsNgoraiGlrso4+Ufm/Uxg6tP68LDq/IiPiZO+6CXvVq+fktuCOuP2NilTFrhSDrE
SWFB2PsWO4PpnSK6BP42XJY6tOK8y3oL0Cpp91+4mg1cDsDcCY+0xqhgOp7VpyqakQj+1j5K+Oot
h8NuNLC5BYTSM82e5Sbs6m+2ItZv5emvZP3JsR7Njodm0z7kkMBvpPBRTsZDtV83lTBzNO1lch0M
Uo37ssXMXPUv60PrJoo0T+azcZCe8zjj4AHb2fckpy2bKvhlLVFkWQEyM3LfKpUN8FNuhMeXqja1
j7Fg9i5xBeHRHUFAqsijMJ2vgG/7/VA72E2bm4yrHusL+y0QX2m7qb0mYwbHLYkAq3CxSiwSPBzj
pYRAs6lGkZ67ygVlm9jkBxVwkmb8GcN11Q5HPmEb5bCE9bXyRYo0P4RFal5aBEddPoszSZvxtZgi
cWAl+SlKG4b4XkYKxgPhycmlSdRt1lNq1bjfYl0HJ1viN+LYOPkp+TFGpsd8Y0r+afj4cqeWlbLR
ZTeZiWePHoGDaxqEI7Ln3u2twxwG0yZZxKmMj5kZLEI9beIgsGoboi3Y9hXLTylF+BSWwr0ov/B6
/7yC22f0imRS93ofg0Y+dRMCiJi0llRyiOYDCh6zrBFs1ghPU4h+Um9D0V5VXSZghruXJum+iTkz
Lro/adz45zDQ26L3B5RekBjjpH6O8NZcSSwlGxN1xlh8rhcvGIXfvGkXdj487d2CevWiUW5EVn11
xtg52NSjyPvaYxjFzTY2nHIb8RbxLZbHZei0/H3FC9Zzlq0qm89D9KOchH+pl00mn1BXTmeFtm8r
s7LdridKrn31yc2HfVjDx501LE2/93c5aRXom/tonxef4ImRdRpjfe9K+J8qqBoGpNrbehY5kE6V
3a8K1jKwnbOMPscV2HxNTqXo1C8ZKQyJ9IJUaOyVPbynJWZsnIGHwGakZI3oSjP5ijUGFB6tRzPK
XkhxKM8QRKmvAXUFAZ6VycP7EiQGVOZUfOtwkAE/cYZLXBv2Nq3VpzGqNkHtfC5sXFQTum/k43dl
Xy+pUuE7giw3Kt7CjpMvCvH1a05NfsmSpj2KICfF2hT7OovmSyRdoszI0obRQh5m24hXQ8z8lvaw
TzHw8H3A9sTQOdz1MXRLOHS2LVoc9fZLmBjNifPEk++8tBbJAdhFW1Jx6NLwhXgagHXbtu+RiT3R
QOjyfUWIBkJilhIGId34jE9Eppi0IEx/N9e9dwcFZOvmFsojaLwsI3aaD2f0lHdKiGHY9l6/zwxH
bAs5E6oy2afab7qzSy79tXCeUPPoXbFgnWPnq0umNGlEbVK9iym+cwPD2kVtCn9f12dpFd6t8FBA
5n29bbu+2qkAJWzFKxw65neWY8REq5MdHioaInbThGTytHvHRnlMCjAZ9crG0DfJ7zqFdo0O5nGO
mh5GmUmSiTfcV350dUx1rhGWHpBW79dhOeGrxYmc5VMzHcA8sIADBggQMbzPwgyvZ1J/sa0YjbtE
leVMEtc/5Us8NN/9JsZkENGZMzT27txI8YBmw0w+hzilUUVa7TjtAxBES9yvdSoZCGEDkxToCmtw
jQ1xIJasAvCNuIbz0QwltcNtEckKZrWskWX1LiixnF9jMj77JDjDZjGMR9Euz6fI6XLWj7CRAiPb
GeIHtiX+XxGr3tooaQT7W10VbfwhmdDlVvseyNA+8+x260vOW6SOb8e6+JqYVGbjk+ZgRsLv1Ajm
wodR2PWzqLJb1+/3HflhRPK6sCIc47Ccyg5OV95rW+SfC6LqbfVFSEm1J8iQSGxPsMBrHuZyqncl
pNx5MDeFim5n8sxH1hgc5/2jCSfwaIAQuvbDm9d5L3RIZi4oysdQwNfSchWp1J2VbSs5H8sIOyOm
0n259MMAWDv7BEvZoSaYzDUJXqunVt3UVGxfsvLei5/Crhvvxyj4Whfk9bXzwllp0NDjdpP+ayYR
ZrmF0ZAt4rhHe8IO4wf+a2pLiIv9aG3iXFgPCL3thzwej24ZvsZJHhyravxUjyST0H36lQG4Kyfm
o8RsHFJJRUZbtAemjX8zs7xp1/qFOKfo8XftL/JkCDQrgBB34bELPOsc9c6+KMg2nBO3/Fa2TrMZ
uwHxn0jlSSMF3ngqJJA4A0ifG5TAfUggaxR1N76suYR8cu3cPokqv7F0fRuQckk+dS230JbRgZ8s
tNTb1ozGt8m8deHKvgRlfg7wnu673tg1ouV76mEtFJV/9ZE0IdL6CUFkm7dz8Yq3AvGeIlvELfH/
ktJcGC0a+yQoL4Fypj2uNvHN3zQ109Y5Qr3mYrEhW7NRtd72pI1XICSPlH96g3ONqMJlPlM1+a2f
buuOrL8m/x7IAKcrtXva/uRDfy6d4VF5cYxGMn9wGYFnIHMOrZ2a20G6+bayPrdrnRelJ7jaOz3h
UM3k9B3sAyBHFR8LzznU5MkRdf3oz9AiC3+hC5vWlrktQnUt76OwOJWzsx96jbU3DMKtDwZni6/h
XVd7q47E46wDQZaCfWugCQyEag5lR0JfF0uIO/2bzgJqKfU6ZfA8/PSbwC27jV1sTUZ36PiVd0pg
X4zy9sEqQcDYY+TtMobbG7NiYR4a56IPa7zxNonJTQy8ICOG3m7KL930cyp6si8L+C21bI5DQcB8
CgHMtvWL1v5rUYXPJV1m4hyH7x2umoM/581J6peKjrqv6a07U4h+0iB+rI+3CybRb85dzxGcOIzG
bSvfOS3iwEW2Rv8ctSaFfsLhBJFsstP9aGnSUNrujoTiU8SnfCgCnIoKKlRUyz3WkWrree3VmbOX
uq7ufMfdhxFyRQZ2M9jX5MYtIqKdiYy4WoRExTJ4L/tvY2t/5npzdCSZK8Lrf6HNPpNywfcV+ya9
+Lk5U3P+8vtsPER5cXVG0twMIW9lGV0N9YhPanxqKcdKpxG7IpmfLDt5QvPKfNiEv43OYy6+Vj2J
90lIGTTYgu/heANE4ClOcU9k5mewAMjUguJsooPl00i/1Ka3KcUwItYK5nORDkzawmYTd5Cfe7J9
NzUoCKAW58Gar1z3q8dQ3VneuY5UekPi23eGVE+NcMxjnjms5LzkNpyC6eAp8WB37rgfx5rzcI1Q
IKZ+IqaKPLzorNOiPs0C48/oGyycaqWPNZrNjfLKHuRaClcCIzSIlbOtELBPWW0R+ODUO8e0yl0S
DXux8HXtKOWtNikkoyD9XGflo+ONoDGsh1FRjzf8zYw//KNb+HeycVHnlt7VqOyfM0EMYbSsqryh
v+gKC4tI4qPfIpgFiaPJRN0hybbAYbWvfhnd64U2VUKxII1138T80RpapllyLuxMSBQyk2+uU9m3
SKrnGck6qF0M8Nl9oesXO49IB/UMsDeRx5mc1gBXzPfeOIFuQCldhPLYL3bvikAEBEGalZ3xFIeA
q3Q9BUdDNvlh9rNqi0j0k6qXt5RzoUCM0oYV2bxMuv2iJc1M5cTvFuK+NBD3aXADu75t7oI+a7a6
B0wDDOFbBPN071j2fTFz9sI2cK0N73MmnFuzCX6EGEB8Uv62IuMs4WZ2tlfqB0ka3g5l+lfPNfjm
xMT2ynICKsEIoaDeJX83wexywtR7ipwIaJgJt8YVkP6hqRso3O84Oc4RlWNkBbsg6e6ywqEUJC/J
0L/6Kfk6JmA+Itt6kQ09kKm99PH4o+qy6kxjWSJWOsrRCzeqiLb7Lk1KAvSWosRyCWIZsx99G9/I
XP4oQwJQe5aIZUb3sSRRYAlzlgbSa8npz7acK15ipLi/xqydPhkGNQc6rl3Snp2oo+LOBRktcOm8
kB6gEqhtiFugA+DtrRbISOw5NYJpcWSk7UGl0GRC2cmuCqFWILlxkZmSgZqkCUaTJN3GJpH0dGAJ
A/ccTUQuJbyfY5lyPJXs1ayOXRd3x0GT/iRk82iI6HPhJME2hZDbKvICi+rdEf27zVrEzRt7bx5c
f3obdAsELfU56Me3rA+eEwTig6Hu7HTgd8iWtLtShiQnvvlU8OaIH7HQcK1laLxCKD61LguHzC9A
BNXP/GDKppQTWBuoV9A3e5CLcgEf6Z0ZUOR1hO0cug43bdl9TbKxOOOyu1iTAexCyIKlLjV0dENu
iY+JcPIpiqK7nrUcGL+q3xQZYLMYk1Kaiu1kOsAYofBvXc7uxsDiEqtfyrdkLLZACnaerIYN4UQp
boU+AVdQfTKRwB1Ebu+J5wCYFpNtzfz1bvkvx0CYIM/WCp9GUalD532lg8jXVcMQnapq01OQTP18
js34tTQyrq9Gec2COtgEXGOrLN8w3VdUDBwOlAUA0DJyS4FAc/gvb6Sq7C/BzQDidoezGR8/rhUP
Az2x0BV0ihbwDa3HjSHtN3em5RwqyEJjWV3kaNZLit6vLFbP0CmBK70b9AJqTTxY6tjhLna9B8+U
JSi6LsA7APDAzs0ztf1LWvrHwAs/S4d8Ui2DT3Bwoq3ThCBQyvDRgIzj6FARrbi48Prsvp6Dn0RZ
YlF6kiC0+5QstwlGVz0WYmumpI0Vqg1RFZNf7mau3HQn0wYu0dJ45OL4A/4PSaY2ZlHXJwW6VTZr
ea4TOIT1CZoAkrwRE58qCfVtw5DcRnei71azIq80fJJaeIe5d5KDmzo+ZMg4Ooat3FeEY5P6XH2X
Nn+wESdP4XJEYt3I9wyurjG+weMUxrRPbC5IsDYi9yUbLHXUsr6pRuPHOLZcY7u3hFzxpPJPRJve
Np67VdMt55ChN549fGUbM8mBot1XgkD6vMN8MUh2G092H941OqRhN0JHDJw3pahfD7Oaxl+UFrFR
P3lpv0TiIFJB6848CoF/rQLclQa0PnltcLJMDm8gVf5nbRWX1gXIEHCh5KrnblLkbPjNnGzXcRKd
iVbekDizyWoFRxmq4W4Mf1FXDXeQlJ7qLoxOmQrVJce+WRtkTzTtqZXlje1SzWfloPEJzp+dWj8j
Lb+HcA5tWMTvleseBWZwzF/ek5fVL27sPqbt1vH6l9Jz71tU+z00Sk1N4WuieXz13DkcLUTEQNaw
n/Jmp0KwGUUeEugc+VepWbXOCFBIcrKz8GvI6sboE1pV+uoVBpE/3bvVjKxazIIzbX7uyx4CTXdv
LseaU77XTfGl9FlLzBhXvKH7MZeGBaqJGCVW5Q9d31b7AS9PU9gwo56NZaDilsavtptuA6SUfBfx
FfLt0TvIHlx5G/1DEfTpz360HSyGw43xTRvwVfzW0BwZzncKtu2Y4MDq2+i1FgkKjsRnEd3DOhqS
B5x4IhW/7EHdEU9Jr8yKvsWOfAhZcSZEgYrC/YU49rlc/maD0BFRprsc+lIQmMnGIqZi0/JJbX10
t7wn2L+L4NaWG0vH42Fwu5+Wq8+4zsu7yrzVUWJDFqjOijJ1CzMvPDSFtA6+qTGwoW3ADjYedEPj
jP4+KxDisPBzY8xqp4QWYhrMl4lKkoRbsB/T3k66ga5+Z5wjQz4nrBWc2uQqnb4YoTVDtIThlsBv
aepw2KIm788EX+A2aqtDZCrzPiqAkvk5jiq33HkdAt0gmbbajhZyps2VPuIozYkhDIHgHbLZ+lpO
JhbSSuEEropL6cPZS2xFN91sryECU7glfKD4L36QVzKDqFKEAHjQ/UbW5iInboj8UKpXkzXd3ejW
Lwq2Jk51q7Psg5m4L4FHRWMMJgS5KrurlSy2IP2+ZxVTUHLqsUIMSLoslhKHYKhwFNV4mmb1pU1J
VTXapzrMSBXO4+xZmxdORFBEWyyAS/fpVJflW9nlnwlcLQ/xVP50qXW3xmMm4lurwrc1FcAc427Q
N0Hc/OziSG7dxLWO5QRjr3aUfxtS5FNrzd90DksmTGEDuTNfhDqYHvLZna9yjHZGbqe3VbWg6aAh
2hPXEM6geRfcxzERdAq8xcYHRXEkt5TAIycat+FsTafmlOW6uwM0Qy/NQpjd+4I4c/zzo3tr9wry
RPbLiUuAdl3hbrOJRmVHacnfjSu+hfbaL0aycKLdLGcXv3X5yTZ7ZMBuJgizg4eTD+nDZMiQFYj+
NKLCwsOeIAZB8RMy/yCjbAqA3PC6ahx3UYFga0abt9Op1Ls88J4leJlrEjlQ3dNLBVDqSpXM6Ysx
7rH1m+9Jrn9WtGVIxfQufpU9ZAUhj8M8VIcqNL2jL8S4D1P/O3ZJ4oSD8KUInDv8uN81vZ9rXc64
hYXTHvRobGSLECrEjMbp3kk3QdOmt0S6boWtOQuW7bdUgdwZbALxWDjON22Qv6eTl+1Dh66UHbAi
cMPAw7KYPbaG5d4KXDou7euDSi1cmHx7O51VT2PDwa2Fc06GerxDa/YSFkaCB1V/69K6vmnwq26C
iHxtV3v5zkcM5himeR+P03nSS7MSUCAATaez271px5jLGqo4J8UKN03OfVL7BRy6VHLU+vrU+zXl
fgwbluidbZq609NU3hPBV4KcrfrHpEDN2diQeTq80uY5LlzvXDS/msgYQfyHP8c6rY5pOTPMIHQ1
sYwb3xwSpN+vDjORY6so8X2jnm/71vs82k55L6u7AkIw4V7U4TncZ8YJeaRwoZWMmkiLry56aDhC
7+sg6y5hFnL+9sQNrdn24ASL+Musf/r99BRN6VM1xbfdLF5Nrh7K7V+Vob1jPfKJ+qxBZadhBCfv
dZe7jxVoH5bL4YWc92FmQInfb+NVSU0BXAM0JzqXMARCxiATbsAmPrkl4vIkhzuajBsPJshzMRjh
wZuDT6EsQLSW5fjYjsl7ohbyPng8OXGJHxXE5ySm4cUhacn2W6Gc4LhMC3fJqL19YsrXRJSfLPJl
70NdES4NHrR3pug1gtlFiqT7OI+Eo7KqGxiC2S5+guRLxZTgEE1folldEbiEm7nyv/aW89SmMZkU
jkFtN4X7sfecWyqIHlgwzQgc70lRP6bkPbMGAntp+cMJ38R0HkZ4MvQxMy81yCwZ3Q3EtIuvVLxv
bKx0vhXfajBanhcF+6Bq621SzuCh/TDYWTmmR+UdYIDio8/GuxHQVR7Ud97FILJ4k4Z1w1eQNaft
+zfVrWIs8dS6PvhnWuBiWU0STbmbo8rdkk0bbPO4fXcNfk+Qi4dySMOdMN1bArNd+FnzjxyTq+ph
yDlheS1k/Uq2fIBri/5KLg6loTzOiYAT3V48eONUMlxy551tpYJBnmVsU0VVHhfE0zjbGXM90IBp
k5vhr7C08r3PzI5Qy4l+nboL5/wHi6v4CJzj4Av5TVe2w3QGuKVb9rs0IsfZb96BBJJjmADKNW3Z
cQy6/p0XPjS5496QVf+kFAs8NTkcnulwH8j+LdLpdmgnxDtG8KXOh29lPMY3imn3TqZMO+1SwTX2
b4a8bph7gBY0OnLV6C3dK5bNhESF2LiFuXNw+Q1ON50rj+SXAfYZH57+5HtvKp7vktzNDozf+ovl
kYXMpcRWRX2Av4a80fQE6WSMpZ22XaAV47mbq2KXVeVzbyQvVT+eJKaGDY3FbDcQ6JbmtGfSfunb
LwZmzHjuQYWM64Um0vBrSav6Szy4vLrt942JwxAMY3SXm9V47ToXkQpM5ngUXOnHeh+q8ia3xnaH
hKw9x3Vt7exkfMKQLs7qE1Hn8z6F0CZGKAfQRPShM+OeE5VhP064xMUkP6vMbU86aexdbeKLNKby
aNsmkxsz+UHZMO+6ACio7TuPqiYrBxOys0ksKhCgvizhfJL/jJHiHi7fdpz7hrE+vgiYED8jtyAh
vDOeuqzzeV/86MFX2bgPBotmY4okNQNQ4Yr7OalIX5r9Jy/naiCT+Q7XCeZxdDmD6/sX/Fg/ipFC
HeohUFPbjr6o7r7pf4XU5o+zXci7Fh5dsSA0ZkQPk8Lp3ts9X7dH/LnPzjDVSN9py42R0973pvU9
n6aFzmjctz12aCr+GwPN792QdfFtXamTqInrdMf6pSFc1IogOIyFBYBBHRvbvwFATntbvqv42+ir
c25yNFVu7aDQMmEyu6dopAbsLVDek100JD8CoQ3S3Icm4O1jV8ldV6bBziW89RqY1qH/ks7VL3Bp
lMhdts0a56v0yuKnI/KLl+/7qSlv09hPN6PTH/3Zqo8EmKHrb1AY59auMnR8mD2fRVFI6T1OG96p
gAMg3OQoaLbGbIrdUJLY3CTGJhvHpzLk9NOhzY08YjmnFp1E4kTf/SnF+j9YQMfT+ZY8FNrwk1QH
sgZvPBj3h1TnN32veqjQ9BppaJOdGBnnrOqHq0WAbd976qbXrwC627NJbbTtcAtpEZs3Ki+jbZ7T
16uAd+wqN+iu42DELEl9PqnJeKNlDHAonx/FqKbdMM7fqTaMTdN8y3qBg3pcpkKFQA0OEZt197iz
tXsEuMLFb7LyR2epb8QSj9o2sOvH1L8TtMvh0bDAHpzsXoezT4+B2El3bytxYrb2I0UyusdQnxK/
juQ5YflhhXO0lYF98Vv3jKqaaQO8wkNVZE9JOz8QDj/c9wZNCtfn40zr+Tvjylv8+On77Jtn1nhc
zDCuxfwVFDhAv6f4xqxaEJme/z1tEQH0gToLs4zuPLfn2kcyI0tGa58S82TSKrrlqrFh1tbdC9Hw
8Vkc0qq+bcj8dG3OFS18R5oEHoyavnywY1onfkK0QVYHgHLC6sTUnaGxTVe70CFRmxy5KA6Jxy3u
PYK/dq3dMHxJbzJtqWcfkleis5t1Y5DbeuP5ISuLAQJmxXehRcNBEQs7wFPgBiQdgoLYVACILOaT
nJyAvg3K6+yHAOlJMPUr8ZaUPrPbeHYepFlz1mSuiGqASURbm9dOe69RV1xxwg+7NI7uCy/Nv+QZ
nzXWAsaksLmizkNHskw6l1wAexD2ZxwQznTfMCK8yICCa5KB4swMUZGmSXHthdjIpP7k9JMPl4Nc
Zjp10GaIuaLpFXj2sfZgzY5D2W2TERhzNsAd8JV+UDa6eg3H3yv1vQiy8qha3H7SQfdHGUgR966L
mbklfcyx74c9oQZ0h6oItqXwCK+y5nAfTxQoDR0i1xqv6FLmoyzyY2QP6R3pkE/KzOlaz4NBmSxp
3HUuzS+gCqdKD0DclskhGv+2UviChX2WbVjfrRvTT/cJqYmD5yRntyKIoXRi81hpTrP05Fx0YWnz
JaaiEtNQHM2QLk4dg8UvgvCuN1vnQWe9fRMvPBOHlqszxKxPMSJsAn8GEufIGydnKVAUzUM0gKLQ
4lIKaifdMQGZohMuQuKy0RNM0Xzt0uwlqj3vxo4TaBwt6lEYFN/wrNb7PKsUs51o2oUThBl7TL+U
DDanTJn7erBvtObEVFb12XhJXbQblZEPB/rOC62fi7vtgKGs4J8dM0szeavAM2gq72gk59qSw/zk
ZF2wtWbnJuqV/0yc1I9gI3vbfakcytrK2JoFacc4JvKbtAsuveDzcZQ8JiLPL27iP0SsERo7qPfE
CeNYrTPj5Onql6OSn35tBocaRu2+8ht3D6UauHzucgjMZXXEwUA3zPue5RKhTZ7SxUR+Zhr+Tdsg
RSki/xwo8bVIErpLnbwFFxY9pwweU0IpKIs5M2afa+Ib7hB/2QTv2l50zySEFV0RnFn7c5XhxM8Y
dt/MUYF4fmkWlhMWPltv2zw9VTYfestqYZMNDNSShpf0UXCwtTh0c/TQMyCjfTe1Blx05IEFxBGu
YnfNCFAl7ttrNNsHoopD8OxQr5qYHkrVgZmg3Z3BTDwak58d7F7zm7p03/LpzBiQYTXlgcFkF+Y8
qPFwPsgkcU9m0RPXMBVfRfDJsRgNmYO6KTOPeU1Bd4O+ugTx4xT5W57ZrLbpAcluemLJH567lGmM
JRE4NKG9xJM0T36A8jhtz3RbIH+mI++ZjRWnlLTiGUewRu6pb83pfo6hG6bZY0mSxFjrmBw0jlbp
kqbsjCBl9cSiV6D3C6B1CCsg5Nj83+yd2XLbWJel36WvGxXAwcFwOrr7gvOoyZJs+QYhWzbmecbT
9wco/7RTVZ1ZdV8RDgYpUxQJAmfYe61vETmcNC927GoHnUwNrw2129Lq4fRajLtTStlMd+1tLovg
sbNnPnEx3cuhDrem6aHCzDuSV6yapdukzmkbkuFNyXsoItAsjXxTI3v7hCD5rs/xFxFphlhtJDbb
eI6NCJTZjJTDiz0yDnEjZ3pXAxQYlaPe1avBo2FqYNhZXMfLzaLGQJoAvz/RB5rQARqjyoxmp8rs
JmbHQcMnzFmwBuynUIfhcSTN3i7pC/Ffy/8vNzXp3rtGc+Fbz5acxXqthozSp1HfLfi65Uc+5WhQ
U8DiZ1UbQMmnIHFyojgnmlSMGRTi42bHqnM75WrDoFyflthWNIUIQCILNmtvsuMbW4x/EPzeb56T
hs/rzuqzTIsenaptdmSwTO8/UrMh+7+11P8ZLbVAXgsq4E/h7ua1ef2D1Xrzmv74P//j5se36rWO
Efe+wxRmgusfv/SHllpZ/zY3x6QlFdnylpxf70/0gQR94DA1Oq7hMBKg8P0XwXXmJZjC1W00ztKV
5i/0AWyC//u/vw//y/+R/6Ejrj88/l1XbAjnI+vAlZaOEtsEnEBhg7f2V11xYraaTiOgu2RUWmcS
TelV10WPv7AAlnu/bv7rP1uU/mpJxfr7l4G+rO1yP5+ppwj7ot3yt/KF2bP8ZiepX3VOKGeqT+Ul
917S01JSU0vuT78vXbQ22P4eg/45d3NxzKbe2XYmyVuuYbyQs3TktQpi2pL2xCT8manKcXZRgW1Z
vnJBZltCMICB2itaf91en/lJZjfte1U80l78UrQQqapZmKyZTw06h7Qu2zurcE22Ya6/7qt8PHlZ
d02i7pk0l2OSVPaVRQOB6yqyTgVqS4Ewcxd4Gqm1OSTMiqWwPvr6xk+fHWW/0rgnOsobENoRCVrM
IkZLxxgZC+0ltcHPpI0yjoAI6H+ab1CQoNnRwebvUIYR8Y4gFbp5fg5WiHwt6J0Mvq5DunjuofcN
Jx1RHh3AMcrWkYHvtd45EailKIaB3YCSE5F/qBFKHGFd/ezpdWxoD36K9YiyaKtahHAEOVkNRE5g
6IXJEoUvauu4p1h6YpObvXsYsi7eGActXBWWZu2yPrvJOiYTNQzbjNUv9N83L+jVrnPpwElK/uyo
/Itjuc/Kx06XA8lHyvWY2TZGLUWtkULbdQz1gVJsclcFQPoY4KY0wy9pqs9dZHyaUBjspCyonqb3
U+GC8UIFKUEmkGRZzlQGKokEDc2Nz/o4xNrVjQhXojK+AjbyvQvLET0/5wGBMl/JmYg3Xk+TMbGf
aeHmO5LTbRRfFbw5BylF4FBeaCmiOETuZMYNlIcLaQ/A6eVELQ/p2BqtYxz5c9DJttTVKxBMPnwR
sDAYcxyijbcx9O9512WbyHrVnIDGAFajTWiz2EbMdHG7JN1AtIDRHbPSJZiEb49OSpEqZChupHFK
B+UWO/HtNLBTS6327JhUEtPGPLYhOtKud/Otb+fPGb2iQyuKcofYod8BtjzaqbmtyxT3GKQfMVnw
BoGk+pRO8RpD0LVGLgGqw0UJztjGBMzZxp6yzWluwAWK5vLsTepPCCJY2Bl2NNcPmmBjlM63BIlV
gCAtl2WH29d5iJrkh67PEaZg+DLSL2xrxHcvXzPSTGgxzSvuJbbFOkJVfIu6wduazb3sTLHWSH1A
1uveG6gUhJ9QJ4rx6A/fpqR7QTRdHayYqCJK6K9uMZIx3siVZppPLtwQAr74rjRRsnNszhoaTaP4
NI+vKxcLFF8axoguu6J5RO/c2muXGjnNKanv2ckV58YLf9pgJhketxNCzP0MwtyGaCk12ybKBR3s
qt/K1nwUWfFYxZkH5wJ0xIyqfb9x0Gyk8nNIy4jYAnEXVfY9bSYFWD4oaWDT6DFaVz/ZYs+OOKRm
0+GfUuQm2voZl3CLbkWehpxrwomGeEMB3Vpl7TUyqTilZA5zdUlt2jEAmJbxoKHhMdt0nYLHQVuy
NafwszXRz5iaGlId7S7KD8k5SZNqE55YpLY7y8TDCsd4vESAJ/ksb5PfyauZDjdDCE1fiHKmT679
Zrhj541mzK+dgwMkYO3ET6NGl993CnMTKuvqO+43lvb9BR734MbRQfdqhyat+5CHbrKjsgO/sXS2
VjuFK8u81cPBpVhgk3ARu+NWszwusake78Ouz25RZq/1ZsPinGKyiF6kwstPT3vtayMZwIAAIzTq
6N/YhiB23tUurWFj+lGk1sHuyAGpByfbColVwGNZ316rkfpBhfpcxsDwRvAMQWrdSRIzDEwSyDjY
UvfEf9Sxld6YVfhgUBRDBWTS5K8skhG0b62kdzqxT18LiUE+obQ9Vx1QobjqLvMgXWv+KclnyLSZ
UidAUERyr70lBGpady040kDfiSloNiZhWusRu9F8aQ1TS9KHhdwgjt5mGYKH7r6aqGuxvu646LQf
Zd99YUDip0iTVWtc8iB/K/L+lsngUhHFR7GUQTeQyT2E8Wbr5xcVjYTN9D9DwcYxS6sfNLNxB3k9
U2Xzc/TG9lTHwWPU1MWBDBwW8/60a+zmJzF7w1pzXcqRjryEVkEeubGNHYJFqTDR6J1TNOBekM9E
N2JqaCBnAQW/mGyQuiGtJaVYorG7NZTF0U2sW93R7BsTRvqaDmB+DaTxrR/EQzWOF1Ls2mPQjdml
83aNzzZfieTZaKRxovXQ7ZtMMdSG4x0BCk+ljg7Piyh/WnBYEW0IKJg0PBCjYlnxrg36nllK6noE
y8fWgGx3cOjI/VBhxqq/1Fg7CGOtT/KsYq7lzB1emp7cF68yXz30mxKH6tp3UAkqcteEDC85/dfL
VIf3Y/rsCt84MQE5cirXjp7423i0f1rJ4OzAUq2KTnQb9BQcJst54CWhwcYMer0e3YU6GgMCJ+aa
uXbp2uCsFwoMMu2rg4wHf0WJnieT1oHI7Ow2D33BKgNyL5VsQl3TRCUgIT3SKFta2WHekfMICrYw
jB/sJrZKksHV28WXtLTCdRdlP+FHrQkWL/cNS7r1ZFGaVo1/6OoafXDa9Wey7tZ6ReaqrDqICQKh
qaGRDlaTDwfBmUY3A5ufokoAXLsLY1qIVril16fWZtzdsY5EKDwE4VyAG1eoMrttHfaHxh1evQb0
t5vXzq4z+x/+CVerc6gzSrH5pL2IiN3cUDstUkvXRvMjqcRWaDIKw2w2hKzl6yQuvxkkXRwrtzl4
mh1fYAec89q9HRvRLyjgTQu+3qFLvqFyoKiUgbjx0+ZAFhWsG72ZhVAIs2LKqq4sNvoYkWJizrxY
K6D+6JY/2pYBwzRz4ltCRHaMZbRVyIO5KYE4rLqyHOjnatG+cVKkyEGxMoBHUJ5E1KsPtCY6M/3h
jGZMQh30cjQ9ffiW8U2W+BxYX6X90YFXQQQfLRZ38EZynQiccy0sG5YmuIzQcI0lNpseSva68J1t
FMUC9QrrlH7CGDLWJe5ZsnHqPkPiQkMktyjCs7UF6lwGza6yDSoRUfCQFVV8sdBX7nIstytpt1fO
AdYgCVJXPd6WJKxhX+renDp+myL9W105n7yA9MJCUiCI2/ZrGUzudqFyVBEkrJH5fWtZ4xNsyuhg
Z+kAXNJ8VFNfbHKkNWiiIWN1b5LYX60JUhAhU73qEm4q+k/MYSCd0QpmZvtdNL51qxyimKB570k9
fUxTt7gH1Bl61tEtjXQlM2I6feVe6RPmm8hgIqe/1m1Ml5ibycROVjvDjgpzuS5pj4NADrVzAqIj
IIPq1sr0fm85QGDxraVIa1jT+5PWPdJPvaVOeBMnAXFCpswP+qy/ypjXdA/twqzPbXA/3EQ54XMT
VSew2dgPbaplyGOgaAd52ZIux8rGtAOg92QnMyiHBex/v9t1cflDV3F5riOzPC/34I7dmpZuHIUG
TDF3enM1OD2BvegXiSLsP2tjqu0pul+khdMlcLiwrbA5jBGykp5pk8pBku0jvdO2LNJvhjQ2j447
L9sdpa3YORYHkeOP0XzvCkh72ERdYe36WdiGc/zARHGpaqc5J94YHmpvovvUeYcBBdKq153T4DQm
evRyOtE/fUg6OmgqlDEajFJ/Tl3zLiJQcTDGBtuSHxC55kCFg3mNePC8yCJKz72mDCStkV/qfNLv
BjINTIOye2vaL01o0QSWnneIh/yxrCf3nBblJ5SFm0nPnINIHyioU9iHYr4tcYXu5u7GVlFU3oeg
AOnce86ud7HZtbb2CSRMuPbYWeyybtZK6cbnRmw7Vm6UzNO5dZvltxliaw/U8eSyOM1n3M9vaJ8Z
AfThZ26cfA99Vhz4jSiiuJCKV37rYZTTKvroy091bJckJvaHOTf0ZA9ef0LtjC/h12NyGMMjeSvs
H2jirbp0LPFV+D8jxNactLOncLkhA2MEQdeJs1+ar2FjtmvUULP5qcS3q1S6+KBw774/xlvpF+hI
Fo7PO8JHMtfC0psriX/l/aDL1jqSEVs5BN2Zgdw6WHSVnCHtqWf5+LRSibgGOjN3u5ReeGvUn4MZ
yEdcZ/bbTY8x8v3hiNWnlBYy9NrTKXsi+11S7pfXWG50BnY2IM7+14/e/8BM8jc6/KgL92j5C96c
9Lla7v76oZLhIRf6uP9FjGKt5Y1rnSXCCTT3dPSNS7pkW7xHnC+J4H9knCNnR+A37MZAu12YNmw8
aEk2NaQUzLDgwKANqdYjBSHAOYdiySAAuvQbdvwoxpHBgyQiuhpU8xwCHxgc+uVGm4+SfYnJjBUo
hFkx4hXcxTNUSc1f1XJvSM2JIA0EC8zaYMXQYS+YoOVeoVsUEuXgfGkZwSGD68UJLnVxykFH5ofZ
7uN7Sj8sHKPABPwYL3b15bGY/ZqsT3Awa+Z6mC2czVz0W+7JKm4PltNu6HRWJwyECHfmm6Rq8NWI
4aWbn+rpm6ZJg1NowNFfTr7lXkhsBicosW9rqqQx6at8ZJ+1jrFdPjhf0nwiFlg+HDPeLrSkhZvU
Kkr2hz7FvhkZ9t7HtnZabqy5NlrMQMUeWl2PSni//GianHyj2IYiF3+yluyKBXyDOx+jz58koUwW
1XYw2zdrxt6qsbkH4++zhp3PzAjv2r/uzo/HIAL0q1Ljnbal6PDE7zCyBZO13CzAsUlDGGqhBCS8
PGUbjht+dj60qKNJJ/Nm3qXGlmEbeCnh0aTGrKr5EywfaPksw0ObGzGpkHP5d1w4kwvPh2GiIOMm
y/Yzp6osp/rkaE5NXVglFQG5EUOJeLBkj3KyHWmdLWSPZMZ7xFwoGyJkjVU2k9OWG5zXf9yjKcVn
+fV4+W+AAvwQHki/VSN75D9/z0ZrSOt9fty0Iq2+fHi1qUYqWuvYiWYKcCk5797vylIRS24gtV1+
GHUBzeoqZJz/9cyFJzz8CRpentgNzMNUb/AbzMkRgoSYwrIJUZ8f6TOHZbmnzOpL2TbOdnlUxZTa
trqPr7qfCouGeRZuopykRnMOolieY833PjyEwLLHQ+3ssYyBQf318qZZa5tYogNcju1yWJXL4V8e
Ljf9fNB/PfzwFJLgrUOXMaJb87VImQmgVW54+lbzK/vgUPBkmy3T2zxg8BwMLJC673MOEs2HAM9q
OTOXu+UorqET2Ts13C35OgtS1VsGJzWfXu5ylzJuiY+VOQHrv7Z8mwsl9be7C57TrdhJI5PaA2tg
kGQK5zZXmTzEEvzyjCww7c7dFpr+mamvOP16+8vDJfFpubfcBEVJiCvmPjFjyzBkMuQzZNHI+POx
B2J/77a0reZPtgTpLPcyxs+hEyFNG6JWhKWjQp+fsdxYdUX7ihoUIXgQBQjNXC2Wfy6goDosd4fZ
lE1NG1fcPPgu0S3RfG95OPgVO9B0bmM3ySuMy+7YSVhyyw1OPZuxaX7cG9oN3fWPJ+F8Ti6I6uWc
tKi/7VB73P12fi93G4yZGFJsd708LMwgprmJx+bXdbCc43pjYKTSzN1vJ//ynF9/ozRgEWVpAZx1
hmSHgT8TGgZWsCGp2u9vcPmV2i7QrAy2g6xR7yf8hAHYgF8s8GCmYH54uDDDTUAW/92R+U/hqA0S
XAi6+/93ZC55G9bha/aXlswfv/UvvI37byTfCUXz0pXOTLj5syWj6MgAmOEfJBvjnX3zL8ANLRkB
e0bZrk1TBcD+nzRqwQsqIALKEULRt1HGf6lF85H8AgLAlMKUBr0hQzqW+NChIRK9B0toVEfAigjD
glrt3Wp8LCckuIRiUSCztW0W0H8fCV62WP/tREIhBOq6HiBgDWIqJQ46AMVe2sUjvM/K69C01n3l
pU8sCtjF9wYVW1fDUUdSe9O47t4raEXA3TumBu4aiZYHIwLFyuolkWW6qytBeDrkamIzsb9Vn93b
OijjvVPVVNHShv7Gl8QmfDKLzA4UhHGMOk2R2IEjVfOcy6T6lqASVJRFOldnWvxpLeNTltMqqHgT
Zfpakh1+sGX1WJV1g3CHz5rrjaLYjJRYGoIkEmuFYBNZZ6a1Pxqn048tLvgEycTWaU1sRtq4Qw7G
oJUlr0XKC1TFSMjQmO6wuuZUpMrhbNA4YrwslNvfVmN9wOyorwd0qVtqkYfIHnAovwRGVbC40fy1
jGwNh4kwd3GOf4yhzV73hulvfNRqStrVLjVQp2Zo+lcsV6ZDC1uHvHZqlq78OsaWefjtjP4P4EDG
BzQQJ4iUQIEszhLOOSTFf23hRaNbdXlXFMfCVI8McWxf55vErbFM2TVV2rHF8prQB2p5UzLRsX87
fxzMv38vH7qJy1sB6m5KSRClY+gfKEVCM7BhxDExjFqFfrHIXkxjLatDrrV3vkifNJX9CGXyT0fg
Q+zk/GcdsAs0Tl0LUpX54QhMrW1M4NWTY62FqFgJ4uLEntVlwZxa14gKchoLyQgKx6qYdyoaZZW9
1zcnPoZ9RDH//PfHYc71/B1LtbwjSU+VIEzGD12HmvU7rinSyX9Oszo5yoADAdFFrmvVCIoUzX7I
cxOeGvAiG1PB1o7iM0WeCSoI4IKIduZg2mINB+VHN1BysO3J2KscHuD8UjYp44MpBCbU6NPfv2lz
flPv8Km5U20tb9oCyuVKw5W243749qjB9MQYRbxpVU27sB4PTcRWuemIpK0i29jojhVuzL58sQ0U
vqXPdRh6c3NM6Tni67fSHjPc1g1CDi2/txcePmhyz9yWg0BQRQoccvt1UkbfmrzArCrq+ESIZo3Y
Yfym2pr623wgRPg2aKRCelaOgD0QD2iJmi1+8sd/+MTzifHhEysHnTZAFV1Jg+CAv3xNQ+wn2Gr1
EAZYfzQ1FDlVGaIm658CdxIXU7lb1mQRWmkZnXCWU3rRDI+wTJv+5qynLEwkhV2XorimyqpXFhIz
OiKQsVZiUI8dbikEjzeth0/ALhgEVAFoJEu8V1WQ1W61ZXwiylDfZVb7WubDdKgINIczQufQozPh
S+zt3j9dL0xOHz62peuu40jdUdw6H64XsPkO1BMi4ptKPeaK9ABNTLf01L9prdfuy58Z7YNMGBqo
wBEPPkEv22rr1DQJ8JNgVbLPDZatdYpU++YfvpL/6L0ZhoVuAqQhMYUfgG4V+xWzqYAvleNBr2Ln
NCU5+eIVU0JtPxYaGkMogttlOhAdVnobSFPmo0EzCSdf9x01yfkyb8XX2gm+yWmM56Txe07LetN2
pbvOG8qPxlT9tKTurjLxOKnxZGVn17XuSt+oDpro9W2OzX+DF+Gujjq50fyQsmeRnjAZfw2lZ1//
/mMb/34Is/CxGgYxFrZy7CVZ9/vrQ5j58OCM/4nqvg99u4iOE3ETGzSud7Ke1JoNIe2GKbzPSnMj
s2bfN2i+PB5MI9ZyowweolSmhywE4fAPb+nDvLJIVCT6IJ2ljEWu0oeFBymYLNcDFR4DT3Gt6tOt
HthyX6XZMYOmdwzYqx78Tj8L5VqbxqluQge9Z81u/R/eyXwZ/naZvotlDNwd0nV0aRkfztcII5xW
aVymTeitLflWB9D9ZtLYLoz6fi0Yh2KICae5bYakjyp1UByatBhOY5/YazLAnxJXoB3FHb2zhLXN
bfEP79Gcz8t/9x5JUVY2Mx+jyXw0f/sCWzsBnJQPDCW1daMaQ50qLaY3kT9rwq2/Uq6bfBoZTkiE
bRF8c7qJXkAv9BsrTG9YUL7FEW1Ft3iLLRV9Ggzsw2SfdpGb3gkt8cGQ4inMlcy27pSSMyi0p7al
k5yPor4mA6s9t5pFCRTn/+Hof5gW5qNvKJc53bBJZNE/XpHdaMRhCSzvqMtRW5UE2gXEcZxD1/U3
TU32htkATxC4OxqDwJQ8aYmDNEck9XWO1NvpTz2A1TjS/uGasT6sNuY3JoiKsW3TRS9FYsxfD3mH
jDGfPCc89pHaOw1K8TrKI+b68RHZTLQeIkhcYTw9uJ5pzAcwwCoUip0E8SAQr9LYZ2LDZbepBwgp
lgo3eWE6RylG4zAl9W7CWYEAIrnVMbfsnA7mIfGoxsqFtxTiV380Z+FsO0Xaa54WCDG7Gkth8zZQ
stjKyWih7LZEYAuc6VZ6T8Z6sBupLM/WfoTRIhjXioCYS+A2bx74uzPdmJtMxFggOr7HJj6UVtG8
UhG/DuLEoaapGSQHBb2/Vb7ao3ABhZHjEl3EUh5v5P7vv3xnPm0/nNZ44dkeOeyQlP4x0ZvlqtdP
jqYdJMuPQ9/BAKBxCR+AD560ln1npt29p2yPxmuX7Uq8b4hzymJnG2BTCKPfY0A0VyoeCNskTdgK
UuyTrr4ZO+ixVZ79yE1Z7nApf/YSVR+4nt21r2i6C5aZq1714dFtJHLe2FMIhxHBdJV8KbxHMIyA
lMQlt5JkV03qS+QHNsYdEa7MjPjxsTPz01RLlh0CAgsSFNZO8/gwnGn7rvEM/explmysHkWTT6oV
1i0c7T1uWMG1/BrU6GAT2jeVy37BdMBk1co/NDESzFBDaut7FcausiHjBeVYYWvdhobfV8vH9pPl
4y3vuFmVVb6btDw6yWnADWmp963/XyR9f5HwfZgvuQhc8gJNUtwt1qr2xy9IV1mT1wlHSQubFgpn
fRt7mX4ohhYxkTHuI6shN4bqUunirtOH7NFOcD2QcXMfWAZeBkfgQMkTOrt0dfGTNNu/P4WW0fmv
p5CrM4+z3kDCyAD+YZEVaoKTSKtR1c8LWJpUn1LP97c5HakJCzilwowM4xAamkeAV1Kx/vHL/OsY
skymyUp8I1QgOTkYMic2YP/w7qgXfDjBXd1xXMHWwYJL635Yb4xubdVyAB3iVkLuQ0yOa78F7xE5
8c4TBd1ZzIRnTTbjOUtDE/XBIZ0iQWVtnvQCfIR//4bM9x39hwNm4l3WYV3qVM4+sl6TqgC9Vwo6
d2YiNpZZxw/pwLLLcI9Zl2lf+K8dmJ7s4ofwc9Lih0pE8WrmL0i6AeGbZvUdZRFL1SA99JMbnGX+
g+VMe/acPoNUZCe7IDTvUE8M2z4o3R2oQa7rjqsC5JC57hD2tRTtu6DZdrQ67ionZEvFVX3kq7xG
Q/2WF3l0JS+vONTNdOcJJAy1D9rU4UjuAt9315PqzL1dhd+qKAgug4VfN86rbqsiVsGWsonpde5a
VhinQPE+OxxOpBV910fE15g7quIkzUEdysw/twkvBZul3llQMlbELj0oe3KPGBF7LLgzNcBLw1MR
oW8x82nYB139k6+7Xpf4kXag1t7MCi0egsy5FYbFaQYPZEDiDroJeRxT9jn3Q2PjBDJ6FO4LBzu4
mln/4NHORKYDA8NvYsLq2EAzybkGGCYgrF7i988ecv62xsGkMpRVe9sXG1cU1ZkJ9avm9NO9OWAO
dyhJWBOZpSnN4FMyVy5wAYd7I09eHEMbzmHSBqs+RD7Dtik7TZ18SXEhsNabGyDOpoBtcAUSNpxT
uCOrktn3oFqbGatNEA0EXrDPK8/+MgmcWmJfIas5Nqn4CYtXPLRJ9OpMY08daNT2bo25ZaDy2lLd
2ttQajZfGARvUkNTV1Avx7pvvJtk9k02GT2taOj5Jt1uJ1QkcLKiVKwCr8HAoUgLIQpwLZGp3xUi
BRUls4Mn8PuzuxH7RnBVT1mrHSdJmrup0aQKcufZNzDKjUV2U/cD+hLbBJiiY5DTLfvFbchqjfyM
5g8iuI3du99RNhU7+JTxhRrQjPxMgIDgbnhk25zubEwq/CYJpoZGzKXXcS4HWd4c7ap/6x2c775m
G9h1C+iwEFk3NUpKihdXadX+JnSAQQyQlNXYP6HtKVcsqvyNPbWbrjSaVc2uGYUiIpGksM9S1ZSF
+hqEZO3shayuepQE2ITR5ooo3iHb1TaG0cTYn7FJSXLXD3Yo74XZNTsnG1intrhzphwaXjRADUi8
1D8NaXk3tfOfsJ2Lk+T6vV4a5wCdD/2F7fuiu8o8eH/ttEEyAVbCBj8ZZ8aeLY445shlyG00tr6G
PbyoLNaIhKBtK8cc9iDxQA/L5LOHhGVb19Br4k6Fd0mCr22qmb5M9znHkHRfGRqulTgBjZzr3VUZ
o/FselyQgXgSmj88i9mGJGtEV4IFE1iZgJTozkd5Ytf72PO9C2Zc9mMuFA6TcPB4+NRlo31lDVRE
qQfGxJpAOMlbBXHpqqffOx0M2yQ9C5mnwto3v+mwVrdGgrU6yGmp1digUSOV1DpNpMtd4Jcbhe6P
UXlfmoF/I8bvNtbMEU/uNe4mDUlxjgxEIkHTosy66JCU2Qwa/j6cukcJvTCAH3bpBhByZEWWK6VD
MKhxsEANvXTGcPXsvtmKLEBtM7QbY/7ggAP7vdG51VZG7fDsFk0MgGF6ig1xYf2oHeCsVbdIxErs
JaH3OWimZ8ygCoKAMq6Ti44EJhV586G1pz1vPhcODDUtp3HfmexymQ3DIE7WXFa7orayi21WAETC
WH7OhG9vTDPKzqMAGZFrtf5Skt2wiqC91SAq9mzdOU4u9QlD1ocwxlplGCiljMH9nvdmh2tKAhSO
GrTUtvNQQQb/ZGsQvKoxEmfDir5CRcdjxuXKUvJmpNXBQoOtfzl9kRVDT0luMehDShPej7SjaqBL
9SaQWO9QS7VHWnTdLYhSDmGq7lFd2Zx9wD7YZrPDyUgwV4OxyUYJ5TOjjx08pv1QoUnPm42ED8h+
HIpd3F8d75avMjnS2/7mqMGi2msURzhb4FK0zryhTPLFYCGTWk196oMwuKYZitZQ7KekvLcCrsG8
MrEj0rlmrEfGVkV1fUp62BYhKetV/5rl8rmBrHONI/LgiXModxiKT2EcQa2xxpvlVdGnRWs9dL1t
PPTVFhZXsJPGV9RSjFW9Rbp3osPvrNA8ZXpxnWqANAskHuCeBp/0VAgyfiQnNBwyrHFGn+2K4DxF
UXWPpjRfuTUQdsMz9kRtf6pSO9olvom2WlUkexsRfIHcBhBRGbcB5XCnRaJPlyI59VMzrUKz0o+G
yvWD7+Nr0vR+q/UJy28b8lhiJ4j7Cii5FF0JUYJIlZXjtc+rJyDtrKHN7kvSvjYpxRt2LDgX3Phm
CPC6Y1MgsxHKfZ9aNojIpCKjygGvlkQQvbIILZV1QZQfXZBZVSzXetTsJuZKIGXMakyCZZqbnwJM
ftJAbw2tUy+rY6Tl2z5L3UvdwZ83nYMsZ7jClByTQHyZlGNcAkfHqxCcdGcOQ09ZApqKObpQecM2
sm0OKovPhfuoAnYP6AVOqVYbKxky3eq6bYE3c5E+z2LPDhXm2kzb6qxjn7DDStt6gaD9PhYEF4Hx
RKfqGLBu3CeonKA4AgTgMjhNKUWuNipa5Lagt2JvPE99Xe21Dq17jJO/iyybfUyLO8EfbhOZKbh4
cJa7n3WDwDOetIdEkpRRp/RQRpQSmwTxZ+F08amqLUAlwwRcMZqOknCBPX1fcrLzNti5aY7/WO+L
IzaRZzfsv/ba5yG1URJiQ9HacV26nvUpnhsejONHrgJ3FSpWhlblPRX9usIdmDkILDHjroUvjYtI
t64bfgpbyoxccjWTbggxFogObZ1pb/bF3o6bV6Ls0ZY7z8OY3mrUv1fs/Cg7QR3VknI3utDLBvq6
Y20/+2gUZ4iDRc3Mu3dKdYpTdKh2o2lAu+h5joO/a5vixnRa2jSsnXYVOrJIWp9YUm9EaPeXFu2u
D8x2N3ZTSxkm+YZsImu/FT7y645izFibL4jJ2bN7CaqK+LGiNLLStRY1Daq9jmng2ON5XXUNyAAc
jxDrR7teax7LNkEmpF6Em3Ry9nE4FYh8kQhXY6ZWQ9x6W7oC1sEUOrp11AkD0s9O7zbF5x4KE/Np
jIY7YWomgPSxn74IcJ7b2EfZLc28w4GBWntw0mbbl+Nb0ZvwpRP7zZDFc9RXAQ23GhSQFu00l+UE
lCfS7vItmc4vIQDzMobrl1Q1VA6L8R337KrHaBGIgbj7QSOmTvsimxnyPr6yt8eFW7r7oGa7nQxH
N8OTEMSYwQHDVivPrJ8CNnAsK9BbsGzvOi3f+EHxzbABLNrI4kcmOQowwbXLKNlF9j4yAdXVZZBu
q0idMmWDwqdxN/l4AgbtNs62ChzLGrTEynFSsqkR8a+wIVrrIYXI7AGs6xo0s03Sb+KJGNOIyv+K
2evW9PcDCGz8KquBjVMbwGuYi0GqEK9hW1zLUUMMDTij0pLvAsiR8i+jLbHMjDCMDT1jpdDGNxBh
GqbrSl8H3rfYJSHBST8VdoWOv3hqqDesJsoam1KxSZfYbGPI4lmqH5TPwKcoy6y8hMsFnM/3uBGb
tM+oTcDLaXB5U0s0NiZI4Bq219GOfWPztc7T7D511SFgKNjYMbYJBKCzsVZ0+6oIPhVoWOGxWtWV
FiCXRDlom3GqvrI4YsrurHhjB+rJDnWmTmQrvyRIi6DNBcS4DolrAJmCVmfRJi1PWR6+3yyBmu+p
icvd3uu20Jlfl+fZSy748sR3tVM3P2d5PJZ6OI9C5+XR+xNh8CkkKfrl/eFvf2r+tT52/QmXOpJM
Q8PDlffRvihTvopZR/XrlUVTiGn7+8uOtdhQiM/AvvMxfj3z/Tff/9hvr+Ir8QlmGgAX0YUYpmeV
kw5emYV8BFXuz4/w4f39P8rObLlxJMu2/9LvqAsHHJNZdz+Q4ExK1BwRLzApQoF5doxf3wuM6puZ
0WWd95pVyVIKSpRIwP34OXuvffvhf/oxt89vj/nthbt97U8vza+fs/zYsCtevJZm1BReQJExn1V6
frDatr9nKrzvE9QBgzO+exnRBH3Y7UbAqGCDovmoNQ4clJ7OPjQToASsaNsERCeE1X64mi4FfpIP
X/Ko20Zp/N6nxQXJXXxoKwKcciTYMjX9RkWvgxptLvXO3egqxUWG3nAjxv4tjArv4sCaxhgTYI+I
CrY2CbI7B9VQpFW7EmZ/1ee0obTSFlNjdMTCUJxLZu8IS862m+dX0zuMtpvCXeEIxgEk2rgRkm7b
0H+2kRc+IuluBiAFRhq7+6KRYHU9OW7dw1xQn2vj/E5O20M6Rhsc/muhVyOperAL6PahsWY1RWF6
AaY0HDIBv70ZdCJhzIeGKCrfCkhNcMeziqJVFWf6vuxnB2MMJiK4It3OdppdJG3QGpl50adx7ViY
7lsJXMDVrrBhalokhV+YpIQNFQY8z9yHlqY9hpuGExuiaBmsaw2AaQ0ZeNMGGtPNDtaQhHqmP8W0
ujHfON/dvjPWysR+0CLjt4eDzaWycowfGTWbgf/CVrAChVXVJBZkISM3dUE4YWJ30TAcFF1zoTFB
3dND28y1u3ysvXvNPdT5cKGv8a6LflfqnY8ZaVzlLeegaLCmlaNeEjNwz5GXb+OGV8/0pq+V8K7Q
HNSuSQSd3Fzb9oPqfErFBo57EtOjTR8qgE/4pTxnj/r/KjMWVJmFJ2xj294mCLqwMrI7BuZY5pvR
Q9ezewqR2klLflva6WbSnhtO1PcuIMmwvnP0AMj1ZForwVUP3sGtd0Eux2PYwuuZp4Tv9eA2032N
qzFYm5P+khrYSNxZi/czoTxRUTPJWQJI0wznHr2HQAzurmgq8HRTc3A7Wh4Rk8wJtKxTQBjMO/bA
ScMW5eoAo2/1oq3Z2OQm0foZ2BvfmsN4X4n4B5j/Ypvr5o9gSqLdOC0weGW7dxGudtEvXrckA2zl
xAFmwurKn9ZecqYJBXPlOy0B/Rk7n22GwEULIDMacSfWiWUhb46SDTAjtPeGH2hQbcy6Poh4hKbF
heXWYfLkjD+k3uoHvilaKUTzwCWhoZX2tx4W3amBBTM/wXHI9tBaaeCb7WVy11UfN5sZPAr8lvkd
qzbuuni4z4rgmYSzH0yRZONgMnCWABHtGESKXzLPgn3vuBrWM7IPqxDUjxcg7id6s9qw2X0ZO5J6
3IUlDEGHnCBV35sJhDo6R8C40/QciHITNUwE8IKzETceK1fdnAxZgqWZP1yd1llB/HuOiKGBgLXV
M+cNyD2oBkiW7JvyuW3Th2U8MHXDyK5tx1szbp/TNjxbJLKaCDzp8lybGV1LlINFdxYGezbBfNT1
kcSIsL8n32Ra48kreGsrsa9r6xtxLSwaEmi2sJDDO4CX8MTBhDEr9QXO/Uk5AmiFOf/QkwXnMD0Z
1bCLfyKeF2sgkce+8wgTd8RPLsBhPYwZNUQiXwWavYA6H6aQBLGkOdPWMw14v/O0J7CVCxApCnnE
a7hS3pZjMpjISdCeM7J8k31QY4wqjE8w6Y6znQFIVaARluFzaDSPXpGUBC9B+bTMfJvGr55uriqD
/DzwmMkuTsQFMtWO9L2jIT26qLI/WFP8rBFbsmamGPpOjQfb1WS+a8gDwLhCjOgiU5p9QnLLtZab
zqbL++eEtoVZJz9zzX1wwXvhHZF4q1B6x49tXtfbrG65R6bsIU/zy2QZ+oZhgekQN2maxqZV6pyH
9Zs3QVVMQtQA3ZA/V0Se7pIcRBWJOAi0AmVvxrnaAmjPtk45U8+QpN5ImglCbWzB06RTW15RrIUX
Tb+Ldci9Vct0whzeA2QT2CQE+VXdxOh6Dl8xdn8a9YRBcmk9zbMNLoONn4gJ59FU0dYxsTPBN7Nq
xzxj/F5FjfbRkii1GpwvWlNwYAGkeukV0eGW9eqI7qjXZDtgxQGk3LP4TYew1a56Hdc7V8A3Shc+
7+yQ9eIwO4uCpttphfsaLflOtZ5/tSn0akVOlIEjEg0L7bJhtJ+ht+9FAM8Z0wh1JokStpas8QNJ
WP4D59mcOWmZjHus6L6dgXCJu+A9kpG+Sk1sh11WXuLO+tbRwN16CmP35Oxoin7phYpPqWd82iOP
7YBgz8iRMR9567ZKaupv+sJuzJUZeRbZKQaplQjyqn1ubO2C84YbT6T3dG2x7Z0jeFcIPtBdfMr8
2sUAmxIdfR4WDrkYSnI8avVo2PQ0apk9t91WszVzZbJ6clSFPZT1UAESQ5yaaDnita1xVKV6rjzO
9S5RKeuusvoNwl99F0sqfraqo94SNYIJkvNgE0MoLBxf0/tsb6nwZwBZCKGKs6MUWdzLTLbnFt5A
qBaYJt3E1dKhGmSQQ45n49Sj6TQm+b4M+wOWsJUcwXDrBxvul4/BhTTjNH6Bm5OuC2MEbBaPV0NO
QLB7msImXN1Sp5vH8j2A6yVDDLtJaMJbQS/dj+W+sT21sXLYOSnom365SXUvyDY8I2wwMlg8TMQe
WWDSDfdpEuW8sKAIOgF+yp3gWxHnYG2I7Rh9mhUNY5hVwZjuXIefRZxJf24cd5MYFSAsN31MusLd
daKafNhzc2kWP+iLZzX2KGQWFaitLH4jX+atk4iDod5QHIn6pC1o3qI6BLNFDQQ2yQILdg+PblWT
bHHiJvphlZhlhiXhcir0EUCjcacNeQTvFb88UukvoYi3Lh7qXO457dCoa6tveQvgwCirO9zQyV3t
2AfSn3v4DN6wbR2ijuwaA2CyV1WfHH0ObmBpcx0eNJzbKcq9/aRPj2OAzyLVNm3T7Oyk6TnOQNKM
vwEbRLW/iSscDLnoqhXkyEdYEL3fmF21zir5WnsDBNT2tY4YZ9eR/YZhy9hq830nA1D0hrroESWJ
zNVFSu+kh+YV7ByvwIA3TEX3Nrf/moH7XWL1OTd7HRBDRb+zbd+Czh5Z2RxfjhLS4MjWWHMe4xqB
H6XGeYOZHQaHKPqjCM/lqJ6ZEyRrV/NysLnJ4yyuqskXySaKp5qIwhVmNR9WJpnrYEdnrTmjD5Sb
fuwpuTzotZZd3wV6FV2sfHjsRE/vs6QfyeRdaPej8p7yRWB+g6PRuqUpXcR2uEkquim/vtj1jNcb
xEGGUzJYIkwNV7JWscVW5ktoMKPqQk1btW1iMJEB5KfmsvA7WSL2BtaP6zFywIF4+vH2wQm1Efkd
pVOiwHstH+xgLv3IIT/oFobudDqWajxEzqyb+F3Jrys7EmdKQJqkpBjHIdMoFlUlfDW08WmwX1Qc
MSfQsvkr6txNanbOXqTeeKzGBgWaWZ5v1pzbh5tp5/ZfbFdkHNMQ+mXkgYtgjXXyy550s+3cDDy/
4s/FEKpdSXCIXFLib1aX4fYX/vE5xAAHsiAWcuiaZneyugQYcKXwpy+msJv5q4iXnGdzAEm2Um74
ZqRZAKBog6sWyNTiSivMCNfGH08f031rAZ7jBie3npZ1kq+8YsZWNmtPsoOQ1n5l0Iz1avn324PG
EcXbaJC/M5sBC7RqNeIY0iWmoLDWdsX5I3T0apOJhjF6EQH1kHQjmh4egIapbWXGxbqoE7mktHTr
Qu8VLFLKCq4ADDz68iFtc3ibdzc/0i9v3AyCJK6C+OAFzrSjHbT/9Y/L+Z03kkEhrAnXJO/q5k76
ZVRSOX8Jw+6Hm6nt9iFhq/BH2larm5HrZunKSSlB7XuX2Dka1EolPlUcruQQb9fN1gX2EckM43K1
bxIotGoyjjCg+9WgucZXQuvUwY3TPVpuKNBp+F7bC9ah4PrF57X9w/FCP9sXnUOpDGBhPREv9Cto
+PaIP9xIjVsxSVEeULqOoWekASkxl96a04+vbVYxyqlXoVg6OEZUUVy+lLaJLW8meyKdvrICAgcF
jYMJIuozSLSOgVyA6CxI4z/Dki/P/fCQuac00F+JOmCaGfR0efXXmXPtCsnq1RjNN2GIV6uP27WC
p+7l9mMQ99tpHmGzGN2BmvizDKmbv4VW94XcFwtVHz/aKop7RxseUGC+tiTnINd5GW0qEKd/B97K
c4ta+Vr94Uj5jvjyYWxsDpsV1Bg0S4fcLU4aTf61O9AyNwwwrXCme06U3L8Sfn2/RC7fwpdLZzqD
o+VQt3zpjw8t/SiGDl10KDDB3L6eOXW90xLO7Mu//fbQOFsuvtuPvP2z3mGSakb59tvj+lv48+2L
t8fNreWS3yIvZZozFSpysl0mM1szavgJTe0iM9QutRd/IWkh9hu6TXm1RLVRAayc3FPHvtF9Vzvl
SeCemk5DdppBzYdMvmYuiIHcvQ/ABSGygLpfmwpWK28IVluo8MGjNJdJmKVtw9TjDAuSE0gIuESX
0caCyaEWr5wnbjmh/+wAPN5XpFgU47CxyuYiWDzOtnOUQwxGII38yeuTRzDiCRU9xU1Rpgl22uQ0
tiBGrIjbqll6d2FWMMeo1EeNzHNXIvkEi4eZtTQg4tXPHPsdarp6Z+GyW1kKigYaZT+PC4yynXgS
ST0CUA4pugP2YpcaY2K73plgJxpSzaK6vY4k3dWtToRrYBwaK8IO5hJ1lbjjPuLIQqmI4jpCZL6j
E8lZX4mfjgMCJyVto02ZJCVm8gXDHC0aOW8c9vxpeNOF2x9JPHgXcaa2GJi/t5l7cez2AUzc1Vbh
D4k7/USYqR+GhGpE/cuQGjs9ba0DPLj1oFP8Tu1OWW5/4Dj7kjeuwWyYQZ3Ipx8gD15rwwy39TII
aEvnjrvjJfYi9AYiVKvcdLeuigCdDl+QzPAnlgdpGpwlouiZiM6rYyFyYt4/Z2Rs5Cn3mRqqLWyk
gZnL3O2QfH1qPzhnDefEtZ+FHRIdFRMgjHfiGceJOloSmz2po4sZyvkJcgQw+gxKsUW21phH5pi5
p6ELboCLp/OT5LCSW4bYifzNtOV3B0s0ty6zD+ZqE9neTJKYxo4Ov48ZxIuWitzBjiFSB0x1Fzf5
lVYvVS6HczPaDJqx79ruXIxzubU0IBqa7NdSj6+aKb45ZnQdwv6aIAawMg6U8KqI2AhI7Ru8mtZ1
6lsaNj+5nDQ3dWqfpgoGssnwKkVJYlgd52RjfA4FQ+CiiX5o5oxPsdZORY2B1u0uYz5+lfBEV5E5
XDFtPTQ2vQplPepD/xZl/ZciisDRjvuEnr2VVBATp/yb66A/g9W/MjVuCzmU57Io3nn38XXK8IFI
l+/UWjNxstHBmNIzC73OXOmH3Zbnzh4+RyE/O0byLNDvY4agrbWIaIq76wzHBXplSwSkbZydfPrI
W/cnBBwKYgvTTKNzd4qr2f5AA/PRC/ub8UwaCDSFZaGc6/L7pNu8+tEnpAGaZ0QtrWF730W5+TWF
p0WuEjOLtn+dPGPkTJQgFgBr1hCZPdUE1CBw/8p1GW8S3aHJXpp3kMtelWtHQBs4tQeZvsXVXzBY
GIh6FKBGpzE9mW7zJFxcDy3TRFon+doKiFFCq7PIAB1qPfKRIF0wu8UvkBnz2XRMhvT84mkLeh48
9HNSq2pXzAWj/voUdeqryvSC0f9b7KYpVFyxykVOs68PyI0hYCVtqpXSrPtoNOudKAzaoDU9CjTk
ohg8fxDjndnbC7+Kt6xLd31Tn+2RwQaH6/soNI7jRHgntiFZvzQ0ee3QOquJ3pWzrFmGRQpxEB10
YFk2Mylaa/L7oCPDMZLan0Bz+UbYUfvq3bPbJo9DO6yIPhPjYrLuSiYgGq1fnDysVlyARLfQ/svr
vda4e+7SRSd8SIb2oTO198BzH3mFgc6N7O39dQpZevJqA1nI7wiI1Tp1T9DssQytfWnQ+RqMTZkP
rzSYTEf/ifi56DwmBE76CLrjqVfzWwVeZuWJ7AhW/0zoVrfSeHt6C/2joIEl4u8IQ9LMfDBTLCqO
8j6EpbfrGHANPBtz28Y6ihqrX1dF3O4Ks0Tl2iIleQ/R0uFdDr7Ng95vBL9Hxl0ZaVeLmALsywhq
mFd25getidNsYVGSQfVdqfFN0tdJqtbmlPFZdcjQGjtgduVYRB63r1FsvzC1oInW0UEmCOtTlTUn
TuE+QKjedfXXQF8wT45+p+faJRHwamPvdQwZhTIpRBBHkJEF2y8oXqE84K7wqu9hlNAKrAI2nqbe
9m4gti2N/fXkcTyV7ReGSXI9JG61x6qAzavv0bUZOtXDOB0Mo/8B6GZh+8/XxtbB7EW57iOboVle
/NRpi7K59g+kHXBToiaYkhpAafQ8t9+1GNtRl+KrNZQ6iT7gIkLQv83yp7wRGMdqRG244DusDJTA
8Pan0Ikvsde8hQUBnUCpCZSkm7pilvwhGArscT9hT82J2oxYS6TGIAJhQu5rON38WeP1TMiyQQ1K
C3Q2zHM502fVHaJS+0i/8xYZvV4Fx9C17tzRlk/19GT2KUq9EnmFQI1HSHjCnAKYFdkDPttR7pOr
8j2gqDnVc8tLPOAV6YJhN3dhvTc5iG2cNCZZyQTEE1TI10ub86Wu64Lxc/szFcM+85A9kWHP+moY
FSAeHj83SKuKLlfHWLlyO7oVuCfhwV/MqieVpLRQZNvvKDfjjdcRy2KpND4V1vRQM887e1I5Zzuu
jS3eEphLtVWeRQ5/JBTGBbbUR9g78znAR3EYmYkNnlOfu+WDW8ZqMwreXrx79tFYfCfTmJ3KkRa5
Xs0F+UwcENN06Syhljw2WedtFxvmlOViT//s3k5Qz90+uB0xHEbuw2PydqnlTMe4NdEE0dYPbZBr
U8cmKiSBEkPa0h9jK7m7fRATyj3NQ2ku56vL4B7Q9rC4EhF9Eu/jnZdMkW1mjzgLE4JXelS/Rl3K
88hmCOG3g0VejqQPda3+RK3aPzmga/X5ybVS8tR1yzjZXWmQ4c70q8+H5lmJMd/iiqBKTBJj5yZc
cqGytAezfAm7EpLz8okdimkrlhl+qRHcIK1BchsgKZAGiu60bee7aI7YV22qmUoHfu0pXh7bKOQ5
6ovPVqp4ZxqNfc5mnFWiifc2E7q1DSNmrUeIf5zAvPOcEdlcR2i2nWKLyOgEr6UzyA3JjmpnkIm8
UglZbUMPIXTycHHXueKn9QyG55Ip/6TTc1He3ejuBrOanvgpvgGcaWJTv08TQhtkL0pkeP24tgeb
n7kD4ibOIFrQ+RkwFziAkgKdjrB2ZMeRIQLcPXX6PujNg+ZhMYooJ7JEJKdu7NmwSLP16kc1mxGN
QEEeEj1zTHQMMWaN5GWr892I2t3uUN4hj1E+t5lkSQUWOCYzF2k9IRjdqJqdKW75ZlMPtzYv2a6y
acRrFX3FtlWuP/SoLxAPYKKUxyBGUNmaLbWicwwzeS375CBo/FFBaS3upVdX5+xxM/R2lYwhGrRk
RnDyI9YAfx4b6Ea6yUbIcDpgP7iEY+1cogQ456ya+2qWQM8IwR2d5mvaaz88OUi0pMR/hYu8pSRo
r815IdDrcHQN0hNwHI/BdJDDumKFmbsPOU13c18Q+dUTDuIRgFC2oetH1HBmybZZYGqJHW1jNWG8
cfMpXGjbP9NgaPaKbh4Sp/HOSYLT8v/ZYvdNHAKeaq9+ixCJMdaMmoFIh8B4rqZ4uncHjdMn679J
+ggQ26/Qqh/LVluNIgwQsqQovODwsLkS3czsjHgNlmpZgh1HALUGsA25RXVLZkv4kSWQ7j0TUmc8
lfMlib9nheUdGLvRQLVbEjWbqSLdFBlmHGAp1mzrkhb1ks2CJTv0aII16ZHGK5FOZgIDP2DGYwU6
MzL7DZdMcoV796UOKD+irtsXIQe2eUhg9rX5ps/laRq7xTJNWpRHyWQL4PVhaoZUMyramyMn6yTX
sUPm4daoh+Bo2hl3JeS/R1MY+0T+CFIvogZHcT0yWj0FSXTtrF47BMykVShIO48LfEqRgF01uj7w
WgRYWZ9vcnqEyzWubzpYaqt5wVtNSmzrgg1jGt1D1FXNQcd8lYCA29j9/JCJ7BrVub0vPHLhmXfE
58KqNDBTzj374Ys+Vl+5hUhg0tB6unPjHRwRkqZIJ88wyleDKRRoFfVRJMlw7Kz4EVXx4jYZz1NC
2lQXu5yCqS/aYnht0gbc+IDqhJnHaNOctSGqRWQTru2ECck8f6v7pqOtaJ1bHfuArDhRETaPLonY
BKyUyZHrK6aXV10tYvhGkHp+61S4zwt56GakNOFDUfUS/7h1ckHdw4MLmEpYbxmKCNPqwbw2PYbu
Qn6IWWjbInXpoTOR2MRj5Qeegq9GZ+H2iuWF6jdpfB9hTApabKHzS2XtdQKbVpXrnKBpoItsytYv
JSViJshFS6msUJjj/owd5uHLj3Jlcm4966En4n59s1DczH76oKyTzQW+DqwRnpFlzXsLRf9dJR9v
j2pUg0LTw9MKpgCxd0EN0kctCqiohsbnBoA4FUIEw905g+2BooOTSGQlwfctIJ8aOr0skoujMzep
bYQjwF3WHuK4S+m1Jt8LXkDV25s1Uw+1j3DKnznrMzOboz2zl1MqUopN3DRl+hENob4HFfs4tyCU
Uiv+KCQiViQtZAkvXnvRy+0wMMAtciRMAXcAmXacO2dV7KLNwuJf5wtKAAM4Jk1kepqEdph9M6sB
mzey0U05kWkUMOB0C8xzofM1oxm35oT5DJgXO7xZEUpVB4cM+IyPLgpUSSpWLQ7YzkYzG2fPsh55
6hSrMT2Tvaz6a2dScZHc2jPKQi0ZNNWm9YIOBB+PdFIOtLclNbVq2KQy+Apu7TlUEysdMyTka5x2
uynzB0/7afbkg+Y1OQX9zIQmxUDdYA1BZ0WSo0bvCn5/jUOnTdKrqOjFGUNhroTLc6R14kcRUojB
IIc56eFymu+OYD0iA/iujKiodWJPQoN1PmJ+jJyRe8G6B2fLm2RYjzUXycRv5bbaM2Ft3rpKpq+q
4ywGPZPdKubNlmTqRFNCYaShMmtbf3llGEaSBuVS3LUj2TojCg9IVTsHcaGZZy5Equjjtp/MtXPI
wuIwJdfesL4TmYOi1uNbbu27xkQTxENHakkA0V+imfdOlBphD2WBHRoRCpj9JUf3XgoT1FI15qfE
I9ihwUDQdmrc5hGHXNegnHezQXuxIzUeByH3ta7fza3dXhowRJeSmTuhltnBSYvxsNTAdjbUVwJD
OThM8msXQo/pKSP10Wgw/GUbzTT6a6qWCc/sM2uDdDOMyb7o7K9tSO7P7YPWd9+iCL4roEhrQ8Lz
WQs7PVjTmetBOcfhiVilt2jQkM8SaH6ZRj3eBzNOcNbRR4bt/W429MfKUvaWtcQ6mV1wQoxCPUQi
QcURf1+79Tcvgy5bt+IhIpjPV5O2GWw2yeWi0heiQ9TJLxrZ3X6ilteP9trRmnCmyeA4S5qg/JXn
0SNoXHm75cw/jcpZIXDSD8rdO3Xm7Wjy2yu0CAzuat3PBr05TCmOp5vsVnS9uRYGdISOd4/CoF+R
/7IZlpOa0RjhpmUAo0pGf9yIIXm58ZekRwmaOrgZqB8frLS6c8YQS9nsN7h72txBbdrEXEuDdldS
ySBxoGjK7PRJKqtAhvOJw871bRMBtuC0viIKiBurrqZ12RAdNtivqnIbjkGUSyHqnqKtXxsq43U9
sgbdFiLaKwRyeKZHKCfbcZBpFjf7x1wsp9HO4ewfx/eq5u53mEswu6e4rVf1SMgPyohD7jD1p7PW
E7x3n+sgS4Zgqvc6lAgqRfQihkTRQTITz8Zq3LX9G6zUPckuBEvBhVkY0xTn1VplILMF2cmkycLP
XV4n2/6iDWjTpMAzb+AYuv3CZBrPBPxmO30IX2YKQZ/Slb0eBooAPhYzRAdPSV6gNMQnmUajzz3p
a9DcN32HWMIdAorWkUYmrjo6CtyrMYkbhOYl9AxYsAzBUpMi91Gq76h6GDpEFTNT51CmjPHiKjo2
TvSxmP9Vm33kBVcTQlrE3kLzjWmxnbv9UyjU68RlhUcJkso/L0G9Yeid4PkGIfcs/D5lxUpJV10X
xLDWd6k3sT+6h1hEX3DRt34xYESDCkFZwoNK5eym3OLoGzTkgqb6p46BnW6Z6+sNS35wl88Ta7I9
XGhdT2sHHMw6RvlphYhM0Ae0S8AwrwBWF5E/co6/00IMgo5AMLesV3277RFFoNlnfW4nDnwpD5fw
+RlZsoo5RvLhtdPl1lLHRmKuck7xyCRKWnDJ5GvSPjtLn5Klfd4G1UK5SPNr5XSXmEVmpeUfSnQ1
NmL+mkrPNzMhorWc93nQRr5F+3ylLe/jrzWxG8DfpsPWG5IPkItkK5iYZTLCVozePBETsFLW4K2z
kbvdne45kwCgZQq1yunbvvV9VOMWKcNt5hCfmOM51Ad3aWd0nzENnX09WvrVLYG+jU+hVxrfaFSg
eC7m+RxLO9lb5tysQ8zqvkaDqtRJmyvr8hBbRncxx/6Q9xz+PCGNC+mQpCrP6KzLKYDERmIsGGXy
NpFvou3ncq5AHqxqh0j7cMj8uCHWzNWKD6uAmddn3I/LFdKI7rvyphfDKC4wBe6GEhxI0PQJksjg
oDfyQO+bQ04H9ZWGsj8sV4+l1yxSVIn6shKMXso2y6JiZoAQVcYdJ0P320yYi5Phc7Zl+rash9wn
qA6cTRXFH5ETPJdp/VDM8ouaoh9ZZu+joWBVSwA90tUgtJoWPlmOTzXltQl+em0SI+G3GeWuXG6i
euSJ2pLG3mwtVsi8ug9BgGH15fKuKDvw3arVPNF8g2cNJomQ28zZ3zbsgLOtbpwwzSWrMLQygHek
WCan/mQ07kelu4dUergDjQMhntizVPU9aF2uWS4uvbOeR5c5uczX+JkLL59WRc0STRrcai7YfN2e
Sxv+Of/FtWtjpl6Fs7df7l0jaedtzq8zau7zqFjuGp2ICk1T5FFRK3ZLOTGawXYBBoMsug8qbga9
wC3d0uq2QnlXosNb3X7zpselndgT4aXaU9dLjXE89jeqiGr27ozFGzzNbAQkPbYr5bHIRXitRod8
YS7/G4jqdruEibfCIHHR0E7TW+T9DTEhdF1CaHvFskSU4gbDxqu9fJn7YVz1cNkxlrA64K/1c8Af
pfDW0yTvCI7iVZBOwwJG5mUs52K3fF2fkFpRurp+1iMVQjLUAPCmbcfEdLrIIej823Mtj21Z4MAj
rcqQ8MPbcadydBju0IVXXXzBEbV06dl0ooKYb9dUaKhohxQa0xKbxbbquChcPE2ZTQAE1dJy8Mo+
jNw8NqmLfWzhZCVxsc8cOopEAiOws/mzZw8y5JSfLBc+VbSc7XONqL/S+m5VnFSCnP05ogXtRJW3
yzTd3lD5vPbECmsNhzuu/lWWYRm4WXNd0nK5gJZO4ViQRgnMseUonmeUCA6R6Q7wI4Y7GDK0wXyq
DdDryNtsdvFmaVcQm04Ebb1sm1wcJZ70eYdFg2SDGvcZWcpcc99K3jmC8byXFmONiLUHMvhCpOwe
U1NJbBq6uzXsXX0niA/2yVt/kkP3qpZTVtY4J9WbEw4KtmlXZ1weDdcEb7efzfHHYHDTN9LedR5B
UHZKWVvj4sCA1OxDJP5oLGckJTNI0tv1ONz4SGUv+W1/3tZuvHQ0GgQK9rHc9yQmUzfylo2m+eTW
VXLnTPIzyz/AmI1fGIPqE3lhFuhKFMtQU4PyQPLYdKxFk+J+hhhuOUm1RtaQ3if0HgivqmjC2A7o
otxjBl66T4xz1gUpDz4/YotRGHkQ7jvBHXSAyLsZvPEl7abI95oUEc7UMuLXFfR1xyYVlTw3fRDB
RZtZsQxnenZNNFHc/Lg1ekYrtTcvMPar4Hc8JQ5CtslqDjIe6m0z3bd0vGZ0S24SvHqFaIhLbbbo
cOxdH+IanCt4GjAjBBmuWE29ZqvMjj02pADC3FCSRFzM27FWV7BHmFqmNHsUJsqbkuUbI02PqM/o
kkvLCX5t0sQrNL24jpwWH2cEnB16kl9In//zF0bBr9ih7yW2tDiM1G+f/udzmfO/f1++5/8+5hZU
9Mdnl/g7Z93yp/pfH7X7LJewpfb3B/3lJ/Ps//ztloymv3yyuSU9PXSfzfT42XLy/++4pOWR/6//
+M98p+epIvXp/QejZtpzqmEy8pfoJ50N/0/m//+RF3V5b9v371HXfirV/ovv/Ceh0Pb+4Rm2K8Ah
3fiE8FmGz1b9x7/BOvqHpdu2CcLKNKgGF2LXf2dGGf9wwVo5Ll5NC3zgnzOjxD9Y3jxPd1zTZn/X
7f8fQOHv/AnXFZAKHNMSlkTi+Tv3hkaZraWVVmFjHe5KyRQEQDermokhCqtfDBzzb4A0/+oZDV2X
IBJsqG/mb6SdrJAFMA0BnBjDgMlo061eDBuZI8KQIYi6vyFE/MYIk8sfyBOBtZOOAYFoweP8CewT
Ki2Ymyqt9iLbyqws1kiYX6s5fbfrv8PG/Yunck2snGi/bf6631GPvZNh7Gzmaj+16c80S38SDPMz
NjduGn786UK7/oJJ/Bkb8jvThz+KZ7IgvXHiwyP022uo7Ahg3gJ4DrTB23huXVNP2dk6JdDgb14/
wTX/F8LG8ly2AInpeJbjit/pTSF1siwj/ioGisa6N/VXt26ITbFPIydR5soMXkv3IBqFgXdaODvO
nRnWGxKH/4YY9Dsw6PabQOU0eDeFLd3fgEFOjz9ToSfee2S+62lAe3F6nDB4k9TyChP2sZXOJ8KE
v3sF/tX7apvAWYB52B4qyr9eQpqwSjqjwDKwLx8SXR0QpSHSGh5rRXtgMc0X4ZnQhleyKWiVa/F7
A6OoItZkFcuGFAHkGYmdPv/v18D/ALPcXg5pYlYBAgd27LeLwG7KjsSnotor2aL9ygjPcXg2ZQ50
0kASdfqlayhvVEJgDiQy1BvZw3+xdx7LkWJru76XM2cHLGABgzNJ7+RLKVVNCJUR3nuu/jwL9emq
Xd3RHf/8H4hIIykTWOYzr5kSOHf4ENNUmggJMbmQAfKrf2q0/s3g/NvbZKMWY0qqiywv/3255i7u
EH/JyoPW4fFU9lS9yA430zQwwS1mhNPSOW8/l5DQV//80cZvwo1qtrNg/vxs9f4vs91FiavXurQ8
jLgUDXpMKE/xnXQdJat6vI66MmMBiD5I+TWKnvPab/9ltPztYPnlG/x2V4YkC4s+5xvMIWqdwhmv
YKbeZoi5awTc3//5fIVu/PVqey6nzbh0PEuI38UACz+z4SGXoML1cudUzlkWyfsAKw0jkN4gecj2
1Of6NHruWp/uZagh9ewOj3ZtHoAgI82t41rD30zphFwJY8fEOXjE4q1s9GsJvc5L+ttA70CXdY9F
vBvt4mVkgfOi+E0alHEaEIhzuvPy4lLSz8dFFpQ+/0f9ficp61KXEkOxLybzaZr8dVlgJNy4lyCf
z6Ai8bRI+CW77fSViX7WXFeUw+FmDUgI+AD+1IQa++ERGdVjL+Q6NMJDaqAkEpLZcUfzGyeMsrVm
GcWmmt6GZrynIorLBna3xXhcijZ4wK3nJL+nfTCAo8+1NR7bsPRCfMmrAHw7wIh4vrYVhePme9LF
b6mjn2nbIKfj7XDZIHlAmxAJlffMTt8LEb+r8SQ8hrCBuN8qyh9Mu/nmqqVYXRm6BEDSBFa9A+Tv
UXzTgLdAUw3fZRjthePcNIh50A0dHo1RHoax/5S23da2m03N9VwWj1aO57CGvKHVtDLger8Bn71a
NRdIsOINXs0/mKZHI3K52d3boHFyLtIntE1XXQ8oHoYB6uSt164Lg7ZzhgjLqiAHgcZyot//uFx+
347fMc4G/q59gpbAlSyy9zprdl4dvrdOcCNMgBvY4oDyCPWz35ffPNgI1sipagNLDxCoax/1t7EH
NomijO0OV6yTMF2iAdp6rIuld6pC4w5Lc7o/Ft/Ed+eHEQScwybsuf2jR0wNXPQcJj1/7zXe9iFp
wIPLMniDOwzEy8c/OPpe9ePZwklZfQQOkY9ICDHQ8OpRnxdN1ZcG4z5PS9/MWT/b6kqpSsZYylsn
0a8oLVAj0t4ThfqLs7fegXhpjteqmtDqI88qAqqLiH8i3vAYu7AkdYL+KrDbtR90D8qbndYiZK4J
W1aQpz4Up+ICtrOg1IpOk0yrDVDk68w3WufY/FRlhKJiFb/FSait2R3vZND/oBwJ7MvkZtXSm/ZV
clv8yIytcW/TW1bMsxPz6rJ8eyfh/Eajf1T7blw1dDXfBF1SlG7ehow5MlkXr4WLMxppvrYE2Vyo
X9VQHtTmbOpA3jBJg4WdHWKDe4P+nbu36ChAALqadVzuGsL6YxJPzwaaDBcL8h/GX6gmQMdQMYyk
a4Jwm6/oEcBIAzO+W4ZjZeOXoiYucnGw9bX01RTBg9PmAvIQH70sJW6Uvg9yvHopc6WA3uqjwjZc
TaUkZmisxZVfgXicp11QYD8vvfANwjp3NCEvRZWHesFTMxMTLstWr7b6ECrpMDKESojAIxC7FWZy
V0PdqHUR6N/8Gair86DPI00zp3tcd0n47uCnDYKCpa+tEZcuExC3yZtW0YCI2i92BEWaOQCObGUE
yZsLmnUF2Y7GJluWNxACjy5Fr6HSzP3yCx6qRNWgHCX7K6U2lJY0vtYo+eqmyUcZfAp0x3RTa+Zt
41ZITkPdmdpLOa8KZ0a10LJ2cz2e9TrCIcHzb/SOa+Nh/LEf9IPt9duxdgTMW9xSkAexVxrkm51d
jzeu3RU0c8VVgsZYtbIo+UfVSragTG2oSOuxVkZKBjWHsjW8bYRdZVH56ca/WVrxicaFKV0X0jrM
0MIa0DtBaVoPh5NpVkenZRXFFp5tsqDvr+l8rNS1T8ytaI929g6TGahFbaMUAiithHTEgtJ6Cns0
dbWx9LZpGT+PgWKh5PCyaIpk9Eb1bUxBmcHJtZLDdF2qhcuAXIIXSi7vajvQs/TdDiRmjFwalri2
hdCFJ9j3ytef4jBf97rxgKzBeepA0uBRv/El1gUft2hqXzov249IMi2Dv6P6unFPZqe5NBEYUHmc
vxkG1vFGClGkmRJkxAdEthnW4dgXtCC7Hx0VauDQ8qnKvek4+EAzPDPfRdmMCCEQVOiKfrMzg/q5
6rgiQQOXqMourac5m7oyvsoOY1Z/TnQs9JJ207SiorldiY0+MObNQNtXsoCXq0ACttDQ2sGDLypn
LL5HCSPCDE7OwPSxNeah5bebPqCy18XQVcqiVOX9QzwbI8MTN7gKZCZ1Ru8Y5VRlaOeOm8zBejBi
EqJmeoNhZ7h2e8J2d/pRue2t6Fi3aG95FOJ/SD3DArziItFSW5VYrK07dyx3ps2H9SzmFdZYMOj6
rU1T9ePeFSlzqJ/b99y6omVwN44MlzarHWR7xFsS0qVEjxkPtrnaUD/FqDHltjuO8cYf3gqsF/fI
0oAPCIB8qJjIEuM37HVJkrzYg64MZiox23WZzvSw7BAAMpxS6NzI52attgajntJexgeu+zHqGa6y
CALnnFRsFY95K6/5yBQI/e5pzocHdO2AnMvbGTGDtd0wRYPBfHXytl0tS5DdZVDyDNiDIAk7B2Ih
exsKTtfRcX8gyqqtTVd/dgYHiEceQ2aYcZcoIo929MAj7grmbvDrwdcSaSEvTKKJQaQVgGENhl3b
dUieCXQGg/xTKyG+OT5UcxlDKbHYFzfzJIvDHOCQhsyN5hEYdMxlGqqjjeYKgLr8SbT0cqgpc6GK
5kbM7jfs6R7QUh++xvSKw0SegmCSX4Jtpzu7ptWA2wIp63tIkCTfSjU9enUbWj6UAoeLhlZeEqX+
3izis6j6feWX0U1QjXSwJMpDLSo0GysFsWqGxbfImyq2mjjZ59pWjww8flmkEXZbizF9jthKN3q0
Aw9eHWFBswnqdMWqGWvbEp/QdswRvMhQTKpqTd8A7Js2k5i2RSKPdYjgQIPqxCD1lYPSHjm5xbAf
cuSeOweROxCdAbKJ9AIv0MNYMm1xb49YmRhFcZdIIGm25iLFi67/1OfbECXwbTS5VwPYzxFk+qZK
Wjybsu5eN3p+GeXBTDTB2QKDXFkdhroS/LBsJ6rFHkxRQMrfwbjcArRAwl20u8iMvP1YUgP2UDg1
7eTRSxlFeEkOEKxLFTLUIztqojca6D1EAMJCbikM0wckzLOdb+3I9qEjkkhxV2Efi7vaNC6+Y+Vr
CMwFDY6N7hJv9aP1amkYXk0BK7kWIC4bByQm8DuY+pL5P3nWoc8S0FFFuHeQ7Fp7oBPxM7XRxkrY
AnoBt36IXJyhHcbltLU9QGnz5IEOQVFqBX11A65Jh/mKIsEg7QxJeN0+hGMNXXmqLqHRnNAZ6tiR
RthJtLxhWNwlAyRRm6rhJm/x9W4TZ4v2OLazff+5iZhpMH97wF+0NUw3xds4SvaeQC7YhWXoOIvk
LEB0PaEvDg/YC+poP3RgnTXfX9fsMOhL+NNGljrWvxoyomi0bpFq+do3CcOJiwrMi0+XbQvPooq2
tgzfzdo5MQfT/bLTgWAmyQQm18qGJuMYWMcZJBci8OWB5czb+3n+KCqgmbOy13IDE0UzcxOyK+wR
E9nQiQ1vPIkGlR+gdY85xtQ3X9NK83fILoUbYCZfirT1sAR7rdAHhIzZ7xKjIShqgS9byFK5rfzk
Apjdkb1JjM/7G5CUzzTfUWDKetqNEZRjxx8BcxAbzJ17cMeAADEnTDc65AcMBgH1c4J3AxkbmPhn
m/Rh5XrGFTlhH89jMgyNMNmOTNbvMn1TG+ZHdQnuscJ/qep0TNOdZkePUgBEJVucpkIEhNDcp8SZ
0UKatXOBXNSmEcRZeFKtetoo+kCLOY5Cb7+ErUloboMSkpTRvKQtQvI+2Uzct+UOFb37ERjlWnfQ
LjZGvima+2vAe3j3jOvlmsym+6nIi3vWpBeAabdLqNvGpJmuAEDbRPFVuARvSdA+Ghivix/txHnX
eoWi/l5FyoUvrjkeF9iiYl8HE3Af6ZhoR9pnm7WDRdAHCR7k29m0D+rHE5w0UPf3uYYS0uMLuQ1S
/05LQ5emCy+VA+3jrOp2gtCuzgk0MlSAjMqNDojNubXSb8avEZo9kCV0r0bEf6yO/0904XbkdxmY
VgDiTFyg0ppR0d3hNsYq2epUrQWgP/ucahR1kfPsN/HXudCvdgx8KTCTN5QLcJye0RvLyNM06SH2
wR2Dj4kqOxnJXuRc3CK9d/rxdnbsp8yVt2Bv3ksLRFkMasCtbgtfTTF7vtrs02Cr8PwFcY9UQPVk
qzRkGJNPpZ7DQqggmBluM29gpJzNPr9ojpWhQeKOWz/KP9NTswX5pUNHI/HJ9Vh5A5fUFFgV4V7C
4SOkavMHB+JnmZN8gfOagGf4a29mQ1VpKUzEL6I9aHgwN5GFpLYaoUFHD6725jMmbBtcvPFWyLjX
6mt3roT2DNqtRwVBoR0PwtRpmZvFRrqkLxKe/krQ4o1S75CU7NRG1kM+82D+hsYhMIdHc0C0vCY4
xkZqiexJ0HYYOb5rnjdu465/TCriHnTlTwG2r7Kg0W83/XkW4rrcgy7CrtLM50PYqe+g1tW8ULmF
yo/h1r9YqHh1iI+gwQnfyVXAT8ecaqjlnJyZzofR0W51m1BL6hSrZ+ah0QOjWr6EUKg7ldrmMrtR
wRTXiUBcJatlPJ87+9mJvXqlFdMJRstFQr9fNQr5ruUXx5nOadLeCcoQwPxPGpTydQL4Fn+a6F3V
P+yg/zoUz5asFSmMJjVjBN7uvUdJzxTyUHTul7KncVga48WA3YOCQvRmqhR9CAjJ/Jel/LZ8eUPt
OaXFeIWJ94aDOOoHkXhvJeCppXeXZNR5ve5I5Vnlu8VqbhjwSSRv/Yx6jzGe3cx4gGoiKcGMN2bM
jgldR+uzDVf+WS0YeMW/pvo60VltnNFANMmsGaRcHq0i0XHT5kKgQRBMrtfhjG5WT0s1uQq41LX9
RXMlxTMIVis4fGe1L2NFCxUs/1H3zGmV1GOaU2w7g26FU3gXy7LZAdoQYioqSHibbAkxvC2Q8ysj
mL8ITFxsg70Bp3SZtbOqjuH09r1sW3u9jHkXJ9jyY6Lt3PGUd80XhHGQKFOT8SWP+u911T+qpUTd
1XDG3qiwYXmFb7HxLc6BvzcyWadpzjKj3U2mAEZRQOGIOG1VgugbZk8wjo+28ynpwm+VgbouVZVa
ioBd/QgDAEk5dU16/2Gcx1d1mlJTNWUWxbKVt7ZLMVM5ci+Fyw4MeUHUykbyLJgdlaRQMVgWIkwZ
O9fSGzBb8Bl+CyDR9xGp1Iz5WmnN+1imj1go7eYBmHLI9B8J1FcoXh3HqtCgjyfvsQGuu0bjItYp
evX56yRjcNZIz6AbxPoWhO+TRVVDDnzrsNGOtHr2BkGio4b2cojo4qEFA7cF5QA9alb6FB5kKm9H
6AfURWgw0bDYygG2o0wneufUucJPqT2VK1+4CEAPDLwgIgFvvaxZlwxwuAyFAB+vIoGuMwwiM+rs
CVWPLEXMTlU86AO/5XV326di11M7kcgtLkU5gcN0o8l91FCcG5fyGSozHoyH0PVvBlBgU8Oq7nFx
YsFpcopjPXyleLitaoQAcSZddQaBH3y117Y3bpb5gJQMt7Ams0c5bjtpAOIy+R0COLkQ6i0kNO0u
GDeB7b5A/TugkMwQX6Zf43xSdPnNkmr7UQXcIz0Z1Bj7gpwNBku6hkvvq/Se/b6vgndwNzZ8yRn9
GdIidMWO2Is9psO4n0ph4p2i4gOYAeuwx/lPRdRovD4umVagSmUpIL0pR4QPErpCTTOXaLh8IPEy
jV03UiIM9mUxgIpDVYUJiN5yz1r3JWB8zLRZVVOGZDWjxcui62V4iIdReSA9RVESHRUqgyF+Y8gA
1B5Qk2qKnhpZefv4OJhoqEHhQmSZBFk30bCXRJPgrPGGb8CP8r8rltc+fm6DAoHWhiUGGMX3vO6N
2yX3zKExRbEbbtD459o42XPdIuESD+xSfqet0zYzkDFzANhmRAy3gWndopPyvlRpNI2TrtNoU5Xo
Z0vdhfiJyp0dsrXllCaXzY5QEdvtimFrkxp7tgBXEROeTs53J1SgRFWSy3wI22Hs/nDBzmzqTGOn
xGR6qWSXJdXo2uTaJV5K2YkYeZV790WcOTu1lEwq7y09ekihkb9Yo3zvRosCImoGBVWEyAzf4/I+
m9hC4pmK0ly8NnN7VwL+WPtAABHEsFlQ2d7MAA0ukrzzkjPnJqN62dsQEWbpc+SPqkG2QhWrZ1Wa
EjYTMzcTh4jxjirDSgryAAmBvg48CG4EJMKO2bO67K3uwelNu1CDSbvM5UYT5KjlfLdEc8uJEnpN
mxIPIZJUKAxom3vqppst/9TSwDuI6CEwqkdE8b5iT+Hu0+rGmPTPvk24jWQhRdX0ixMB3zdDU0mK
GB81AWkRXQ/VscgDmPOM+jF5rBI4UJqbMiurfN/kSBr4xCqlE93O3gNeTriko2p+NhGJZ+cV+am7
adhLWUprcYCIf4o5tZMFrNgFsuPX03ffdF40Ky93pOd7O+hY3LypW1de9lpW7SkoM9wMOC1gQpMN
7CrLwbpU38pUk7vQvvP74qjp5ecZjN56csh1/ba5NFZQHtFV0FYsl/3GntLzICJxM+p99zTp2XOm
pH4AUR4QjIZp4e1me3wsvRAoEOW7daRrJaBzqIxdodVXIGLzaON53ED0mM3qYphpDDPDOmfUHrpR
dDu9r277JB1WGpbgu0T07k52rrktg85eVxU+KKlB2BB3410TmfoFM1wkIMJ5p7t05krf7w+4F32q
O1MeM5QdQBXnpEfoLqIs77vPtpXs7AyUZlNqX9rCUzXSID7MpettSz15yYCQqaQuuRj+IPaQ5u+B
jQL4dG39UQLr3qFG1J6yRuKpqw72bFfHGEhcIEYYUOrgGxy6z/CNjBNjAXeB5WAXiDbFE+G/jub4
KchNZ9dP5UNapfK0HJT20clm5gxBUBybAH9oO83vUiUoM/XaNsFIGDT/QP0gpF4MOYsJowylYe/r
K5g2YiMLvdk1afqt0TVx6jL9c17SUEA42dhmivIEOzI7LYco8T979eRthVnZp9ENfz0srwFFcrc4
KX6NIApPaTGBm8ytU5sN1ml59NtTkKbmPrDrU1RU+dlCXWUrvZJKah7rp58HWBIpBcUy3vaYuNtn
4M/NMc6RmPLLLWbNHcbTScHsrwYoIQ6rgBldksB8QoHI3Q0eZo3mOEIdiS6LUMly6JRGUt2oeUXB
f/vzjdjng9KEioYBVf+0HCj3i49HXZJgEj2rd/DWoUChC7gfSIjdY4ZLc6/UH5vE0B+LKg52Cfpw
m9CXxzDPnUsiomdTwta22rYmcYyyg5bqwYm79Fi0wTob9fJJl/WFt8dbaUBZNpM0PnopQGgX1tNa
ugrcmtfmg23g0xKFiMrIOIRO6uX5pjXsZmcREbDoTB4ow85tGVDqKYX26n7gM5ZnI6j4LRV+FBw8
JUPV8XWCYSofZzMrHyfLciiNU6dYXnNIw1rMGu4t1IsSvXiYq1uKYtMOY6/Pll6kdxGSdvlKop8Q
wlAF85hYbEQIwjSdBmd/eYhgwHdjDMRWOuiHI75knpZHvboLv7ymS0DQgfXqDgjmJwoMOQjns6Y7
7Q50bXW2cic4Z/Zq9KLxBJp6PC2Pxj58onA2rxolo+Q0OtqSMn2PabRvE9qGp+Wl5aArmaLlUVkD
MXXSMt2y6KVHQZ9BUJM82eEXvuBD0jPKRdGiA59at9ODh+gL3SYO7jR9YzsC0ejM/tMk9tANnmwN
InVdTAfXwslYTWBHzc528vR9BwuqytA4zFrYV1re7qi4X+wJxalMBEq4wda3LazBrk7OIJ+B+NZe
vY5YajZhpeLTegvfCtt2NcUbmJKU7koo3pFuAL17WCyK+0QCV18sjBf34sIv9lHSeXssimJjjTJ4
uClFKFc6OeU+HcVtCEGCVqI4+O2udHBaQKT5zO+itiJ7b5WohUtibb+LM/eui9vwnKCkjwDzWFAF
1+BlyfxbVcXdadpbSkOqt3BDLpRfciASYozlIdZXuKq6AWSMwkVIxY8sJTRlnZZHy8G36j+eRnYp
dpnnsnN2x8kpp32aV/1pkf6cECH5eLS8ZgfPQ+DPR6rHYL/9kfJ4GCHW2ZRRAUbfxQdBsy08MJov
mICd7chhi0aFANT1a4quytoc6w1cn+mAIMmzSKBOA+4Pp0nfJgxmCg9DcPEj9yTgwaxl65eX0rMp
0skAGKXxLU9jEJml/tV3Lej+0BF1lB/GL15VXme7fcF7xofnYh4G4lIyXxGfJgVuBb7/jGAt/bkI
jCvmI3d6Tg2j0TTqHtYXXeCe0PfNd9TTb1qo2vs0EOX23YSXGBk2c3Zw7WM4Cbk1HGBkRrJxpVNu
CqVe6DnNa2xnXxvpfiUxWdmG8qvpgq9j5b9NVo0WePOYB0DUsRanHzLuAi08qhPQxbAnLnMV6jo0
93NCrBdPBLedC5Ab5MUnRGo3FFnWZR/sIhbkGqW7EFrr2jCd2zRktavllyg1P9cz/6Sew3d4DPFq
6KJ1BP1oY9jZS1AGBT0N95Pwgq+m0341lQ1I9YDxw7hKAyI42yb9nvGIx/XpMpunuRI04wT9XqSo
dvack8xOrbhkRfTKKnST6GF9RNFnhaBRuRdddy+qMkPJoJtwQUNoptasrdn7DfVhNri5wNJSQ5m8
fhhze9gSzdaXWVIBpxX1HgvY1UuVBx2CTV7oZ3UaoUoE0vhT79TIK5BhWWO69OsgTIp1XMCfqB8M
ZZHhkD4tFb3YC95VKWhcEiqdCoub5etWoHnRJ9k6todrjW4I/AEIKcAt9NYngcSfiURHaOQtVlxR
IHHq+6QatqZM3iJPfzIJFqkdkjO7GdRchEzcnrqAvZSQgBJ0NHzTKH0TwOBXmBV4p3/G21gKYvar
t5Pr6WQFwJowdxKmYf2GL2rmObCg56cHs7AP+USuUhp6uDXmGuYGIVyZfSXS80ljkDHOEExdyl0e
DbVOINsRxva2IeqmQBGheqIyg+VSBpQZLfDw5nAMBOksIY8qCze3YyzpMsN1XXU++XZpgxiZ3pGo
pF8VExPqziEqMOoYqPYUsUQFA3dXV7yNdqzQ5Kp0gKEbyzUhf4ywrnaRwFj++aIYv3snLhcFDKnh
WLbCP/6Oy4O5OLmURA51Zlw74EQQfak78ZWi0b0xHOwYDnjCbcYRbs0/f7b4m8/GbUjwoQYAKO93
d7LG6u2MUn+KjDEd78ynYsQHGeHVpsyAddltIaZHCVpkGo2r64ijNwwnlYXRFn30vQCZXktfEUfQ
Um5v6hS1bouSzz9/S/kXUJinG7pje2DmPdOkafjfsLS8HhH9kwnDRnEBwpYE0W2aYcUyTDI5qfIa
VJx1KTsA7B64KiBj1ZC8KzBHBPtmleV0R7rU3RVkxGAN3kyVy8Gl9LZOkb/FdfaWUipkTOwsQVAG
1PxL0UQEt/cLBDHQVd6uyoFtZd1Wr/HkoMwbkBQuOA3ShHcawXLjpOFK9CTyIknLfcyGG8zjOVHf
Eh8VKBg9rbixTtHjtg7DBMMhs/vHKQt/RPlw99mT6aNK2KjzvMl6eMQ6AQbQ+CJUkTGS1RFvIwXy
KGZaj7U5PaVj+G/uuOZfwLFcbNsQpo2Lko5Y6G9wzXKMCg3OQ3KIZIIopm5twaiS/Sq8Sa1WMqxZ
6TQqx8cZDESSo4cSp1LcKhIzOkIF2wEVZZSgiIzTsjmDSR8OTa/tU7VzT/Ce8EhMnewUondBwbt/
tHwawKVRoLyA1nivz+/ZjGK/DSplJ6sJ0XB1T0IqFiaKzln4FiBSjiMt9Wpks95UQzGPKJLFA2t/
TY6ig1FZ4UpzOwlVe47FAc8hxLwyZCsot0m20G3c3g8hjSnUWKJVVqSvzkxGTE/7LRMlQCGEFMuJ
laf2nS9p6xAVqvfDlMPSb+20H2mMpBg1Bw0G5DbO228QKFS5PssEkQLugkO0D/X8rRO0IzMTh/ew
peUFcy7HORYiKfQlH7/23ZDrzwR61Kuo+FiU5hJRXzSKXGAYOGvbax+XWnupFbeWkxzDUvtRCIYP
GmOY1/v2Z6Mn3EOejcZIQoKlgytrIETXtHuxNRz2WiagsMVYU9IugeQaY5j+Jsx4Og3AphBAsK82
b9IhOAXF8NUaUDSR+Q4HzxuzREhFgQRkRKuh9uTBrLUvQcY8V1+1OgZF+EMbxscuKfq7CVGolQEn
A8mkEQctG7BGhVTw0NantGie/3lpMP5mR8EuWRqY3UgbN8jf7BVRyfVjS2uSg6lOWe0GjlLOBYLz
XWvPOepDMgypLtF8XvkQADdUNajpKCTdhyFjm/4LfveviG/YtmwSNvNIUJH83cCwneQgy8iIDqkd
fC4x/CR8PqrSd4rUqlZPR18hzoqhvyroVeamb75evZiu/S/X5m8Wd9MDby2gSFhAIn+fyV2EsJzM
i+jQhghgjx2zqlvpcQO5pwTPDFL8W02q1s/2N1nTfwmAnDeqvoExiMluG0EinfNN5ruf9C76BBV4
2lIJ89donP8LEtf7C0zes3TWHBDynmGY1u84XAJsizb4EB7GJEZkiS46yIqN3iOEhtCJamaT1s+I
Om9t0G9nlAVD4Q8nR7fqreAPKVBfpgQyM5IZ2Rb8hLMWqhoVwZWEgAS1LpxQAm4A5hWdd0WSAsCD
PkBk4wppq7L3muOQjM/ZFBcbfQYVK7I6oMRhbTzN9q44F0WQ2EX9pCVpvV1q4gGqmsQa80Ggkkal
z9v2A4W19AWqe3JIq7zbll0U7pgWSLrGwbNUutqZd4uk2Xzj9dhZTfQtNHPYBFaJPHnNtDGrMl8L
w8CC3tNe6rKBcAp8lxGsv04pYF3NPKia4wIVRZt67Xrap5AGrs4eEYrwHmk31Nfy/AljSVZNM5s2
makdPd2+z7vg3cbpYS/Ngx+n9aFA23I1FWO8q+SiN1FdKq8sHxe9fJmwWmVTO6JDEP1oh6j4iD7+
lxr1L9QoOCcCWs+fpIC/UKNepgJWVfArKeqPv/mDFIXRwX902zRcS9kTO47JsvgHK8owDN5ysKw2
QbZDjvpJirL/ozO1JAxmHNYtT4Ctb4quDf/v/7H0/7BSQLrVXVOHGWWI/wkpSq25v0T5uqvbumFh
NGcQV1reEmH8wiIwZtEktVcNt2b1CvfWsWlfoRUzrmzrXs/+JTg0fwsO//Jpv8UrMBMxdRn4NP9m
ekeYSl6LcQNA0X+w0UkmRXopknNwY+6LTyB5rNdyG/3AD/Fo7bIOCMUaFNhluBoXZNeP6NUVyHWS
VG9bAI3nX27i3zA7DCyTf780sNS4b8I0sS7m5v0WyWIdYtCQsYwbCkgBKKi5OeXq4OGshWCu5jQn
5AqcddkKFyPnT04zj0eNqgPZfkWdszWG+rQ8igMP4+YRNbBQ2MYGtRrYll2UnJcDTrYxm7f+hdVk
PGnBMJ5MY8YvFpnw9fIa/ityZcgJpFfseZskalCPqKqedAe18lZ5GC0Htwl92h4zbnAWnTEa+W5+
inQ0+ujwJMVped4rvezlKaIB97lbDbskQA9c2vghFQY6p4QM1ennoVNC0JMTy10wF7dJl1an5ZBB
dN2XNgL5f75UGxENt9kxCDrxxN0YI+64eqqXp84p6WR2XQnobXSwFFAfaTvUo/KqRMIaE1+LdJkq
03JcXtBzhI1ni/ZMmBoT+McaMF/f7wqrrE5Wb5UnNI3/eOSpR8vTpr4UrSFwVkJLPDOV4HejtL+X
Q6UeGSPiaYMeIZ6l6fXJ17365OQWKPCfzwsM8Lbp6L9UaXVoK13seyOhtF+37Wm29RsdsDEdV15q
l+IYgi9yi8jWZ1dHlJVsg6wrrrZSPVteWg4/nxpVjJUtQuVaBc95OV1bXYS4DdCcXc58uStuHVyc
Jov2y/kuZ7k8QugNAezloe4m5Q6n56efZygSwDEfp+20A3ga3ey+l6HW4PuAmjnQVwbpz5NdHhkI
Nh+YDrR1u+ak6WaDiAyPoqoA/mTNR3esAvQ57evyXhr5wbEBFNgLnMulBlCPBnd1CnO6FShzt8EO
SNH146lJb4K6oVAjwbbd8rQ8WkaHsHVxGGD4Lq8vL3HH3TXsN0mCmHCJKjEWJ3DdtK2MsMUEpemd
9RhodEzABq4sdnCkhAkfINWMinPs8DDIJ8CZM7q+S9E4UoXhwXLWSQEsxlHfYRm2vfrOH4/m7iFD
P3L3y3gt8WiiNaBGcVNg2dv49c3ybYrlK/15sKOyOHml5Guq15DQYsZRdTv0EyPEd1kqENVD8lo9
XQ7jn4/+7ldSi5yobiZtYxXcL31ihAZZggq7TZdhL4lwDI+hu7yL+H9NK/2/nmLuJlaeR1psxT3C
YcogzTR9YWyXP0GHE0WKtHv9+e+XRy16a1iU9B+/VYcNs26c4nWNr+NpaJj5kzosj5bXJqSmMTWo
IwuvXjQqlhdno6NQhaDX9uPtX36z1X9oPQZisVqzkGPJT8ujEdPl+nV5OKEdOgOh5/3lUOE3F7Jl
bLHGcxOwaP//jeWvq58v/vxvy+9oAHdWae5SClJXPvnz8ktrAA2riUfsk4djxT5LIjZwhwMAZ9zs
rPLwIrdWw3JqZCh/nO9y0tgjA/sM9PPHu5YEGUUZWa16H++HAhW42nwpJrhHMjYv/kQYrP7Jx+8u
v7U8Lwzxx39eni5vLK99/Ltf/ibXumw/ISNo1MLZY9KyG2M1yf7u3/x8TQymOyOH1H53GuD0+ICt
wS4UJ3egFGqkztvyLFYv6Wq8puEsN8triBMUp+XRz8Pvr2WgaFbSNqO9xtXAsoIi8fI7OUXUSZ38
3/7t8mc/30FYi7/7+Xx59PtHqW/487Wgw0vH4zJMCKHUuninz1DSK2TDNUNj6wD3OWi5/mr5kb1d
zBCWw6B2vYoipJNqYiz3vdAZooiTJyBGpvUc1f1Kb6dmM6i2xnJQTV0TAPvOVPvQz4OuLBp+Pl0e
5VH1o4nKcjupz9HxnF/naHgAbmaby4c2o+UzIP1tBl29WTwBlwOWCXTv1ZD+efh4Te16dVKBNS1S
NewdX9/mFhcrHxqkiaeKAhU6eoBBsp3wrKObdgVF+fYLl6NXNfJLLMN0H0lnBPp3svWsZ03vn6w7
6/+xd17LjWtblv2V/gFUwJtXGAL0orz0gpAyJXjv8fU9oKyqrLq3u270ez8cBkVJeUQS3HuvteYc
Ezbsn/8dmpPyQGII/36jVqSzZQXDwNmqvETj5WnbzFsAxgZlAnNW7htKrG2/HItu4si23Y2hOvy5
IV2QUCY9WuEDVbt5WkLssL9+XhtNEcoqAJ+27jv5woCDwPTtVfrJ7MiM7ppaa4q9pCMyZtJo7KFN
GwjyAOP40XTMGpA8BFbWLeTrwnGrooMaPcUpH95uO2H9RFTApCIReKzD+4SE8N3PY9vlAIyAXu28
TWA6YbX2EyFDEltI1xgdA43shh38ueesuywR7M3pWLUbJ6grdGQS8f7vKPhnMryqwxXPdBaM/RJg
3DIvNariWF4fG8TwO6Dqh3Gq7xOJA04lGS1cdwS/YWncUpX0OmTBksuIrTj83GyL7cEq5n//8s83
wHfR4EFgF6chXbft5s8V8HOXNh+HYKTqTFl6NllEmkaMLE7s1tZtY5WAJzBNhozwol+7/TbVuvaz
JtnahAppxsqAvAoCMKB9vxa1kQ21kL477CWevG1yPzfSzy5tJf/+ZamMks/UxC8rwuZm6a7MlZE5
tjAefu41aTGDRIuZr1V8CAueAXa6lXfmv3xtMdU5QCjaHob52f35nsnSMWpEG/196Ocn/vwbxTBy
JENGAS4kqjSn2zahZrvJcxNO389dpq2DjQ69dw1AuBx0Jsa79s+P1hmnjZ8f+rk3bzvXz72/3/j5
uT+/ss7JbxKvOu/nMYPcIN9saZLW5XAg6ZI8MQhavHzbXS52CYl5WSAPDBmbbo8ZBJXjNmtP40KQ
zc9DP9+Mo2lAB8KPEYXEsK/hz8sH2hWGKXrtFJr7ctDu5lBXd1wpbOlyvM9bANW41Te++M9jffsV
mRHdk5qT+c9DWgEBTVTIzu23n/j7jb9fTmReQPKHHQ8hyR4nhtEuF4AEyscnEOKS+1G665UjzjnN
9KaX8gvn33kCDs7u6Heu/phfKDvu6XsStGITPUL3G/uY36e4apm6osLkeO4u7X03ndrkslVJIP+A
D47P9O1HYEZx5ueml8lenD2r6VVKfbSNBdr89Gqkfi/zmfEN6WjifRZCPt+nMr0082mYT5iiQot+
1rEX9iYpa9otEm2Q+FGyz4p9tlTO1nfiee30Q3kyHXVlx3b6X2vkNl7x3cRO25P16xjCOzIpjef/
0Bt7DbqTuFxROhfZC7llCtIcN37S4RR9SmCiUmeUH4fYow1JgtRgz6mtoL0TdjpjOsU3RHpC+6H2
sArik27UK0zV9KlN7zrxMz+Lu9o+aYf6g2CbC6JEPqIOma0H5aA56ftygub5DQbxA2/r6FWucKex
EgGafMd945h7+bd0K71pn72Kbv3cuEDGAmu1STAOxgD0kZ3cGZ6OHOCOorO1xT167LMU1J8JhWV/
AVZLazuD+5wgvtszc9FPUB/rYQdsd+pdWmeh+9nZyrXca7v1kWgH1ctuwiX6Wn7Hz/V3dWpOM5W/
03rFa6nZOmX2U0+I9UV+7F5V96sP1uN+eA/3/FWJv/qJwx/MOeRQ3R2UOTD8GtCC6omRRyc7NdwV
tbNfFgwlXvs0SOL7KfLkxm1bJgVBuLMk084LH+sTs2xHf0DmRQa0+FtFLBk7y1tU7cjF0BXMPe7M
SBEdDdG4lLWEmxl2SnNgPjASTTsHUitDMVts39vjybgxKLiRY+aUD/p8wP6JNXQvTQR2vigrkXI+
MRuskIhOjKdht4YnKLA3HKjnaDe/A4/qfssn3F/wRjMriMjcnl3GN8QpWzsabIwhyMhNMevr90TY
lh9KfRTX3VvPaEW+lRnq0Mu0E3/VAq1Nz4vZSbf/mLAsn+gqCSqGmo81zQD/dAw5Ck+OckXVkD03
i3PUHhmJCEdGLG71ov2O2Qdpq3ZcSafwPsJp9DaWDmSB/N0iRggiQeqoiKmC8X15tOqTrAbiibPX
LX+XvkT6xqYtfqIjIkPhQ+SqRFVXOZx+/DJzN5PSPueMAmdgdhby2gEaMhN7Kf1+dMEVG8/653gr
7szXZj+fCxF/CbrREx9/YdyboTs9jGSvMp79TfjGl8XHR/KIYyeNd5Z2ebVTVZ+/kH+eWNR+dqQz
QSw3YFfIs6wimIDtfYnn6UP4ld+pXuXMB/rWr9Hv7BFFakPkGjkKNjrQS/bSvFRH8UZ3gAgLj/Cv
2tYvVcCYYH3N9+rlebnXHoRAuUu/GHQYKJ+YALriNzQk/TDvCIXv0Tf47RPpETc5UI/iHiNQ+yyT
/fdBdZztO3e2VU94FSsH5arLINodHhMc/JUtIXPnt+2RdGQy0VAqsWRTQNzGd4KQWxtNcaqjJrbF
U+Sypr6o0gHs/QOhszz1yivscbQxKPkY4W15R7jfzXrLXOsZ/ZsLkO698DVPgPJlXhVk450HEdPP
3ehAeM3k6qrDYPvExy3d0aSDr02TjOvwBP4NkapHSwJPQ0Sgh79egG6Z807z59uvMIhOVJ5BGax8
UPPMMe/6QNwjWR5hdOGnYwUkU9OyZbd54DXd98cZOoVLkihDhSUKaJdHo5uLbsrH+s56bURU2sDp
sOrtICxilSAJhbjfINQcGtOdH9Le8SMP/5ufvk3nqn2i9mI0jwGotHbaC0i+imuvcJST6Ub75hTu
ioP+DC7Z9FEqMkxwrgZwwSOjLQg87CmQzl3DiWhHhhj9vK/lmp2sD/UueyJB248/ye3ULnNeTM7f
7c8kEwe5yrYnKiwbxZj3Ac2jA8gkAqCV8CKZHGz6rcIJK+p1dauNhmnCmdzpg5fI5quempytA1XH
l6bU9eAqdMAO4/YrP/eirSD5uTdpSl8Gf+5aYoLzOx+PAAhR2m8/k/9UN//331ayhlPM5pQwei11
q0F3sr7qjqbxHVelQUEVW8Nh+M+btEV2JSj5yPSBez/f6Eh0FAi7pI+EeNea0FZF67qLs0zed3Su
zEmQsC6Sv/znLul1COe0unENtMeq18UcOBFPVPA3x/kQ10ZeMIIny1hX6EGkP1+H+LUOhpITE5ct
gd5aHKfFsqAVatIg+rnXx1tR8Pfrlqajv2kN9FHN3TpvF2CvBVnr2w3hyhx6t3t/H5OscfKLdrgL
xdFNJC5+YKzo26Otk9WUUu0uqST4YXSNdFE8IIPhDKKX0j6N284ftrP0z01Pkh1+fWk3bd2FvzfR
1gD9+6U8IQuOR/H602Wbt3rk515bA3JAd0OR8vOgqm/x3QC+PYZt9UEnIVlUVzX4aQf3W//v556+
dYOTTBaDIkYkpUsPuQjP0iThle0DZ+lSs02EQ90cWxEnh6qwHg/PM9ba/URcqaDNlv+3gSRiV3CW
TN8+jMlQQCXt1wPE2dRR+nabBqK1j2VOnsOIIFMD7/LzpTglzJg4KpFt82hEnUhu4UwyYbxKj3Vr
NjtmAPOBOcB8sKRZ8Ul/DqJ1e8dbVXspltr0RhivUBG3fp2agSwzQrN2TTA//Abv19+bv4+No0jQ
THgCalgcmG0zflcHzECL2jyKXQdoWXIVI9SDHwnnT4tuQ8M52jiy6m29Y7Xbukh/msd/m8myPL5r
GiFV0MkxJVQzWtKlP1L7kuOkN59Lj+nAnhia7KpOeRk7U6Jy40YsUrsUpwEqvS55P23Vn/fy5+bv
l2ZfJTxJCkNYDPbP2yttpT32B4SP0hYcCpsG3sxi0t5ptqbzn5uth6zVLQ8C+3ULC+u+0jBq3bKP
KYy3Dmsqp+3hz9emOBfez3Di/w/j/sUwDqOk9T8O4y5f0/8KPoq6i5P267+O5P79N/99JGeI/4ZY
xgSshp6Kodt/QArlf6PJDEBvG8Prxn+DFGr/hp1K0hi8IYVD+4Ua7j/mcfK/6RsuDrWTIWmmLCr/
L/M47Z+G64bBv6QDutrkd6L+DyIJVdBnHKzGGlhR52NEPCsE+hIiJDw1pzwwYDvJuwYbAelZDWeU
/kP9FT32z9tJtHQX7B7LjgGCIbz09XEIffyIEiEtlqO1fJACi3aoQIKyHT9t9Uu5p2OS+4Ur7zjH
UusonsTBN6Qkkn43R3ite8vV0n8xBvxnFd32HC2Tl01T4D7+I86tDeVFkgtzDcTVeMbYdk+wj9+Y
nN8m9dfQDt+CQOOkzpI3LZHu/+fBnmr9w8gTuh/4MN4pQ1NFg8kso9X/Ck6rinBGr08lYD5Z01H8
ru7bK6cQ8b3fFd/0sDfB4bfxoN5zglOPLOfZg7Azz9YD5pf12tSeepPIkDw1B/mjuKz77JYNbndJ
iPO7kXFMQMNl+TBV1Aa29kCVS1JgFcy/mIWclDvRr82vSNN1T4AWlX2R5YPa/o2+Y8VwfzuWaece
z4FhQ0ewh/fmqXgaO0dQ9hr7suEZlksSqFQ7EqSjxqFM6U7FiXrjN6UwmDMaeFA1kDmhYnPbh+aC
1o70FB84jFu8V0+IZ+Nf6SNPZze/lN+rL9yvyS45hwFGpYzszI/IDKbTcN3Q5Lv0awlI0KIA88iU
y2r7Wz4ipt6SkVNhT73ffdJSHUDLu8Vnh8xOdYV9+w4XopA9DoAYAgj1kJHI29EjNaGFZ9zP09ty
t3KwO0eIzzHR37KvSLWp8IRz9aj56z1NtfKlmB4xQyLl5OWITstr+aHvpszZwkC+yUM3zjqMNI7a
kVemThQFmIHII4tSd6sQyRNnKLW8wuZRlPNKwz+nNhFvqrhbiCC5te/TUf+s7sJrX13kB45/nGHH
KoCoyBTcuqetfSkO0yU6jGsQ3enHEcABEQ1OhyX9Iz80pk0CSHyrXOU79Yi3GXbENTIwnz4pj7KR
AxhVgYvb9pWWUo00EUn12TzC8iYfiCIp9XqvPK6+SkHD8MtKyY6xkYb9Ds+1bOvn9ZWQGvof163U
i8/yWYl4absaQjrVLuGVNvSn1DdOs2SXqQ/X7oVeUEk3Bpr1V3sj42++yImtXsU3GazNfbSHTh0b
xA87uGcmAlIecZoY9OSY+hsnKiQSeT6GfesUV/leqm3zKfqEEdLRgLGTl/DJvAE64dKuHZptA5X9
Xr8U12kPA7pQKLo5TAq5Vwfl57QraycNmiB/ZQSc2hbuSSc9W3fW89qQNu0btTN7qOz4dNj513hR
eTWPcvoIRaK5Vnv92qHkBb0xYAq3jewwvdI6N24qeG5KKdCpbu71H3oA2hyLlkde1Iqk3ql21k07
RIMdn9FN6WCZpj0Dr8TWf7VY33mC+q70jP3mx1p5IW1p8sk0D8I6QFrVOu0Fnt+wj8/k70q0VJ6U
3l3oKo9eCAFHh0/k0YOSfudP5LwEZFHCrPZlewnmu21w7S+xQ17qU/++uMESxE+q6OBwKyMnuhq9
y6xBeww/um+hOwyUjedx3C8v9WH2KMesG/JKei+CvxBblNizP0cOnmdqwuHJuo3n/i0+UGYab8u9
+CK6hRuDvriXru2/Ytay/f1XQciGlZTh4yIwkSS2Oe0fJBpyvprapMtN0EU9mPfVlwvjxUy6f6Fm
/qdFePvfaHSoLZHNTtb/QVyBspOspVBqAk2aHrf/hbXM+yUiZqNjeLsgeRfXhi3+P4U5/wdNhyz/
8+5qSqosmpqqq4apovr772s/sFZVn62ug29K8itBmZ42l2lQz4SxlroivGOrIq4wR9H2jGoDEIz5
USlTCXyrg5kt6Hu1Xh6rzUm4bp7CPK/W3YB4pd/8hhnGQ+bShNWbJBpJyqJhckxUz5xlc9fKEvwy
cJF21nSXfvMz5nS8LAyO4uZ0LDfPozrhsVVS45BBV2m67lkG6+6Ad99IEqDZcwRwHnO9+74owh1X
uSFEC4AJIlTM6qnXjOEh0jr5bOUl5p56dIvNn9luTk0Ly+a8eTdJUTccQuvfLGydkXbNSVTf5dov
ImdIgxqA7mPER4LIkbvYVdhDxSKTGDvivhkAdutZijSnbH1BD4l+bME0bPE50wTJRCrHu6TkKfC2
9ywHJm5geO6tJBwqsSCJIbZe5LoVXPwStUu83vcAS/ciT23HvFx8yPRQPScjIT+Yn+kXyDIoDU1g
2rAQXdiSSZtk9G+J1EoaOI0bn0KozG/5MZZC1tSSBBIuOch7OYwYLZIUpNCrCgSwMHdUvjtBzghs
SEXj3HfGmaSP0jUoFAiGUekJK2TcCeonyHT1YpE8R+CXHQ5GHoyjjE6514AHkko1T+mdUgm/LJm/
rNTWR03+gOhGJqhZ/G4rNQy0Wmc/W+UrMJlzLGiFQ8iKtpMT/XlItNVTCzaKcCF1UueQMHac0Vr6
16uuPxDI+SDWeFgz6SKacSAs2p00/waTdb/WMPlIwnuZ9fq5nsEyXAcRZWQ3d/dzXD6kYfQoJ91v
sqJB73ABM64CadS9bPdVZr5Ak7w1EVI8rgowoFVyNRGZNbrJADMzORRAOVcdgilpc6pcDB7J8IrT
ptElrrWnRF7JShAHrMO806Z8IEFL8IVcFYK2asn+mXBZQYiy2wFgJX0e0Zxo6uES3Qnz18KlLgr5
41zLv+FGUomXkMGsrLDFzBcg1Ns6o1E2Cv0OzVtkL+wM/WXkHVhCMvd4dfIVR3Xt1nW0G6aHWqXZ
T0ytSZRsDX1QXWK/hKG/vWdiyIQ8/7LyaMdQCLyX5k7kGrZr7vRmE6h3TGfYQTGSGStZ341TZzTb
iW3VJCijW2u53Q9t4pA1jsv/nUA6x2hFO+PgVWpfafyxzg8rqgqiSZ5MRh+WEu8x0oBFS4jaor2y
LjjR2CfnRD8WRqsflShS/aQorktMWjiZvIaM6H7bNNoBiQA5qMR/GJdVcdOKjoDWq3TTag2ScCk1
e1kvlyAthqDLQhWHojQPx7Jp7wUC6H21wjeIELelqRxLh6hbpUPNymfXiklYyyiDfB3HgzSg0snC
GSl+XXrg0ROQSQDN8LpjkORGX2T5kCctZzbZ6qEa9OZd2NNsLgVAranUEdm5KLU3xWJ2nNUpOxg6
rM+QQ+vPQ4n5Uo50CCBD4APffkiLrezPvVH+xSciJSCx1OjoSDgXG3X0ohbZQdznLJ+zlYcHeJdf
TSQLOyr/xLsj3WSxxeu6dQI5LnIEqAPT7c7VzaIj4m8aIC7eN/kJUe8b0wBwsmfcGmcAfBT1xy5z
dMu17lYGJp2TvRGzSTbCCebR/N36kkdUSnFSLuabzbiBNvmbQAv4Gn90J+JczwOW6Uv1WRw5sqMU
oD/wynukv5rH7iEOVDfZYCys81eCo7DdsdIXtAJUXihH7BERuG3nGBfxzspsieNp5rb6gePsSKAg
ImdjL92AgUbQq+z2TYJuZBD/CjLaNTggQlG0tU/zzvxt7puvZHyLVzdLXWYj6sAvjt+N4mnP04le
VIlK3XLKjFMPvUM3v1i+8Vw9cpCP7kCoPRu+4YvXxDdaIorcsOSgoXzn78zb8RZ/ru/pyjCw6Tyy
VsmCWdib2PJ0tz/2gdRQquzIhpnJbD7kIwuo5ZhEWGCz0HxdOk6ZR0jQMgWzuVM4XeFd646SyoyN
p+O1PYhlRzyjq2At1URSPpm6I6NkamNv1jZaOqSG3WmSM/P0bg1r0xG6k5eYoBhsg+lVxH7itKUz
Ny5jjoip20ve+zWRKbZ5MfnLsYvsMUi0r3LtK9KuZLCyMB6Ho+EIsa1d5YNJ7uzBPG+h3duEEfsc
DEtbdye6vDaBGMvi9ygdlEDm9dBPM+isyUljUpSRwUEOsRMvuVW8Wpwuv7TQUdpj+4mDjbcH0wY2
c3A3LONXSz9k4FuiQC/vp3E/W2/ChSXMumjaQX8TEKgEXBaFsOclRhxQRA/GRf1NIKyYeZRkfX1o
gfL2tGo5M5qPBtQbRjswxY7gVTzhtj6HV+qn7q0tqNrv+0fsrPy/o3eOvq/lqd6Pv6nJaJqqX8ou
uejn4mOoHBEi+sv0lMxOojvWhY8N6ssqMCeHfLHqCc7ZQ0yp1dvmG58A5bOgWCNsmsEnrWTslFzg
T03kqUwAsyeNo+rqytJRTz2r9kK3fRnBa0xBzd9/4O8VhzORbHwmOUIR9dMz37IfW+YBjGQav3ki
3WWJ9jxN/ulxvKukV+YBpWmb8LE1N8nIdCELzDYoJC9Z62gn+GNkgh5MKlCTuoZ3ase/0WQub1Dp
iuHzkD1Hq1/ojs7EZDgKn2rpJfeRFKAUJNG44SB2sa4L5oHVLubzvB9PGXM73KseBWco2I3fHods
R3P8kJ3TyOVkk/9eLCd9Fa1TfgoRwxm2Hjolh+1yX33i9Qup5uyYswkT/Feuq4VszsQeB4cpsxDI
rBnDJ/LboCSuiMEiSmoDOM5r7ve6w2GAAoz03mfUzdm19zcq2eQCOuogZcSOTAScic51G2FFujed
CEYdSxf/AVcNJSp9AS9/x+orTc6sOfGNihwZXfY4+pzyrEfm5MNLxQln9k1H2XeO9CrtZF9/yn2a
OW9M8Fa2j31+TnbKU0lfwTNOx0ry1oep8Oa7RrRJILxRz7z1u3SfkEd2zljGIhfyJAs300g7CoqL
yr87vqq++c5zuFHpmmUQHxCJwueredY5ngbP2lfMAa/AMZbWgddZVjvxEt6DWOudgaquZrhFWd7f
d1fhrTlqD2g9+lfzBuDiPd53x5BGCseEGzRmCyMIq/b4AIjA9FcW/b21sz5lr3hmC+3vAFcgCd9V
l+jS/oI4tBhUVxk09yvJXCrHraf6k6ClMyus+qhckqfsGAWqfIiUg7p4xNvKjK3FIM9Odb+vxTv9
pp6Nh+oZEggHTIaIZeSGXHVa0P6mNIA6e2z30isd//VKSXdhh6EVQo2YfKJV6RFeRl7Mh9VwjS0G
HHMs7JEDrzvpWa/NsQRdpnrtq6R4CuCcq3mBZdVKOwOOTBjEQsD0lPcpjHc8lyq7ifOpUvcyg178
P3QUhl15pq0CsSetTlSV0u+u+eRUYUHK60/qLX4UQFTa0s68yb71IMUuE5QKMa2I1ZFBpZN4LWr6
PZlBCgqHUwIzBibtpbm0MRvSBQIrg3nze2xdZc9lF72sv4rLzzKnetGheKe7wvBWei+igGOR5S13
hc/45BYlCNc/4WSlWPqnc/I+cfDKjytSePg+PSm1AyfeM4s/IWlRdgynxwFOXiR822Pjm4ZXpXes
PxYW3tx6RIb1sHjxL+lFsJDM29M5f6MDobxKVxogsNOla75fd82NwX/Kee4WvbMvsRgoyoc17obz
eK3uAXFpv2BSITp5Ecm8t1xddCxegMlO2cpYHyNKwchmTpA/zfVTBG+cKZzmW+wt1Y5NRWK1e0vf
e5TDVxCTy21+DcMHgjAyDqB7hSs2lV0NUZ+HYSt8Jww7Q4KPHuGzeareq/CkPtfJfXpn1kdLC7Qg
fdsOnsIu+ZjBR5FzlLitZGeH9LoqkGY8QhuDeqf6zH8Y3NAQCUS/31OeEuyXuXHrkxk/fJmQdkub
ZTNqcInZw5v5IK6X8AEeqRe+DV+ALGpOAY9IcJhtKK27zc4volc8GaIT3lU31Ynu61OxOqTDIP/7
VnbDO9lS0fdyKPAaQpkgSAuWIy/7eJywbHEIJ8LKTm4knt2NIjSpfX9IvOVdHdzmiVVdKVgmnYje
2CU7tg8MUthFlMB81mlTot640lD6UHbiF19Imj9FBLgiwXPV2YeHjlY+h2n6iDykPGr3SGe0eBfn
t+JLQVI4esWXZthldlst0np3wKTLnWJcEByNmKj2IdviIr6rtFty9XNcRYoTCF/R66oXLixYu0dg
0O0qPnoJhe2ED7qBP5Ahxsw5AjUJhkzRM9A3dGlIW02SbfW8UKC/lqUTnlvlu2t/tbHb3vGcFvYo
EiD30RdnmPJK2FpyQ14dEs/FKeFAGnLbehYW57d04Ixrq19MV5F4ahnlhz08YTDmOo4fx9P42/g1
vTNNRxi2fjZfVI0WGcutE353+m5mo5momQ/0krUX8ufYs0AySL5xWM+Mtk9IZzhduujkp0vGMYPM
31L1K2Enofoh54zxfOIB816YN/4W9xwRE7+FYX5Uz01Aw4/lpfGiS/5W7lMfCUj3ibKJ/IP4sTlW
HaoNm53iavrNxTSPoj9/wfO/cFUK+P0f13N8Ln9ZjwgMz8zb1E/Q3M+o37gKIKY9z8tuKb+l9W6D
nuUOpReJvSVW3XY3/zJMlEIwXihlSD3kQhfQXyToEUg1lzFRLyIoS5XXeW606LBSxcYaYhnIQNJx
/vmGJPbnEUq2L3YLiWY5u+2wfffn5ufnfu79/JoxRSzkWdaxKA/S0ZoTqfnz0/Dp60O43OVRH0xF
Gt86UQJeNysuvnac8qwzfdOprim2smfIvF41OYB+UeuSm84FZ3kTx1R6jeKZD3aBAbyopcTVjOyW
WPFRJ1LPg7hJ51YtxN0osIOsRFTZYdmoLuBmnNoQIugfySweerVL5JQTlQD/JgRM0hlmC+5VpBll
afQ5w5jst7R/kzI99pqhmx6kgrDgAl5XI9NhFy0O3D2DLbcJwXUQKv3QdQowrdD8kGOVjQvbC25q
nO8tMOA2l11SYWFV5i1NczksdiD4Y0z4O61RCRVJMXonEbigUQnbXaMxF2/wMIPYr/r7htMRNnnX
slLTbmeyU/JZpVzrpqM6sK/X2UojxZyOcZrfhBChwygSNBd3yptOwKq9sj6k5BXsy4VOpiqk93U1
IbQ0jgabUxg3R2IgXAmqB+dHTshTFd6wnLyrStYdehkVVbWJWVPWP3KKd3m2mzabkmxU+yw6Ul/f
9bWYuzKzekjcBUrmpKASWThUFL26jybrKd4A8ukWqDGah86A/1LPr4T+yftxIrq46PW7kHCUocUi
ZElfag00ThuBy45LmvpiCHCcBkg6qPmbalKshBmpkStR7NAu+tYTwvl+jW5FWWqvxfDaodIgwqV/
K4eV9vJEPHb42GjfklAjQ4zy55GUUD7vGaD31vpuSuModSjjBIFAAxE5S1gsktfMqjfJJl6bYn0R
ehNd4KyglhLj7xWkkbQFKZpR7sbTGAchvbxmWJ8aQzWDIRWATAomve9N2KJH08uy/c9kSPEZ7irZ
gvhIyIQGzcXySK3egaEQnCRFu9bFcoBxbwZtCjo5I4M2I/LDbuXjsL5MjfAylvFFZw8dCUi3CbF8
Ic1g+vO7Rap9b8miW2Z8TW5qRz8NOg8lf25ecwxRdruIj72ovpZzFgxYpiCsqhzvG3adZbWeWZVj
wDQRf4HxSwq7l0qb0DVQENcI0x2l6p/KBsxgqSqctSfrs51JhQw/VZ2jMcb2o4HwUaoxEBoq9Ef1
jZyG13ag45hhkesAHsCeWk7VOGy5za0jx4xQUlLtCVrPfaktov19rDFUqhYquoyo20pKKGY6KL4N
WsPFeBbSibLJaDlPi29ZDa8eHjyn4tAnHZXSo99rSX9o5aFk0DPiWEqfiEZAVaawpOSEQHq41CrM
F6vXF8riNQvAYTNpSAgACI/0iA3AiB5hJ25IdH+kLk17oASSIN5mtqmuw9whJI9hnH5oqgQWSTIy
z+yJ78qVzFe6mn1RtixHGelbkBZUog2io5cwQWSJ9JSFON4W/hacytSNhvoKe+yWTO2T1Cxbmwxx
4NJJQBz7e2vqSKEVp6dChfyTyDqVjLHottwxtgCdkE4V42TRiAJg5gRcCBss4qbw0nJ1wktvcRrc
tJaUVqIYXtIKdG6YM4thDS9OVvOsmJRoUpm+Gb3F+CoNl4tK8AYJAI/jlILv6dxQhtNnlqJfVdTS
4MBkwHACec7ZIl9r5oCCWCELtuCH5AakSmuNiFmZH1ITC4OUWx9NTuVaxcXTDAE5GXmviGFrMRyA
0Vez5lLTZuj78AsSlauMwwt2DjSYi0oiQJ6mXr0wWBMR0XTjwezk93jmIFv3b6J+jKSaSFu8DwYa
RrPvvqyZwT1KUogHHPDLM8lQ9GaK6OzcV6CdCJR5EC2T2J7WHye0vUkvTvuibX/X+cFaxI8oQmBJ
Vx7XW4IkGnIlzSYjf8uEXZcx/W21+JxXo0x7FDtgRImzvH0QyktCSsPBvosbpxzpkyqCfOoHuiIt
CD2mrtM9BH0OHmlyE2FQablWBErD2HeuBjKtrIeoTYFCgse3BxIFu27d9/p4CFGe4ZEQKicV8/t5
7N/GGpRpU5CXChuHYpkzEfTIG84ekqwGb4mVazSWR6QT12m2It6NgexiOHY2+d+mYMy7nDw/R9X4
Es99G4SZ6McGNXEZRYghs9xwK6t4quaJh2raau00HkFQPYnG7HbY9bNOk/xmynNGq4idxBHxOquZ
DTKWdseoXKRVfs7HBRiumg2ACbAgluvHqiVHKVoFYu6kW2FyBs37+mmac4povX+YFTq44WTcgBRz
FldZ4OUNr9aB4Bpy6iZmrZFKWUWykt+F4CgbBYA8ykVF8JOaRp+SW5KDkm2v5PVxNJMHgef/nNA8
J5TpNTOyeGPQcFrcRPmwSpm2TeJeHcUjCEioZvD5nDFFE5q1arKLawp7o2spMEPSUxJhqPZpSt2x
JkTaRCma73IcrxkqxTE1DVefopG3xHLjlVQGhbkOUU4UwCgcNyvxh5qRlzvNBXSLOtuvohQURBuq
KclcpoAUPgZ+SHNcd/V1dicUG+5EVEaGX9yBHlk5erjulJi6TELE4oSpcLeofbHXajV1W+Rr9lBU
u6YySj+d5O8JpAYCQRSt6JtFzTN13WmWlNKhA14qxwmT3dhb1TJYzP6BJA36mn0LJtokrhhSp9Fq
t6lgy63XYZ/MFvnt/A3J/2bvzJbbVrIs+kW4kUBifBUJzpRkSR6kF4THxDwjMXx9L9C3yy5XRVX0
e0dU8ZIUBxgEEpnn7L125F1ql8h5+PkJrj+CiJPnZob60nTOR2xezkZkxWsWifdjG897x3Vo1AUf
PaEo9GmksnKEkBF0xVEr95PtL1QdUmPrmDKjSVN6d6btYWPNxx3OvE+9VojiXWoC/lqzdqz8aTGM
c1wvz+T12sx0bccOzZrTuLDHF7/EtKJ88xug9fZqp92eOn59R5h7s9NR/6S6Y5V7X1wrEduOJCxV
zD/SSsU739U+aHrEw7YdDhP1NdNgxpbYUIlcLJnNxFntNV8xqXBlQ455B9W32PZT526znVlkzcbS
aCcBG76PxKAuemChYKOOqCKyeMB9PmdFCk7Vp/UV+KiCGlrZmUYCAckix3Yx0dGYR+oaqvfIRGNm
wMB29cQEIi54F0UdUP95wQBQ6ge95qda9OVj+J5LCwK0WxGgt3t/PJxWSijS1ju1YkNXfqi50kXH
lS766+b2nL+yRxOh3tRqgbrdNJozgAELVulKLY1M61UMlTx1gAkhZRDitjJO9Uo7FTj7QDtqKnwr
C1WtVNRV07idVlDqSky1QafeAIt6panaVJ2cleCYrbjV2w1g2ndGAYV1WXms3Q3Naq2U1hvu8XYD
0cM89a9IKb0TIRF/3yTIC+xl5b6uBNgbnfHGaXRWPqzniKfihoyVwGPFSpHVK082X8my/y8SvEUi
/zeRoIlj/DdhwL8QO65J163/A079TxLBn+/7WyLo+38B7kAkCN/GdD04HP+QCQbmX+5NArhKB1el
KlAOCa9DCEn8rsO3B6yb/qEPlOIv00NOEQREL1gu1vL/iz7Qssw/pROo5gLAO750wYaQwPuHfi1B
DOBkdZcdcw0vKBj7t8EmRqPAuWKXE/Vy04KDoymMT5l/IPH9qHCbb5w+FofWsoCC1Sks1Pkxg199
DoLlIYh6VDcGwqapAu1vEjhVRKDS4T2csoIe7ajGH7qyyks31w+5h07HU9my60qqLLhxZjXvZ9Zt
YWzoe0nxHAtoZiGPWKYV3Nd6+X5kAXrXyx8tAhNyNalBjPQJncdBzUso6u6NbMoR0UHj7bgsYPkB
kDN8VTFJXb1vP7vlhNuX6/cWqlhG6li+G0VEkKLu9xNQiT32dziXfmIcXLMKHtIMuONilOUuJV8i
YA11nxlO9jg5HQ3sRXf7ZKIGvzD5PpmF+mq0ZnAidku+9L0EwtREr7FMk/ug0vG9F2EC6mmZku8Q
zZfUW8awRfWMOqk42gXEorDsagRvqWGEXVDDY/KUOGTTihtPPDYOG2voyPjgR+Aekznvr1ZWXGck
GRsn01dM9fB9snrPFW58xIj9DOWTGNc0y5598YXANtompf7eMg0FbPY6AmDdFGTUE3IQDfs5xZjS
jNuGCf1urNDhASMstplLvAy4T3o284tZl/M+6Fo+iPZVg8Z5TRzFouLosz+SSrDQud7VkqtkNWXV
ccGM5CxGfgkollQtHyx9Q4ZJ1X4mLot+LK+e+/jeqajITclTEeVnP7JhcNRk0Ak+MC0anCEiyJg9
IB+aA0rUcE2Dw9xmLKitdu9L/pECuPKcu/GZrj9W3z75qumRn/v1hqS+v28Q/Ga/Pbz99fa620v+
3cPbHyI7pW7l2JfbIwMs2abQYGPadGDm/8d33D6vvv3ldncp7GDXKPfpj82wU5TjZBt9bMjHPP3a
il+bAoR1Zi3EhPDXc79e9+trb8/dHqK1N0NfkIN2e8evP9weqlRRyL3d/W37fr7SICjHzbmkqgzy
5a8X/nb39sLb15BuQl3CQX5nFRVBPpUgEYibzrRoHi9+v3HHWVxGhT3O1kWwvcEpYLll5ABOL6zQ
3Exnv90Ys51dPIvWCZohPCS53VK/57lptJl1RnuvGV9v77k9O/hII+BqLiHc55Mzdh8pb2HPsixF
s4HQT7QKl9horslU4WILOJRMURiXqB+Ny+2ejAsaxZFo6bNM/Tn3oHoE43JsU/rPcFoo9FWsAcyD
WyzyAqVSEgTHTeAk1sXelMqS9bYb8o8UFOX+9nerJ1XG6zSpR8Z8Ru7AriamZKfr0b4o5dqX2z0W
qNFdRwZtQB2pk/zAEIcvi5U6xPsaFIQF+/DXc148hHIQ+NPXV8xt9LUNYrinmTwk4+ie66J0zzE4
T7zTGV65db8v0HipPdQ+QU0sdgKwQCl5HjVOfyqovljlYX/fCDc3fz6Ufpzu6zH7hKi9YvDMP49E
e+1lgfQgCubytHjDwfID59xZ/H8WDR4VunCmwshll1+zCGaQxMW9KwWTvMLLUO/07r5txgLGaoAb
rELNKwbkC3KpposHU+Ayp7G/D4rqpShn+lPrzYR7GkZsi514fYXVPo56kWemwihpnfg+fkxG28WF
2Zss0irnCL0StnEZX9L1Rk8pc7kMITaG9TCXxtbv8PGVHh+oE/JOXOLfrrJ8c6XIL0u0FyP1m7Zz
iHUrjeViEIFwEVG7XLq0YEVDy40C7t/PL+PaKLH9dHd7Wboe9Ld7Xxr7hFS9usz5cTT8mIon1kOJ
gO/CcmyAD1FbD6UN8Lfu6S0JgpjMRJObBQHvEpECeGEJmaKfQhrUP8PExuNe2JcZddWR+MKDXfUu
igVSK8KyhikoDeXsa+l8uB1YrTSmHZwGDDh+lF8buyquS4cZurNnSq7rQ4CJ3W4GLYkAcC6ufdBW
29EDoGmwFHY7xFFJqt6h4Xtsh7wPKw9jZpVhOcxU129kWufHIZu7zWR0ATw9ZT54Du06KfOPiVEi
Y43SB8sleOrGnZicFOV4vHqlptU/Za+AijnCo6pYdpOhUwvMlJQr79Kbn6rDN3W79/PJ8R+Pb29M
b+ip29//ePntocXPswvk8HD7as9CvF4nKBX+eMNvH/3zblnk77vIwvbza0tu33f7+qUo2Dyc9TU9
9KShULHyr26f+dvr25IIPUut4lyxunaMBtfO7cZfwRa/Hmark+eP525/HTTVONuOgRHsLcMEZhoJ
9MXIuCRVTGPOp5CgX04490tTqi99pJotGsgv7uK9QRTS1yFN+22mk3yfLp/wKoQT+xVDrssJZAOO
hkpmbacU+aJl6kMbZR5WMlZ4pMxvjN7Ow2lJyDTO8/lI24EuaXt0aQMkBKLZCx1cK6a56nj1k3bp
z5fzE0Cy6S4a9dpyjR8QpZgDcp8MiAuBqyZwEtTyBtXh0FUky9h+RbAlbLJjkTsXJ4kwUmJG9rD3
muYpSLuRSZrfHHMD9qOt3W3X8/HoHO9cD5OEo6xPYwmg0YhTb4dzoWgLcfUsGOJN371Q0szK6GMM
eJSgOLcnX0pSYrCbKcwW/558v10Gi3cTF8ZbUVO6RzgZbNTkH5o4s7aUfIpt1S0JvcFkuAwIGgUD
IVmxLvDxCq9pKo5Gi2Sr1B1SBG43ASEGJDxGx6xf9V6jk0DDmo5xItXGSmKaBQ1SD6lSxEK+PMaO
nu9skhNCs+kMGOp00f2un+6aAEESuUof4eNPFC8dIC3Se2fwO7RJlx4iRLbgBZCKpw4pcSNI8S3h
d59rjX50dvaDiqnpyG+JU8W7Qjy75kTR1a6vswF21iq6T67qoi1SWE3MJ7FgcxCcorxojzWBQtvE
QPEFJO2ltrwJ7RS51v1CKuqi1TkW6I5HDk/mYi6tt6G4lFn7Vn7whhyzMZzj0aCzVwj6ES6ShmDy
voyeACwx1dusb5N9DZtdBt1y54/luLVGg0nFRGSXQJnj4zW1RErT50oo62Pt1VEYDUF+NGcw7iNY
lJGmeJ469sbvPy4LBdQhOHhVh9k0wmycDC7kAHlgj8lrW9LRFGdz0fm153CkLiPA3QcsGvK12A47
PkdyZFeifR93uzig3dZXPzy7xe0cDUCsY15efq4IFdh2ojq0Dpk1NHcuQepeRD3QnhT5ngwTrm5k
NpI1DgE60Vst2+AsE320LQDPjSnfpmWe37kU2to4a68JAbzCd6ODF5hUBXoOUL8WD9RNnwswHzox
72DAMH1eHMw6UcAvZa9jcvCeZJshbGyUOSldZD+SOGDpGUnJC4VDblCcruYrBp1tpqZLNqI/SN1g
Hzv8N/DBNCgK7h6gjJZTKsLS0gp5GGDkIYtNTvQxNk7pXdVcNttA0E/o87AyyTea2UZHH7rSob7t
k7ddqHQ4kP12MLNwkAidRA5zXYqDpp7+gZT5965EgOAaOW2YTG0L15IoqO4bkJQU3hhWnGStwPqx
2rouIVbzTJtAGMH7qZMf0qwjrLkGkEeIa7anAeCm7NulRLZMsgCqbLmhW1XtOmSv5zR7cGlZUomh
W5pgP97UqOkmm8zJNoHdEKhPNKqwpnfTp7GpmtAf+/s48XwoIPWr35cPDlxJerx9vDXHHhPHFFBb
jtt8VybEcCzoLwrqs3iVMec4TZGEZClCT4zFzlEZdHTIzVZMFoAFAY8+F/tnmOdwlqmxD/I22QlB
tC5xqVZYRt11neKQTgBxhPYPLuz+ruo795SQL43Ulvh5MS/boTbIGN8mEcN+Zuid2VfGth/VU+QG
/rkaNHQ1RAKx4fobPTtEApseDj3lPxrM5MvJyzbTZ1+t/F7DDw4OY4iRWgkTqQAxk2AqX1r1iYS+
4OiLH1bkRTTNinY7K1XSy2j4tw/gVHSfswhn11rmvuxyAl29utwa/BqpM4JBSOpvyrmk/Rdf0m4i
f4siczK9sWKlVaYRppbL2qiKK3Od2kXoTwJEXxF1y1TqawuR2aKtTfuawESjE/JqDog3AlcfyXSm
KZuNT/HivZa6xemAtQRVNSNep/HL9wAOzbLtwzzKISDq40LRj/m3HYcGhWIGdtKtIaOGTut79Mbt
bwrQzoK2plut7+qxcMvoHGFWQDVo/4gpYdxZfUL8DxGMY+yeGKloDAavsm2PbR6zTCdQwzJakjcw
/aCMZ2huXtuSi5Ld9z/qBP1DwY6+Y1y1tvG6HI2tEXl+rBlykpfW61lZFMWjpM90l4jia2RyBQwk
5deWenbjFOlhBOJb+X7opfBoAuMoM9K687Hdz3qgTUEC4ECgwabo6BWZpaCT5F2kXzyIxH8qx+yq
xBM8oKsAxNOAXI/VnUIoW+YMJ8J+VVb+YXT4GdzVNTXRYM7VB2fR7r4ky2CvS3QxFRuCB650ahKt
qIwrolxS0yQfxovg8pTum10M/abSwQHRNvXd+KuVIsUb7BFjW5PQG29oGHRBssXT1mQSqIr72KFd
GAxi2Fp6Bwi9sao81n5FVnnjPpc+7I2S08+IiQXJyu5bXqrDmOT2HrjUV3eJxZNtfPcLfRg6FTyh
2oDMwWrInZy9bNAzOfpTmzKx8OfH0VLM/Av1uRw4vIys0cSeKqbIwEdRLVm1vWO342exWmSEdfJ9
bOxXt6duwiACrKSOshBHJTbu6Ew5mRBKZfEjGt4h8BH4cmEE+qEZdmun+kzy37SpXFJJqjR+9RLn
sywxMsqJwpYFsjUuKdqo93WxfIsX0KQkcA6kZfvohmrzUKHFi6wF4S2/a4ySUbFs2CQOkJiSgjpN
ivTQ9ZQRpicM+htTlV/dctm26d5vaj7VOMyifOsbI9s6PVJEYtROSdreaz9Njl2sF9w5aPoae17u
yW6jp5hVbyU1mlJkT/NYvhlODTanB32g53bfzy2ZGErB1ShmKARMuawMTaiN/GJvpqxO83XtuzhB
A4/aP3mN2tumjyzaucoAyRZJz1jkHL1rXLfZBTCMggwTUSnaTVBliOK65SN0zPpOuyyBJoEEqK/R
z9KM6XJHnrVH0IDMaNaNtNcaPDz7SdMt6NroMcinh3n84cAn2E0FJsWxz+ydT3hUSEDnx2EgA5Xg
n+dyEB9mqODg9VnCp8PVzCt5RonpSBqfb1m2kCLptuzm1naYgyI/H0tEPw6NTbv5hD0bu7LjfTf6
6ruyGDYjFwALMT/mJu6qFHCTVe1ypPuBPaL8pdRhoIpxK5vVZ4wa3KbHVfv+wVcZ0wgf8RcT3v7S
vku7RWyTJDW3uV8tj8Ni3/fNSBZc48/bql5cuCTxe9D11VvthmrJgYFjBErouYaiCKZN0a5LdpqB
FaWOu2LIazqTfcT8OjpYnq0eRim3Wa03XdG6z8lg/7AKoUkFpalk9bBVGIo1+gDRXZjXVRlKSiZN
QzRlYU37a5c2HrgkFqW7u8SeluugkG9x9p8SfJGRwT99Tqf9OHgfsyhgdm0VmuYgGvVMXkzoRYWP
Fr1a2iksMbYcfVNehaHe43+Rd86C1KgNcjqSbvFqOPNzDxyQK20jQuLVXx1pukdcFCmqkMz6CnmE
Jpm1IAGU1odxBmpB/jp+LulvHPGQEyaD6Kzkqjucg3Tgomioa69qYmH1jGUNGIjtVET11M3F8h20
KXB21BIQP0Cbdayw6Dqry0w3j9qKn0RgF1s/RQFbTv2LUBcXnxnQCFIfumkJC8tk75P/tPGCQZDL
S9vVnnz2SUBQvD187KIuNHtco5nDCodIxnuvoxI41umDWwiPKjD+EOU8OjZp5EV/NWM2h0nVlf2E
zSN6QD0FDL73P85T52ynqvtQB+NTVtsfGjkw4+0DvS2N7Ck3B/p79eyEeWgmhNvEb2DygfV5ucbB
gXLEDSJKG/t5ov+eRv6hNuKr8BtyYwbswuiCi/TU+fs5s3YAeEtShqwRFepqPWkdYKU6vR+G8j7v
1og7Rou6nlnNyUgeOqr88W7U1qdANSmda7ABtbTup1LgDI8ztM4VDbfAsL7RoPTOLIIIrKD4X7fM
khenQrt2bCc+zovrs5HROiiiGtUwQH1N7fojkiAcACtTFPl2SWn9m8yfh4aQTtxN/r73s6fEqlGE
tp4fFlwc6Mp+L+oBFfua8gDQZEghaQmvoP0LZSUkfjgJRxOFZTeVOA3L5DAVXBTdFMeusZawEMFQ
Jw9Z9aDJZU5sFzZ5Qi5+kmGqDlHHut5l6IhI4d2gAiF/JXpQHqL11Nc7jmTnGCHNsFL92Pqdv4lm
I93kIPg92AoIgWluZ/RgV3Eq2l176o9jWhyWGDN1hbxJ20jiUtO6rFEGKC+wks0dWl2adg7TfEqk
yl+8PcvKo92rH3BrUDZhvWckR1BSDoSveUw37CU4ocJCB+oyBmuuhQjaEV41QU/UUdW/pB3Jw13M
oqdIsVcUGnE5ayXytFGhKQ+EVj/saJa/mK5EQNT0T5OXINXVCKS6waUWZ0IBZ1u155fbLuLyPngn
PXTlziNrfOeUPuJdDihT1gfPgpClAmcOvcQuwnnEDdYi4djMuFs0cVibgaslyepY/Eznuyes5FyP
6jVJDz68FS52drqLB+etzyvGj1yzxMCJnnje51nV+QYOKfNgbzwM7XwfUG8mKTq1NzNAVAFSe8Me
Y2kjXaRd40FP7guoJjJycVnCURfWzmHor0XxqtTEVKX0P6ioHdjHtLOtwGg2cmDxLEoLZnPdAA2N
39XmcmT+RvNIiGazNG8SKI/ZfWhzjCckWFVXPI8zP9GnbI04U63xpaVIYYpJUvdumpAViYep0C8a
78nIHSKpaUf35VRTBpwjyhD2dxREH2CWFiRTgKniHEqQZ4yfq7ordrFIsbXfK8jd1zYusfrnWbNb
mJuHZfuhxOLG9YRCjmfku95udk5OxrKaSkTfRepvm0VESH+KF6miAdcM01JLlB87SQ14mRCGZss3
loKLYwGApWlUz/m7mF+MGnfKdf5Rjkyhe6K+swmJ/hC47+wm/ZFN9oMu9EtrjDAjXFoexN4sW87K
lAWXDmEQRiREGw1aBZd4g+1CWOXGnpMXZJz6aNrB07BYp9Kb9olvXVsRpXv6fzUzedaqyQeKRsWO
5iRR3QUydrt/6teTlHrkllAZY1Pm9okIyuQ8QmL4suh2PdRw4psjrtdKRgE6g3yTDhiHh9jeTwY0
DonDrze8eRf0HJlrBMJeeONuTO0PsDAdjlCMgG68/FhG2YW9YXPiE4LYfI2U3st4fPY1LAo1kUc9
TPt4Nk6t33yKJjWEZQUBhZB06ldR8KMYUB3VjfO2yNw8cNlEMEfWNxoz/cBhAc9gxvCDXKBGXUuI
UbdeHf3ZeBQ0ZrFZfMlJd2z9+kVqATsj6qa7oTYpRePVEPbLmE8cXl1XULP3PjZWRhPSxqhXQCcW
yJ2T5Ytp47qZmvYctwFJwA5LRdXaFh6SMsxtN73MMXJFfJ7YqquHmkOE8xpGYj6qmOpx/qmVWDHj
2pQbLrbo5SyqttRYDHTmQXAoBjQjoohOypuPssXlWsFxU/Y3x/Be2nx4gIHsYC2ZPpegTe/M2Ud2
KTde2ndXypMYEzsgysWz7r6kTTyeGynfir4M64neq5lAvpCiE0d3+sYcM332XLqNzqDPi18dB91S
BaxRYhRjqOGIZY7Doi0ZmD5TBUPnpzFqJt73BbsQDDLgkhi2JV53Ki/lI8It5Cw2ar64Hdk0Ruza
1/59ICvz4KT88wFrfcvUUO7MNv/WZ7TA42aItp6DMnAeIhpXTC/xnhl40Qx4ETkD2tboDeqSqty2
C6b2bFFXgfX6WEHlNcwRObqv9pxAeDXH4UT+UHI0yO/2EzshvDjh0Gjm93NPdjb9+nw3t/6xT5qU
EALsKgVKQNIum308sMUVmb+YtszkYhvXLtV0VdriwU67y1xSPISOVe09Sscnqam+wK2qotEJp9Kh
/+C29wnTVyenPT4YNtzR8dGAJnzgjKFq0GfvgiHlmonpnlT0HupMYezI8CQfCbw3utTgsc/Fq+sI
DSm/2kFgDS7SfZ8nAZYacrjIkvLhQeOTZnzaF8RdsbK6LuJoLYb/MDbB/TTXEWVB4o9ramGaSsF+
9lHmy7y7Gm6sNlOAVWN2XGIYYgFYuLzX5bdkJvEH2obVcd3sJAhiPVhcTuyviTvAqqieZf44DsA0
2shgPhupPqwNzwuN0o42jTOXG4Mqg2E8+fIwdjbrUBOMn5Nh/Ztg1Qnx6FMtxYYZlBxQI5P6XF4T
233xwPo5fj/s2zlvt7XGKNwgsTsMMbWB6eJGlDtR2FRbWZvvSn8+Oymu4nry9DHJp6vlN+V2tUtv
nQS/JCJnVpBM0acklEn5bsmsz/SmrDvvaEF0h/ECZ8nMwKY1I57gRHxp40A9MTb/8OKIIkpAoz8l
WXKXs1AKW/OYAKp7TIrqgoDsLiN++0Kwz6mLYOCbS9au6IZHOv/gD9ISlGwKr0lELoWcnEK1xuto
qDK4ikl/jNE0hYSks4OzAVBbPyGh6+MPzETk1uKgtjA4xU2eHJeOkupsvEVet4uIDfyEPncP/Ht8
TDo739guPNtZYJWdNLr9qPWGfeXHy2k00ErRHhj2XMUpf3bTZ48jgYbEoRex5vhAKAflWG1c64J0
DvPGXL0f1j7RLX7kxt9zipHG46/Ht3vtijj/9dztLf4NPP4T3Ld+xE96342FfoP5rc8ldLE3CDUF
pwKfUOILXzZEXeSr5Oz5t4/5+a3/9iP9NftAzB0urdum3b6HqyFN6F9f/vOdXlqe+2pMmaWBn4qj
6KAzXzHh/eft+/k5ZW9eRCBAW/762LYdzqyZkr95hOvbftumny+8/Uu6W6pBpMPbR8eUnjIqR/+7
F37tituOuz2MgTLi4Y7mze3hrz0qHABfiTTPJAW/j7RDsSGgVpmk9RsWEGMbC7faIq4BWYXGEoyp
wcpFc8WcsJuiqOGia5l41zWLYubM7+5ho4ktyJLgmMp0TzwRnhhQeczYhvc5I1zag4cw1VeW/Dhg
KuS/XGLHMHVnhnncZmNA+97qsVsP+Epm+IluWb4PhuYwS/QsTvqU6y86LwUCEzgvzpDdC7G2TGbI
gbPhkXSqLmY5n3WTfl1bGO2MvD8d6mstl89ZB3x1aJzLaNn7AC0J6Zt3nrMzSuNeFmQK5QsmYZmq
cdvpHp4z1xOUo49CMqCmHgoB6WAbiEZSYJfa23DClkvw4CqGyBJp9AKbl5SdU9uA1kgkpvvE3Q/0
4rExxdcpWeAGuDhDa3IDx774srTs3ooWF9F74IEwNgSyg5pstXcqo13jcdAiBZ6OXNgORg1GvY9R
0qPAldTy5tH4hE4HSqo1XZDmYF5ElqR9kW+cpN3XWTeGcSx3Tje/Isth5YA3yO8UAq90Z09dFKLS
p2Vu1x+K3P1WjXLa6mb+NnpFzwLRZuCWlb5LFddAc+iLUC+fYmW9VDnT25qRbKt1nYEaHqBuLtMS
r05IyxKEDxiJcxizIQpLMw3uyKFpmPgtNbojf98IAt/IWY6ixNy2M5UBmziazdAzmuqc5cYAXujY
jyto1hg+NSMmEs/OXsaIeYVbp2huxeuSW3cU0jzaUe2XGdtB/mXmohYaSDx2fYm0NXHHi9daKF+d
54YSZzO1oLY8uvLFUt4zjIXBhHjB6Q08pwVBxy4xuGKJ3tUdVFokcFU4de6HUcIhQe0OyiJvdv1M
jAsXhCUgajYYqocek0mHEczJ+s/FlDyC2ay2djy8imlwQ8fEa0sKIELQVfPk1tAeflMf/lssEdCh
3zK46OO6kIqkvUaAuYhR/kAuxZE958lAcWqeaboU2ghOXkZnITHzx1yg7kjs6AVkqwyNAse50ceQ
RRVV4WKozBUN17XWnh4Kvn2lhrNZGME7G6nuFHvFQ8aBUHndM0OB+i8bbv6ZSLtuuCs4HAg8lCQl
/LHhKM9bd6ZGe6QRnB0NF5daSTnvbvLonJEhTmkQd1id5PGDg+L/NEt0tv9555F29i87j/qHK81V
Cukzy+PvvwWYJU2SulNcJEfEGvNDnVtYjdL4yMwPxNniGYcqHwk7Z3VgNEwZBnFyH5a4rF//83bI
P7lZ7AukojZkQfhSpvsntzHDHWS3maegw4NgjP3WPg497XnBIDh26Se9qGpf5e6L6avm6mfmdEgo
tujahsHYGVcd9M2FCT0xaP54VQhmuF5hjonNeAxtxTCNItS8Rh7uNts5+f3YXWujszaEuVvb1qAn
XeYRQWiJ+dn1tT5MVUOuQuVdbjfJeq/Pl0//+Z9t/evu96xA2iaRlb6ArLj+/bfdP4jej3sdq6Nr
WsVm7OoqTINsDk3l7WrH2sT2gim0geU8Q9JzrPpYTCX9/Xxh2j5dykLpQyFG+0BiuD5GNr4QQtVw
I9WR3ucLxrPBGp+HqJK725b/P0P1v8uj13PoH9y0fyuPrsAb/aGNXt/0v9ro4C9CwQPbs9x15Pol
jHb+Aq1pEajq/VJGE1cIa9VkmPBYwaPm5HP+JqdKF9G0jReMFxBmSATi/00Zbf0xHgGH9SyTYYBo
WelJ2sL/fDC2pps2Q6Pik9UPG99W1IbKfn+DOd/4yDPRuXsni/a3R7cblE9hK0R6EHNWw5P85qzk
7tuNX80dHJH1sWC1D9dnuc+SYstBSsGrz90DMrK3XkQxJZWyvZg0hGNZfHdxRyiGxqtomNZrCvbz
2h9o0Szy9vRCRQL6Fk4FdzAfoqJJNlS9m4sAY1G2I4GvLPLC2eTC5g/LM3EitNiX5TwMrJ7dzA2O
RO9QBvULABrM7LB4EZJiOjDVVh2ZNWUP+J7c0TutHZqPYiK1cB436DQuVcaby+hLV7vuVsEmWIhW
YWm+cztKe+7SoKmh709qwFxukZGDeV8D1SyHnI0oqnU4GUBiexXIQ3zU7UrLatBr+UQIWkYSUBXI
NklHhFoeQCbRWKVNK4KIF3820e7dDW0KzKcW36X1EnTmTPhHaYWdMWckxdMO4iJp3C0+rb7KBjuT
r8XYWr+nHIgIPHLa0Lfm3VCda8jk+1SlP9zUe8oQjx57NAyJtrF7SQ/9NOyjej72Ji5o4RLslSFN
tRHFmNag9z6sSH+JHxTV5yQUXrXKB6pzUyb11p3H6DqurL/YUlFIy+XRMzwIm31PkTjrUIHQQk9M
ym86Y4u9hf2RRdnLUqYD+QmjXpcsZL09peawfO6s3dSM3wmgi45FJFg6urCh5jYnkA0TVF7lzw6R
JrXfiE1VYjRvemorgYqxiAXVFC5eBJunTSHl93CUEoKbj7GRn5bp3eyX8SHHqLiy614CHIOnqDdw
j/nXoq2NI7vm7DWVeVaO/K4XQgIGdJfb0eTnNRzjEZfKqWDlQJ9mjyuZAyenluu1cAeCwaO0nWmU
TDbQKFXTCFyI0yM8YE7CrDXfLYtJwzq14hcMfGE5wx2yGty3TS6YmvW98SAsdmaWqSOliNdpcGgS
gDre5Gv1wXQJOZnRFnV6y5QI6bKRV3uNq4nIA2oJEGjiPGALCGpZ6N+gonDeU8lg6y3nJNKx2FRS
qK2mYG9YJpZ32T65ClRdbOFn7TnPfOR/R5r989Manjz49rc8Mou3uFt9r+fBLgC/0FMx0TLbuAPv
PP9FLeWrWQ4mHr7EPsQJ9rauelL1nOwquzsEsoQZYQyQzqE0WKACmdAUO4fGyr7wtjjd+fViEGK9
0Aik4opay2zBKxrOOgExk+T1fQUnoW/wKZAzZuyB4+l2PyzqUU7uznLcnWvDLSqoDTEtXhsdVgz6
A9FB7Vm0CypmFbWgXI1FHYu42tV5QWmDGHFLBkcnj7OrZSYPKLmq0N4kiRzvi/l9T+zVHlg5oCH/
YBWGev4f9s5jSVJl69JPRJujYZoRhCAyUlVVippgJdHS0U//f06ee7K67LZZ97wnGIQWCPe91/qW
ycOvGSAvIbw3d/QIihnava65t3VpPcwYw27K0h8vjWF/x4i4T9e6OTqS//gWWyNDd9ZvyEbzz3H6
JZ2QGAx5lxziUj5GOsV/YmXimDELghIgnhUEuWLQClBHVC5K+4FhwHo/SvmqjclLZuVoqq2arGrZ
1ucu8g4IEfe07r+jF6BG7wCCJUDIiCEQxxWIYs3HE0vBi1ZAVKYwPpjIBVTmfyfEIgx+8zPKl+jO
QEhygwXeoITEtKCbXQeW+5rsDYGkPEIttGu7HiAZcRhD1e4sAAT7Ht31rnAn5GjpyV6Z0lkQJdbV
uTfTqKF3R7xbPsjvVkkbvfb9X2lrvQ4tsECjQrhP8+teX8DrJvPa7hNDwCSbgEJZGCIrTm37JXXO
CSXvw7Is3xZgerQd1lM0uvIkynoMUP9D+TUvVGBMrkSoqlOKaC3pcQcvL0OjQ+FVpMYDLIrOjE6Z
K+pjQ1cVUTqzoiZe7pih9euzOzNpjUBZBN7q/ZzId6gNLhE4RW6TqX1o3bg94bv+2Y7pj4yAxEs0
Um2utQpq8fLi9rkXdAvZHTaog27pI3q167cuBcugd5QppI5kraGcdNMYObSAtJhOuZh+L3NdB0SD
XyfpLwd8zKBV5nY3VqsWVHPXnrm0PArrU1vX9k93enbS4rV3cbhMqW8jqeOqaaFu2BVi+tX75fhY
ZeMTzVpv7/lMZirTv8iVmbKli69pd8uM44rmIRQkCM/MpDuICPsh0kPdiSFDFjjeo9jfuzr6Hb/h
V+rH8Udpv+C9jj+JpDrVUnJWKe8WH+2bWBc4dL54NuXjYHZF4BBRcZP6AFFmHEo3/ncd4JyO2R8R
CFKcJTU/iboEXZoknJjb/NRTUzy4kC+sGdpQmrZ6ENftV23B32QWBvw1f4oOgtn2jmG6GSTO/IVm
xmtqNbCKU6bTEzJB9g8S/AwzqCFF9EwWd6sTk4KjQ43ui+wg9frgmnPFwe+ANtLXmEKvRBuRIvZG
fvRqukZ2sR3tJ0VR9Cw2eTIdmIE9VPQRJloLEoYuKDKSKL1OJHTa0Oo8fE8PtT6V57jib3XJFhwq
VU3PXEKPMDY5OU5321qzwB1pluSNzdyTwQauRa4UkgYW19p7u00AeIDDKVBch8IomIQRlz7H5BKh
YIAdZMtT28UV3J3CObi1eKbq8GpC3qkWWQVQcMmoyxNAqrn5g1ySPT3vO0029GKM/Fg1erEzkAqj
H3RB0WpPTHMeJnYjGKcXhK8cxqkEy0pIhjVpn30BmMUcYwT1/R3wvaJf+9BPU5hSqaecHOtr3nDw
WgZSqTjOqApX8pWrjn2osGvsZ4+LGX5NEvwETth+pUJnQl3ntBnf13F6I8FZUWKtQq2j4SNqPax6
nMJCq+RhdFQzXX6NVnSH3eKmYWfrv9KecUa0VqdMa7Oj7caHlrYGXWVPnO24XAO7xFDeYhzeuXgT
H3SBqV+zIVPR4VX1B/JQDBHd0RmBFOF79OrdNb/N0ezvS8YKu+RV081XPuWyk4QqUkHQ4mdpd3R7
/aMVw44YCOdzurpi2iiSIC/tLOTwUqVsrPOYuc4Cm8sOMQ567pIW/OSZtxa2tBuP1OkTB5JG+z9n
RDoZ+WPdGFRNqHgJorHyUieFWI8ZhzoI1ujRS90+ydHUmdvpd5mfGhcxAzOZbOtn5/n1yUFGukJU
uQ72Z/ZPEg0mWFaLIzBT12WojaUHg3XQz1y82TOgcbcGNXDP9yqGZie6b8nFN+HBlUPLAEYzfsU5
ncFSRwNHp3U/d2CFqpyQ13jexxXgDfIFlkOD3YZrTrKf8WIEJgJH2OtrsECIRKXEqbNw/RtNyHuz
sb7OBvtKanWX1S9hwuT218rDZrHgFwJakoi9MXB53DZbuj43Y8bRiA+JK4jvP2QDg9PFts89B8d+
yACAZEX9SXRWhSQ+XW8noc7fhe/tANpC8XNgMVhT/dSaONWNvDjk49g+l7EMgf7agd32C4NjiStO
VNesZ8Bu2wn40Hbfto+amJp9UbnJwc4Bi8AvYmLQZhencmEIc1qMtI6+Bn95mXHmxkUdsRPWz2QS
ApyP0nsTqEyjWYCydM26wKiJSYfypCJG4q5yHRsQbpZDO0AF6mNuwP2Uf58zXPNFgubUIWtmX/jG
xdJ755aByL2fwBjU/RKKAEQKEx6NR97y1YElfC/b23h22iCXUI19KoWOi47WcOAVF8Tu5dhDFx+H
UCfqT2S/RIGemIjtUIP1eu3cTvk6B2TXHy1YBxjUbgzPeAKq/SZT/2wkgNLrmsJonqChqhFY10YM
m4TT6KzjI/Az8wAWg7Z3mvBJr522UoXW+SLeWu7seGU3kzJYAWw2y0Lg4y6LmMEwcXjtPCsDMMFl
1ejHI6fGH2lXWo+FXl66kjIx46Wz2c/lrmsw9Vt2c4rDBNvEMYnHH+SIeFf0jcMOVgupYhYouWz8
WfjgQWYgMaj7n0Ykoc+J7ZTkJ/2U2iwOQ9sRiLhmF/q2F2MhdHFub/LhzadmQjHrXqx+esVph+qT
3AzGrhXhraO3a9fXkX/t25IhFZvz6ncciGy88p8vO0fo6Cpa9D+9yzGdeC0wKsM4FLhKqI3CWA7Y
lewzfGyU+J0RnzsnPTXeEAf84XSpYu+H4dBSnDSDAqnDmbEd5Ze4wQFhw5nSOUiTqvP3xsJ+tPpP
bjLcVjHgvKxduQ643rm29OVoefJJEziK/dm3vkELggJIAG2mVT+NLN05I0iTrmlbRrggWteSI5k5
cBBPOb3KGX9eCoHNKD732MNuBhW42uga4V/zWOw0I8KeYtpBVwnGyvwuO4Oje79Svkb1pdfH3EWw
tsj7xqHIlCLVYrofH4XADJjPiKpKLqtL3d/P0/pmNuXDLIzhdkRADKsLCg86311RV2pgJQHFgS2y
uSbTBkBfTXj2ozGapD2I4hkKNFmiTO5nXAeHzl4Qh9CCnMfGOVDdno9DGeO7cYwX7Md5kETTdNYK
ksF8/Yf0vILjtPydoStJuiy96oA+DCbbjDJzjUKrIc9jNH72c925dFa/7pNcdb9Nl7RM2d9WxsRg
rGwLmgERQ8s6vjaN/IUMzAkQOgUo5NEj8mNnJgkOuaeL/dJQAfCrpr22hMrNU/fcuXEa+JwHDrPl
mAddjPoVWUTX03UcWx8ghFL1F64VUKi9SWX60jkwtFcNJbQmjE9Jj/9Cjm5IhwfnkOsy1gE+nrqa
hIeDt6bRx18y1b/IObbOcH3MLr6ICFxl3zCFEQGsJi3ZFyMnk8YfsNEY+ZO1WBfFgztMqSTCVksx
sCquuj5XBAZCCkPFhxIiF0zOa71FbkynuYHQ6djVF6NOf60GLwdyiemxycE/04Lwsm+GAcO4j/rb
mCYT8ckcbUg8dZS2DWR4PBacjk7O4joAaZpd625SL75CFdOmb1rxAlx4TJqYwT1xGYDr72H6plNO
IHXkoSLTh4fKMYywFYC3OU+5JeEDbK8KZ7GtbYsGseJAtKzngIddtMe2g87ka1C+t0Vrt3pYq8W2
yckb9rQxQcIqCyNs1CIpJovLUZdA53Kyo2El6GgL/wHvT3Te3g2WC+IztWjQYIRAtT8+hOjBmtoF
ASazG63cx2Jb+2+bcupu6kqTZ1d9QFHaIpTut1qQ0LZtbDeTQIwedex+iU6n7466DJ0lwPLtE29r
EKruC4b5h2GOzPL9Xo2mL7t9fC7Uj1TGA8IktWZmACd1g4Qba8i8ECnDqLpvbkY03kPf48V0ewP8
myZ65GhV0HLiCWu12NZ86nPvax1/0/aIngGAERgdliJnQo/DaLYPqZn0oSnjAQdmPe3pLCAFX5VQ
xFTPm2cyg3v+JtSUABZGAHlVO4Yrws/3xYxuDgDrvzeOXFHYS2iRMNd90Lp8CiPhEs+t1ny1+Lit
YrR+qhBtOXM0hb2j/7MotBGDnJd+nh1VbnP1pxiiGJYghf9J6Mw3A2BRY/5PpvO2tgU7M8gmFdnv
J6iGsURs65CNSp6c32twnhYuz2GhMtlcxujs0OimrI7Q4QqO3Y6BF7JEtanlkBJp6SqFHRXCrHSm
MOdIPOvOG02oKRSo4Y9tkt7OJly/US222706R28Jlw1HnbfaaP4rNQJehjH0UcmGbUHkoa/lPTbA
8k3PrlsUez7bhTw1aUb+oevBLZqmdSfjpg8/FgV+cGIzUGnUc/W43c77ZyHYs0ysk4BrYULs1QYZ
NpVIqOIBlFpwOhxjqC4mSA3MBQTVlArb8rGo1JtKq0fHt934YKpX0BVgJlUv2KpPMSyFYAyttlWw
CfI3gOtRV3+ubfa7zAK8pGHniF1Ok+6EOlQwTaoq4dDqnutD0j/7qJHpipLAmejW13EGz5mBpQso
P/wwWqqzbmaep1y7RrgIvQ5KpxYpzXgOBtbW8nU31S1KFzt689z6MYYTO4rRPgyZ/qk1/ZelrKYA
iaiWZsmxbtGtLwAyLL0FSd2TU1M6zs9M+wTApA1mFWHo2N7zYse3ZgY4cmC0jpFk8g/l8rNM5+Lo
cRyTrUn0qVHcFZqFPB2YvbLH4DBi0nDKrMjYO16oGWUW1GbxHHu0xi1ybHNsSv3gK/EShCqrKz7V
jUceRdn/Zkg3nAebUamWP6e5Bak943yJarZY7D1xH9XOUeVyOpI32JXGg++5IMtqXtbTPKgUMQbx
GfNB2U75IesAnBXTSHKHA1nE/NmbEE17n/mEg0QlM7Q3S7Bf1IvjcmhVO5N4hP04oYd3fOebVjzL
0l1h+zrajV8w4TK85mZwIK/Vk3uWfkYXLkMPnBedc3Wr7pxn47Nfjdexq5ewrZmeYTUA8Cfb4UFC
sJaa+aXFulEPDJbLSXupsaDA8VqPdPOYZVbjUYfOAHkBV5tdBfXbCNXlBurMoQjLqntJYRThewK5
x0DwTIv9bTC5qrqOATu5mg2wls9ZP3WfqWTdOMZE/w+NvF9MatpZPM6x7UKaIv8DaCn6Y30OXH14
HW2P4V5LAap3vtGwKb474/CG9BPjk5t871ciGJtV8xEr8Gdo8YBGaqq+84O/GEUWeIWLYtMgLtis
j/Fo/ER3+ilFXqGcbnEcPazkfezngbqnD/e3h4xbUJa4mZ0ZHC3av7y0iO+mvcFIpvYJV3buq+kU
CbzO9hiJo1m7IFSsKdt1cYf+b45/YUIhgIoBOb0FVV0bH9cWCalu5AiAB2Z2ooHdVRe3MPvavSnx
Ztr5DOCPKWbPGCGVX6kVfJ3mDIibjToWVxKTJZNLSZLWDyj1FN9ZipPp0Q1Zki9jR+NdYsNAVNbU
O1kll1J/6J5Wgy+e07BlCP62ml6PQGAhnmsYKYS2GKDq6WqaeRbYhsLuXTm02Lts6y5bAFLGtv1m
AZE5VcNTXeJGnc35WeildYjH/iuxIMVes6GYMnrUIRMTS55mDHwg/CZJ9UZyJ35dGNsww6xDhnp6
NzBjlF527irwgxWZK8RYqiZUGX1eFz5phAv1oLvgf3S4gRxcN6qVUaCoCCxvKXZj6Z4hAzTI15C4
uOWQPVkPDWL+vQnwR5W2VOKKGYrWIycOhkJEMijTc/u+MaAV21mEjYxS34LhAxXN18XytDBqCGwg
db6LU2RJSaE/6pEgfyH/SmFbcZMxLU3NufH0+MK5FbEuYPyFL9v1TqDNTO0S3Fj7BG3ewLX3aCO9
VPawzwmNFaYmPzFEg55MQHKMMzJPrl4Ygk3n4BXaD9sqkZmO4ndHPM20zvpznU4kvxqKS2OVn50J
EyGAEioFUT4EruU7BwICCTsm25rrYs85S1mSKHTfOEnZ3M8aJpwlbBIHkHNvPIiTbANZs+dFSIqB
3ksYh5rzrZL1l2ou9rnb4/JvkUvHZM+0tkWiSk6yS7oQLrByYjeKOAtwhgaEU1EjmziDD8l48Prl
1jDtO05YBsIbJjeGOfDelCaZXN4lxbM9pkRDde2zsWZRqJn4unxw8FJP1+dp9Op9T0gkO4F97gzi
sheTEq0B4qdbSERGnpr6z3kD+Rq+knHUEW5SDymPy5JexzxGzszw0yoUEHr5HmtyPWZYkW6K0YFa
276IxNQoY81H1+f6XycdgkSI0wVkyzQFhCr8lyEir9buC/zS8/ScRA3VZDcUE1zfovHBWC/uJygx
wbqIo2Us6MrpxzDhsxumyvW3uhhfWjoHio+Cxmv8ltaTwbxWf8L0Ay+USKayjYirq+PpdhTDvSyL
XxQDrZE8cyWlGy3Fsoio48o6Ss+Zum27Y1ukSlBYKrxFFhfP1DWxNRDOBTOERdsyOB046XplQlls
we6YOtbdBA1T+N1TWcrpiCIdRArBKPgTnJoxw7aATDO8ry1RTyRAAooWvZEOugEvpX+TNgatlUEb
L0tkxUDvaZ9iYBhA3QUpNUnadBZM9Ba1VUTLD8LkGrrk456KKL+WBRce32/uk5nLuJ/pHpC/qZvD
prDOuRALI/x0Dmd/QpNH4XZf1IxfuUiSOLcwiHUw1hqZrM/b7S0CrGM5dUzqvceW8j0QatqTaf40
Rb2D/6j0QxM7c+iMu7m307AxBiqFJWgun1bW2fUYCDkSpmrR21NQaYD90KA2wSIKcnNWD/Q/fuGL
FU9URJhexUsK7mZyCEloYzzGvqMkW4YkLiNm2EkAFFHA/y6mrGBKtW0jma1D5MwqVahCYniZFS6p
yPRfzWA14eJxbBcWA7gFcXpAtexnLKB29JpDUG8N2GPbZKpHbrzWn7plov6h/jI3Sv/5t9xxnY4Y
72/b2SUMCq/Jbu0yWJ+uu1CwT3F9MPnbpeqtrLmidh5XNys/B0LDR1GmGmhQpzxlkY17gGHgx8Ks
GCpKI6WUu61u9ywYMCOD+QKQi/KS9IhMwdDeVUnzlm/IFTGDzM7T7qpVk3v447bekdcRKgcHKjM/
Z+3jw0zA46T2bl09dVujH92fh+p5yhyTUO/ZDMsx5kjIbzSlZ7B8QtC3BSSSJiQfnHyAJOr3vllS
m1GziI8w6m3TzmYD9wZh6XKS6cUYIV9X1Knxs5KUQD0v1OQR+3wcpj5ASsecSWxqWo9qsxrWW+BP
bgy3Yx9TQ/1t4aaDf4AZewd9wAj71PtVL1RJuayfXVrzg5kwDGcIV6XsO7UahruxdJm2zJQNVEA3
DTuY5LOEQTM0pDHpzgKHWMV0fyzAWxYnHZDsXEFqISRgLlUG2m9rZMfRsoSpjFr4/66ZLVEnJvBh
ZIUJqXHpcJebESDH97xtYgpypzntF3zvYjchezn1jrUb1RyxVLNFH68kQDzquNsfscWOF+uCmkN2
roONkTp7wiCNJj5D8qbGtON1FZpTFLw9LSAKlOWsHVfbVtjLlXqq35zeBcJxU4/HYbFwWZN2XhLd
G/l+ddjeZ9qoN9OG75Eysg6ROT32HqR11x0Yq6MMM22r58OOFq46jCXbREgD6zDm9etm2Ud6itQl
tRm3YmrbbSHg6gIftsrQ/54JjqP/iNfg3KtJHsRQQqVMAQlgtThRmmou6CdtypVjYAYioTT1CY0n
Ysguljl8d4zlKVszeTDULBRUYhOCnwBNsG3P8UjNs0v5LcYabnfRpueGssImwZmrOcERoD5irfbP
DocUrqgRlS8fLmlf8R115+2TovhjQmQa/dWV/IUjCB/aKA3z47bY05z1DzFvUosFyItz2l5yGVJ2
pW11W4gcC4h6b1pVLV4zFsYWUv6xPY6mBDq+PmpD/jWJzaMzgcSS48JuZqi9iz2EHPFkxUQ+q5OL
uq2zHNIj6ELst29suQNq5u13yDT5umLXJlgALor6eZLbCjFO6CouaS/lrp5gh70fjOpXGJcWV+jS
0qdT0/Ku9L4TxvalUOUR2S7x0VGlFLUVLenPcSbSyl2jOoxoH+6sJCIdyB05VNTH2o6XbXNbrOqO
aUiGPUB3RkDqIfOitQfTNG59ad/FVoG6hH83c231r5B82piHHBLVzTgN57EsyaMwOeRLzIRU0F+5
gmmwTsoCSXMHKudQtM0nc8Dt4efDnV7pTB9iopeZ0wCfJfoWztV1TMUDIwiKkZy5jKIv9t2IZjht
oeshRx2OrZ5wDGqhUfOrGs34o6GuCeO9fPIa4zXrnTen8O7aRvf3zCiRizf4ulzbviX0Yz1CweRy
LvoQlMJFus2bPZj0O2zxBNhNkn6FKmdJ0BjI8mvsG9gARqMMCkL+KlKiqZQIUmi8/Nim1pdhuZht
dFU089qwgfsbw102FV9rWXCeta7DhLMV688PyvHyaaRWOZLQ283J8lRE4tQzHkMWitZ8qc5uq/V7
18Pz1ZGWQ5n+wcsiHE2PuksYUmMBB5md9H5WVsW0wZblLVipDSbGDFIZqPQToKD6B0fkCqOOQZmR
RtCgBDY1mRndzpPIH+gWVJeltckOgQYPUWb4XosH242sH0mEP5v5CVf5mjHqWMZ7bxLPsaXd+xQu
gkzP8zOm+d+6z7i+TcbHuYW8ImvNP2wHI0Xn4ZRliP+rThwnxztuZxG/M7J1t63mc2yc2+WMDAFF
wdLr93qxagc/qfxwLl1x/v9az/8rFK4plE75/6z1vPs1fvv57X9Ter4/5R+lJ9yQ/yVIo0ehibbZ
wWj/r9gTmfO/9FvLQMiJbh10jk1svesRq/sfjacC4yLS4H7LwMuvO/8vGk/dtgDp/imWFw5SYwoa
iI5Nn7rG33pvqlXzWHWNeaWddpONnR24HSK8GFLrTZxAOUclR5eVrLMm+TaorI0+T+xbhuoY/Y3u
S1QDXhntGO6eFtGmNoghBRaidfWB8uq66zsGtLVBPARI5286MzGaMTIY6GbvJhXSKhg/jxQbikGv
KDW6X7oyWgI/Y7Dv69UDbGz7qHthB3/vCnT+xqipuqxdswDbSTMifNZQmol36rKeM+Dc3na29dkz
Yxj2SPRwNYp4J6bRDbCRnUWviVBHD3XQh1k+93H32TYHvM2ifjFRlprVfOd7kTz7wwRBc5zmHcbH
msig9j5xDU5TNmIWknB/uBqpZBHqT84Srn4hQyEsxFA+aB5VdjTme98YvMvg0EkXGZEtFiauHOJQ
ZYiXgQpUpq8EWBWnOoqbN2a5D6lYrmuTQOEaW51h1xR6iUH7s1ODLbE+5tMboBpIDrojg3Zl/jyt
+hPm4+lme4YT91hwHB/9mleB1rUHwrlAIe5cSXkMd1ux6zK8eFH+YAO6O/Y1jXoaT1N61OltkExs
8WM3v4dBD7uaXNqkl80Nwlti06ro4Fs/IRqTYuWp7rTpEFfpR3eY/EiuXBdp308CO0yV31uILklY
WOa95U+/XTm9zXbZnrQIi32WIu2Dg5YOs7vPspQEqKxA6lUV8rwyyLJzQRZkBfHHxRyCfgLkEy0j
JiNkNSPhAaXTHyqZBwZRLVjyS7wcyK9uTKQD+2w1ucBq+kPTQQYyl45aWudfnWIRN5oLMLLApw9o
Mowe4kxLrwWNEwwVqGPXTPsMWaQpsAvgZ6VcM40cB94yUMuu8mYPkbV4oBF1wejS37qf0M/Ep1jW
5c4ZftvdGF1pP3yvcH8dJWXHg5H5lEq9hE5EI15iC1QkMieLnye6rMKvGQotNWxAi+BGAhVMRiNT
GXcX0yRzDjv2S05UaBq7p7SzSYcFGYyGwrzgH1NxUNa615UB2krjLz4gIxgGJrttL5p9VAokVLM8
JpJra6TPUKf4FyemBsck5WI1avm8d1qzOCEP4qpjk8sqO++BT33yHKxV8VTYwTJSnSry6oVpgrz1
uG7tpPnZLDDxtEP1qYirL0Jo474eC/vkp7PE63SZxym+dLrWnAHSuLQQI6KoIMWjTEsZdAIK+KaZ
NFsnSIeF8GXQ6JxDPKK/dU07460Sd106TMdo1QgJSMsXwy3ra2lQeWGgrgbeFOsK6lJ3XundJpZR
AnSzA+SGpdkFMdzQN1Ho1154w692aOpbV6DI9oguyTNieIi0Ti5S8Bss0Mv2AuLNNdU8wjGi+s2w
m+gSt+kcTDMFJ6hbbRh5PbXFhcySVZuL+wi98slxkR6njVVczSKnwFqhCog7hLd4psbAhjyxTxhr
B61DGmDUkZKsjXjoBIqdYzfCtstKOGJuFD3TT8s+k+mwq1vP2Y1Gau3ykgJ/LbSjJHX4ge/ZL/Dy
EWkjdx2NlUTZ8jYpbOd9QXLKtbKjsySGp634yzWHyA+Ibj3DipnWb2V/yuPU2pdZH6C7HS9DNdNP
72lXCefrojUkTsaILBrsXLQXOpzbyFP1qqQdoxamWoCHQCb/sb2tVSZEKGg/1Cve718WH7202t7u
/9h8f+R2o9v5vNJ21x+r212z7WAim/WH7SW2h2y3//WKA1PZ0MyNL+RveUy4B13Nq9eVmUaiZiPv
q1rN6ra9rW0P2hYfz8ld9giSznmgJ9VE5eOuj+d83LY9e7vDLZR5jY4KibwF4uLtxv/+CbTtc20P
eH+77VX+WH1/2vYu76umn1043Ivjx4f/46U/Pth//a7vj/zre27PmTvi8ma365g48IU/Xmd7a9mR
CmnH1eHvt3r/gh9f/a+X/vvhf3+77W3++KQfT39/5h8vv30OShGEBX18wqYBKmeT4oQDQ+OX3p6/
LZjxSRFsr//Hh9ju+vhujW+dm8LujpwC32J7NN6f8P6oGbhhDtgAmSZ6TDp+K28S2deshooCkxDc
ZoKJo52bx1LTSSBcmOYB/sW9gteK3WW79eOuvjOKI7Ep4V+3b5u2evL2Ch/3vr+KZNZMueXjFUlp
A7pIsWtu8/YyiSBTVbd09Kjybatau7T/bC8pldykSr39HzdWRKad8/rl/SnbHdvzooTIwllM91Ge
+pwHVB0PrBPMDMrZnPqhUBSef2lzZsmw89twW+ssygnmwKzcQiqLJT7M6/Uu9aOZWhnH+3aINtup
oDHujJ6i06DXF0wyXK5y/jPGwNXZk/4OGt4vV/7iTI76o1q+FhrUOZphpoJps1hUUWRbOKoy+d82
Px63PY1/gz4RWnjqVAOSgeYyS+mCIqtQXs7fq8TvDl1HBRsUEYo1y5zeotL5VFND3iO479Bac+5w
1LyfFJqaUiyb7UwiuNOTmTPBPzGdENs+KeMqr8R3IWtG8wB0SRVqtgU0TsZoW/+9pBoImjrmh/lP
412otW2z6Vf9SP/grM1g+bfFhHOI8i1X83rUySbiClxdZAEmjqGbBwGRuuO2wBBzY0yRexpVPXL+
dzFQcmt0qsRN3dT0kiMzPTqz80BXJr0sJtihBQcj5iBv7xSRdipoNWj2WoEbUKUooOwmrdc6348r
g83eJPioNXSKI640Qy3WOvqpmcB+ZbRh1uFEFBOCNGds3/TGuXaMSLicqSLW/FTqyBSSJimMwMyx
WThtHymgZHQWkHSUGmWT0+jWxbUmyhI6YUobPTpTNcdtbXJwW2GsPr2Dsg1s9YUuaqwZ7FObPmVT
9mxrePEZZNX2dWzMEbkC/wF7dtufKHQXOwYAC2BiKqSuWky9p5/b4gn7ApU4VYVxARpy6SrME2qV
CdcTnwESEbkcW+VlUqvbdrESiJYwzBtUY2Mjattt5JUnHZ+zsoOgildlQ7+cyz8W8ZJ4KDNLmhta
pR9c26I1rqn9215IHENQtIynDEGApfa9jx1wW/vrtqWnYQnHCniwOhv6LpHyWnyQjAKpfW91JvWV
/th23CQNmJ/RrKTuR61Yfe/3r6O+KGhHfnG18BuYnHQekGWrfWr7etsOV26l1Q9guRedrYQCAibB
kqoZX3hb+1hst/W5ZgRIm19xBdEUUhFDzB9RctPjx3b3740Ux8ebsQdgvB112y60rX0stt9g2+Ra
yXA1s1D+crE31WIT5WyLj02kIm/4HJBpLeKB9EF73XmqEPq+alrEoo4eCOVNimMosU227dVq8ddm
LUH9wo069q3dcTKb/lwsWsJwR90WQzk5sluE3mTSscgn41cviE2tVF17WyQJwRBzxP8l2zY6WVZ1
jOUAMzW38OexP22/H0jAf9a22z42iUagwwHtJLIt5zhgZYLCyW60Uk9bJre7OINj3MxN1uwJA6Or
E9u6PC5c87YvZHFI27Uu95MAfV+BdQMyCwt1b2Ch4siiwWVodLjJlhiFce9FLpkmCFvDdEGjRWN7
2OeJoCtkZrdxmn2eSBEJYtkA4esQgW0fdthAHpE6oXvEPWzf5/1Q0MR+JCIPbgRy9KmN4wt4KJrV
CK+2vaM3SxLik+JzTrX7/ey7rX3sDG5rggL6VM3oU7ooBu6q5kZW8W3W0fP5qrrvqgXc24PW9kTx
qJ7U1p2K/SkNIUVWMYxvh6H1KRUJja7heWh8jTp1EZPebULbHBMyjg3dvk2HYj6uKhmlt6rh6Mrm
sc014F2Y3TnOC+3Gtq16T3V42HcCkITmcQYZXQI18M/kpwRtut7Is5nB2xqqyd9t3aXeYrBqRYKW
6batQwFGrMOl1neGKESsBF5P91pEYAybhRprz+qq6homM9VBeyYuRykx7ooSbrkrfaqWwDm8rvs8
OUeTaS90PvXqVs3NRR55ZFKrdtVam7tW3JK2hj4Kl0g5E7De94x0AGuUEglip67z6AspietoH1LA
K40uBAowddt2L4GCOGxl/zkZONesa/wliooIUURMadf6vlraQgE/hq5H8lHKyylfQJi24xcbDz0C
VOipxCdAVctXGWwfDGeUPA65cVv79X1HXSAQK/1T7XciedGkHV91GS+KVh1E6EQPo0cs34ySLlZn
ym1RaVoM40n8siTHoteNpPeIT15EMmMXZqo3uzVit7WtQRv5Ol1aa3DO7njvenMWZAmStIpzCTA5
zJ7vD+DoPefON5fW86HPJnhTFItHOmgnEUmuL+q7JQ1aTjFPHsBEddJVi7GkNzZSZNkXA6eZBdzr
0j3HWr8y2UY9SsOCn8fJn/vEKYIlRy9tghDEaFBBDweW4qHeed89ykW1tEgTtCB81D4+Db0MmWyW
4bbmeeQecU3+z404YDF0yOVSaiKh6czthjrLbmsfi+1hzsdzt+3tVfO0gnym8weq5/7xuG1VGE4e
2I7z+/25221lNp1TSLq7yv6R/w97Z7IcOZJl2V8pqT1CMEPR0tULm2fSSHM6yQ2EpLtjnqEY9Ov7
wDxLOjJSJKp6XxtGkG4EYTBAh/fuPVfP5brMEIYMJXHMyIY1IgSSZzC+6uwrA9xuQ5pUMjwlja9R
TEft03hzCU2bNmimkShD0XQm/zMc8hdFAOhagZUAToVKpFKIGZWqXXzc1XfIZNtckNRrZfa6iTAz
Q7o3F7S0AjKXxyOxV81XMELYHyr/vcwpzZcTNaWgr72l3aKCopBKerCeQhXrlYbEKPoyku1IUtk7
cc5kmYdD8OBFYXMODA0BQBpPH14Tkx5Tut+gGkOuD2u5MXqnf0+14/3fBytDXm4M2QHQcABMRX5z
RzV+2FGLJicPvAs6xvZStDhU5pLLR2SWT4UZ6KcwKwnubWM8LApQ2f0fib6FTZd+tIj5NhJW8j4J
veJbE6nL/ahcNW712LHPGDiGB4e6MOYQ/lwntLcosfPnoWqwDtmwnPMJG5UO++ix1OlnjL56q8nS
2xCbLHc1LqaXoSIlen6TEylAy7KNrVPV1sYjux8eCNbrj8JtGOYnGELIL4IrOQ8kgdNbobrGW1HU
FJTvpq+51qitN3bG1shk9Aq7H4EWZyWnaFxFiQvQx8vE1UFX+/t07RBVTNzF1mMfTsapsCZcx/Mh
J88GXumYLxN99l05ldifiL94yyMUBvMho1Ik6661SLQhDfxZ9uP7/ed6FmO8CYPxwZxy66zcbkBO
wC+Aa7uITK+/URks9+3Y5BtDc8MPWGf3927X3E4Ia1zCqXV5i1P1dD/gUDk4GzD7XaKpQuUDyOv3
B+gIFO46yQkYP7J1K2V6MGji//4A9fboAz9/Vy6KtZSAx50Jq/SbMrPT/agq8rCazbeYDNzg4X7b
3d+4XetfVKPNJ1uf4mMkUn91P/2CqJGO8O2XuHSXRq6Pm6mGbBJ5pX9NQgqs/mQVX4W0D3YSmd9H
wNAbNsohLe5mvIYjxun7K2RY7HEvJq9aDGeUEJz6UDEgXVvNgTaGTfYrHu1t4MTTq4wLfx1ZtWL9
RnUUTxAmbW60+3FyON6jnUVvrLbMdRJa4mD4Qfs4dYLS5nwceG/rZND6t8yhEqZ5Ts76oYgeG2Rq
ZMLwijAvV6HeB2+t7+H8rfLhiLTdeKBMTKTc/H5w+NH2mrr3cDL5uAPylTwwog8gIZrfx3C9Of7Z
Ee+q9ojVrIzkVJTUocl4A/k4/xUUbQss0e2HaPEIJ5ndnfIp1i8ODt7ff2VkDCBl/SMrxbgqQDCc
oCVUMIyB7t8P4fdY6azsdH+BXsl25RHlce46z0eLKhHezH/IwxmTTN5nL92cOd1rz6noFLegAaCm
b7Ov7B8nVBoIKO3BOmOjLM9EsxEN0gzGJ3XN+7sGcCaAxWvRBT9ZcIpjQIQER2SfuXa8/yVDVRYS
6LK7VH2jn2SATY7EPvOjt7/fX9BO47Rs9BrEtjFVJ7vFhNGFnX4pURpTYqZMrVXND5bklCKHTn/y
wqhibsM3BPipf1ICm09vuPUPrHOLzJX2BwI7bZnhOqbd65THgnNc90msvWhd+PT7aH70XInSeQm0
TFvTzUqPnqHZF24meIWRCD4EH9b9pamFzY7Wdf0EpbonmQ9slYVt+QmxPD33+dwwhWDsMZsP2yP7
u0rr5gKaZDimTmvR3K1QyGX14/2lPD03ieD7hdJKuul4JA61EtHDAKOclU/Rflp4wez5qBab2oXb
udrVmCZzx+IJJYhrJc+Yb5pFwSr/R85dqfu99p7MKenhKtPa8BLh+T52SKzXcc7jZQMvv18e1xQv
vd7EL3bbYTALR+NgQiZ5GFtNX5p2Na+Mvt9fqdCdLWAmGdcxwA87TLiHu745jrKWzwMkid/XewqJ
HLH96V1LqnbVy845Y2GMTqPEaCwDL3pVMj3f34tf+a96L61vHqmQG1UI1Pm6rj8YnkY0PGWbL6M/
3y9QzU4O/Ldqrn07pHtsWNMWoofzHPeIpu4vCVwAvbSr3gOdsRp51nD2TK08BaSdr5247V6N3Dje
X0ql7iOOoDV0Obpnj+AcVNUj+ZaFL66uyieKr5b9JfNmbfqN9pbi/FkNXdmeCscg0DABisYisvvM
xXWSufM1ajjPet/THqxcxydT29GGLrb83gzT+X4smBO/NIAkN/oL3rYd5Yi0k6nbC0kZ5Kydrz72
d+MUGK8+cQ5r5UbjMVFF+JC3JAr8PsZ8UvdvJcESF6FzMxnz0HT/tfn37y+zwsP/9Mb/e71xw6C3
/He98eHfDj+b9uf0z/3x+6/9oz/uWX/4rC09Gt+k+PjWzD0afrbdf/w7E8Yf5LTatjBtkxLRn4BI
xh+IUzxPmI5vep5l01P/z2a5+MPnaDTMfROsov7/2Sw3PQ7152Y53FKHeVsY5BjyjxC6/hmIZNZN
kVvSaXbw4pdNNBFa00HvCH32WEmD1qyl4QJ1yOrWdR7dtMYNVlqc54c271YyDepb6HdPMqzBB3dJ
eipaLIwxLRsyyQmiH+diKYZmuARMbeCKMF7nI6ktzF9NOTobY1Lg2R0XoDl5tbXvwsR4RQHXHH3m
zQXAkYAvM5uw6/MNTdN8ZZkT2SexNT3XH4GRfDaiTK6tbRLI3XqXghrQiQ3ki1nC9Bk0vz5mLSvr
lthVkqc0lPGDZm8JX3gUQHsuos9uolLnySHytYHMsA9REGm6TgiSqa2jlLwbomV+MSiuyEVjsEOm
WI0QTjX70NktUakyaLfhmD/wCAY3WdhfxD6815DstqUOgKBGJFrV5OcCNhZoBggGnVL4faSEw05P
lucGQHZpWsk5aUhKawEVEGxYqgVJ7WBey1Db4wa/JSB1NqBcc3JiGyJqarXywyTfNuHwbZINFoFh
K4Kh2JoDR67cbGDTGhdARWa+R6kfei18DSvM8G3j3xoKkYvIu+H0YSIb4lNOQjiq5oVWRBReq2aT
S3sm5eKFrkrMzkkPYdDwED0MZLcVkgAggzRHrdG7NcV4hj+fH3MRkWBhyaSh2q/q1sRFUbBnBksv
yUKB98j/1Oyi224GcBGrUCbDovPGfONVHBwN8zGz3LfOZ5NESBRmjPKpJBtnoeU9CqIGZvrcybVz
fVq4828MLuFNSaBhlErQiPkJP8sJYFh1TvvYddNON7kcDXMNzF5g4r0Nyrx50bWRDyXaTx3nSaFW
rDAX75RULyhs0aupbC0S0rcUqcXPSJtpOAdnQ3nuSaTdaRigbNiTOayA4mNENXpqJGypzXTEj0Ci
/dRzefv8GwFsT37TuICsKvz2KUpkf650GoB6oaAsSXzbxoZ1olKG7z7Ypapmz0gKR6RezJFbrbGz
LffwiB7SDJYBTiUlDt29AarqvUX+XTKC2wz9XG0UjP7CQBHtGTj7SoKVPdmQ12ppD1Ocvhbk1ABR
OCKaHJdel10sh3Q6hzDgYaTPmvp1sqiHmHu+Hz5d97VCbf8ste/4lZP5Q1UHkNN8qC7CXkKATmPH
RUpV9CrbRDtYg6LpNIXu3rZIWSFkZRslZvlSe+mGVpi7HYF3gxzkI3DrAhuE0TxT4O5OItBnchrh
ZkSZXtlQLvPGwDafd9eykWArTRpbI0QD3CasRrMsFYsI/iwrn2obNDivrHEJPSzdllBTMKy7SyIL
tla+tnscbPCf1K7Jq5NGQGbUkzCWWaO/nHJAB53EKVz6O0tlK1eY70bnXBuLgSTGc0a6fXjiVOC5
PE65JpeVKNpnZDhYTht/lkZmZNuRYSb4SFd6K3+6JfvFROjcLA4v68zB2aQaLJzAq5ZqHG5ZOEtD
RtasQQaTwY+Rw40t5AGjL7bgHa6jh5Ue1a+Pzyb7JEXUXeZT8qMM02Rph/UtbQNK/U7WLREZIQRt
BhYxikAFr51BOyz9N47F7s6QO/sX9psYrCWfs/DVbmJlp2aXEItZXE/sPOk0RelGeP1zlpGYl1kV
obuNbeEJEC8a8r21wnhArtN6GLSfqZ5+C9Uk4ED1e4tUbezrdC0LbxvW5U+BDrAKqGCCT1rTa/zU
5qAO6ki7Lq3MvQuVBplT+tm0GjxaUpz7mAw9Whfc0EQxOhUPUGOmD2WHSBHpKc/pyDLWkQLN6HjM
Gi9fu/OLxhA1EmXUXahyayEwg25Tx1jBbp1WzpDYa5JWqRC/m5ZJ8lUkQY1Otb0g/fQmZEH4tTWd
fItboSjX2r4I/I4xzhZzLUeeU8NHiYG6axiCBMJIFWxkgbcNQxCxIOCA8D6EPxMNK7CcB9X4Rxj1
57Cq+6UG7mhFaxVy3Ozc13KiKuetQMtmtOttbQ2QnmFLQ11VlOEl1S12EoXjbNxY/MLibp7c0uy3
qnDf2kp3T7UBGg6vTIXjK9AvY1xjH0De1OQWcsg52jeIVbSUVp9tcrOrH80JJVORabuwqa4Q36oH
r9fiU5GFKGdyEEcmxWtwp1cW4v0et4w260kPudGkVwQ13iJhVtFKrYYCowXXviOcw0rqo+PFKTF6
4gfbykMIL+FMqPeIEs38pczEOQVA1DYFNj9EpHV7rtuiOaiUoanj8SxMG/MpraV1LeSxLcc3HYoy
dH1nvg12Ocvi5UgSYt4XWLTneUsKGvdJe7EnUhawOmrrqUbs4R3YTfLcl+4lciWJiUR5YOj6ZLYn
yHM+HOrl57H5YC+TQ95TCMd67IlKr9ONpLu39Mr4yQeOfgjlWaK+37I04w3H0bcW4Nom73LJ7paN
x/1hVFD2ejAAKzBx67FkR+GIcF2lttrZPZ3HZFQYro23zAz9rZv5JMCPxFI0L2arecvBx704hfRC
G4YancNyF6cLFY8XWei4EN3gS9hAEAo6aEvMsOiaB6gwtJd3PtcTZXGCs7CPnzqNdqcln73R29pu
Zi67AYIBvOAPZQraGAaxQh2mVQwu7EkknlthFyDmgMJgKdPYdheDCajE+MXEbBvGdEnkpG0aV17y
xNhNFAUoX4E7MPLmzbI6bgxG2zSoCD5Jp419r0hPxmcepN/Z1ZknUJb3qcyKio6dIkbPORDQGWqP
wLp2Cd4KoLVubpHJBAcjAoY/dDgAJoTAIqYyn0BfmRF1yWjg8Y1uvt1erCkml8ifeGNc3GWKSB3R
GgEPWWVDm+mBUWm0GmIBJmcUD43qmnNpOJspMg96hGuWQY61CV1nBgYywU2JBntv4C7Gib6KJv3I
XAi7wg29RYVi5KRNLh+onKWQCMcwNvoQgOKxWWRlTCW/RRWJIcN/mkT3JZT97IKafaQ2tmmgFT/l
xXMJPH/hmnF7TElxOlJ/hBPtnErm5py58alQFp6XtPN3pJdb27DbxDqI7Dz24sfKriXAScWIGoIg
baqV6QbDrQF/ekpr60cSFOo5JW56pBMgx0PShv3t/gUD+DfqIsll8GAL4TFyAUdBxyU3GM+fbqpN
SO75tmpgpcTUZByy5p47FARXTWOiL21zRfiuwRgYcyHqwtoHVecQ3q0zaTvBjSmxvNhBoGMujep1
5IweWVqmh5KN8B2RkDhcqA7/J2Wsc1erN9L7/DUcdo3q4WA8sVZe+Hnu3HRncm5Bmm5gO7TX3z/y
qWAUg46kfKoWDiLdWxrycAD1o3zCZhzXUG1uJ02bgKFJcyOjbvxmaDy+RhZgSM55C9Fof+EkwAE/
8OGanca7+Gor34FjYBakuVbBIqzc+OLnJjitRdJ76gTjIyZ6lsc1jZcDSBSJLy8mOIGUiz1WeIWQ
RonFqRaReDIMvGu223/LssxblDghl8RC4J+yr7DnHzw5BEtNaQeMH2SNhUa4a1F6LdXQ3SykmD4h
JS+4lj0yP+dyAq4rCV1eQXxeBUX8koVTs7PNgcaHVkeEWTFDDwP+R9gj3wewlDb8vS1QfvLaZPnq
UlZaa3PqcdTjIjK3jcJHQY9gkUiiwvxjkdfbkVkLPkPxDeThuE2JRwuraOdIAGzwzxcGy4Vd0eA2
YMNxLUK5yQ2PSY+4v5VksiNuZaHbol8nlfQ2gM/mNio94K73boCYM1SPDciPDla0k4ebhqCQAzWo
z4yBYpXbJLXnFpDEzLWPkueGPtC4CIkI3BDYgWvbrw1yeSATvcKPYYFY4g1nYK3XYaxruBQQVI54
CpNhShdkWPxI3lsqMFfWIt5itnaLtCFI4uY6fnv0MKWvunmF0mvVqTG9W5H79UOtiq0TOZ8szjEp
K1/no5aH1B8+27Syrgw3xwb14jI1B2tJORsCiBEC4/U2o+HqrHtMa9drZgfigH2ll/7KIyx8KFuI
vKnTZz0xt6Yz7QVrk4XwHTbHlvhJvu8Nwai2yVtAvW1d7eALbLR8uI4Eg+5GsidGcAbx7Dm2X0Ma
HRamh20/tyw7AhyNkIzYhlXcyimSZycyXlFE6Ks8Td01HuuFJZDSBrDpCoXaMuizZwpKJ6qp78Jl
s4JA9bkvAtS+U/cjZN5VgyeWHd27Ze+Zr6Jmg5pWbrhWY0U2YxSRy9h77xPl1lUPA2uPHgGYnB1S
gKQ4Cxd4oHWXurA72UXomdBPJgsJ3l3YLmozkSdiDVbhoIE1EJssDK0n2kHzNGjOpv85ozf+VYXl
xmxVj98lqEC9onKNfnjegKU/K0vAWea4S1zKpXSf2pXhMnUHJHhT/qYWBxmIbRoesbVTet56uJfQ
ZfAtDYW37NNmPxKCxA5q8I/NSESVpJFiMknceoV7BOkvEEjPgKeTr2ibVUc/rEgBzDuKqPYbjnRC
rCLzYoPS2aVl+IAHS9u3bXcOdDnnNUzeyrbNatn5EPEHiJ41sC1ulPKD5cFX6pmou9g/+O7OG0u1
81R11L32FqYxiVOxaLCKaygEUoJVkS7wyNvai1M4QFx5uBZjzXARm1B7i5xAC7vBMJvAf0xSg0Gy
zUxCXFr6kMgptkZKJ9I1onyZeJ13hh9wJsU8PTnNp+vJ7kjuwNmqCXVMJMsG040uhQmKi9Vhvfdj
xgdJ7XgvBzmuKC0NSHNZUosazL3JKi/tqKjWZ0xLyZ47EnJdBDJe86yVR4CjNGg2FkCKgQlVPKPS
/2bYKLhZYP0skuoT2XCKFpr7xOSJRRg8G/u6GKxAgnw29/WbU38Btk/AU8hil+OSdhVAIa3i5PSi
2Jati+sP0ZnLRsZWGg+T0t/MwsDVg5lo4QyWuUkjpnLyKJiZA9s6Fnb7GJqkQ9VN9lYCNJhc4u2b
styQ5G6Kp0m27s4G07zO5jj3KoKspUegvko8UT2ajUUHfcRVYXMYSV2u7WkxtUfEzsGSVZihg0sH
WmA28KEHAII2G7ys9bfKj0LWKQVej9Y4E6hsXC+0JchQoiE++r/6ibfgp/61ttxZzSgXScvDHYTE
GVkDdapRFLu29K11N+T6UgNsmqP9gNvIklzpEXF14/cs0vWt7MBgG1TQGpR6oCR/2iakrNiN3wMW
4AQp+nDup4+eCvTSsZjYr0kZvDs9uFxRwMqxMjYTTisYNZT9RasITIZs1pZbtUs9+rQpfKMHHrUV
Xvl2KcoxW1ttvFEdS0O2fusyD4kGlA+OJ5+7pjy60PV2IOjKVUJXAFqi86hGkneT1A7JD0pecG9x
eVkaoA5JgwMhTFgOvHf8rs1b+lDYuoOJqwHF5RJGorSvCCYfEvB3w+IAcDoKYppKcKZVuIbO+Oih
OSd0HeBaz+7VNV02BxhbN6Iu2JZQzgIL4K+L0QGQFvEODLwyIDsw9o2atg6z5BOxi7+EexmymEmO
Bf7xZS6xBFJfo4xWBbfJUbNeKv9+38XBgEdlal0CJrOtCieJ2H2V2Vzn+1ZCEJoSZqwYI5qtDZ3K
sfSgjoQjhs3rYFK20UqpLVt6EhOonrylBxEmhCqymoA22NHwn9f9VaK4i+rgyPbM2QQdjy/gGGuu
oemqIcaDUk3uFdWupOeLjx8iclsDZnJz0rPbzv5MtJ7t/aAf7Ig9cmGW+ULkey971gzntZnIgkEA
6C+Lmrwq14R6x0p86gl7GfUw3CnUoT4ytlU69OhXMlKWQ7u+TYJ8CJnkj8FEyyYjDor7OyfdvAoe
MjZO576c0HYF4ddAC/wQtNmzDbzoaCbJtSNthYQg89TAusI15Rhk9nG7FSNFF5RA01Nuxd8lgc3W
vNXI2urYxiNp5y5sm6kEAi8NeYATnxHuTQaPXY3PsRLrgXukTfziRHD9oiFV8vg/HYz/ZgfDxWj3
9x2MN4rhf+lfzL/0n/0L4w/hGKbwGAm9f+Q2/Gf/wv/DI9tJd+dIE/5j/qmDgafPcEB86y74ZOF6
/y/SgbQH2/dphYBVFr8bIv/nf3+N/yv8Wf4jCaf9y/f/VmAyK+Oia//j3w3O7J/6F8KZQ1Uceiu0
RITr/qV/YfRuzSQUlvtJD7OHXs+6p8AsWR9Hi0HCe1ZGoJboCFE5B78cF/XrXZbzp4v2j7P6p7P4
axdlPgvhG8SbCK6FIf4SK9G3ukbh1ij2RUa0duUEz3CZzopkhoujALtQbTw3LusYeONuaDBoOR2s
lSraRmDEF8h5msXfn5L5FxekzSnZOoZKT/dsrJB/bew0mmV6ldCLvcmiD0UWjmFdouBiX/Mj7xL9
MRtRz5QtZn0r/LQhfi6RZborQ5gL1i1PQcEqDPGf3FqOA4Ipm3VxvmKRopvkKFMp2cIDnOsqXbgW
VQBkyGt22tDuBtMANhOO3/7+HdHa+pePml4Vd5vghhKG/ZeLXAPcpa7fFHvdV/rR8kbw5VHZrIHU
skmjem+Sq7tt09FEvWhvWUbBa4Li0VUnyGK3uPTMh8IU3wNT99f/xblxq//1NnS40S3bxXP6ryE3
XdtRixVeDvVgeAoGdwXDJtuzsZ62oY5zroX3v5ys+s3xJZo+x0SpOdRgxhAlWkGqHnLtIdSZ5f6L
8/qXG9M1eAg5K9v1cfr+1Qub0OaoTPo9O5vmWld4S0tnKHa0Cb+AUZw6p1tMUeevlVEAfwQOhoaF
sLKiBhznKOOcI1z/+1Ny5o/pz1lWdDp1i2o6dGM+S1PMp/ynPKCphVmNvKnfWYkxbABCaUeX8Ffd
FNqZXM3mOQvOCI7Caz1kyY0sCLIkaUYq241JV+xBHwTVeCnskv15T4WrH0mSnaxwX5RKp+PO8g0F
25nkVrXISJ9YOql9A/pnnEhXpoVhb4grI+pufEjuBaW5tKTI+mNPRbFRjNa6D6bPEiPcUpAPTsZD
if7E68EdtXvHKt+iuV5G2T5bwJfZWRoFrKEB+VY206UhFWWiWZjU5lqnUrkavapfefea3Fydc31C
qpVPkWEohn41UcT7+8tr2v/6nHiOYfBznnvSBc25e/znC8yeWNAX7OTOHJCimHl5QQB+nGNfmcSt
Zp+QyLpIazqTYzBeRgAVR5UWxWMSFY8aojjkJdDCC8DgRx8QZ5MTuDvVXKBJ/hiikvc+sagh0zk4
RoH3VdVJvI3jyef6YnBy7WFFS656C5AxR5HwYaaaLb0Z0ztgfH1MhXnzp6jfQzzWL1rDl/v/pX4Y
wtiTj73vEuIcTe661Yzo4f4li/wLW5OSgBEjWGPzOEJVf+JjlNCvxnHXdo5x63GQXiPSZBYe9NQu
Jxw4VcZNtXKZtk304CdVvRgmGhTcPGpFRJ5rlqDh6aZtK91ploZRYZQsAS1Dlyr2VZFgLlHpufMr
kjOcz0maxWocjfBssm7fKCWzPR3/lU5FesPDHeOFaJBPT619codwlZxSA3OtKzj7jtjNsxG3xNCH
4TVPvk8aCASmthYbp5qORdMbF+SJCNqnCwKAR+HU2qqvGhouZuGfhqgGRM/WGE/2OJPrKmPPxE49
RM97MuzJpyEDnnVgFLcniV6JnIfpoEX2eGpnWlsurR3do4+i77+JqgTZNH9GboYMrY4sY+XhE9lY
lv7mRL6BKwFEyTjAwUjoWyOcusCwLNaelnknZtW9X3vx1evEkbK5dYpICbwGWh9fKXIS3qzXF6uh
XqRptfFMAwXtYCAAM472TO8OTw5400stiglHCXeLSa0fafV0Mr0E5yeL1Kvvxsme6ht7o6p7j+dQ
VMyU9LJ92RJdbrPYdMbD5IlhaU3M8glcsrXobZM/kiUn6lfJqZ10axcM0SUlJGeDbDpaRqXBMCvG
p2QosHI4hKGMehRuEpwnUG1p3BVuk+37iE0JYfP6YwAPKo6TGBKF/CChYnqU1CEf+y5/AcR5hIZl
7ZQxWogda+0hHpCRzt9Ztn6jbsNFNkr/YWJRy1bMPzgZGK/Q9x7uX7APx3tf0BG8f6v8Qvz+h9Th
fXT9INb3n0VJPAAmqMYtPVV1ur/Y8vWYjkQBSjmPxQYeRr+swja8Yq0Pr1k+FwDckliT+dupZjBt
rGg8U3dALsCPbBxy4IeMQ2tR+NF9EW1NDODPaRHRz0vBfTLAaE/3LzoUyyib1EWfXxEJXe4yQeaH
VZ291nIf7186+DAHEku+7t/ljVAX3h4iQYOxucU70YP1e75/GdFLCuUVm4lBe9Gy+Z1Dh3UDFC9y
6AxpiRrr6hEmZbdwRr97DvEcM8Gqk1aBYpOW/2LEuodooR2erbIn4ip8qUiJxGvlTTvpJN2idFtJ
d3fOQPdb7SLJw12QVo5rNKirN0G/LnZ/wDGLv3UTNzGmkqWdOS+Gw95OlCAOjTlmTtaQ42tz/MpK
6T82Asu6+S5yq3+ESkrr90W6lGNcHBZR1OxcDLhFQTkeWAn6DIrSCYlaR4rX+5HnYq219oKeQ7Z3
Mgce4NA5SPGck2woEMeYWbcpYTJ0utSwnASpMH49TNsM+fkmHJCW99SK9lDJf5kMbRvcTjYjF9vY
bGCcaEyBqHZL04SdFcSlvBmDKyaZ986S0cZm8N3lxHIUjRSXknTIlRYMuA6AKelVYi8x0XyDhYPu
bWqRJEYFRdPhFozQv4eQ5IHRiYIDtbBilWV+tA5EeM7wk/6+mhllnL0qmoXhmNaeFtlAUvF3R8ru
Ue/cVVJX9FPn8YmYHus2cS837avQterKTHXJLTUcaYQXS0OMz54Lu0E6x5FFxFZl/JSlu0uYzQht
aBjf7dZWG7icF2liOpcDg4QrcBcqEL5thejWTkgNFKLeGRYqZw7wFmbq2cUBe4rDliJCYYF0L9iB
j4MPgjDW0LyA4GubpR/B5+fzexQhLZ0u9B4J3xkXqR5463pKNSy03s7JSpqGBupWlsLQzAqItQLW
PW9t2qhcECkRh3AQogI1lWZ8EvXRsF6Va1BChB8WsjwmvQX3Ju6QRM5Ar0gMJztcW0ahLgYJ6UWZ
aN8V/XpSw1eDGU07/LnpDvLWRc3NUTZk2dYji2xjaxH4aDKf0v57XNKPFmNw0610OSeUYJSfVrak
4sjtqL2EMhQY78qtL3sP0UqoHkV9bZzEYIcfh4hvxoo/jyUfJQYTa6+OYqSHEU20AsbByB70XGAa
zdQ5TpJlGETDPq1z51AJVJKE58DbRElxiuZ1QK5toAE24PqIoVTt7DIJi6T80rGWrkigSHaWrM51
ZpYX3f8ZDbgeg8B6ZVHj7FOn+RknJTH1umvttc5/MKTlYTVUuNHc3JnLPcNOetb45NrKOBaezXQs
KM3jXPK2ejc2jwia6QEXrv1B3696i73opU8HB0J3I5aDTTCtzNACu4Zl7W1JWRD3UuM21Va0UBVE
3Kd7vXYv8G69Kg6xmyFE01oEVqn7aCR5iSBnBUeqRK5GcR25LkIbYEYL4QXN/n7ySIrbayX9cxlW
GizUmOxz2mzLDorj2c9Tik5koUT+re/rhmGgj+mXj8z+wqZ1Q5O0npV4XdpCB+HKak1HPnzUEoQV
I0KPRrHyqf5uStaotexBZFn1Q9b0zW5sN20Lr6Lsqx7/wc/GKcrzUAp4+kHzq1LAhgdiZPaJQ0wv
AiIjqbWNCMtmRyorTrQUtYfNhweoZk5lDot6EaUeTOCWoVAG43cTkyrwTN4CSYX5KkUxsAfaxEPD
MTroMcuiMOotd9AeozVae0WyhD2HslhkTpDJQJI9WJcl44q/GTIXV1cNdKbSTlkPvkuBC1jJ1ltz
m5grQLxx4v7M7Bh4RLc2Y8/bm6TabBsoOZk9Cah+EhlbLGZqCr2cng5O66PokwPFzlpAiWjwnQ8r
r4ysWyNRIIYYgUdZfg/UUG262L+ZEjVIrIKVHBAMcjrwmP2i2QhXJFC74MI65CsFk5c8NZR2ZTtZ
Hz14n6WaI3cMoBtL5MsDwVp9dcxo+Nwyh0e3kylTU5dc3NZjbWqR0qZFI561+VsoteOJmYVL3Avg
jsxRPfjhZ5nn+1Tz1309uGfy+4Zj5TowUyc3OLNMNcG2pPmrEQWPSAz7n5ZHrEOrk7JQjYi14SY3
eeEeTbpUyCelXOu9eRjZxt1/Eg+DexQmxcJaET2fZHFFouL82ur+W7I6AvSw0dZ50TIr4uHUyLBa
SR1sZpF3w9H1ppB+AdskuzH5Vgt++IZJh3Co9E3s5O8NG7IjifHh6f5/9y8emqvVoHuSzJQSF3at
29rRT3K6Sr0NloffaNHFgTPXtqPyf3mdSeS0Pl00J7EOBFCYv78U0JTwONa43enqgpKGvIFQlRAy
vcwehIrfdKSMG02/GKNWXu36ccxc91FzmH3KoHrSM9PZ1VRwoE5P1dP9Z9IZcWGQg7JtK0tjKa39
X8rOrMdxJMvSf6Ux76zhYjQagZ550Ebt8t094oXwWJL7vvPXz0dFVUdlNqa6G8gUJLlCLpco2rV7
z/nOwpoN66ciCRmHoaq53/INE46mQodwvxnsbYCdaOURNlQyi7ZS2eWWQ8Z6JKjbepwSGEIgv+kf
Q7Fc1XRbDpXFYGaUxnjFrXCmdV49B/wOlo0nh7jfYzFV2V4IXk5dG9VZucmr4Q/O2WjVQYmB4ZRe
Bjt09MZTmxj6UygNrGC8QL91xY5UJHZgZrClNTWszG75+hCuwrxnz3ajOMPxz9e2azNf0bSb0bj6
cZp1fXFWIge933ZK5CiohqqNKuQqZoN00ibCxcwsndYkwyH+04Inq1O1N1u0dJmyQHeksENFMR/v
F5DaSP35fTucyNmAXj9vTd5nlsxJ/oyMZmK4tacVzvyush/TEqiAw5foRF3eQ6sPyRYsofGNdXxa
/EXe2FRX058JsIvsD02HV5k6er6hbjiggACMHKl02wXZ2ezSj7qQ33z4WCctrfe6G0ueLTr3KEj5
YINHfYiv7hxda3hMsjVfqPD2sdEhr+KlTobguTOISXjhzi2rgLIHmITT+LUiO3HNGPSdKc7KmHVr
DerpReZsvWrrYFGj9T6MT6z2ZHll7nemDZ/O7OwH1b8iqO3W/fwl0+W8kcBp18FLWJKX1bdx4SHZ
YweoAo7SZlobzQAXv32kOHkPlxUmFYOHxBDID7zham8aMfLkg1mHD0kucXX7VLi4VsHZMAfyB/i6
6RScNUEUp9Mwlu6PeqN/Ft0Tdb6/9SvwxDNmMmaZjnGIEXKs7X7c9wLMU4pscE9mXL6qjOgU6UW9
XrhDQnO6nbSTzzGZyxVkt3cTLu4hR5jmU6GrIJUHWm0MHtJNTE/p6Cyny/tFZpPPBj+TdPifzczf
GXeNx7TsYKhW3wphP0rcfISPJGuzQLur5aVCEaOjDkTkl1iatiljk5Gx9qRZ+NSKCubZWKTfRrej
iF/aO+R/VYl606Hxbn2JK69qRjx7E7G1ds2AmkRBRBUE1EQ926EiM/7weavLwc83mFIZAhGFziCj
+ky+WHGZPZR6Vq2DCjny0kHOy7n9wYnjxmkoXJWW6d4UiWDoWJxqb2XFH4M9irUf28R4jq79Fkjr
6i6I76h16YBKYkvSULC/Cq1X6ZYfdRelx4ix/Fm4frYO3SE+m6TOIh9w0Owt1Vdef43yonznI7lo
qf9WV30EMa36ZJQGh11Ws9cM9pJ6lMJpCxN9ZXMOYdOenJD9jiuFeprsMSu8aqm7YTRbX9sE/n7T
am89p588YtceT73aliXLl/LLegMmY8mi8MN9m2qMrHSEcteujAoP5mX5GEV0DNGcZF0i0cY4Dpty
aXo9wPay8LNzn5Ymm6VX3Wj1M/BuLPyiRYOZV7yJJjb3qq1PJULmjZ3W1dpAKXlw7fZrTuNohXZg
obWGsE0Mzl+2frNSw3kIaVDnmsQhfujFpH+WADEIb3DEKU7daR/r+deKWspLevWoz0s2mRmtmUfZ
njJCAwa5i/R2QCyevgAEc/akWhAlW/rVraiiZ0ckG2321ZlPjUG8TT/JJzp6S+Y6qu8iQzc9y5NI
+PYfnJFMJaN32s193UAB+epOtnWgUCAtORg2ScOrT0X8qOTgvxYxyL9yegNuNmyw9Q4rsCkVjeqa
8Ikozpl6Jo+G5nLeGqGNGAxujRL6xpLKA5XXX6PJUStA77e+aK6JlpXrECZmRGYpTGPd99kWVfuh
IYERUp+C+34YWoIL0DARorVgnI0lIkhmTrHznfn1Do5YWtd/Z0jAfkfe3jAZj9ryq+pSfzXqL0Xu
7rQE2j1nIWUcfyUDlewpS0AKafVNzek35nOK/CEfVUtv2up4v42dfzWGUXi40z7uzJl7wsz95i8C
iLHQrP6/P/YXgtPvRw+O2+ymIYRHl3tGOayrXn5xkqpbN4KIzC2mCxJG8mRPIh3iuuUBdKaOM2Za
VhMSBFyik9vQqY73iz4GEzT9CNmDWyhNKdbOftpFRH5llF43CArVrosIEkXwmOCgJMTGStdpmX1O
2Ug+hdUoDvtOO84m8HgSSdjrqq2ToDo3ZDjsCIWcn/xqIbf6M37cIXh0vLrxs+fI6V9riJggjv+B
xCDmcjXWtXmajHljeaU7OM9dzVjF7dU71OnixUX5+DI7Jak6I4A0Ar4KmRwHS014d6NqYztas0kK
GIZuihyiT4kFCvV9gNSWDw44I2/NYRY+EQdzm+FiGbXsqCwTbX8gnomgzMsygWMy/+DDdjhla/aB
abwisSEmWA4Krzm07nUIZ8tLseKwUVzH0cxqXDcFO8BJbPpC0dZN6ax0aVDc7Li5LDC9ExA9z+VI
3mh67vIolCXWiMYB0x9Ru8mHzLD0+DnNBj9q8g2Zw9U5SfOrBa/hrXTVsHOoEQ5pG/SPruZC0bTn
9jtZn54zt14/t+LZccLC4yuQ733CLd6K3D/leax94kss10IZ/XXMwvTKEs1GCeldSTH+GZT0eEAM
F/gfv/RB+Cj9yPmJwmvTt/UanYW8pb7VkzsXVwSsTPtKNPJblluKrRdaL0enkc4g/MkdGej0HU1e
NtQOiRrYlUxtQDeTIQpG5Tcj3ubUMaHGYG1pG1pz86aASuPp1ejR4miORCST7xx28hpUQUo/sDA2
muy0s1NrwWZqXLFhs/8HMVt7NpTygDgVbqmT3xKjN15otoGpRzKTZu50stnBTVYRPtet322XW07F
OK7LWufampaxIu1W29diCe6Y8peQPcI67tgFB3WGFlb1hSf0exhajCKy0Mh+uUyx7WBCwnqka/J7
rZrpQJrliEuqi1bGOGqryNbNU2kBpXJcQxyGGMdBXfbOZaizi4rz6Gykbsp4cDwxnQQQ1U+w6OPu
0czkZ4IvKBQpEfJ0fB9ivdHWZsgiZYwLgqJ76hoW4ybQ8eKo+UdTZf0eAdASDldpmCTDfEfwZ7Cv
kWvHNZIdZ4yaC3zlAfkgkH5tRoyUILBEnP8lDFtK9KE2rve2FMx1j7GRfDJ0jMACdWJRsIS16kOW
0DDDMrSOaTQjhi3LXWeaHGNQ5lZJML9FU5XvzWl45tOaFlEne6Ckn9G8d6CiFcFwrtOZXhLo887g
AOMUka5l7K5JXrIWAVCwCq363W3R0PaMkapJJ/E7baExVPYZDbnTZbfcburHcM47OtBBe9EyTEyC
Ja0emtGzpy+TO1zd3AW2QO6Vzdt7nKL8I53VcEJSeIrNWF7zaXgPENY8dJV/JkuRb+AgEwgfjGyS
Sd7cMtUQQUKKm4PmBpOBQ4uJjRg6tEBFFZ7aqHuaJQYzZf+orBE3l4nxO9AotmMxbRsrX3bqBDRV
mqI+zrbdYDmelHawGYf2uz5M4WnWbCxs/VjskfXWbeRlxdhdYKGYWMLopGnzZaiU7QEzxQBSluH2
3jkgSVZu/LZasu3RQDlDfugT8nAihWxlSng7hBDXKFPOl/p14qRs++1tMvv6OPXJczCa0RVZunlK
SLCXldC3kGfsVRKWBeK2tQEn+OiaUH00ERFhzcaT/MP10HW6Nzds/2kVl++c7anC9Rg6bJx/befD
FEXHzhLRVWrMmimSGrmCHqHfooBKyGHy9BA2nA6tutXOePd4UjN4GGyaAWM9X5TwjX2HVGpnsAnZ
Bkwl1nLm/aOwlSf4D92pK9zXASKMV5EotzbqHC805HdOPPwjtNmb0O/cnolKbJ5GP/7ZW8Qil7gY
j+QBoawhmmnSP7qWFdbJkcGGBh+xSIWBCHwOD0EXTmuiI7aEe02PRiwtr4CvhQpa7+FwMAMuKfzi
VpznoCQ3ZCzehBGHZ7sxFyuZ6aKj9y28Ug2ZOpOWPCqeYhOpcSZqJvY9QC2k02PVAevK/v/UtPD+
bHeSp4Ka0W9pHCW92XrscKuLrendcQR1lkNyukShfNMz0aFqtt4YVcD+y8knQ2lNaWGAPYf529Bf
Mjn6SNVacAqDWI3YH7asDlrL0CShceLDoVtCB8HMzEfA570noulsUFCcreUiMjkj10F38gcqwlIn
wxQuAchBybC5jIwXYCtkCYGHgDp4opOanQILZmIzaH+kPnbIpvPLFwt99E3DYWarL3dte4MP9mWm
6d8OyZdI78kRAEJ1tjvIKgNJxDjm/CPvCBZN9ontVNpXAgWZ56Gx3fg0zk5ZKkj1QGW2zmvwjJVR
5adRQ9WeZ+NFiyn5Qn2xYtkSHacZRD9lXEFSCW1xlMhzD25L5m/B5MCI/bV0EtwjkoWddqvJVaBQ
8zFKiKP3aVmsZMMJ407J+oXOchsk7YTI7lMnnsQaykZ/iOkL1QNxOXvwENXG7+2RlG0iPeyI9WU2
fdR+oi2Ha4ibeBenDOL7vH01LXw8OXapiYk2I6aUbLdLgJTP5ZScNM6trurm1i4X99NOyjcYHUqC
jPbGUIBavWpVfnWWMbXAhnixAZ8EdrhXMWd41Jcp8zMjuYXLNSfCh1aw6c7bQe7RzTMbdftNX6fc
5+cXWfTNWcSEz1HGnmrsCdtyTtJDiE026cOQKavDDtS1XkElsUwKHeym8GNW7kBehhbZI1LNS0JM
oNvk2ckdkvBQ6SkWCx9znOUakmZs1nhpMX+GDsA8XWXuc2dEl7yt9S++Ned4EyRJ5bPx0DVs/LOs
I7ydN3LdRFXuibrAPKCnXwfDDFHmuacyt8mElcIhGA52VAbQT7eCl7o1TtEwTqfA7iDwxg6AFEt9
n0JRe/A3h60WmqeQudEXxH4bKDFyVVOSXo0y8C9iJGahsvutoIFy7Cn1DKcwviVDtZujjOkBRWiu
6P5lnUYixmTS2fF6y8R4VDXuS4wQ0g3bNcyP6Dym9BN6/BSGUaO114sbLfptkpjl59jrP+2g+24X
ebH33WZ6KWlP01p4iUor2g8tzaX78XA/MrB5eoKSY1uiBoe9mZG8GyDL5+DmiG+SV1ETp6BoZ3hN
LurHnJ0pDh8srxbOoIpWGXOor33YGmuDdWPFML4+B7HxwgCcvChMk+A8FsP0zO9IGXcSQ06QAtlx
hwob8aJVT1YE741vuWv/JK6Ku9JU96gzzVfUyu4mn83Zu5+E8QOjscc26dlj+31AlnLJ6kbH1lvB
TcuZbNaxqUHMc2zC4523sCjalxw4/iW0zLekepTM/59lYkcvbm3Qoc4jAzusi0zA1eujGMpSpy3A
1ftta6G93a/hOqqP95vhJJBZRRGuIbtlSYhi92DdUZe/A0byfHjHv0dkCRKMe1hP55RM7u/hIL+u
Joy1D8N0odkMDnS5sBf42D27535Nv+eaFESYbfjKkzitYNipO+SRQSgEr1/X80iiUa2t2EaikB78
hdaVD4C27hfuHcglq5NBsPmhsbofSZtVxEAvCLBh4TG2CyPwfs1ICkLbXPke3/mU/cKn/HX1ntNz
z+2pHM5GYWNnG+bK5RGvLRFEy8X95u8Le6FDVgsdMrKB092f4P6Ev57qP+6rhbuZnaDYZ2zA5nWa
pP7WHoe3+8OS+333J0j0grCS+0v4yxMmJeIs6A5vFT3SYyEHmKP3XKBft5c7g1AD2YUoY5P3IGZV
CuyvWZCi99Sc+7XfN/1Qo1ANWmolHvH7/vvb/5f7ft/8/TgA65Dyfj9zGtgpvQNiXu7PEP7+FO+3
tTufNiJ8iYNfZ3AZiaMvagj/cE2tdWtnCDLcxBsG5dI6fL4/QBPfXLMpD6MzluCg7szL5XmdOQfy
dv8VmFIAhi4/uV8zQtVs9bj9/vuu+/0gy//+iMZVcB2d4vD76e6P+PWcxUjjT5To5zKTkzAdvBb/
GzFc92v3i/sPuogdOGYL4rbKZwhi06ElZ2BFIl+6dTW+Vmm1kL7JaDQDoPD3jzm8H26/P9Y02fXL
l+r+dRqXVNv7Rb9cExI7UjVH4VYLhvFYlTmASdrzNPW4+fvifl8WzuwMARDESYvvpU2zYnv/Q4KF
Gnq/ACJAVkBSExg+Q91y4x6pE3qBlMDSxWVGMDK6JowLVlLvHFmWhMfQ7nN16IGZ42EtQ7GlXjTV
1eDlpRdngM/9niDCqiJuNXw18vzJSmjBDuN2YpS/onUOci4wkB1MHgWaeVJo3CMjIXqKHR5hw3jc
IvOWmbHamVPyQ7nsdxiEv8qCX5i1y2QRQJ+WF++KGKQ+J8g898PAA1l2wcLAVok4myRA7E0X9M2s
7FtrxsE5EAExeUuzOfKJSJfh0eEFroaVMzXf6MUxK2cwukIAhi6fT4YnRJOxwoozwcei+49dm+4m
UImUpIeSSvvgS+viC9y6VncZl9lw1wKxkPFNd9yTmBp/TbeubytmpB0u8KZ7F2n9QMfMwz9k6AHJ
kJMCSvbeIq1fF617aILkO2drmFMDf08QebGm0GtV0/d5ZnoPouQIGYXYHBfsUGm/moPzqeme3mTx
enQwhbbMWSbX0eBtMi/wG9KksokJTmiyWWAZjwQsaxtUXtQlgiBefdsBFL0EfvS1iqD6Dh2mP8Mc
D1gfH2MmN33G3tL3HyLFPBEZvBfmkE+cEnKAuwEU2JGV5tCQAeOyA4J6EC1ANPQoUB8Ko0XqoHDx
k0dp8c417MSOPtkgJLHinW2mcAfMmPm5a3wppGe6bLOsjBK/rEke7P3HqL3mpD9uiwwXttth1aWu
2bSQBNjTpsSFbii/GARKhoOW4fmIbbA0VUAGBF1J04wubm09T63prn0J1wNtxBMtqgt/e7MqpwhF
MX6jnQPsZKxJSY9tbGOlzN/4dv5htJt2pk8aQ8BcCvyDCDi4DMPc+7NghmGF3txHePE6/RsbCHwC
B9OoNxzb8Yb6EJMZDa4Rf0X5PrVWTk86+haVAwFQSt+gkPS3GMcI1MiMp8mxf0Cr29jDsUw0UKwt
73FXw3/zTahP4L99rx7FXixmU32xneqLAbVdrKjmYkrFbzJtqZLxNy+W1Xoxr8aLjVUshtYRZ2u2
WFyxDqEGWJyw890AixN2Xiyx97uwaazqxS6rL8ZZe8RC2+ClNRdTbbbYa53FaBsvltt5Md8Giw1X
63AjWos1l7kigk7cuuNi23UXAy95NXxBF1Nvvth7xWL09fkLmsX6KxYTcIhpqFhswdqEp5Iezrxz
F9MwIWDocBmj0ZnAUjwu5uIelzELRf9yv2gJi1yMyHFxjhZjcoxDuVqsynjYhxdnsS/H+Ji1eP6Z
RkQlmtEQPUSWplZDtrNK3+Rclbp7Z8F++40WPQWhcwyFdS4YzKre7k/VbDMjaEkuzZwnq7Wcp9GI
dlM69w96Zz5Xef091DOXH030qoHq3aRoazbqxnBQBiEorV8jtimMcYOJvdxmbu0VorGuBju7vsjb
E8LvT9rM5D3TRqTvR852movh7MRvWRkrqv+h3vrNyFEwvCD0aFdmPwwrQ7mUTiVlYapfKqnExTYn
cclN5IpAKOOdxEfONznG7QRuh7a/s46C0DgLQzxWPZ4m8IzjlnYViWPauwUJ9GK1cFPQXe2hgUab
LFvAArRNNzWIPNTqWbhFH/5zSs1nlBXhc0t7ntDF7FUOp2luXIyikvNK8p4Z03D23am8xBrG60V1
U9V0JSM4P8Fc73vJr//XymJjsVL8SbitUF05Fs5W08BN/lerxdybsRs5VrlPDJXsyZMpt23mays0
g68K0eLzmDU1ntZpZy/ijlG20X/xEsz/5PZQSnFC1QkX0RkEWotF4J+0464ftiRAt+U+05A7+Z15
cwLOANoQAryJ1ZfUpD5HEFDuIAOGV+FiNzMzY60Rt7JuIACijAvC0yI21XsDYpMKXlqGywe2q/p1
UYHeu1H/+o0zF8H1X944tSC7pESHL1C9//lV42ZIrbgYeeNc8opT21CHoPevhjUjey9S4dlLFu/Y
G4deTqHHtin5Mlt7QyTfomE6+41wP4l1M1T4TZr6W0Ezh+aP/ROBig2SD5ANfWL/AYQ8ZrQomn/x
3/7kuflnd8vi4/lPr3/BjUnlSv6Mu+D8n971qYnxzBiy4FSXU7oLvHtR2/BH2DVDtkk/oMrI10ie
gPilzkcvI04PAiaw224LsxBbtP3nQX2zk5hARqk+3KUDUsXlF755D/FYlh6R2aDGshCrcCyupDN0
6/uH8L//9Ff8cg59Z75W80Vr/3Lz/74UGf/9+/Jv/uMxd6/R71uX6HtdNMUf7b98lPezuH5mP5u/
PuhPz8xv//ur23y2n3+6sb2btx67n/X09LPp0vYfjqflkf/dH/7bz/+eBUwunql/YQGjCxv+2/qz
LtIo//yzEez+T/9hBLP/JmxTOkJJ26FVulhJ/m4EU+JvFqcEuiWGkEIJC8tHvjzt//lflvybzVcW
qqrSLZN/xr/6B8rO+hsP5SRqUr7qBh34/0num2WYeMr+dJgycIAk7jo2zEpDtxzrz18zJxmrrE6b
GEC6LTw5lq+2ogbU436bl2b3GFtO+BjEA0M+I/X0lrrQKnXrCfsZyRvZ3B1tpq3JkMunUqvwxDRm
vovwKJ+HiX4DAab2Q++jeCj7B1I9GP7h3EfShC44GrJzs/SQrfriEhGfRPr81e/yfJO7A/KVNi9P
yQzwPogbFIOR4TxW7gyFymZU6CTQ6QMZEC3lW08KB8CuNQ3zZBeRe6ISBtRcUbSYIS7ScmReWEzN
+L11tUuoDI1XLtOTyGW6n0c/W8byw4de1xt0neOXSCGrqJAal7DBWYpl8Q42dFxVoYNAL2XLTATF
6zhBjQg1VpOundvXJsNGXSzt51KVciV1I3yl/bbJ7BRB8kyfdyyu0/w4+aE49Kr6dB0338T0R41q
BEcU2eocyzn06k5DHEaiR2tcLZyhLqqhrSPDTTVn/dlFOqCS6dT4lCu8WW96W4N8QfYZu/NLITNr
q9nwCqQUPzXU8EXBr9ObmREorFwcaeOwquDfMLzZ5/PwhODO3TomLFKTdVhku1w3mp0mGgSbxTlu
OvdNP8WPOgiHh6AbP/whG3bZmPa0x2NE13VX7KFJDUG/awZkMGT1kcPSGw9i7J/u/gzS7kfsuSnJ
2vwJpjxrCsEoaNdtW1BO0gLMUH8r0lUd+jadqOM3H4k28kWcNarG8Eqo2r4UP/geVfskzsTemSTz
BNdPN8DLXpoEShlo/O2owuamzMxcO7ZfUub1FI22OXql2Y47mw9n17ohE7yp3+H8qg/pWGnrIE5Y
jrMp3WhYnPdtguZFK+3wZNDOLhr9W6kx4ZyCynrUtSNrkAUlB3MJwXrs8nnSJceagkqXwdEymfkp
9iqLM1vbaX7seq3ExhGT+PrABFAxt86IkLHSr7WlJ+dyuWBYeyKyJ9qHOXJCPUk57kM6XQ3x0j4d
Gsd9YokwLyoazQumzmzTEMu9AeX8nETlLuLIOiofytgQT0QU+vFSSwKMU/JxtEgNM0Kc8bJhCltn
dYcHIWfDr0f4tasGevF9rhigS800B2RUr/Pxo03SClL6iNntNm0xveWTSSeet5z22lx5hNbzmWKV
iv149szMKlbWJPud05Vbo4y71csw5t1prMNvpGGkh7pii2jLdg3+P90UOso26AoebLV6P81P8JlO
FXqeB0fP8nVmLH8+8WwrhOfIczWoja1QLfRaDtbSp0QqECpvGqNMyKhLFE3f5F2ny/vgFibC9eQY
+Wy4zUC9hZpfnOjXIMZdOpkyKD6ywvCcukF0yxn4wnfn3W4DpG4NcBPyUh/n0ZwOugOBpY7wxftl
uLOQUm3DvECNA7kb9gDjzzgOHfz8PXPfKVUbP034oglOE3VRYmXEwHW1oqi6xOzF4jr/KgRghwLs
JtLmdTO+am66bUXUXQozNlZTzSDf7WII9VZ7DFXEnhxIez7mMMlEASMKJXQzjGjTZvdDuQwJ59zJ
2BVmXwzfh1Ek/F2ltOJLhHZ40p1dV2E2CcCEXKU7jk/MbbJ16pTh2ZlmuQLcA1JDAeoDqCbXQsu6
W+vU5qNI9JuJ6/GmBudxnpn4Mdpm1xHI/lq5UMdU5Xwb+nBbFfYhKOO3YACKorJSbfNN0cfxgd6C
veqwNx16Z9HTZXAA2IDhdwuXnqOpxfu41L7ZcTE8x755K1J7J0LaFFKXC/eUNHPWoeIs0YbmU/eu
T5z5jZ+6E5q3kqN/S9SGfm2W9k6u6CYEY09Aozub66DDShj1AmV6Y65F5XwC63DfLH/yr6ImzzJB
XzSWPlr4mGnYEGfjWWaauZvwSQO7iBdT0Pgwh6r4GtuDuDmW9ooj6pTVsnstnC2QK2GRWKWQf8X9
DpnDH3HkdghoCf1ImoIpYE5fBsFltM8SMZ0qlXykkfFMu147KT/cEDuUvNTT97L3b11oqtdY0z4y
pzuVpRNv5qX1A3KnWZlhZ65NLAfbLEPbwskbEnZIZ2zCl4yB4euMmmuSPJJU6BBaW+VSWubESQUT
fFDo+nuXI37T+m6NNoQuuPUjKEL3rQoqez/rAU0TAlLIbwmf4ykxiVWPnkY9qby85n8kIpcstDYZ
IL2NUZIWJhoz3DON+fBDu1oPSUZaVhL2617NGRpkLfZ6v0T0SI/fI/Vw38x28dKlHcjyJhu9u6lL
Wf1eh+G7c2poSnZv62e3YraLu0Z5apbD1kGAcQhyfdioUBigMfMAvxsjAvrfX01D3+BdN18BiY6g
XIwHBjPBuhbSfgJWIoJh2ElIdEcmnGjCbNP2WKlBhSHQ29B/+IMIxU8EecbbZJz0PnffpnR4ojD6
nOlMrNF5uluRNK9B76KzbfWuOc+VBsBOfYZiGo6FNnyUzVEzLNSSVVmsoePicRTG6ddC4kzxAR8N
q2LsGFtR1fq+blgTcfWY1ABM2ZMaDGwomgynVlrjvvg0K90m01U3DqQUWGczsaJdXLFShwKkomhy
ta/bTmdOFRYvxHDOW2Q/atuZCwuDmJF9CkjqVJsWrp4sMFZdMh11PyXwxshWuT98lylR2LhOK0bh
Xmsg+aqrxHhKSMBx2t49WVXh9UPtkqhAppFj3YJO6E+oV8amDE7CiI71VJBUii4DOAxK9dFHshHK
ZmU3ZfPYuD5Nbt8/w40hKxaoidcw8j/3eXiUFVqZuKTvRWDiz2omXAKWI6yd4bHKOLIx341Pgd49
t+QQvNTETqSt1NdYIfSdagNPwyZ/zuKvqYUjX7XTj1q3SQNzffqcDLQWB8NlnOFFwoYqeT1JAENW
LzqCnlLamIkB0zDIvg7s0XYmuTblEKi1TEz9GqUc+0VZ5/hOR33HJ20hqfiiXJirq6romi0kxuAw
zDHpLWqRZqnu1ks0GSqmhTChr/AHwClkBYiNUBUozN4Mz9IufsJNxGMCqE+GQMIaMp8OzaDqB/QL
70MRLsrO59bRiufYu5cRTE8krognutPGTq+qZDMkXf7RV1ugXyQ4zA+GnXx3iCo/CLPZMDlxLoq6
cIN/qPbCmbak437J7Sdsq8MN6c+nDezIy+Y9c3tQNkbcPGIgpUnYOieVpju0xMaZ+J9WpPkp7ac/
LPA459aH85cHM4uCE1lQVkkRjslxObU0WrqIKGbC5EOqtbh9gKg5jmJYgny7B2rWjGiFEYCYg8RB
iCDdh1aChEYLp1VPAPMudeRbZjZwj5NZ32cF0VymA3qVUWgL2R+Fj4UEXJCIsp/U9CqaLvIs039x
tDraMxuLPDsebjjuKQjqGRU12Qtzy3ee+QXkG+0lpoXmq/rDgShGGVT2cXUrRb61guHRhbBJ1xyF
Z1zs9UT4G9eY9KNtHhk/GtcqlsaGQgauWI1Ay5c9UXaifAuFu0o6uzyoPmPtLOenxMhXehROl4LM
AJj/40OBQaCzIuMAr9Qi1s/dgjkAjKxRhNdD0Wz7JtF3YZr/yHOWXF+zonOST8zKprJYha0jrq3q
4VaNcvbYdUGq0SzQ2CHBt42aiWNdVpQGp1qGd+dwL4Z4vTRrR1IY2vK5iTqyfpeODlKUtT/M7tlJ
aMJ1aRl5tVlCwISdFBlRvKvC9JGpbnzh58dUKhQ/CT5uLSHUL7LxicGvsla5mFAML0XZ4AzjOQ6x
5fnSrFZlG7snfci+0khCKaHl6bnq4ooJB64CR1tIWxCHcvZEW9eZyq2SFeHdIDb23YjJS/ZYZyrY
ntGY2s+1heVPFswGdVZLwgH9rbk2iuHJcmF/1A67p+WHxFeGvKxyNWflxPQNXKlrZ/TINb67nI7h
GbeHgoRyNJmE3VQU27vOJsUzIguNqtI9aBaFbxdRU2u1tSZLuNijdsTKg6LJY+i8x419yV2A7Twz
cDW9Z3qBB6TovqLA4bBjH7CSNgmcYvzDUaQoEpxDSGabfBemzhfSKskjLvFqxuC31rmQ4HMba94M
M1AN14VwxnLPUAhFaer2BzOYIJo1rXnFiQ7YD/2YDwsB9CYrZrVJg/gjJlCNtqpi2rGcBvjotk36
FiNhvxEzZtP1V/WhrZL1HAZkoxTDsJe1QXCbGVxdDNovRpl/uDUVcEHeBIO3Hswj53p/GsOTGMdn
HBW9V7S6IkPZwpJLudKObFj0dDG+dBHW/2RCOk1wu+1IlD8uxjnnucQczDRl5iyadHDHsf5RTfu1
52ha76X/j7HzWo4bSbvtEyECCZNI3JY3JKtY9LxBSKIEbxP+6c8C+5x/Onr+mDkXUyH1kJJYJs3+
9l47md78pBYP2JewAsMW3fjL27KBKiOWqCKIvvtqqt5iYHC8/bDsqcKO8XFMHzrvZwDjZF0BdMmd
0szThzngBQW/3fmKcmxfxhuaRPWOMjD0ZIMWxaHkgxKU3i6TSXhyxvQMNrc+itr9EvBXad0DGlyG
kvwu3W2HMQwG9lVtb6a+JOypN98X7lhNKZar/GmaUp7xXvxB8LewRETJNgr7X5Nb8XJThuLWDu49
Lp/rSJO+93Mq5bpFsiNyx8E2B2Q2TJQyNrVnUlsCvT3FZb8po9zewavQ66hRB62r4uAIP9rEHvb6
tLI42AkJQTku7w0HA7rHacWJGVgIIpbRSru/YjjdgVmXW7K7kD6Dlsw0nmEmgJRSUtnJur0Da/9D
utMvPUMoxEMy69G/r3rInWVR+Pd1YByrkdZqEID25jsFyhBN8hpOCORk7DdoHdm60rjJrDm4p6nk
k5srX5D1wWlW7ZvyenmsLLe9NuWVjNueXby9BOxHewcpZ1NjNYsQrfadTcQo8+/mgfxqyxCF0rw2
25lNKjYmI59NrOffKpnFZqxHAr0Vl7BkUneZZYhnSRLkLsY1TyyxqsFPDFj6RXGLCIjartVeskzR
l9KG0V4q+vNUro9N8YBT07lj1phRSxboeu0VzBLhhamVRv3fCqohVsC6MFUGGD4MJyOerHMmkW4h
Hsy22sEr2bR5FLwyyN13ZpXuwgTXurA57ZSFJtY5381+vscalj5wI2j3RNQZxWWhuaXLE/wh0fO1
tC0AAMsWODaWyZgheZFNO95R4DD2U3qYpwYiejthYhvWON30M9HxXNstJTm+e8+9Y7/0wV3b0bzh
OV30nFc8VdQdSAVjMAxgprc5iyp2RQxyaf1WBuBoAiT6Lp73deBSxaZBbseN1R/oCD3lRCGPxqwe
Ra7FtVSfvSbQbw7ltRLY7jUEG5Js7sZgOzgS6103nXN25sI4TLhiYW7IcZdWiFSeY/h8jOPjJCiu
qqJ7gJLvWWvo11rNCAbFz9Yw4icni9+DZDEDBtHn946V0DgZaEgEgPpIeMzGS48QMwvZPEUp64vd
2FBrcCBHXdvvWeSsI8sKR/ZHO2yz18i2ow2MycEmCw4oBppemO/zuLcuACKBTusg3NOcXrRMd6Oa
okd9ADgFvQQjAhcR8+AbvKnZqx/gePtbYNxYVwsHgkQygHAi8XCMp703ct4LBzEdhoDBIMh4nNWJ
hdYkwj9y9qYrQ+KDCbPmNnIEtAC2uV31kaDoqzZBO7JTWnTGDG3KKc+QSf9QqWneQ1fdujneTnhT
1jERhbPyR3ydrTajB7llZKyO9QhnVCbAmOs99nrgmvGcnuOR5gcmnu0uHGvvHte1cQAF/lQyb9nP
TcrsIG8OgAOKfR8tZfJpUlK+F8X32eBa+wqnziqc6ILyR8f5uTRh1c6xcgf9LrS/cgSqJu1684WJ
fXTIkoAjvvaIMBr+vVl+qbHdj2M9rRvdEn83/Y/I4NlS6DPQoJECQna3q2YybM5pjL2A2wwnm+Fa
fypnLgElN/WmwfECFLm8y3PDvUVRtEm0+Rb1rf0ZGu9BYHTn2HYxwdAPLC3geomiQ49s10Vq6kuF
BRKQUoBDFrPOs4sbG8MwEGNy89FIXGJlREUeAHnjwCRvlOJnfyqg+/qkCVg1qxEcEe/ZchFr7UHf
3LhBzKS1hDNt5G3nxCrWpVOwWJjFq04fR8JvSCnyl2VHJDQN0gOOg1G0G56xLXsXZziCIHHvfPZl
SwzBwdVjvtYAUDl8Q2ufpUF4PqdYMlcq2COco2IVHn9JkjF+DyCkk+KmVyEMjUNM0H1VgFPfwYFU
66ofgpXV6nAH0J82tkWx6LHWMRX38r0Rl86KudnS4GHku7pp0h0hM39PP9Z6Bi6BCBRdQbreSpvb
OEThh27s+lcscTPeiOZhcNSv3i39pzQR/lPloBCMaBPKuQ6MYsH3EF5DcqZrJpdHg5Dt2qBJ8ykC
cmVwuLsfwvQNGI4+sVzGtEzU/iP6yLocy3Q7zGMOXFzWyPoQP3FDEPcfNgYDgtMkyD0bDGdXcZ3j
LbU+LFRz0oxyy2wnfpMe9N+0ea1pcepBO32XeECl+yPJFCFZIn+okJNzNPpHquqwj1X1Aw5BDrYQ
+x+TsXySDP73nL7GYzZRtIw59xiaaXTwI5wEEVEwcksG9WUlrQZBbUn8Rpgtuk6cSFU3aMHNQgtm
vGaQSFVewfmIvSKxmEUQOvnZV/HSigFWFSTddcxB0imj+KEMrIlzGu5jCpTZcXAAGyzJVkbrajsC
U8kaiyQz+5GUiAqht9RLew8eRdOnvlnTJGCvdIJsnGY3qnxxL/njSSwP5tcYIw3m6XSwFt9eG7tP
JhLKDkTAp1EvEfKSZbKjFoLDPSz9BsXV4IuMIjFPqosOU67MdVNT6qx788IJxN4NTtOdPO3Ua4Vv
dY0Drjy4hOtky/blaQKbeL8s6CM+J3/ZQdPhVD1GCsiYPyEbxdvRLofTd9X5iDdM8bSh3VI26xGo
5VqBoQNir507D9QUuDuTUIXuJK64uX50giXKmJWLRzekO2L5d6a9nPl5Xe7YWUtVt83z75cvXlfe
J04o1mAxN1mvxgNHahbXEnCeiN2lMxA6ya/vhJrUE/XNEz6kfALRVs8aIAkPuI5WaUlN9VQjDg5D
qrc5LqGqDXaAX9/KJvuiJj1mLaKkZHHIFTFXR9vN/nhlN5OH7jTXYorJ06ZoNxERVzIg3n4Y61/k
wNhFDaSqlNSC/zEH79/91tbsOYcSR4xreJpMNg9hCoo/jCZrYy8+TNNQRKvAJ/ytzx3Jl0QI85eN
4U/9CURVug+6/i61EjytozVsy2j42UbU14dW+oRpWqw57tGPQFpEDGSEHMoCwyIfuDQsXanM/3dD
kd4KClfJDRbuRsfmStJbjzpY7rBLUjCR53cLqm3PUddecpTFtE25ZK1GKx22wBzKHdTcn1hcvkpn
3reV9zwn2W/ahXdm2VOYjAtvzS4JZso/ftdgCzuMdgCaXwPT6/H6YZGb+unTJSyyIo7OKTDb0x90
1aMSx6kaVrPC+gXG1DhN5titgpCmx3rihaiLF8o9nE1nmnoVS6c7qfHKO5ctsHTvoVIUJ+kkdFnp
4FwO0PhEUs179AnePGH42ju99ULhkljAGweXReDo1USwQ7K2u7maXvzMtjffM5JZl83ZLpa/6+FO
xBM4NdWlH4DKAWJx+nA9jdlcuM+RMVpYmTybVubp1RpGuTVj2PAj3l7GGOE+NehkcbvQeZ8kvnSB
iUQEzsZenLUoVpO5rhifcJeB1+5EfsubAHavcEcyQGVo012LYRHf5LA8TJr2KK6at7/el4uRc0Jn
xFYnX5y4v28m7zn3v9z2tYmjmzFFAYD8+geBsgHlwicCVciLyoEI0xT4ZzTh2Pg4oCVVySvDx0Bo
OWqJWBuLaRD0chrgICsd+1AVnnUy+ObIgtrs6IU5VrTeshmvbUyih4E3JdhpNMSd7Li3/+KY4kt7
62stNrHh3A2Zc0NxXGddVp8MbBfKqj7NuOfDW5z7lAOwfBr1dQ5BEfngew0P8gVywzvR9Tf9S0UP
uZAdvSV3psaC33fLpdoiCKqfHNrIjQFZZupvleoWgyuuOlzqAVqQpInbFJg7SbW+pA2IJUO9RHzp
yYvEdrCT9PBdGT8G1XAYZmOdj0QIa3thOnanPLJ4imWB51B3TIQ6TrwzClld4yJE0WbIvJZtrFe4
MFqug7WYiOlM5aNKKUaxmCTlG9fKfVrHqEyhyzyawxDtDuZBGYe31KpRIwpBmEGnDw6eR+rA+il+
CpGfOL4QX/HZdkIaoDaR3TM6hsG/SBomLAD8eJPMt7obv5LFjk1NUNRuFC5s1h8gSThKN9Vk58dm
dg5R4/r7kAuRkO1wsCcczVHoHDC3VqcsZI8yE+fU1aDQXOz3B8+w15TA7wjbFYd+WIL9dc01yfa/
8sggeBrOnJlzCyeah/SFPrA2ZMKl0vfvY+m9cyAmuUYmXLFgnLqK7OVqdMUhbEJ4GsLWpywgeif5
fpGAg3ankM9GYCZES7pwSzFjzUlpcHDT1/lunsy7PiCjxHkSDY9oWWiXp3lBZ+U1x+oRUtFKjiPe
Lb/fkel9rZZvC0LNhlfz6mjjkRNCh8IcXEzWn+/t7vuhWtZ2h/T4NnHVtTaj82hF/HxBqVfNYj0H
RvlUu9hxwsDmQEysZkPPGeaivuauYnEvzPpTyYR6+ddi1qFKI5z5aBc5GWguqNi48lXZhQ8m3R+B
HxKl6i5VC+JKpnzQ03L6oYaKzgbmaG3RcGledunlX/79qyH70ceBtfLoQliPpfHOABM4dZG/jo92
QeqNJ7aq4CpOHHwrjjPIsypYWwVJmrpZV3A3Esx/7FfDtmnrm18mDjE3Mkyu2TEEEIJAUe7d+6MY
133Sv1le/qML5UhL6IAPP+P4m1uWww3Z/ukvpxMXsDjLs10wVFOY/w2Op6e0FOoUeH1xbMCFO2AP
9p0YXl2XPYPlnNKZgHQlKIWGABVZ+LyqnW2mVLJ2s4QeVT9g68oAbcH78clTWX9qhwC1i445kpj+
3rcRsLqjoX/YpvHsxOMFBih4XDs4h6E81MK5aXw4e097wbpq0xm1jCmC10+XTmcjQbTdaEqGk5Xc
w91/nfok5O3dPKTteLZRhEjVRtvJbpyb3UCqSCg84bA73vFKthgBhuewHy6cbB+5ramNcpsGP6Qk
ExgXf1zBAsFdeeObS7Rkzt4Un6S6g2EVENMFjHVo31I8l8dZT966gIKylmEPEMr8TTkLp6cSfiUr
XbCPcc5vhyB4argC4kzXzQVFtAlirixaHQKryFd+VtFP3o17StVZBRdhzvbKcJc+1wltakUUPbJO
BMiKyBgU8mYKZbsSrIwi1MduKV7SeKeT1qP3KSxBROcmGH1p7Bu7DvZuqrNDKKhaQbFbMmzGjhpV
82gqvStCjVyQq484U7C8BIcYb7r0jETOTUxFT4HjpouHSxtiAuBgkjXdjyApfpq8xCuppmntio6+
pIb589DXn4W0Pg0awOzWPZuVTRg5+VkILCw0O+MWUMZwHN10cYwIvS64WdNtHK2N/lZaw5Ebj2CX
XCW+2cOus60t+2Ox8VPi1FClaA2b7VcfQt5BdF+mMA5aWMHRJv2UYRTHs+1eE7J/mxbswF7QDLUK
6+T5O5eup+6Q9oE4De7voMSKGTnh0eUuuW4kHXF++acpg+zdL5BXdH60dJR++vvaz8J1wgnyQBuj
Q9rV/e1XWm4TTRUgtcao98E5Bju5kvOo1n1cHW3627b8ACCIJAKZ49JBpgprwwA0XVOZAQVvhFEY
OPKVN8HamReWoK4s7kcYA0IgTctkPvBzGJlZeLDam9lj3THA8EBL4oC3FAugOpvhDxIQxTJO+SXp
VtiY/GZIwF/GITDElvhmH+BPT00qFYlh8AHPYYnIgQmRCHg6hxCl6alpkvCIBWsi6UO/FOUU19DT
uyq16KgQX8j37lV1Xs5V6r6dMaD3YUVTR4xc12lE9yy7CC7Ybg4PW4fhngUqOaiyctdcpd/z7lhl
5lfQDGgT9gh6zPfxJOE6pXa82AcIQ6xWnFLMZAMvDyAJNEgPmByY13Fsln5GeHJNQ8cMlV4wYLGN
WQ7U5QYqjavkvG5drz1Ytve7v5+3hNyZyeXUck2OI9alTBiWz5txazJA2wWJ82k1z7YH2Lcb8CjE
I4wF5lc4f3B/bE0tITwhcpU2Npe0eMRcoXYeeCoGylgYcnVIHYPtKMWq6XCDcmeaDsuRazy8LVrg
BuaNA+OuwjmP5nJbw6FDCUfiZeFZmuW7NxLWkSQ6WAW9GkYWZ2qSjYxx0SxYNAz6l1c6zX/6QzPB
D+If5lY++K8J4GsROIdYQ2Ckm+VLoQfX5tlwx2IbRulzVtXiPJXu2q4N7nc9NLya0JTBNgclfIMd
rKEJjz4yMMCgVuobtzw2aVq111U8bwVB6izupqOT4QNqtNi6dIJH+UAog4Yhoo/Jxo77n17jPs1t
06+R+TdVlRyDi1Q4hYXN2AjdcZ353dGEOaDAc51KbW3lZKaHtiMxGGTWLgkGpocu5S+OTX455bkL
xXAzmtBfR7w7qtQ9MRjN1nVQ7RPHID8BKN4dab3EZ5luQs+aVqEWvxj9giuvqGLRCUSR2RqvJtTI
zXjjhtOQ25vXeEzinaNmQiSUSJZB3SJ6je+yvA993TC/cX5mA30tavBMwCZ8zvOy/8D8ky8zuoDA
o39mEGzsM4jbim/ZZdBwm2LsOOmN2JCWP2WQprOroYzUDi6ntsw8pCBgURA7ZQ4mOgNuxPxGbpxg
+lOa0XiwC5ztyqfqr2McwV11Y1sRG29aOjsrjC4ET1dB0DpwG62nPOvvwkKJle309WohglR1NWxM
o2TQzNxig3+dGTRmpGrIt6ERfjTWY9EW80uVU6cRb52Bo/VgWWIHa7Faa2IlqJMmWq83mNBs/Dt8
YzbojWbc5gRNIEG+F9lE3azuMLqMT2GecLl3LYhsoOfWZr68G7THFJ6CPRcca0N0dWuayXMnxZti
fETPFfoKNlElSqq9k5cMH+IOiwbXdN4fmMhs/WhHKjozprofMB5SfwSv3LfEWcngLfLLYNO13o6w
SHyWTnNKczLOi4rf0ne1zbsQpBjn/9kg2SKYGOXTAK3WiVKCQ/21rrJL4AF3FIK3jXKaAHMf5MY6
j095A+O4qaaP5GHsnF92xsd1qoqXqq2Z8vb+ZwyFfRf59Qo6Cp09s1hkyPyczVwtir7lM4EbrKdo
hPhGaCfbqj4vIIbYYl/2GYVxno9fqWhOOHhY4YJxOErTbU9DsXwSR87QrH3/LzZZm13fQi18UZ7X
Hqn8Ic+8nK6/H/76LR2BKzk5cvOdPzWmmkohWkiGPA+pxl20p+8H8T+/+v/9bzl5u1XLxXP2M2fz
r3xin5ggSEfumZPsxE416snkSpiWwYTbiPh/Q3VvkrTD6ftX0f/86vu3/9t/+/6Sf33H//YljjNy
WYjdbqMdkbLS1BYRJzDkEZyhbShmEkZlizNvCoDmUCOdRjNQqKh5cQbnKwRLegE8PUA1S72VUysC
22Q/KmkWOwc78lryVU6PzbSlOIezEh6i6qSsHkFwYuzataiFQ5/c8c7bs8SSXZo4k3R+NF4Gg9a3
CEZl4U7mCkcpk0pkDhqE2Ju6+Bzy/9MK0O3wsaw74DZL7dgn0UGf4N8f1sxxXZosc6AwXSrS2r3r
+GAHxY8wsbvNFEBWLwZUJJGwStoeR6iORiaw4nCIQT9DeQ3kphjtz8oKrhNUkL3HFX4ZYhvd8NOq
pKAfvAWeyRBUeuhCE2muNLo0fmKjGVKA2vc4iiypVtZyopSB8drlf0zt50+D+GjF9BtxNdrMZvAS
1oQhU3va27qtTmWaAi4a8dXMjeWsG7VPKwoBgoGb/TCWX/OU3HN2YRs09St+aHTpmaVgUtkDx4Wt
4kZERtKjIFh0tzxYq9644SIC+GO5LwN0bW7pMV9hghay4l8agQJ+YEyDkE/mx2rUc2FENh81yrNE
R5Mn9+ULMZAP1Q3EZzg4mG7MiSeHoVNW1OeRhTurqLP38TwDsLVr99R3yj05pXrOqPnlzMuNbsxH
6nhTj8avcVI78swPWQe1qoZMsw46OTAY/qpdPrhtzR9Yats4lWOCkPUYosDWHoC2Eu4Cs+oViybd
URkbzSbOoTFOpU+n5pg/wrJ8ikjvMl63evqggXAaYvRAjdEjpCbi3totnCMhSuzvyKmk5ve0Zkn+
dWjpeT7t/cZkQfGtI0D87Dz55bZN84HqLu54fVmlzA/aAB4nXgm/5LkQYW5BtZvfuCgCtPKhY/tD
dKiC5gTHCs/3CF9l+flFc7HpRtuYI025QXGy5kly887fvDS9uqN9TQZ8b9EracX0rMzKxJaAsIwo
faOUEDMA8tP3H+S7YEP4mYwByTmSxq5FM+ijRh7wbUyUgqLF0jJHLfekAjLt1j4f/eFQRz203Qmq
jWtODK0spurlOY1dlrOHpEhONNjz9/Zo+tPKCz25Ntzg5NUGbxzOw3hcuf2n/o5D3kcTcRdcagFy
NfTrqeL4lsF3S+J75Yq3dnSLte0HP3Ql7uxE0qznkaLJ3semx9MIdscbgg87iAKm2En31NvRypzN
6NRFObcaRmaO7WB5zr7JJu+i7sydB+5mXcfTB7yQiYk/elSfGOk2SAJeWABjT6Vb/zbJITdRmtw6
jAwrk8KnZMj2A0ynWxEx2erm7NVTng+1kPM614etx0SK0bRKLnmaHEwjiHZG6UTkgqQPuhN6n5+j
ugzOXTn6xoFMNxNHmrUDgg54vCPIz4LrzA9pZeldMVNd0FEG7N1GpJyQiWOFqWNHuPUxW25Rg0d9
nAUmtFFMHpg7kg7NhmeVoXNkXeIR/2LqUFb+z4T0AW6urtgKlU0na3n7tS5Sva952umu1GvGy+fI
ApQXpqhbJifSdcA5g+SrfohCydyqSt6Sikp3EI5QYBm/wieg44F9O5xZ/cizkqMixhniAwbFPyCF
A6XwadKcfJ8rjQs7BM8Ms53ho/fj8WR3AFW/H/yKSqDBQjeo4ua+EH0PTlk+KBtTUFZTMTQnp6C1
TMYI1WMvXDpnwuH0/dBVGFRc04CErILXMR3litxBBY4z7rZ2P37lZumtlY/Vue4gvB6mkjRqS1Pt
BkYzdZocFElODKsewfpE4hbZaXmYS2oVwVDQLLfg7IQVv86wPpgj9Oxq0urOFq3Dc958WXEKpmv5
HhwAXKyWNY0w4R9KfQCKxM6rA0kSjjMD7dpm5tk39wp/00dVMcGrMJoVQKabZYINaG6hhadf2KWi
Y68q89Jr3O9eB7UgjKlXdDb5HMRXTMbteqRJgttF6uwGLTW75sgcwCTxWqmi2yDHLWiqPxN6PTcJ
5yx1DBBrwRUVs2h+q2pbrDO3D9fOINhV7PehY1Bsmpix3EHFl9Sp79DPsz2OjIJzWXdPDcCx8Yvy
FnjuT9pgnihwmz+Msjz73jD+zm1C0bCg5ugDxF8JEc6NmeBUuJNVQulnWL5awJmS2R12fYKCPxEZ
mCOGqL5Vxe9W53/Yg9t8TfoN7B04ZvMato7ktjS4G6ew/wQeZtSkDAHUNirZBr3F3bDAsGWTRdmI
KIzQvIPf6ezgo27BCU3YAMNyLu4nD4toI2b/yVss4H7ZqE+ytG2lr63p3mQd04fXhOlRK7VTef2C
RsXgKlvSAjncs3H64SZXZ4yj56IRyOixu4kZ6vPJYGXz6uSHlTXh2YWIeNe2drfjlF0d3RBTSVqW
TyUeuSowNf5ibXKdrWEx49r37f6vWD2h++a5iqpTwsl25RY3OXVgG8W8rSfwskksArwCGLumugpJ
wAhCUbyOMvKqY6jQYK3ptw/AF6LfvoRp+ceqo6NqsHxzeZe7eOCJ8kGTXzqipkeWwo5m7SZ5IvPF
PZdM0283PIiZkveZE+7GC+fuHEYuiZlOXBuI+dexYazoSQlxuITOO9T3340hHS13+9SKkICR2+6V
NB9b7NLYl3VxH9Yp09UEMbUHC8ma3okPbc3xLk4pxvGWMcX3Q86d8JS+DVFb3RdpUsGdieVWEaRe
/fVbhPw95YD0EnNWmZx5uKo2eo8mMl7Q0WwWVOuWKOq4bL/HT1XH1Tajh2XvNT70t6hdQ4f0WO/G
lOw5CMSUxP6x9fQ7Ee30LnSX57xCuXFS4dzVqfHidnDA0AGKbRv9EZ5ctsjplXFQzx2VEvvewS3t
Mg7uyHfz8uBy1FWKyTWbTzpyg4ceP4CdDac4mtKrehpkioUI8AVNGx0GCR8sWlOIpRED9oeRcyS2
HLSkitBMyWJ8MPJCbVUAVe9vOcfrXwHcv+da3X8GmgkMuuQZLWKDlkd48B+FYl0UgEAHrHOQlibE
M2vrvm/NUwxi/pGna9ehTZ1Sxy7aFbrNVoKaYBdn8j8XhFI4SmFmz6Y4w9GSvPYLOLXMMwvuVmwc
sK/k+VpJmjGHyv6/USg7i6x12XgZpFZ9oCc6AV8Xc3ZOM/ncZr4m+9GJs53iwy+FZSIkmPMWPSk6
WFXw8c1S0n6dHK3OvlQwse//9aDyQh+ysHsORc1cix6BqscBZ06eBKbZ6WpbmeLWeX7wX55G55/x
YJ5GZQvmXY6n6Er+jj//LR4MQEYwY2hDYGjeV9WH4qNrkn6d2omC521IFI4+fp/fqwmC0kwWeoOM
b99wO4IuyLLy2DmZfWP+qi8e9R54FgiwODnxF8TuJz64hHE679mctHFMfWB9SHLXMU3khudeb0sp
f8E20yfMwdGjRQwRy0X0mTUZnqJxzmmLGYsNUASEUyfy1tg/gwdPdEdFj9UZS+i1tcjpObo+UlOK
FwAt5lU5zM//89vN/md4nScIRBdHQEsSk/WWTsS/h9cLuwvKCF/AgZ7szQg7fCsDva+Gkh83sSaO
km4CS7Buz72JlTXqdwnvgf1gA6xFHn4IFv5jxITCm4CbfwfYEretD24IQiJn3rj+cqs8vKhtPc7T
Sz7GD6OZw4lJ8TIaQf4BVq5/MgbnjIfnP/9s/L3/Hr7lh5PL/7ALC+cfPYwF7eg0ps3Y3mWWHbGX
Ip/uhtKOP6NKE4EMy5qPEi8E0ytnB+F0XFVGbPyE78jeVXIIbrLq4CRuti0Uw1bmp2Deps58aXyX
/oYmR+rmbbXSM4wvpCt9CW0v+9uvUjcCI2e3D1NH1Y1hpe2vniVSmlPxJmFE7KD8LyMJUrniYS6B
0Iah6X0EVX7MHaZxxWi+mm3yEVt9/MLppttnJGAODnDPW4YRfIUXCSPmAElzDo03VB/5RFSCItwk
priIO8e6LH2wvMxNDhNUdFCJfHLE2YqujYLtXYdC0Z+kT1jLu/UAU/6u8kG2cZllQQjIUjbJGAAD
L956LfvfPcOuwGk/y26a8LhjBbXcW9vjY0g9t6ZuByZuhZa/r+hpPyku1ODMCZLmNXY+r+vlez2W
F9HM7m+W1gPqZ3CWUB/ZsAOK2jvYB0ngwM4XrnwgZkfiwsgPhC4haRMyTKId+3ZDfy8RlWGn50p/
EHvDOK6PfHbJ7w5+e2clpFycnu1oaKr3wpP+ilKUF7xYzimJ3PzQ2s20d1usmH1iUdlXtvY245gR
BaX4+M/vQvvfVyLX84Tr2dAKTE/88xPGgCc2QI9kBx/B9GBiXbaRNu+9/i3rrWu80MycsJFbxETr
nAEiQ/IDKIuFnhu/GlrqpxZuomn9zF10Xqqdwr1nMic3J5dJ7zRR3Ue8w9IkBbrFVT+3auW1Ogf+
gwZJvczWLn30+yD6wNiGaQN1dO3k873Z8pWZGtwD3PD/8uFb4vX/CL7jpiD1Bl3Cs4Up/rGwGG5t
zJ3lRYfZKy9xOlkXa4rDtcyM+AF84DkvLMprwuK5hJa4cnqze+ZGczEGms+nRndX7ZCx7D2L6Y8b
3htBJhex0sYmQ2a56nF/h3mPc3AxQs7jD0H6b2UbJADDJHnhQ1RtfGZiaaMfpB2drNI9IEenu2wM
mE97tbvJrNzd1e5eM//azIyz/stTIOS/v/QQCRzXl+Q9UB//yajwerMiEVxHh96q+suUheq+a2zm
Zda79Nr2cQY1eKrD+Jfn4N1w4uptiINN44XjTnomglzuVx9Zeml78ZRNKS7m3LKfcy90VjVcRsUm
cnbrpn/z448Am8K1H/qf9WiaB6ueyLkZjvlqJxTltJJPmk7Iq0zlpbUD7PuMsaMyey0YvF3muHkz
wjZex0GanOCIdk++R/1RUT13KEKbOocT0nXlNQN5f2kYId+N4fSpTN1jM813uppwh7vyVQNrvrQA
yC6sl+9U5JgbaQnepm3c3vAP2bAR9YNVdy5Xw5x4yGDcd6SKgAo5NI8Nc3XRjGo27WTdf3tLWLOP
OuPK35vwmN2pnm+VK26qq8pzVzc3217YNRiibjmXwcqfcRzjl9wzaz0bZUXmpC3ivepc0hSzAgzr
n1uzZlQwmDFLnnp0RZfuDdmaC5LW2Q4GhlRiimHl4ED3KnVnudrAtIT9ZXQyrh5D/+VBRdySpk5X
RMAKYDtZcKWi44LikO3pnKd7SuEk1kVIjRLX960pcjq4lIf5ThjpLrbS4mrG3QHLKfa9mHt5MCN2
uyJMV7SGJ2c83XolDURzN1LBVtTCosI7ZSl45XDF+Q+sEX1eBJ/1T1dQ5gngBivX3H+Ynq33c4QJ
hWQkZ7+OgGMFvhn1hHsD/N0/VFxd8W3eCyxblyFHHHVImFJPRuCDa9e1yTp/Kz3X3o7QdbcxoFNG
6wVeQA+3xRSbz+TMy8csGuP1IPnOKJCc1Wf1ilNsZXvc+3CYyru8mxjwVIHx8p8XVGip/760eJbn
SKEc4Uj/n527kTAQhnrPgLuOYL2ECC+ZR0sBjm5rNc3OV88l+lZUSbCZhM629AWAeYzEZ194IfQE
hDsDMPP/Ye88thvHsiz6Lz1HLrgHM+gJvZEhJcpOsCSFAt6bB+DrewPKSkVFZ1WvHndPKJAUHex7
956zz3Xuuv2pVvRg37pc1lKir4hzDncVyIJNBzN3ZxjWU5MB6S+G9FrkAmjsoCDdK7t6YQRJc+MC
cnaFkzPBO4ERDk5Tu+/MgBRvhabb6zBD9evRnAchGm2drmkWUOx4nU85pbezhKuQEcOIRfzQCdmu
INeIa2GmtM1zTaMznL/RNqdS7eTXLcQs1P3sj6HQ7Bs9acgktcJ6E8gqIikG63Y6NE+p1O2TjMO1
gdts8ult0uCQKm39Ae1uHxLIhNDypOvvlC+6nZLTLc/hSzOIuLEZ4XIlkXIHPAT9iQVqmxPyWnZ8
iq9bgr6UN+4Myz81WYTkhikYrblhD/eCXJXJBy/so2FR1kuA0+5SKjbkg0j3ERvtdTyU0CnMczai
uWLgbRwC4WIHbAguwT4PZs93jbWJDXsxQg+7jTOG5giTrtBhLjWlmBh26aFKUMZIrElHK/PVDTL2
SdQ2KSEQV6N3EZcI5w2VL2hxnYcWM4rzcec6cXkTogcZwVasTR8zHirJyI/SDzdGGOBGOvkznn7U
idn4IkT9CdL5c1L3G9fnt7v/VzE/07zrf8L8rN7ivPkd8jO98E/IjwuuxwLHY+uaSVo0R/xfkB9N
Nf9QTQvmGQRumz+QfP6E/JjuH6qqghkxqeSpQrUZoPwJ+THFHwitgPHwMiaHzAz+N5AfzTb+Odbc
dFzbNGwMSHxDwTnJ+G2sQzg4UhVwllfGQk9UgLDTDSJ8g1GXMXKasvWt7obFQZmCRbpZ8Pl9f36w
UclK6tCJfrFXhwoJLQE3hy41ydQdXbiqSTWd4+RgLITZEmCF7NthZjhxTqt4aucECoItKqHzjZQO
4JfQ6Nw9Zam5W+lXDON3M2x0vi9072j0Jbx0P/XJDcTYukzvso5+6hikjwmWpmAw7siwV3cZQRaF
NiJXC5EaUN/1ultohf0qi+iM49Z/qP3xkqqyvZIy3StSX7sAh+ipxsUmgglEzQrpq286Zwn1w/QC
NIUjWJOYK3npDg1ooLxlXGLuGk1LV/5A7l2OF4lGcPlhcJKitWafCoMJhBPf1SURsmrzlIjSXumC
EYSRRGtYCf7STrGZKSF8R0t4V2VWYyAL3Z9WD2YtnbSU1F+bkFZ/VjTXEEFWTiqvzUYoxACIpzId
blFNnTUmiQKAHlGmKdRne5XpHjAj9c5CE7BxMLC6sAINUwd44UvS+8C0TG/YBPUT4xGEkaiR+gxd
SUpOQCwnI5LvDnCICrwlAhsbmEYTPPldjsZgybyjYs62MCOSi5vstZj0BnSx02VsgdsztPEYhNVL
4TgX3PH3WlmdnNp+wKz2WDuAJH0Z7dzUgvPksd45l9nlWSfYTkE6EZvdcuyLo+QqsQr88kfZILvJ
jewH3s8+R8yUjN4a0yilBvkhJZJhw6NpMInDYwDR2RrFKomcApNCCG2y2Bhq2GNAJYrCtvaVSmGs
1gIaoJnw1rlZ/tR1ZlyDOo7boKVv6Z9dUu6TRvsUCVsrKS5ph0ypyQb05IH4SYt9iV7xGDU+LRt7
Ks7LgmsAPxoz0opYGdal3bLjVcFrKEvaVXY+bCq9MTZ2jv8lsZdSuu+FSHBLyOo2y56laqD2o1ex
1NgfFsAy7rUnqpolerjUpZVgbdTOuzJ6dzPtT4Wa73LVofNIGBk6CgjgY3IKk30mFRjxABpTlNK2
dat34D+MkfxDM0SdRd2YJtnwg4TlG3Kw8CU0ETVcVYWlg52ipR3Qaem56gf8tmr8WGnek5GRvN2i
f2wh6TI5FLRWYREohf7DbNSTgp2k0Wh+xRpmYCfaCUOHgOoEOTsEQoEChJi0frTguVfxlKfTEZsb
VMm9o1KoAme3d8f+1nCo5+YyL1fA8PEQkklUWvB0avNE9jUymsS7EYQ2pdiPSjeTkEp2lQFOVx2Y
oOjhdeU0FxnLGCVJujYz9mRLb0ZgngxBG5+awzK10IUkOZSqpoh21b3sHDayjTAA54scGMZwFV+1
sYVGX/jnpjdI21WP8OdJsLtVM0rvDsR20LvDTz7gJQ3NkxKUzSKuwne8c3uQlPREq3vPit5ZDqlz
WDtHwXjWR3zffRF28cbwoquw9Jm6r7p2KztyYmgOw+0TPhtKB4lrmDjDdBNlqhAQVwbYIxiIb2sN
loBf/owahZnhDTb1S1ORMubT8200jukuMk5tcJ1QGkV9V58tI3yUJo6gGjVO2bR7qUiyN3J50mEf
2pRmuEqwe0WvnQEGBKPBz5poBZrEMcZKpT9aiXrvRuzMukAOxeTnUxU38DJxTzu3dRJ+elqv4XuV
d9QnAr5kc9Fyo12YA4osrHcgklBEOiOXFIJU7rug+6iN/E4tute+4EsC+r8xdaTADZ4zfvnKsc1T
4GYk4lAot9v0TemrB00aq043H3LcBCQXO0tcOKWGr69L1DuPiwDC35+gMy5SlgRXRD97PzvCqd8o
etHg4eFq0tD0WSKYBii2spO2gfAbL8hUXuv5DWNzzBBiss1mDypvrzt2tFY99DWxgeEwJTnZa7fl
uHQ/rIhzRcug2REf42D2a3xRvElIl4om6JpES8ZrY+YsmpGcFTpkfpJNLtAnL1Q/bW9CTJgUgkaz
BfpiX3l6t3F7ebQH8DRdOp4IiUAfWK3NSdSlk0ZE5XHZ6ckbKVmq6t+p0/Awba6I3O3j9GSmHpZT
G0FeW4h11bqY/BHxNhpq4eycdMknWhKkGCjU3K5/c4xeXTl9fuqIOAqno6sfyw0oq8leF3ySFbXu
JPFf3kSQjtyKsT1qY+XVqqlBx7VLhR7Jiy+7FQG37ZLxyo2TeR8dmSmM0AuHLuB7o/uPfQ+g1qGQ
10UoicBO7ULKmYvaVp8zr8FIZgR4CZ1h35cGICsYemCir3olPg0BwwnpLZm+4tNXvFVgya0qxjuN
yRkeXNJwvBJZbs/7xua1moEiiBqsZZG1K6RGccR+oskQLKe9nRagtq0ddCU+kaZ+r7/4koIOPIb3
1KjOWB3wVka0z58z4r/sof90+2atoJBH/feA4+c+6xEp4AZ+iZDWbIkJOtSjgV8QiECO+bf0iSPl
1LBv3J1WOwjh+vxs5PqdOQZHiFzBQksXhg772K2sExZWxPr8k5NdXLwgtHfeTKmTah9Gj8XIjqgi
lEapcKzJeFnZouB8h8uM+U65JRsiXqQj8+tMsN+QDIZOHLp4O46kgybls5BpieyFx2lQ4NuHcHXF
kGIpc5WrG3uIYVZbP0t2VjFln5iHzuILo/B8cPv0WCFbZ4u/hBoZytFo/SCDZ2vZVFQjqby7tCyW
hSCmLHD3MjaumwQRVV0mrw0o8m1eMFGsib6IpbNUVQgnEssYSQqZfgyFvmpbTAFFmF0sqgwrhC5v
hhldsmEiD1XlpzFQ5HLKByNW3XVUSJguSXJFR0lfeBjue9V4yDsO16BwHm24tIXzEHYIVg3be4rB
Y61FUL3oDgknVl6s/Dy6s1LvM8sqUklchk92BMploHiNayE0iXtUQ843RFkYaf9uFAUGXl+9KYx3
EOALUyYXzUWRYL+kkGzRffgoB6iqc0ZMzfrimCbztlR9UhSV81fHnuCh5+5qXqLmzhOYMovBj71Q
wbFQ1JQHFGzE7LQSoSlKBvrd95pTfFD6Mlz1VQrnRx1gKalreRXXjr5wTfqRAYkNef6Apwl5WKCe
agxSiwjVlGOg1tUbiya9NLFj9DC7Hf+Wrizdn32rhoyPYv8lMWL0Gf5bGY83gRHd0Zq5wXFzDSbR
XWKZPho1pAiCgaqRtkkNuozGb/84ZHjSyLO+Hx3jlUy3Yy7QumhJct8SMU22KD7V3suXgAxBPZ5k
7j+JvAcEFAdU9QzOu7QMOP2tlMy8UKVQF4pFTd+lU5+F/bOIRo+TV3HyGFjzU3CaDhARgBRyEQr8
21xQV+rTrasTEI9gQYP/RCHZT+G/qM7wEeGeVX2sKBVliA16B6KLxZERuWKmDhWGHEzDsCmld6GG
1SxJRy0WHh541Z2ajYEwcIiccwMpSlRzghuC5G7q4i7cxucDJk4MLoA3ulsXy0HwqmSENokBMgns
y6dYmyRy5QcA/7tIQYWYJMFb78hnO+h+0Fr/1EdrUt++hy6uuUJlXQUeMh9aiHSpKQK43bYzm2iH
LPVO09PtIOQV8/ejpQtvOfjVK6JfcN+IQUkMpaZe1BFYvNB+1qP0SIbSz6DhEjtohN7ozkpozg4V
k4++OT5rJDAu0WN+BI0SEn4qrzU1vnW1DjN6YL03CaaBzCZ+KJ4ueP2S63jeTnZRWU3eynTvWGiw
BrXk8t/eI4p7B4QcTAbmLSdcAGyoEjFMxKrJ+B+JL66F/oMTzp0REE3unSV6DDI8l1mDgiJHbAuW
LF6RN3lG1oNpkCLdLsBDLaKH3swug+9z+V96gFCXpPv5TDZo+AST3kaJAE7ojJRbIRal6KmNorzI
AceMgX0rCQ3TcUCthrJGg9czCaotws3STae3V2Uu73VUvDhG8l076itHdT9Mf7irjUTsqrY8DVJ7
VAuHZlV0paC34dDlAHMozGNwXCSQvsZRpkup6Psu5JhqYgvliHaOFbLS+5bxwBheBRlnqNJ91DVA
KzlU/7UR4qhRbfO2Muj5NNpjbAdr0qxBcEzxTjLdRXZK8Nglkib0oGQa1ZrgYayIC2BIxVQJr1s0
rRvQLu3SyFGCD5yjXJdmh/fiSa3ZtynhxH6AhPCiqPCpMorxi3pSz1nplSHRsHip/WCYwaMD/yOX
9k3BevWLdhKef7b0P7WSdEb9ydS7zzDwfvijfIZf8N4G1qNvMt52nQPz7xMwsZ9lXJw9x0EGGYKU
piC6ROazQHyNfEV8QErYa1p/VYW3NKCbNRySrZPTEYGwphntroQgzlGcQLmTQ74OLfpHfl5cSOc9
NBEFuThjUuuqONboYr+lUKM4OHuFGV/wElS38PbE0idjFjskFLIwvtNHo167Q/AZOeam9S+C655u
rT9aSXAOIhF7hwFiMZuv5xswVpQZ5sUIGs7CsrRwPd9NU7ycBfs6DW1yJjKCT31vmKS52Im7qRLh
+rdBWCLjyeCtuUXxY35d0vsU16vSX1Gw/cd759PHZ2Bd1sKq/K/Pmx/roT0QhdEjTMK6epjfwZmK
Hl2nIc9CQYzrRK/evOmx+UZypEGqrMHwWlG+SEtpIaQgvmc5TFEwyhQT5EON51ep/msnkV66dUAf
brZAN3F93w2kA1mxc0vxE6DKVzFGhjE+pnjR4PY+0Hxt0CujCK7/+rWE55JMJlAaE6uRHpq/Qlah
pPNh84Nu2qd0XnS4VOy0AOFZSSiVyTSZF6ebXPGzVaxsS+rcXLwlMR7zz0pqxRzXvyzOr7YHGDkc
tVMEzrxIJ2FtZVa4mz+vr2satvU0rHvCenOY19zXWgoJaM3FpL6fImHmtRI3XPPrRqPqMj02r//5
FfPS/NjX7jDfn2+MKVoTzMGuxNHYyPZu3vAh5K8Y8yg7wvfeMD9T9WhxaDqRQjetivlL6l3F+mn8
HCTnlC4wiPK96eu1Uyf0fKc3MTO7G7HtGJvU9QR7HSWQrNn7RrDJyItfNVBjOMHyj9NNGln2dvRH
sBklmxVdfbbDdttaMAyz/L998C/fYV5EDZItND2YFLN8xa+tFwYIR8lQ0lf9tHOQd4A7twL2YAG9
6u+SBFnOvKp6yn0xmIS/jhpHtz0SD6cV+vsaNMrgBt+So8DeMoIMOVnkBK9Km6rr7zXMIXLQbQf2
4rRXzV8px36BEK1DP8936XALJ9aoEiUoYH3VKQe61JXN179Ox9X8yvkd/+VjJKyM9BwCQqin44OO
PrUEZPrzVwZnZe+ATdBy/MdBNv0D1DT+wWRYXPgDnQR23r4VEr7RZJMv15lNWcqbY7j+5edaOcFd
ASEHbmZgpZ8+e/7I+duO0TUWWPAWRm5hJZuPtPkXz2XO771reiy3zfV0RhL6aK89u5SbwE5Otq+w
I8573nzzfbT+sot+Lc7Pj5RBIbtO+lpW9tdLmkBslcemzjZfWzUr/Xqr+9X++wiff978kvmx+a4/
7YVqB7i7iVlNdriZnzPnnX3+j+/X/74LzvfnrTYvfb1mvv+1+Nvz893fHvvabYvSsv489eQpoyiR
mFCFAVUl+k5DrrZUiWr9Wj+6K9qFr8PGHTCQETvqiJrZ0LTFJQwheoK32dicSYKhXEljNGEYiPmu
kfE5c4ydrNqjIK3iQK3xjJUnryFQQAdrqBFhjdwZCuS2Uml3ygB8Yb7JUdQfKq0CSjrftxNHx5St
EmBu53bDaAxzs5N1AVXQkmfm///7xYzQ+I10iChJihEpyGUwo+AopxsvlFwF5vuebiHrnBdbHQpj
WE1Sph7OBH5N/zg/4ftcKCwH1C5JoECCOHzmG3faNb/vfj/WGz2reH76a3F+ypl3++///zfPf79z
2Nv5zqz0qL8SpLVuvl/+y9t9LdrT1/nl0a+P/uWB7y/4/S5/99j3p8/P9hbpyl4Ff8OoMaz/+x+t
TzvHb28/VpkPQql5+Hq775Xz2//98lW/3waycI/MnLnU/N/zx0fsXFqivgQZ3mOgodStflmc89H0
dHCJuxZfIYNz+0XrK6zb080cPDgvzU/Md+s+3rSQV7ZfSYNz8mA5uUjnm2GOH/RhBTND831QhdNl
ZPZu8WU4+X/fj9PCWlKoYhA6n/fn5MH55it+cE5acyskS7mhnefOjEgl1/tmOnupXOCQ6DCpqeZz
G9w6xmI2JODpBOfIMjr0Xz2dch5CAGj3d2bsrJkv0xEiODVQ13NDx5+uRyp5RXmYWbvZ2JbgOGR9
TYiKb6PbfBcx82tK72CtzfGF00E7LzGS2JKzXlGpDAmUhrINHqZlZl5lKqZ3ZJSrbOIAORPNoPhr
6bfHqkqFKRdJ4tBKOliNBvd4vpEIoA5fj0VqvwVxvVRHczE/15muuQ3IsJq3J4b0P5PvNFbM4fsx
hNLsAwL0wjBEkH+rmtGvELj0exCCiNGmztt836r0Ry/PvfXcXpu7bbS+WSHzFv7uvg1FFS+ZXVMx
nsZ15XQzL81b+rfHcFPWFAbLj2i+vH914L6W5w3dZdTUGsddzptz3sTfHTlrvhR93Z8uWNbI0CtD
Kzk348LZrjgvDrPpsKvJoIzD8hOve4FPG7+iqYA3/2WLzg9GWU5tlrFqq6isAQKA663FWX4OgjSn
bet18C6YDILwA5AKqzZNHsSEeEq6JpfHIo+a/WC9eCoxn3NQ4ffN3z1GBWanhDXZoZpRHwaEBV83
DUl8VCUNMgP+emwofcISfarLUBXMVTVlJ47hu+G7xZ4apFjLunsW2giLY95O/ryJ5kWcaA8eRl1I
ilOq5PeWmDfM99YJKo1Jqg0fYd4E3zf2dHL6vvt1UDZWvo6H+HPeDPMG+rtN1U7bR+Z6sfMpd80b
pbDcjVmk1nY+0r420XzkOVEnlgAdaYlMjhtkRkugVsMu9rJEXRKCXh2m0fleKCj/ZvhLGBcfHp2E
tZzWk6+x2hPHwts/3/9adH27W6oB8+d5FarTevxa39PSfFczgYaANl3MR0sY6Q5sCufpOzrSHUgE
W84Hz3yj5Va4t3LqZ4VDa9pKnX5psPVhnuCIDRRNJ18OQ3ag6vGuz+Sa/iWF5vnZcTpTeBluJWss
Hn8LGf2+Oy/lJvQXoSg0HhhAzHtaMK0GZXqPWS/w/9KKy1B8/ud/vP1IQyTldVOFH80/xSBhD0DN
/K+lFcyr8795wZ+SCkf9A7CKq6q6aosp5QhZ+HduEqkUSC1cSziTNgIxwz8kFdofFDHo3VJxtfgj
jL8kFYbzBz4xFUWWoVuarTnO/0ZSYfJG/yQetV1Xc3QhbEKaNMhZiEF+VaV7kvBv/D1izw64sh1z
uPXcnigGgQMx9cW70eJSct6dTrsrXII7Epe8FswOz6XrZBtBv4eqnO+tK7Pb01ag2MDzrhGNm9jp
TkmOn0OTvcecwR53GbRs4VbngjQxhKUUUzVJxs3o0XUzcJD6QJX3Y3STN/Rhh4RuslBf4hjmjZ05
HPWXLN8mwxjsUm1STtSkUtetvv5l6/0pIfrVF6L/zSrRkbMI1opuUGP5TWMCzbTyNOma+1GxAU/r
QOT9RLmBRD5sc0XZWpkON7Eu0HaOBqhA3Blj/KogWl0REUDJnl/aFIi/WhqCI5mobqHSpIvchU72
wwbTMMZC13rGmlHs//1319h8v21Qh9gcB7GesBDiWOasFv7FjuEFdP2tFlK853vPaUkpuDAAHPQW
aK/GxbA0areZfMqYiWEvLemvMoHbm5XzlEeK3GoVPLfep/IqJSQNO4d3IYcdOTHA3SOyO22x0mG7
UusBK4law9CpneSOD6KammQtkqORgP9JUWlo+ngOtbKmIVZ9phB7FiTeHMskRCiY98eh8ynrjXDc
AUAFvfOsd/6DXTTUTSHRqyOhW8CatTgCmeCc/CAXOIvadsPg4mG8gug8grvU96niQWN2Rly1cOpN
EOYGGGQ8yNOQ570KxnIRWACwqY+UjrlMed1SBreOolXrGlnoQrNIV7KaH3oQgDdgDutE3rD3E79e
ByinE9N6KmXP/9UlcDMc5JbyWOArp7+pfDRtjIDQbgSGp3aHmHKa57l0+Ty0dTiErkpQFQsZ0BZF
ObWHe3DJ6O4vq56wsYY3UXIfv2prnhEEfsAbjha67LZ2BDcLhvxbPFz6Dg5S3JtvTrDXaKQs4H6c
QuEAgypMnOwt6pC0Psaps/GT6GUcIdd7Ce6pirJ3bWJcDtP6ujRHY6MGaDXEqG/tLHsb44EQCdAZ
dH7LVdtVz4Wo2JYyLJZl2/fk4uj0EJwV9ftj6gJMJ4IHRE0EzASyknGLrbJcasAhPe0KFVFLvfne
ASUzcUPXYA5oyWj0G7r+kNrNu1c1aGyxjNFi3gSE0SkWPeIU19DKI8KEINvxTH8FAQowi7R7qDoI
/kmZPRaD+Vo19budECluts+2g0C5a7IfdRSe9QB/qxaGt1WMsjhsuycUUi+jWCrgSRYNXpnlqIxr
H+SeML1jMVJb6lXzmWh1gFb6damOFaJMfRsOXoYeAshgoSH7L8gYUgEQYupwaOCa5CgF5QZU/SJu
utsBAUSgN1dBXm0bBJFOL/d1XH3Y+hnf3aF104caL8baV/s3RRPrsm0PGKLWk6A+d6jD5+Ow6Lni
g3Ypcc/byL+whSlBuxdpRrEwD5amaj45sX2Zyl2mMl5FBTMQiDIpVUQfmRjCgBYJVRfmd5FVv4GG
fQmSbktqxUZwJJHL2b42DnAWRga5TecNfXKtaaT7ADJbqOBvMINxYrUuY86cy07eMXz+BEn1WmGL
zkzjTamDgjIhJ3S7huzcu6ewE88R21OLoLp44TEuSWKpygesVNN4/mQL8QEEqSB+4c0cJEx92Bfw
6++ciKhSV2Ea4lMhAKScmNW6MUmzQ5RMr9KjLzqm3Zbgl8+MI2/hwMJDO5Q8EAOzQXcI79hiwCRU
1F76mBMG3XuLsKYqUtv5nQ2aXYvJ2hqbJOKsgR66SIxbsrXwjhGEnXbnwXZOYR+fI2u4cQ1lV9ju
itZ/QgkUqzWAeE7XYMRlfTOEsbGwfAQJtMT3tdfuoypAq+S96yK9Ahh/j4gOTPrQPxSJpa9GD827
J9XT1+fGzbjyrHxD8ZpSaPSWxPZqOr6HOp/6xsGxSsO9RwK9EalrbQD6YvovXZkPi7HrP5MUZRb9
F1aSQcCqdvIK7Tw9Ebn2cywxXPbuu954dz6KuVpWxiL0UN84zqvTo/l3iF/b27U7WT+753E/qMim
Sg36C9i2PBn7degiwC+xt0na9gsV0lyu49OwrYpMi0CUm9YKLp6EgxiF7V7XOWUGDd3XWvNh+ctb
pi77rNGeDLE2oypZxbZ9Y9n5k+9WE/LgmRY74cejiTH4TbUzLA14GMaQZgq6n3XWQvpCpLiyUQsu
ihZdHFaTS111BXPNYCmHMdpL18FIzOVtiSwAUJ7xaITgvRNtGifrcoMX5jYpqkcv6E+WDZ/fz+xH
DRJdFNc/gnBSnrXGD4O8orxhOpaxAJZswlp31fzU4JZ3hYna2XW4Bjr0jgPjVe9pShYJSYaVvwrc
kUgRE6dcD0IJqTsti3hUQKJ1P3ujPVuhu+z99N2COXHoqwgZN4ZgF4YY0ox+KkF0xUYfxK2PgGfN
HAYOXHvplVwufHXg/MK1Z9D4zbH2keIrWRgIYmwwxwvbEC9xT6Ub2NNboXhPVdBeG17rThFy2aaH
TWmYVkgL8Dq1mZLoulAWXTUgchtA0LmDeV3oCEsG5z4S/Upx7OcUT/WipQyxeo2K8G1IAQRbwngT
DESiJthUit4Ab6OHRzEpW8eVfYNtFllgy65YNNZpJCsIbLxvLZF0A1+Kd7RjqpM5dddUbLtUyOTC
KYwG9KqKsRczzbUF4eGIV/PH6KiXsofnxG8A6sEOr9R1RQwcfFQ1p4HjEltv5Z8hFp5FQjjcYqBt
hqNqy3wNuAEytXQy0jjiQridD2Rzb5PaCBPNPqmmZGOb8scYAr4s9WFLRfWBeXm2NUk/5+RSLlvb
vkiiy2PfOegN4lp1YWIvt3JBJDWxjQ7nLW9s3hKL7BrBLnG9EUl0Lb32aXTMybKWglHQYaea95P2
3m7i5mVadY2HHH7aHlKIZ79sf4wKB3EaqM9EztAcBYKDD/TJ19J7lAABOzou51x7tiu92NhmuCC3
6EeXdRRrGW1DI0F26GJJTZQTzbBXCPTjcsShL73swcoG9FQEyi3KMn90gExgM7wJrHLfDtadosvb
qICpGsYXhp8Hpe0vCAjEJF/m1DS6e81d1LxqMfriYf51XB6XJJUs0gRD0fSxhgWsK3bvncj6rKOe
fb63Hws7PHf8Qsus17A+do53Y+F0UNyKL056SECIokeoSAN1Y9O7bnJqu/exg5Tlx229pT6CkNxY
W4W0lwIoY5MO9r7pLaLlEfvSaqACRN170NdlVjzIZnihedgeaJDuIDowZ04GHTnZkIOjBPXI5O3Q
52MJz5LoPcVi5OOC5yosE3vnCBqsSJsj2QInMib1tZLDMCwzoqYK3QASE4RrZMkr0XbFVWwilyGy
aBPpzGAweQMfiLSjTPsFzie5JY7tQVdA1/dKmKwC07mQi2OhE6vZjC0u+li9h4ibZWG29kS0BYPM
4a/JPeOSdudm7mfoV946I55uiWsChYaU4dWg092Pazz2HIdw9YHaI1dV77Ks50Loh4SJ0Y2MXWjh
RWZOdNm2XhaIXJJ636OyIOCiJmGhMkhmpZne67Sx1AIBZCLVfWkrx8QUDbkwCupR31yhZ06v7bQk
/92OkcwkADmCKf5aV7aINtuFUqYdpzQLwIQXJDuUS1TtjCFMV3mNnK7B03kgUY3CroOk/vvuvKQN
FiBcKPbzk1KJwSdkWUln8q8XGKekGntGRpQKv99iXkKz3G3sTjmVLXWzXKou4giVa7uxDfzRgt9v
I8rtQippwVQ4UUgcYqzMDjPf6NMXmt9ovlv0+inD3rwpp2puP/d95sVY9ZhfeMXSd5yXfmo0ZYHh
LTOBwcoGIkwWjLZPKwVDo41aDau4ucf7T6m0AIPL5eN+wva20eBdTFGwWqa3n95mXpo/AlsvXcj5
QUgL1JJNoujJDUIqrsRliiO6DtHTqWyvUl6FtW/vcTytyY2rFgVhGnu3UtWj57b+AsfxeAO+nhmT
IYotOR07JzTHI7sM+CtFC24JhtU2yoD0F9Rxtp4YiUto6tFN4PnJupd6RZqa63JUjvco4ZVlDyrm
jpR05NpRC+JcpIzmILISEzJAEpmUZ3h1xVno5OPpKek2vlnqS5A68AlTzVijJ1mk+aBc555TMm6H
n1jH0cRHokDV5a+MR2C40+S/CoPqsUmVnlFitsb7thm0tMT6aownJWXwAKIABengbhStEJtY4/Nr
0ftXshMv1Bc+xmqM9ylESi4PHs3sTYJhex+msBVNpTDvIBod3KEFySKQs1g154es4FLRpGSQgZpI
XkcuSE5kYLUtuupYTudZ0+mMdelX59Q0q6OuVUS4yOre1HRAfSOTKTUd6g00R+1oUeoIUETcaj1c
NT0Te+b45r7uvOhMlrm18DlkGGpk711zBdnAPeQmF7AaQMUx0xiJoVwjcnEIgXEpLqNLW+FEEXQJ
bA3/TKqgTQEg6jd52PkXOWY/jZLzt8Q1Qcuk2bvSM+BByJcyJmXSlvZ4zS4CxVdvcD6Ct4ZT0THG
tJ0jeRf2saO3L6I7smQoniTo8H3EJHXhDrem1Z0gnRFm3PrvIm+GfZFDhuzt4Bh75Jf1Vl2uJvLF
TUMC7Y1iSOiGPs7wVrcOw1gOFzC7RDxmHWfLRL8T5H9dfKXO9krXpstcR9NT1tapxzuDsLwYOxTc
E9U5cvSrYrrpVBPREtLkgDjstRgb/SG0rVNcoCkK2/66HpTi5LrejYy0ZOcYTX30e/lA1AQdFLia
42ifnFWWtdFdBc/7KiS2JvCBIjA1uRsGAmiiSsC9LcznkOwINmLcbaQwnH3Q+8ShWr6+zghCA1T1
7DEaWXERM/a1iNx90uVrM62Km6IU8O5S39xbCSRpYZwINlF3CgoLpkgJaM2aDA150WoKD6NpYR1E
66fr+EX9RM+3hHQcQtT0myD1fjTQ4e80VMpR1tnbITARo2uCFaaNL13Vx7uw2SoAVPdtFh+NTiVd
hz2XeMkNKbkPmG8O2DOMPeigemMH2ZM3avGdDbpI86r6KGE0l2pKUqLNDtGNuBwRVh19qjKTDB4+
GB0BeSN66iWO1Z9xkrobwgmJJDBjsVNH5vGaKMhcq3WMU0qgHD3z2HTOsG6rAmVx237C9Qxu2x6R
WWo8di4jmX6swFMM1blizw3IvDtoPiSjdiQ2OgCn2+EvSKcEXsYSOnWI8BXKfoe42F8rTXyo0sw/
Y/688QxYFyEITyYgpGuNSLMz5Vg4w5RMlUZrc3wcQS9vXLCn2zBKDlRLKb00dk9BAQnW0BxNGbfH
qeFWnUWYojYfEd55EFm31lBPeSBGsQ36DMuDMtwyno42mG2cvUcuc9y6tyrCfa7VibL2bUAa8agf
ZsL3f7F3XsuRY1F2/SJ0wF9AodBDAumZ9KaKLwiSVYR3Fx5frwWwJ9hdodFI7/PADKQhmUwC15yz
99pqrrv7uHXta8tGK2PKYgL6FAC9sosngAk/sIOrF/lSSyV+JIzGx1fZ3QaIwPWRBSMZBVi2DDwv
YWZuC1Pb0vFanDos7WQpWWQPqZ8boAQWBr/fjM4vwqmn/Tx09XlElyMseCcVQevUSndV6FBas82n
yc3bQ4/vpaIB641Z4h4qsJqebIsrmT7RswZpEJBZ2Q7BaUJA2VbnnEyZ05w1Z52c7ztqlhsHqvJC
3x9Q2KDaduHNcbMexfFVVTMlKzXxQBu5HI7yas1IA8u9JIMnh2GCWJjActgGKrUkRZIr6GUK6vkJ
SpmX4xE9ZVH9WSjatG1URYfXtGj9VAKuYBBA4tS60gCGsxzG1WhQUagzUPhHpxjU4EbPAMHMDtIu
m3UJ9cVkN4zpfDJdNvBtnuTbzBLTiYw6PxIo7dhhkMuwPLTeEHD7PHaUOtBR0f7E2T2fIBj0fx+m
ZR1jalngrpZ6mpab9UjHDsY+sB3+vt9OWeyrhHuBIV8kTXJpBC5HBftwVvgmrV57DA32OwXsd57o
4nCJDIJ2TMZYdaptGi16YoOqLgmSWR8L1qXL99M2c/82bNJXhnk62Kkr/vG96w9Yb76/4Y+7kGjp
NmIp0z0Zsgf9/pZasJ4lY3j+8wdqOBLpvy5v7utQQzBP9Y2kh+/v/seL1gcdxQYIgToeZuSy+PpP
39D6atfRKrbAkfx6XVQH9qbVR+F9/4I/fsD6xB+Pfd/VRq7cuEVatawWGQiJ8DDHDF3uYu5UbKKy
yBAFT7s8XZv0ofVh6UMn8j4OCcpBbtKyqeNGBJBsKZ6ifVnvO8uDIwlrRIVk5RaSI5s3O8973+47
ZtFJecgK59EG2ujpyxnAdfXhUvLZWuVUqltO8fJEW4MnQskGP5AjvkQ9e3DbmVj7sd4v4VDTOWug
F440FigBVOUpMdXXsZiPsh9+RXkJSBtqaxhcOr06FTkmIhYWTJCTpTNkoH/gLML8xDrd6p/MFA+W
TKuHOBafUVnduFbth4Z7W2rhm12mZFH26TWV2E/Y100f39ZjB/u4I+e+ovPItvsHvWw8HJaDK894
txsFsYeithtVKm8dPosl/AL8XHVQ6vEjzXOD2sdIJInSmR7+UX57O13IDfwMbBbArvZQDOZTkg6P
UU0oaqc7pCfSQSgC3A5ZNnxAq8PCwM7I1qsXaf52Riq5ltPf5Gp/0PNjv+BYVDngi4za3yZpppEx
nkWUnnMl3Ota+KovfzM0haoxPF1zzsKCKtBYEb9t8FvWf0mH87ZDzBuGxQNE8vMwukRa5Ju0FpvC
Mm90q3smosCIKKZn9TNEznurbNJNaZr7NlZ+NY6pQnmMSYUfHxxtfkrLfjxoJo476ZZXrWwOlUKH
mLVbmgbpibSl8JC70321RMb3wacoIfGkNXGUEbYISLdwO23jUodG5sf4NPgkDHMjAgDWOGk2g8Zu
wM2eRsMhuG6Yd85ZstjyiOF2fZc6hFvjylksqp6ZsPwHvHvf1k9TOg2fGKyQorsphoZJGXZkXh+1
Lriu0fy5vXtpi5ph0liW59eqkzyamqtuBNloQGCT6VJbBPu0/aV2LEKOJtS/iG8bk/Km8jG49VXa
g5ooQ/OZ1PtKT17GAHtGGACadarkTK8837oDsWwUEe4dHV6VY1fvpZHzlkF29AwkeyMxhDcRGrwb
atvacfbAJ9BrYt/w2fkBzaSl5eV1FU2I3CijjVlZCMTxJaWOo+3MkoV8uGxkbKQjfp3/ksowerPe
E0aOTgNaYaRgzM7ThnyghA+wGgrqTxN7QXbqJ6d3veneVWKyiWbnl+iyG1OYraePAaK5GltzGdxh
XML9UqShR0nx0QFctxVW8BSXYl9A+GVTdmQvYW/ynv+dqbqYSk3rliZ/4Fe4l7nS5zNo699lvCMN
56HM3E9wI/W2L6uTCxkEHyAqkcDVXxvVsLFbjOTeQw02qah6OqTIWdj1JsG26wvq9/pLmWEPK3My
1TEh0pFo7G6jjtC+GFLSQ1qRMkn/Cb6kQ6xhfQZqCpkoTH+AQTl2UEAoFBEizEdQFYoFROw1Y5Lb
6cu1Vtk5m5YTzJbr5SuAO0x8LVfLVBnbtGV+hZz/yAnPSGOjPXVl2yPxcnxZUrKrM6oMcmZyLIuY
hdCI3UvFVhsntleSB0SJofRh+5FQPpO7IsnozWkVMJsJJKBqiJYfTwwJm+qk6NssZObOhoJC8c+G
cs+5KdNoNzsGCQCjHP0STx7tW9JenPQHYQ3z1sgloH9ZPwQZWYPSzG7SZqbcpPzIR0GDauC6WtRa
gf2qlzDs6uWD1BJ83XB+r9mt0NXCp2lOr43lfkjqIfw3tFdnH0pSEEi0wIU0/m7pQ8o0vY9hD4uh
cLzADp+WhjTdLoi4bUQ4pJ3t5ZJ2Yi9cY5Hi8Rxq1BtBwJJeS+dxI6w88aYhORpOFPuQjUnDbJc/
vxWx72CZrqVBIrgr9lkdsGM22Q+Ohs0vxMjTWOotEaPDtseSA5my2YN+C7e1emxopMks5xTUTXp+
5mfvsBsm8sXqlZtxKdjjGU+8ooMAW4a+3hHpt8iAIlf50KPkKs3KD7nU0/WemOqKUuH5Qgo8aEZC
TQgtIXXGPuATrI6BPn3UXEGSsrOiac99TOmmnQAbjZ8j1GuMDmQQlPJ60GjvKpS+8ZDNKqVT1f5M
KRnsqorWARUZr8UlGllzQbQWzOuczQzCPqecFqpBujOpwSLWs3Dn0TVO0g8j07Otlc1UBJNKeC6h
5jPun5QxtFKsJ5FqZ1xcFa4d/UbJe1DUmvnWNl284fqWXtvwnjJS7woFw0pA0leS5h0hX427IevT
52rn07eJamKJkNTrv8J8pLGGZ8eVOQPVxAkRqBJpu3LvLG76vGo1r8UoV2KI2I+Gm/qYlDPlt0QB
Sd2Azk5nKSOTKMSdfKyf0+wmg/HlE9mnb2ToGUalX7quHjcYg7dpR4RSUW+rDnOZ0V1cFVM+yljp
wdJyGRLCw9rw/29Vzn+tynHRbfxfVDkp3uIy/zfsxCSm/Rt2Yv5lGhpnnm6QC2VYLtKXv5U5mmqA
NLFBLwldRaCzqGL+VuYYYnlGIMtxkN6Q2gYH5W/YiWH8ZWsWkkcbpOjyvf9fyhydrdG/pRw8ADhF
R6CzAFmMRenzL22O7FOofrZGFF0szllJKXyYWBoLgnGo1z4PEmrBSBpchZ3S75SH1NEMPGeUH6M0
3xAJNUBZVxkmiIrGvZMSTkizhhA18whNSTmpJqI40zwVMpQGa7pjNBTxmUVApVqpZ5Bm5g2yfR9r
lc5YQ+sqx/9iOLNvThrRpC5XuI39ajZy90R3ofeTiEWNXtriVNnWc0Wt0ZMNClypKjYKf8jq69H3
jWJ6ow79GtuYbwko4OtTOhVN9qXLN9VDKQjLCJsdcZXPLu0AcEbh3zdhU+lkNrC1Ti3mhvUuS1li
25EGed8vXp9Yb+LlO9aj9aesR1PBMs61wIFjA4Vc8hk1S6iYk6MwUrP8vN6QzofZeA6gu5Gqbk+6
fnLhWZ2+jtrSz/HOebQJe8qxJF8EHWkt85yd6YXRo3Zd5a6rY7ErgyvyW4hna/ACOAZ+/++bBA+z
h4eAnmQaYEAP6Lb7vbtUGyy9Osd2fEVjeN4217ltQZlo9GRfQIlhC5Tf6oPzYVesRnraF1tbzX5k
M5vDKK5eHYdYHncSd8GQSF+NbLLHE6dgUi7YxYbkJTvKz86JqIH32a6vldTT3HE+YPu9MhyLeAnZ
Cd8ca/0Strp2GYfJJJChpWvshra6SyR4d+C+R8XBfqw3IWzPTouulOnTKLTi0rvsang3l6EpiIAx
zzIxuqtg6rZJq7+TwdzDa7fpDyOiu8Ay7D1NtoFvWCXTgrTIGeiRfMZZ/zBRrR5Td7qyR8hp0oLP
FSpWdMHVxNnZztlugKJ7GEzjQEB9fk1WpSTyR/Z7YwhZK2hpjwZFDtPerJX9aKLDAXBPlEQ+XMHq
MEEbt+hfxuYMbMC6UrPY3gtnfl6fc6uBT48oojzQe+YbXmAntnPUpbLX+NMvkzMZF215120TPffK
YgeNEdUuz83LjR3nN5NuCaKo5yc7TNCOYATdTGkxXxFJN10NdsznYWU4iZUPMbfhbp6YqQdtTvbW
1F3sjuBEr1m2ognL711jN/96bJA/YfRfx204E30V5WdFd9XDpMidXqBlZZPTwmRWZ2Tmy+H64PfN
kicNfznbMAC23goF1Ex+c0LU+3pPXzT+KXmglAYF3lNaMouNaFvLu9kKn8aYdSLnhn5G6PCVWTRy
sdSGfZuFmm+ogPZjAuF3adhfr1nBnTVXLJ6k6es1eTMbmxoaXN7bFG3NaSkkwxnKX1eT0gBt41C6
7ABWI+OXw2o9rARqZ2CeBzWostn7yBzCDsE2DSd9uSGc0LT4zzkuHeKCut1pzSWVPX5CWGqH9SFX
sp3SkPlupYEsjCEBF+jCHImpctKdZteilmG+lXXa4gGtGxJ8Fp0tINSPdOz7bbTI6JPlZloyUNej
9bHRIec4zWBfamQsNgE1PlLjD3mLbbDq3ZmeZVOzZXTfDOlmu2aRba9vac7DNy2W2vbrk+yo0ZcO
blNU85JaGhtO3DSHyRVwZ6xZY82EosYtWLSOnNgskGFNq5hoPWMx+4lVz64usuA1yhc0I4TagEA6
CmfwTFUsrkZ+IPx8p8I/j4t6D5ww2uWKPQGob5+MJVOjxly700uACAEfetwvrXllaDyYIwO+IrWg
v43b2G4N1x8ozONvMuhFNeSKhMVV09fRzmIfXiyorBhhaFdY5HkhX1jaavZq1lgPV/vZt6WRBTgp
ezHx1aWiRnAvsAquJ8C32a4py/tW7QhEW6Toq0fTtmKmq9W5GXTL5AXcEpRSgrBVkCcbJzAOFEn0
Dyl4HUkd7EvC1phOeq9/6EKoW6sLQBXPzd1aGa2HxoDMiXX/p9X8DhdBPi28CRvAIi0XHmgs7VS4
IP5GLTK8yLE/YyeRRP3wyox8Wn9EQPv1akhTbJGX+M4g6bYiT6oDseIx/KF2J6djDWKCvtdAjYjh
cEsgIaHxs/miZ/cDSorjH3/7erf/8kLCBJ8aIq/XjwGGsqeryCTXe+vN6hy0Rvsq06f3YQl1nRPb
OJn4FrYWlYCv8FY9jwkXqCMvUzk70uUETcmtnqeZ0qVOhTeogSpGSwzmfD0KA2umomG+I4zWKeTV
sIRA02RG8mBTwesg8fiBhkx0jUPGcizQ6JwSTY4nAkfZaceUsVkFqH30oLYMEF0OKN9NBhqko+iw
1/b+dzT2jF0Lg9rikxEWph7XIwC2OkY9DevFUoLyFCFQHBwym7mgkhXtf3Yl9lKT+75ZH2vm7k4N
Zbtbh7f1xljgcd932a5WpzxWqFWEQvpRGTK3dtVhvfpDVWM0WA/XG8e1XJr6YtFdtFcQD9nFq8Tf
2WMwUEbmptVQRegNkbBLZnc+M6RH0FaKwsX/pPc32DFmZHHq6/p71/F2fS9/3J0D/FSFnROzTB1U
uJ4GneYYpBXuuL6e2BQ72UtjUf9fS93rTaMQitXkfCKlGppXmqjrvd6CBGP9BQ1Iic66qfhzUY0H
iEQKuVOQnZczMyJJtgSKTTd+uUy//NtEJoC3hzX75d4cgppWurVJetrT+gDIo07Raobb2MEd2gid
gbk20jMorXS/OmlXC3E+TygPv93E6zPfT2v5oek6gwQ/Cu/fD69HoKuro+hfyTtbqsWJdRgI81zv
OcuHkizmte+7X0eGnR4NQpi72g41Qtv51jINMb2un2Nl2WV/TupyjweaMB/+4kIvxpOZZOpVQuDR
ldW5x74CqhCKfNrGsvgd57120hRDO9UV5iDNddH5UUJe44rXo2RxhRXxUjheD9cHv1/zf3pMNOPg
lUqIBn75Wd83eSHkASCC//3QH9+/PmEvDqb1qBtrxVMUiifrpVdVObGn62Et7QLH50jKgF5S0CCe
2CcZa1fT7jmMBok131Po9931qJ9NtM3r0+v9dZr9vptD3Mr7mVCdUcabQlPH7Trl6Mvkg6gX1et6
f1iuIwt5cZ83A9zVxZyz3jjq2AAsazvn0NeDNxhVd7XejMDo/IkZ2SNcD1WPVpETgV+bGZkh+jRN
XX8KELM2B3BlwX5CwN3VB3Pi07CrcKmyLodkcbFMJj0Ll9cfT/3jVXGXDOp2RIz79apii1itOs6C
0We7Gpya5WpYj9YbnOTN389UqY2zb32UXQsSkPVwXmQjWmSXOfEXHE6rX/P7p+jUur1KjH12Dhdz
eLn6ibVVy/L1w//5yPePDBbj6PoT18fGRneOnfDWh/94VQSVYfp65utw/e1fb2R96Xo/rgWvWu9/
/cbvH6Um4Mt1126LsxDEwv/x87/fxdfb/n76+6f/PzxW5udE1Krsd2yEjnMwgctJvSVoXLf9ettU
xnxQB4pkBRKQGaMiiRL1tZmo0AmGgkFvLp6TGOZc6VbPaWX0LGZnawdYydxrgbht0rH6wVb4kyX6
WyuiejvjmgJ3rhS7UuflWkkgbY5Wxoub6InMLdXvkjQ42e6MdhCgVx7At2sa6slZ7La7tmwfjTJm
pnHwe8/MKBu77x/nAWxUV6svQIeRvRNIjVj1HBZU2KNYbgCSuB51M2KBcdxMQ9fsMoWJzyZcZJjS
bc361BvbRHIttHAlGqKie1ll+6pofyOYjhfZOUFfav9Tb0cqlvYPJ2lB51QJxkBMbaaUu2nUXg2F
vK9+15d0sPWa8thsK2gNOpvu1Vwe0ibFksbnljXmGUB/x9AX/4yctriOol/D9E4sMgmXpAj3idLv
wiJ6aWnnoFSNjmbNhrQoR5Ijjb3RVjdaFbb8q2oFCGf3yyaPoFJda68HVCTgIO1Cyc6N1MUXEI+/
LMWX9lLAyCfmVr51g9r7Ph2DnZHuLIk8saly0qszextlxjvtuzuX0sRzn7/TEN92LLlupg4Wi2St
W8slZlG9rbEEIhUwdDp7QnqUodlxmB0SMPt1dh2V+CS3OZYpElI1IzA5McbGY5e9HyUVQ1CL9A7w
pSMQcPeu076pcxP5owyfEcAn55TGk0fhpPUrto9b4rn2ipmSAJ5b25G69S6uosLDbPWWcKafEmZq
UoP7GetF/Ehi3VMglu6CrkC3YwGas1otLFvbj21wGlQITBG98sMQag/OIM29QT5KlNfmfWw6D06V
XUMcYvceknICORHDMvr7ehwIIFS2LuUMlOcBMca2u1cGKIFh3l0VcRL8Uvrmii8QdGmae+jGl+wD
BjjCKRuKtQyTMSZjSKl+UuLcsUxUGLN648ZSPaZhK0+qSK7UfppuXFDleG4y9DMwuxrOV00DrWUi
JO/r2od00GzNgeaDg1BkN+o0CTsUmXpikmZoAkJs2/fVE+yoYjwO1YtiOgyrtH0yg9DrhNRDC1EO
a6LWujhzuRhIIpiC2FUhLPXkrPfinhC8ZFJ3SkYYVGGlP2rDerca696EB/qjasqXiiHKm/pU3Th1
p3rDomXR56G/qOolxhPjiZFGi6mXklfRRc5oLdDXvS6JirHpYg6pdmeXXXM7FZ+Ys0mtauhi6CTf
jRFj36O4qlU3vZdViettNClgKb9maulFHOyyKDq4Fa4GO3Fgd4Z2u09BFLPPb2Kv6JtfaC0tPzDd
B0vUzaE+d0lj7k2TADsEYYCtuhELlJIt8uGAy806zVS1WOY52FgXtSc01QYFEsLg7jeLXFi2ozH4
AYNTmffo4TIyqTu6JnnjnnKMFEiBkus60NqtHaavICKYA7BINRE1dSwOGEFqFqEtdR+9KiStruCF
KMIEXCEACis7RIP6UAklOGVtCuqDuJm2Ns+pCvlWGREoJ9qQ7gTa+6ElwyhgjIJtmqMDadnjmiO7
6La5LgCvwQK38RcAc3Uehw4nlQu/CoGb+iu29bM1GVBphvhtHrKFwqp6iykZ4K0W7Aq3vwS6fDak
RaeFTJfd1PNB6899n31WMQpLx5XigFS/sBRO3+qNMgV/U0+jgvzVn24wHtC5PmoRihe6UUBd6X+X
c0SMAC5rktMNVNq2syOg0icYrENCfNUYmJCbMrvvSR5DFwkTbghbIs2ruNy5EyrcBE5npM3VNh7f
unB4HR3oT/Pw1IbZifoV/p4GmUDcPyHZBIOoo71rovOkjDeFbr9jeiK/ETOVQNjYo5Ou6eOVYnD8
Uf0cokr1yXL/dLTikEa9SlFO9DB4OP3iiojFppqvsUGye3AiwjZCIgBGt6V/aOLEh7wLt7Uq/Mog
p91lfeSjDnivhq2Tldioup7sxg5/cg1JDbnQwWGqyvZkXV8ygzwMgywV0Idm7amF9msq0N4l8Q/T
BDNrQQLdlE3/3oEv8lS34rogKDSOtGYhavv6ay9QkAZVKg7UoaoS76PdmddhEy+dQixA0+RAGfbs
lv6Jm9spDq3op2ld5jwAfQ2/KxpA9ZhB99M00lPJbngnB+vc2bZ9rRXRRaplgYMSQCySnGvqzc4u
WYIGw5AGZEd5eBNP1R0tzQOzMDSs1twlIja2ejK/ICEBipS0Nh04vfAjFo0bULbVJgauYseLx5Aa
uxGNbyYJ7sj58MM32TM2wpE1o/5bL29DYkg8s5zgUZsTQ+Gznern5q2KkidzVt5aN4ajEHTwkOc+
PbJdvcZahkCOJGyj1y5mpBV7q7rJC+3WmcEIFm5S73pl3M5uW3phG2rYBBmMI7qHXW88kcZcQlNk
XqaAcG8qxpMIGCDTuFLvqrDo9rJIDMo8yr1ZIgjPsYr0Paq+rs0RKpSYK8eEQPfIhfHfNrcpCYy6
QNU+dvNVrOa3Y6lSrOZflgsMiiH2/sBEz6YJcVaKMDqWZWWBSskIviYknZAUVn6tFwrxVKXy3BXR
rYjr5gxk+32RUmgVMelmTMQJ2SJgxqkFRkQe2x1ZaIGmFkghgw8tGh+7mc9RoU+H+hxjA/PYosMA
SOLWrGB7/V6zjJMVJtczWbO6YrRbFSnYtiLqyseA5mPKf88AL++sWg64iiC5uQ1OGst5C5I+pojK
EtBwmxt1kjntOUwHhtgnDtpnqwx/s+egik+UqPsileLercJ+o5nxREm4IjPkNGA2HgqRIe+KWT6p
QD5T3dhV3XDPLpeJmqtOahjJTMuh7EkC9giOGenK9Mhm7wE/Xno1xNp2QCeQw29nNHcv0bINmfN7
AiCxTqm9rznpfJmM6k6LVe2s0JOntX9ukhZ+pQSDpwoipvBnVnduL6k1O9p2DtGQzGFFG74uz5TE
0V6lrG4Fez7lh0KrlFb2SLQf/g6vTJ0d1abiNoxdcUNUzdiW7ivDESngLOZ39D/dbdaN2nUv07NU
1RMujoaA43Bkpi1owWYxHZhhKyb0qaU+YZyaxlthqPlWxULrUwOPvS6u6IJTmTyYNtgLrTvoJLKE
BTG4U5N+onOMaQTTRVC74qNMzF+xwlorE4i80R1TNc7U8WYgszMdCJXEh6OXlb21s+5YDWpEsKVG
FAZDAwOiq94N7UgQWg1b0bGOeD98JxvcLcskhW53Sq81YO6zmuvUjCR7L4QpZU+B0hXoxBW1ifeE
5PikdsnjoMlkb9gyo5Nd0SEf8UwYptfqsb0r6dwwd7x3dk4WSMaoHOtYMKwmuEqQZbDQij7j5pIU
2i5nfmUZGRysvLo37AfhatpjIDV/CIdm5zoCaH7qW3X9s+kpnHet/mzqLO5dYdxhsn9Bxe5TwLvT
CAxk31e021GbQ39s3ABd4Xxf6kqPEQ3Zr8onPkXoyoE44nerukM2nvsuRRQvyAo0x3tEpzCeEEX6
YjyJLkKNkuu3LY1Or1WhXxbO5PfOgDgEuqKnBEqALGt+dsSyLwj0LXpRBCAIf9CLNbA96cxp1dz6
olJZwtAXQ/AFRD0CxMFsM7TZ45TL0RNx/ssohObneJ3YjxEUrcWAMctaP9X1b5JGWiDHwei3aXeK
YQiVEr+8FHQHUwRu0EXRHSYC/koGmJBdDhLvjqwUI79kNr85Ky3AZQ3yscG4UVFDsOpKt6gaE6ze
BJpgVnztGPs9owOtE6X2T9kmHQOeg4IQF5cmuzd7bB+RA9+ZhM6N9UyNAVOQF8zosMHcGNP4NhVg
3hEFv/Q53iFVqKjiaptwY6xpSTTlnNnDlkLamSjEiCsV8VlDASh3iH6QyvJX6pvQSm6Cai96jGFN
3p/Kcx/H7xb6d2x6KKkt/Rlkz6fEBY1Bz9rZYf/bnObrPF3+gSAB+J+xbTNJpM3ltBvc8onsI+J2
cvclnbV9JfrfXT4+6VF4RMK1Z1n/FqQRjnWXxXLh2vcqgaORMj6mSQC1U2mJ++z2RWlNfrFg61Us
4LilNiUISr83xktJfnAZAK4cxZs+o9ethtDdzhU6/xhH+jOiZYIVwlK76lS9okVZj+fWvKY1FPr2
nBabaM6f1DTgc1o4ukZu+FM23bB3oRJkKbgAty2jsEu5Rm275xkj4zW7FB0zAnl+fGTVhH+wkOZu
itoP+rafUYenoJkpPIZI1y1E0YwSv2qaZ7sqN/ZaH9ZcGBGJZS6jdmA5PvMz1kClZxINQWvTWScg
gNaCa/VbV6mf7VDtd36ihM49V89gVSm7FIR6k0NDL4t/qXM0b0Ru/US80kywW4u0Eb4bvwtpUfTj
nGwEGsqRdvUm7nH5F3NM3h7FxEaWn0AGUi+KJnTC07tWtLpX98kxCJY3oPbFQYtkB9oJALzyowsX
WhuuWdYIL0ZrPEhsHSji7wgZu3ET/kt5ElJKzRFVuvO+bpmf2MjXnYFLIY6eQoF9uwJ/bISpcyL5
dQESROyQo/DW1UtgQTmRmexCWQEQM7uFRlCwAsdvCA0VT47ujSifjMydsEeyeu/Ggg8kYIo0VZjG
pUWackjvJpqABatT2W1iLE1XKRWG2FrCUcTwRoAjmfWKlyMGo0eGwzwbkmdwBZGu/QxzBEhtg20H
Vg8+aNOLe625JlhZZAqNktG+6IawzkuCNFK3YIOcAgWzeqb6hPsfYiXWC7W+7rFlmF33FE9WcJHD
Qu5hHiZNidxYsja6viNQfKE0MSNPldhprapu+zT9dCX9aaVWT4EAkNYYEVwxkbHWNAYEaBOW4LzV
qCROws9IbN511v1YKk/d8OlGVL1t7Wmw6g4UhPO6qJKEzSxn9DlrPnEIMnaL9IlQJDECiJDfL7Mk
9mh+HaNKXFuVWntzGWpXxdTzIlaqdWKyckA0OpZV7GnI3hDiCi93mttIoSlYpybDQ3LrRlDAO/Vd
CwO5xz1TY/1j5OM9R4ZTbmt65hrLUemql2WPiq8z2GiBVnNB8ieN6vjSgcnc2EQiJ4quI5O1WH7b
NWx2rO+tGm+VIfM7Yhe2pD8/YSr7bPPyc9GUWHl80xeltmGnEiwIqDp+jtBM+noMYynOWJ0rPzBh
YyPGGHgR8YeZ5bdWPltHhE0IPFl3YkuZNnptXNRGecLcTJfYBhfRB+pGe86DzhvZCjAYg9nW2uhD
6Yk4qaEfsbtHxVs9MmlejGq+EyGnZ741lv8T8A/XG3qDvxEMgtfXOnb5kLOFWPqNImJ9G5Ix0avu
vTFoP8tkcZEgfzHsY5XYCRJj8RBRgN445iW1kBhkAc3BMLqlHodDd0gBFtA+RWZRN8OjPSWPcT/f
j2N8F8bTMW6r67bJd1JeW6n+s+RPCIgIF/VHBekkHJTbBv9GYyhX46K1LmaxWzamc1dCIJlZ0Iba
jZGGb3pgPOHA0VCLdvuOIIYkEhLLAgSrfAkVUJ4ckikqS730pKNtZLzI0QL+XELpcQH3dzr/LSMw
txi0SU99cOb5sTZHiNw/aSqgqUs5ITHiJn2+a3POGGkWpedY0m9ndxur8nUW4hU9IyUE7aJq+WfX
uK9G170XxfvQBIinaXDkavBEG+muVmovt4tPnTebzdVniPA1s8pHgKwz+CoXY0ch3l3O532Tdj8L
FtibOWZISuop3Rht+ZYl8iileChiWkRmRqFgPJpTQQpk9WBZyVk26ovQmodB5LsIyZ1fOsGdM2Lr
RcfxmTrpnRs+D2Z3ozcKET0JePjso1LpKsnF4qp0OyQjwgO8Y+5kX+c4i3F46Vr9osS31Rz/TNvm
dx5eGw0JkFVVIUlunUuJNafsopuA3J5aMbDQWJ+WRupqaC7FKt0giFUvPXpoVJFYaaM7R9B5CtoX
w2wwn/2QY6gc83a6UwK2ggIHZBbfz/H+vwV9BX3A6b8S9Fn2AmL6zwV9tyQfNFPWvxXxv0V9X9/4
N25LmH/ZLiYplymJOsU/RX0riYuFN0/rC1Fr4Tr9B25L/4uHbIqD/6EF/Bb1uX8RKYucT0M859qL
FPB//c+P8X+Ev8t/xdF93/8nW4qg5H8nmNHPEqZpGEJTdVNomv0ncCvDDzbnlTodxqx6YCEIZzpP
HqD0lKjtMT8AvwsVEE203ne6CrbF0c1mlzuq1xTg4F3g2vcVi9RmWWq1g7l355Zw8phma25jUBUj
I4ANdOeqFM3d4GKly5UW3VSEwdOJoHlc5b3tQMRg8Zp3fBkY9kJjvB8H+n+u9lIE6OCCGKdRyaXB
z0K77RgKKYhRezKv68wKbsv3RPbxUeKg2FgNDefBjQ5xFNpbivVAZAsz8Rt47L6JxHw/EQuJazh8
cY1Mo4xiYfF32RZLUPJnykhPSXQfJ7LaT4QNcMX3ULfEz4gayl5rG7qg4efQUIozuHZZlnjZVLlX
FDtA++ujslGy7JTNEUXdxY6ek66DCclodg2KJFIFApzYcaF7GY4cIBQaMb7sDzxVGUGl6P+bvTNZ
bpzZuusT4QZ6JKYk2DcS1UsTREmlQt/3eHqvRP3/1fVnh8Oee4IgQIqSSACZec7ea9efGN7/hJib
vcJQnuGJ0A6K1X7VTbiA+1Qcsj5E7GLrF1AHAAdIQTxEJhmLxmUYabck9BDyEOkeaVMDivJ59DrT
EeTcYPhx3K46zLqK1J2QtusUgmOJ8eEVdn+hodWeNPuzCakUGL15IdDGudgOJskxbjoWQWWyQ8qO
iw0mr9ePDhlMSy4xviFnqiS/K8WR0VKqxXCLg0HWPo04ejV1C/vEOLVAuWJkF2XYeMVMtOPsNE9Q
BU99PRDUWIp9iAdAWGCLlfbL10jARIyBusu+61wnu7NMpvuOzTyJYBdAb017mdNUOSBAv7MKZkNO
FOpXF0/pWJjvjpa1d35QnhG6lCeFlFjqjtoegyuADyJhjUKZnvyOAbshVQovkXuaZmIshqQ+ENhL
y7Lzn0cXEKMNLY7WRJhtJgrzW6yjjPZJOOBcQB0ogqrxEtvs95nQx32XFox2qOt3Vfi7xqZQR9L1
kTX9TmOEsXLlmxlWs05GsjHAYpJ9GRgPDLzhoDhkxhDpqse0SRqoQ/4wllvVTrUzP0Ipt+U8YcY3
oJ9qOw8n1H3X41YYRr07zHjMPWQBHy2VoL1KcCm2czvYNFWLcrRV30akJDDCdLFGO3mhWv57APfr
xWPz6NoFocqN/4F8ipE3f5xDSPBdHl1MQWlP5iLkRMRA21dVT+uNN7dOH5tZbTw0d7NH6MKh9on5
rtOy2RWTfSl+RTPZmv045qtJf5yo6+2DfLi5itiqWrXvbF33mikLdmnkPzF3+RbkfUAVA1NgWNNB
g4DlVMnjZNMNzVpVYifyPxmWxllGkoSzb3C+MJVTna3Qgvps0R5cCczZ65xMkjWKuRN/rHHjU/6M
YtaTeaStScPtNqnufFZOsaOeUt0ZrvtUa/W5qRFEoaGOPWx37alNnt0E4ZCv7swSkVFrz9lNGib7
3wmt0NU80nCbbEHTSiXjrGzpAhckuVEigGkyz/GbX2kYw7C70djK53JLGi8RFrpPQ888+QJ3OhVi
jZCZZAA0YX4adjofNQRp+dhXu8FhQuH7UKQs3X3Kkc+yQotoGScakzozAjxECTYhuDeqNJrBUYBw
Ku23amHhjkbOWI5htsddqlBCdHbDHO2bCqzVtKPW6ubPqd64hyKrqOCekq7ahdRgFZX7g+XuTAxW
+1qfvQjR7yYT1ZslhsYbUkOmJ9GTUw18Q8xiWmDJFISncD/gOwKXZNX7bqQbGvW+NzQRi32aLJu+
OUxV7tA5tpoXfOtrdWifWsuG4ziIYE9ROqYCGZ7I0vLXtiElqebN6fXtUAzTugzoLRTxBNoKT4vE
tT+8zSlIhQRJ82YWh6knaC1zLPxBkCRGpqmToSYUTY+G1MnkLuIn4zgMCXXbqaUm0AXFJbEj22ut
L/zRrIg7w3MnOBRu5nwproXeKPN3CmRpCiSqvmlaE2YVkZdrG4We7XuzY/02M+1BpV+26vxY2dQU
mmwbhlpVRJ9zi8W5i/LXdgPBBPqugw0p0GIPKafX+kh0/b3Dukrto2rTGuEOLR3qkVLbBwV+GRfA
lxJSCiDmhztM6xmB8aey85cEUN5qqpmSGzW1MQ0LlSaY6HaWSnHeTS/+nDzoxcSp0Oru2q+NR0OP
LmDmMlaxFfh1bJ4rJiK7XoU/FOWBh7cxxkE/bS0wgZMhi32kLZXo5ItiMtBDX9vev1U1wswMdJHh
chJJQpervVd06+geTeE2CPFDK3p/aBFBHFlxtwR5QCpIxaNaaC1lfJ0yTyurFWp/mIXQt0ZJSDtF
fVYwnuDxOsr5jAO72FUJEw/bD261Nh9yPdzARrrhTT8UMaccIULpOvSjjx7k/SVA/Bx3Cf+K1WHS
onW1qkYoh65xzch9UBryMwxNw0rqEnZECsywcsm5FH1FL1Hs9JiQosl5dicXPWdFfdjKEP2xUkqq
6YusmsBrjSDi6wFD6ZpeGySYFZ0DBVh7XVmv0SS+rDDTvK5+aQSRkEl7D5HsNUBs5MVVc6fEZ24K
/lpzyB63qcLxB7Y5RkSzuyjgP0h1kmbNxD5EKYOs07ebnHvBusNGxdg2bVof8xGzjV1a+oeoP1g1
fMxA6oDF1HyyjMwirPBEdx0pxJ+1smI6YgbbTgfymbXw5vr+JZlg6kSjQCvPydUaBuAU7JIxYpW1
GuuHoChe0dOzjufuBl/T2UVa8+y6NdmjU/JbHytB8qdxV+b98xzTFyHGUCP5mtLM6OinoAVRgHhN
hAFO8LLkeycfKSbwrEzTh5z6UF5VtPvtbZKRGev6YJRdIFCpeDLBhay45nY+aZg24ecr4uygHiQk
N41QD/1NadT1KrOQgnQ2JCC6KEdV5M+BUAdjz8hOPW4A0r9shtbKVh2GtU2CFaCkWkydlCIu3NFh
PNYlwrmfzXJsUUAuxzgBmHLaPVGGUqaX/nuzSPdqlUtWCbaLgi22ELtHjkV7Zdnn4kwP1O9XWZU1
R19R6+Pc24hMS/wLflRMh7h8zJLOhB1EMWSRUi+i6mWTSNnlj8baKgfbW/4RZZGSLxLZRTG8aM6n
Fu65qdHSlqJiITfLo2WzvKLpqi8MIc3frJjl0M97/H3Pn7fTSp9RspyS8hBXn4vutugfg0h1DzZd
nl2pJNeQdr+BhjQyj8sLnHlSd5EAefYTXSPmnKr58r6LnNfvYoorjFlr3MIkFEsRbJ05KCuXh8vB
n80/ji3v8I9jPuK6rDHq/T+O/+wKHx5CHAMYgY6WYOmGOFVKFnUtN0ECtam0Idisl33TsV6IHnU3
w7/ljMvXumgX04XGvuyno7Q3LF+zPQ4vWQIkMV+OqU5Q7Btib37OieXRP96wTmhb2A6gr0Vh+LNR
pfZwESAux6LGgtPrpNN/SDKT5Rxb3vDvQ5iUrxLYu1n0poskfXmULKLVtIVX3Brd77+i2DTUvHkY
uFrtnOLwIkyXeSsBbCZr5cT4+/9+bX9zcv4+Xj772OZuTtGVTk8+cpYvGuZFnbw8+lEsD+0lKXEs
67NJ0fGvInh5GFRQsVIR7CysO/xb7etyGS0bx4n5Fkp5ReUWqncRsajRSlges8ulY+RcRBMhBcdl
d3mkyl2zjyt1vey7fYzFWG03RLHZeyjm72RudSdJMSKj0N4ja6nvObxulLJ+gsqTE7270VusuJW/
S6Z5fNCasznVyYOIrJ1V+2+1X6dHRxmiTcVUGoZHVW9Lx49RjNB2NUs4zwaEKEEetEEj20IytwuL
ieGyMxJ5v2Qxh619U8xy5qFTsDQJJF4hYwJYKNJ438z2l65p8b7vbM9A8rTSZodmcqxeqy7VqOsb
Yg2uIT5oI7OIIFEOKPcihApNchpkZVfr/eyq6wUjJIA0r3VYWhOJnVBTprBpBeWdatEttFT91I39
e6/n0dYsIayFQd1s4lQ3PHDYydEe8j9c4U8mA/2hRiC+UpSI1ENVTbcZDSsvhaKX05ZvG1U2Fe3g
MCkwHF3hE6Qm7UtBH111gxmhVqOnHRYBaaK3Fa54lpqlVKEuCR5QCBGVLnLR5eHPwX+8Znl2yfv4
eV3R0DCrRbmuDfeyPJcu8tPl4dyT0VKAWPMlf20WKOQ1uVl2/25YlmC4SxjnO6goMcsZHEgzHpMQ
eGA5UqF0O/cvewTXwP0o6W/LGyFFI8dGvlstwR6J5MXZ4/3Pc75kyvWSLrccqxbiHOi55Qc7+dM/
b/Gzm1Omxn0Cya5ZoHaJ5NtJQfACcSkXusvy8GeTirjZDfZwiFNMNKaFCXqUlwInO9dImldyCQrE
TR77eeJn165dJAU1Upldlzt/X7I8GyTTL70B9vrz2rIpzbXGPA+n3H9TZHBERztk7fRFZKwVaqMz
ImWxXeJnlu8BZ7NUEckhOMgKd1ovD5dIF9WwXjWDDhGuSeBGcjNJ/o5OVwjRKEkJvev4XidN7bWF
gXIAR7AXTJws6YtgXl4cl0dLPss/jpngOBBm6YA6C9P3wHLiQJLDrzss/zIqkAroERmK863Iouig
wFQoIyaRw3TRZeKB3vNfLo96CUBKlWEfSLMU7c5pZ/X6noVrsKm5NFZ/E2GWv2BebogUbv/rD6wH
U5fGj5BsFH77aE/WtiiNq1GTXBKnSnMQ/ccUD91x6CYqv6q+8wuSsnQ7qgHBiZsh/9cl3qKOUTWe
lv0xBSkJVZEWXzwGEYRFuvh0dlCwm5iCDiKBGwDXb9mgyzCz/RJaoWYKaC6SOwsgl+kRci1BFnJD
CBUsBYePW5PGheXnlic6K5b9s2X8iJdtl9Qkk2ScW//xKvkeP7/xb0DG//GYWCL1ft5hebT83M+x
n92ft/75836OxRUXK+h4cAhO/OL/vPPyYmfxaP39239+JkxFuAf1vfk59Pcliu5QNbFamYNh9MdZ
CvQByNpbkmAgQEn7xeREm46hlyU+lzL+l+JI8Sokm0kacZaDxTyCBoVTa8akJc8DLRhpcCgCSAAm
fr3V/zZZaDmlR0dcQf/q23qOyR4cbrGBa09It0BE7vVqmHEUzHkmKcEFqSGtHIfL2GEwWWKMlj9C
rfvHQUe7LOClBRE2OfB7WL5y6PdC0PkRGexE/oWibtujkYGeCs06dtbK4MeHTFoOAbLda2nrRoTd
yxgerNjLezCK42UaZqvd1Vp6LNOwh0eW/albJK//v7Hwf9NYMAzNtP5PjYWn7/FX858BHv/1E//V
UXCNf1mqEELF269DlnZ4s39jAux/2QbEP5XoDJd1NAb9/8YE2P8i1oM2hKbSVFM16wcToFv/EoZF
I8BUVVQ1GPD/XzoKlmmRIPKfER6aplOHFa6jmxowXRgH/zMmQIUnAj68UA8mNfm93fSPVU+mXBtw
GwP8fiFlhB67Xz5kNJZX7jydc8biaLY2/cRL9LQ8G/gAqEXRjBT1g2Flv+omyKlQObjF5i0OgycX
FS1tzfBWWuJxaLVzXSDfCWeLnmjY0fw0nxMFkGyi6s3ZMupfOVHgCgzbaqq8MdLvyDJZGRFmqRji
fVf6+1qkW6drXuc8sXBV5OekJFjbr6xbZTRXqx6p5eX4G6BGw4WqjPu0s5tN3hCcJXAHjO1J79rA
C8glqJWv2IV5jhCTcnLtAGEGG+xAVEFICpRJyzazc8CMDSMp0soNmrtdp3UvslkKaJGMcTffMfg8
NS7Ni8GRacExt6SKsO0hGnVW3FTGumwr/OajEtq2q81zhxtpNeohizc+j7VBDfGoIX1EHHKM0opY
PvJ4vUEPgjX3PP3CwKeenJhAcrlHSVi/LI+02jYOKbp0OkcaNTM+57yI3B3ONDwMNH/OqqWNp0Yx
bG8aYQfQylLuciSM974xB/cFVva8GObzPJEwUKctq36rUu+D2cI7mnWYXuVuRwD9PdbARI2QjuhT
iJojMp+cvtGPhYM53qLPcekL/zXwcwW1TkARNYgoUSjCv1s2tZiUu1IvHnvjM3NHxBCz05JUSSLm
NQP+dUI9tSvNjGNqXW0Un285htQMSD+jUDEnTbG4+gOoy1p4KnMH+hWnN6nmiTijtXTO9WThKx1L
qDejA0+9qJFo+KWH+z+8H2snukaIwzNMH4JM2K5jvqOPOzwe966tKhc7mbrHZorC3RSwiGVgaR/z
2jJvmnrtXW7LWv1M1jUb9SMwIAYtOzrZ1eZQ9KgBmPgPsf3ck8sd50r0RkoTgSYqWZ+J3cRvc6mW
3qRa9iZujLexaGhoGO1LzzTjkxi2itaJad5629eOyPjGTeirEOQ7tTvBNL86SkAvwqZyJcbySv3V
lP2lYqOqAb7KvLOedNu4ujZlQFsdwNzU+iPI+Om3qLJDAHwpkJialabY4XsxcImn7q5OQJhCI7Af
QkquH+hBqI9rhXicYgv/h+qE22aw4ePkPWGNcRvsYT6Ht9nPoS7Q+vkQc3Aosct99jq0WpTpMIKG
Z0IV5n0YjspWNEbzlszFJvVt/Q4FH8Sqgcb6qFg+ZdwheEkS4o3LrDA3YqRznyWGABEWqEjkedYd
9J3Wmck6pikG4qqbXp1Ge50SpbhvTIJIx7pJDsK3WOc1Tf87IzCj9B+SGQwccvpTmvXutRlhwwUa
tpZ0jMQ51PRobZIg8BTa3c6K+dVpoymbim7Ok4CYerR7/dnVzQtLsuBXpiDgrQNzvi80dbqESQgn
LBtNqnpacqpKg9k6SmxuFO74WIAheyThZ98Bpl+DrADEJo8T4YI1l4F8s7zCYfVIfQRrdB9m6x4/
6A1u/nizzHa45FF0/DnEd5ns0FFC8CCEpxnz8pWU9Ww3i0LZLLvThDihDEkkhKF5qoc+fbW05M6H
k3WzCCF5nsCx2snwYVdivgxVmD/RDL5G9Kzulr0xGBDeh+CFEq6JcRrFE3cg1N/ZFJzJs1BfMzXw
RG1ZT9M4dPe15b5YEKkdel0Phaant7bIdzmIuLXJrHojkZgXKGDpRYFoUhgoMUWg4y7GnBSdfP2J
0Cx6PJGAaOL41mOJH3g1pX71Hbq7ror7c185umcr5LvPaZJfcpAJd3x/ADv6Ptw5KOL38NaI8Faa
RyXXslPHcOlR+AKNX5b4RmzjDsle9BtY3J1IVeVr3HaafUidYMIyhCmGDjJxVHLXK2SHtu4q/VA3
pvOWclZRkEleTVbQJ2eGQ0wCg3gbXApWiJal2B8omkPGx1u3Yciv39R58E9phBZdK9s/iPHtB9K3
7uAV9y+Y5ZStGmkZKEffwiHS4CkJFP+WA/sAiGfQuW8d5oJ9Zd7XU5PTjeUSrnI4KyTBIIHqan9v
U1h/cVgeUZ9vo9MY5Ve/KN27YQapHAZOAE5Vi5+xtIM5Tqc3HWTVVjOD6DFTi+4mQJtGpho+VgNA
Pcu38c4S13vW4/acVKK/N5NS4TKPu9faUrZxVEBUULroeWwQx5vEbRzKKoqedRAWaIL4j5Zn0fo6
icKMIJsPQaAixrOder637O6mBXN3+ntM7uZ9DDszU1981MAXITfLI+o1DJcgATftmPQnatT9aXkE
XCNYJ3OJJDj0x40RMPqOObcnFeyxLEThGdH1Ei6YFCK4WXVPwMceG9EfTVW1ndt35To1jWJFPZNh
0E6PEcoEWjAI8GY+BM4f0m0CjC6c+AZQjnfDBsCfRME+TNXukEHtm5SYgR2150qvHf9c+szr8za+
AhBK6nt0EdlN4S676oJE2yr2t4Y0AxmkUuwylbpQojfVqQfLt7Yj9XHwo3itxb62nw3f9hxRA1mm
mGsY1XvgZjst6PE79MmwhzfyyU14pg2kuHfBZDZQDrvXykniS29iLalcehKo+x2L8aFLbGddTo8R
+Q5bHeoSKqqWX0uPEC0JKwrny0GaRpGfO2qyHpRQQ3Q63jQL3kpTV398Wq1I/1TqKxA+ceXcK62P
CE3vfxvjdGARK5kXGqnIilUh6oirvYgdc22ZzRtZnhChOouBFGK7Y4/VdohKkgnD2KON/wW3lsq7
n78oLSQerhqUNbSYYaG4kftiVPqXlimX1lGviuqP6858F2W4GzRx6wryQ+N0+HY6J1xVFaS2KLKf
g655ocC6a2xaE1WH3rKcvhN0LwQmk2HSjq+WX371CCRwUgUnphoO2j5PnVQPUwP1r/AWzIhSra06
qOgJe/+jcBWI+b8h4nEyt92aENhmF3SoJNRa27U6umL8GTjZrIauQPClJzUs0sy6lSRXVOkX0pO3
2QTMQnxSPqHUHaIMrWUKfYrV3Wxpr0WrPvpO8lCQEbSlG2U6GLRovQzTi0/fjsAVsPvW3tclPBkR
xKwcyeHwOJtwa6AG6O/HRqxFnU2crMpDbyi/kqG5qQHcv6RDlkwZlTzihDsxep/xCTka7jSlRHYt
FaRhh8LWnlFzgJfuafM4w5MezRkAZS30jLhCZoO4mticL8pjqHV0Lsk6PlS61WDzUNfjAAHRNmxk
DYYE/D/LzOfWZawH0VxWd1WASwji7Zn5U7LjruaEPmVObbzq+QBtzKT8WAOr9YHVEi9KAxszCao7
OqMIAJzcP+lQD9dy2h2p3GCy4A16Sn5N3f7dyaoTos+vvFXLXYMEROV6JFMMmKHpGPtMn88DnbQV
Lh755hr6W8tZ5+50r02Dyp+P4bYVCMRLvp467B6nJDtlKhrjXAAdxDuTA+rUtpzqAEeEHXpzoL6o
hXFNyB8CxGhQZrbIRavQhDcp/zessrVLuWp29ZGJXP/SZMZ7I99H06z3oE6vRucP60kklKPC78rk
GjGU6qsvo2HV4Lld289O5n44QvuMxW9GgHu/rvlTSyJXKpTsjfgjsunTtPWzTmMRD11WI13o7pNG
2hdT24uU6VdvCCTT5ndvD99TVJ3N8rtpTKwrRXbGSHWwGr5yCCdfoRXdyP7GG2iVvzRqsGcnhGRq
T+VKZSzqYXzBU3Rpo4qdALJahOGFCfObNvSvQWc9NPjmROneYL7cFwUJcFM2vquiuxSEC5uVcmJq
RGGtDn+Te0ocGSdgBhoBz0Wz7bsYyW1pk69mn7qZAoiF3FwFpE4xEAWznydclHXOSTJbYHQM9pTh
XtHi+7g0P8jrwi/Xr21iszAczMW2b7pz0Jj7qjfCTYNNTI29uM7u+x7TRDc7OJuoxtRZdhcQY7iV
8US0dVZKFwZeNYReKT5M8Pyrap6/O4QSYJKrU2NfFUjyNOD8NZMGgSbETvbGEN1hlG13ttbfg5tf
gV/9IGjjUChOvDV7pNNp06AAiS5dBW2ybTVtZ0e4y8wKbFZlbRql+AUlrTuYDuKRXFWsK+v9rRng
VK47uErQMKF+CD4Ddx7Di4njYoKQcu/U/lNUoGadGhT2SGfR6W590xRfwUP8KDrjEVhq9JQUxqvv
M7Rj3YbxAyGmt1AcM8tqDnBJVewcHcZVPb+jf/CqhWZ6HmroY340JVtMWUj6KpZye1cZLk0Vqw9K
+kRrA7ucVZpeCgl53fV3rPxML5i4mwT9OHmVS6DcFLpb1ImQVPvYIppAhNy77ZewjYqNJfI7yKfx
tne7xlN955TwrZ0U/lMYqYfJ6INNqaZ3igJ6obLE3TCIZh+o8GhiF5GEWbu4/olBE9z614Yyfti1
0x1YJx6sMPRRkYhsX1vJexQXFKszVvF5o/7WWrrP8MFwebkFJhTDJC83m7ap1lZvTVZvSRnaTCz8
HyFF9ytgfL90AytcUHDv+7AU3VyjbyR7U7ButvnyV5UBGr2InBuyuy3LWrGuavEAaIrFRG28qDq4
t6ZO0YyQIUG//q6x8hvAenvtpOql6bCT5LEvTq5yGhheYfm1YFMBweblhMbdxw7Vu5FXu9Eb/ad0
W1vDZcjVP+FkpAxlUb4vYRdutMpkYR2420YW+2ubXmScyrzfn/3lIPrT10Sfkb7J1w2SPWIjif1f
Xrc8HWNRZDVW7ZYfrVPObqJaDv94y+VJFR/K1hzV8/KWy6EBiMxY4aucBQOtL0GEqjM1uE6AC5sD
UkvrACTgGk8UkvLhO8yYzLYTojade8uhwUaHJbM9FE17Z7b1QVD2wWSC/bqz36yo/yQV5NuJp+/K
qFOklJC8XeNgDMP3TCuGTK3wiUHslIXrym1H9P8yaxzD7Wo29W8cqKwpQ68utUsxRcW6/z3PhbNN
U0aB3kKcV9qeGeU5sEtDXTutG64bUWrcOSnAJnLTT5RYl0dz6pMWOVQYTzpYUt2gesuTyyZs22w7
D9ZzlZC33OvRryxM7SMQqn0/mBXLVWeVjuQdjDqGzJhoqZWKydPTZN+0AnzDcC3bQ8t+yRr/iCMP
RNytsDR118T0iPOmGFBShNwXwvAI+SvfGBazs1nPXlMo4dvZoWlfzXCi8jD+mAW8x94I9JPaG9rf
jf7vRzb1P6ZSARfxmCUn0evJYSK5Itfjx1T2dhrjqqCW0m1qcOpjqwcv6RCcmiTz2ki7uFb9FTb+
sxONOJX4wEdQkt6QZPB11I2ukICgdbs+ni+GRi/bNvUzTPIN5o+V3qleVFCdHunGdV4asujh3GCR
AsZXP/kFdiPgmhtidhLMgLdeFvxBPLa2s2ld5aNCNLganPwaje7vUvLN4HrLKYJlMZ2tfc9x01un
WScnr49tdRuD7lLm1VWJgi3NL4IllI/WHzxqf0zxK9D8kPu78EOb1YtRgeHCLdZTo/OpptQtxQb1
XuRu5YUPeaL7e6Mbru6oU9OEIw0ncgZ10m8FkS6rRCnPphrvshELVFdpjPs60abxXRKMWOLiDkhm
Pux6FtTQDmGJNw5ncF6lT0VH4bKAlMEqSqRP02SyMNT9V03pd74Ss74Yj64Ol7yGqpeSgCpo/9Sx
b3lgECFiHAy11VamUf5JStk+VY5iEkR4tN3RsqkICMLce+KVriU3/tXIrMUSxQEklVSa9uUBFcNm
FCVpK925yvxnPLOqp5rJXYzeck1qwGTmYleb75PvPyopXBKGpmMR33dWmDMNAsEcWqHFvFE7zl27
y3JM7klDEkeRvfqdwIVqEPoRhVRYoZeU5q7LHOIzKlYBTDg49aHdlPXjzHQf/gKut9oODBk5+xxa
3LzNniRFpXoPKTsIdO6smFZZ3Xzhozq2ZgKGIIq/4iITHoVbKpM46vXhgrrhQ9rnj0bDyZnjIzaH
ct/aYbjOSlRryKl+T4SQXCMwn5lRoulkGEuF+xon4Jr9rnuKI7LFbBCsZj68kTe8jtv0e7CbV82c
oDHOXy05KAAeE7zjusOdwR8O2fyY6jWsBBVfmzlOa0vFmCNZu2ZYYLPrEA931kmNdim+jwz/R4DC
LscP0gelctBa6AjNXmlfO1wjBu6RAeU3gJmHOEdhpzraddBQGKQVCQUC70mNB0VBKFFU8V2BGZoZ
+iX1Gw3/5GRQQ7k2af9d4WYJ4nsDbwsIwdLLy4xY2tw2toPNHc2y2m0/hGeXOJj3riy+NAk4wzWD
rQ4lNqbe6GYsnhocVCUuG7iuLjkS6dbGf1PhwzHx41hj/hjodMrTgTE6Oc04cRv8Oxk+HhM/D+o8
BOLS4lNIsw8G3vfQdMNdOZuffmwT/ygmQP14hBBCP2Z4hkJuFPpc/SnxEql+e0vxFjmOdiaEA3Fp
/jlH46fPTUHDiyRc7dJ25ZEoAHq35UeHZ4n7lNdIExMx0dGq1wrY3Rq3lQTZawS//r2W9icSiZ8a
oT0SkmPijuLqei7U4SZte6W0TzXSSDVISxUM14sYx707PXfSchVMINnkVNUv8z+t0u7UxZ6FT6tm
COjwbZnSwKXi5NJwdBU4uyZp8YrBKzL0bam23VINCa/1pTOElTjDOIPfDe3aMXuzp/xazIQdjsEt
xk9mm0zKZil9p+yB34xUoHuzGFDXRpDd2+zYWAbCPPMSSataZDiPlTSvAYK0wLpQ8RVUp7V3IvIe
QsTzAQ7sjcPcUJVGuEFa4hxpjiPdlU9bGuZ0aZ1Lgb0w4ZmL8SY/4g6HnZu6uHe5I6Bg3OrSgyfN
eJO05eX8C+F7DEcUhkLutdK+R3zDsz5ql8FmBwf+ppZWP1ua/izcfyL66lFZXExpC7Qs5Y1c73cD
vyBLKxgqc/JSB4gIh2dACho/Ft0tF1KbcuqXf5h8EHvlFJtgTL1YmhMrcQ/+hrjLyaXaLg2MDk5G
amcKwJfx1ZEmR13aHRV8j1SkGCZBJ+jE/lIaPdMe471AQBicMYzomMmkjTJE9+vjq9SS8D4atM/U
Edzk3eo+0LBg6ngxYQpzVUp7Zo1PU8jldoFzE9yrdralmVNLXCKBy0NP2CPeA8ohBHmh7UaLAMIG
MygZGxNjx9qWRlGffE1se6OFgdSB9hRS4OiHP8xxX7r00er6YouO1fMHu/A4txBZSlMqbSfGlUgo
Hs76gHnkBNcaEyuLvj/WYKvopMQ2GaeHQCKeU2l9RTjCgKrrn5m0xTbDMZY2WQu/7IBvNpMG2lla
aVtpqm3UEwjGeZXaLLSlZiPrJouSK/PShuKTKlahtOjiF52jqtiGWPW4TgNil/DzztqvTLp7acGs
sgTzmyvvkFXzroz9L5u87xWJ1uQl9NpZpMxDU4Glm1OlxhWCmdjCVTxKe3Evjca6juV4nmW6ZENW
kAOD0DG3docBv7awNPXSskyBO6DSJjKvbENth6/o3pEW50ianU1pe25hnA4pGbIxitdaWqMbPNI1
XulZnXbG0H51hL1jL0bhIqzgzkndW6NTJcVv3Vbja2m41z6gl5HiyKZia6l5B6ekyPeZQokSuBrj
LANahJ87wtcdSYM3y7w/sz2DJu9Zs0oT+CTt4K00hg/IR6ivuwc/+qRs73AJYSIHxJsb+jsqCoZs
XOYjbnMzc/jiwiTBYb/uA815WNlN229DvXgJzW5TtPwBfag6qOGpKs/gVrWsCM4KLnfMu0BKpPFd
lxb4Ci98ZfbWFojHF9ObZ0QrHTMhBR8xBnoUDn9GHPUZzvo2IpNWddHH+5rNAtLfqtKGr+HH16Qx
v2vuRtwHiX9ysAx5UzHcKUVoePhdsLh37iqtk2dnMfsTmLWD50O0yXjqJRAglWiAUEICYokLUCU4
oJIIATpsGQXyX+ZsV+ug74hm6i+5xA4AQeeDC1GPzwTeLTqkgXU6PaijaNxVBL1ATcqLE3DPk1gD
pFfTwXHLX6ZOOwnyQQsBgbbltyjRx9qsm3CwrFBGPY8DgeFRRaZJD0fBgqeQS7BCoU3XqWi+c6Wy
tkpjINZr/2jli9bSl7YlnGGIos/yNEpkg4DdoJAoB8nBzhLymSbx3TWC+j99PQl9UOAQr4LMpAUN
s0SCIbIqq8HuZPYqwawUl+CTcjgS9sgnXge4GrGTrfx240rkBLpRFeUs+LXGubGgfQr94Zee/A++
zqu5bSbasr8IVcjhlQSTGJTjC0qybGSgkRrh189qem7pluubeXFJNJNIoHH6nL3X9j1CRGAvVX6/
63XrHRHvvIt6IrPl1H50Bf0tAy5lmCj0BSRZLk7GrcOg0Il0AXGYlc/S8rMm0q2cElzZHJM505SN
qeAalOxi3ynghlDojbTw92JB2TagYyyl1m1d93u0dXYwHo7tASRJpBtumLmGwtVn3w0js/VYZU9e
wbbZpBOwbonGWrk0AXllU0FCiFlMwwluiKMAIpNCiegwRQIFFzGgjMQauJFyADwyKgSJq2AkA1SS
QeFJHDglvgKW+OAEmbyENMa4dXoAX7FsvASZQQJM4wr1hXWGsQMMiuKhKDAKRD3FbVweSIaLwlnh
U0QDSMX0QaqMsFUQFVBMOq8RzBV7igk5S+kS+oYfBl71XsfpOhheUFLDhEJaty9kZBwt/IeV12xt
c6C2ffKE6YWSBQZyb3FhedimjPVdWBacyUyerH3mac5Ki219G1nS2g74A3Hgo/FCw/87ZfO3TjBx
J4GzbWsQq9g4xrI45PN8SsZu3JfFUmwK2yUBnUtcVrXIz+f7emDYk43JWbOYNqTFdEjzgBldoR/i
AjAOFJxfWGLJ7TKX9RR0eGkGaDNojrdVR4lgt9PWlwMCXUK71xm0G0467a0GGJQqcpAQWDXro66I
QnpMQ8VSlCF7zswbWUg4AzmOLFkH3Xbu5y9TAYuIHQqZnhWhXpK+BtKo0bxzNBBEGcNiYWi0qess
P5EO9hgNI4WHzztTiKRGwZIY1eIVzYF2qe5COzywj90OCrBkXFFLCroEjYAQ5pvOrO6cisGCYJ+9
0nwI2DIOXiN0wgBMhANM3MX/0Lu7QpprwsWhWEB8ihT6SVMQKF7vM5GCVVOSXYR+bT3Zot5asKN0
GFK1gkktCVgpIL491Ew+LohTTmWCaNYfhOcepFeVodMPCVcTEH2ZS71JKJq75lE027xf6H+qvaPw
VqMCXeETYtqDT7M2McY5qpPDPDL2jK9Ki7vjILTbBsVk4nnPvgJpRQqppWVrB8KWUKituAa6xbbk
SGyHzfyAdgjSiAPAozWSI1BdMLtm2F2Wgngx3FnpyIex6jHqsCaYHp7k6tCkyt8CAgQsC9801q08
ebT8ylo3ChlWKHiYrzBijmY9N3DFpAKMDQo1JqX1nMIeWxSEzGboeJAG8m7krZuFnv9W78o+jKrl
rtAutkasJ8fd2cq1C6IClB/wzkwFPpsVAm1QMDQHKloDHc1/o6GPgf9lhJtmKYDaGDvu2gy49Oi/
rVFOFAXFSw7kQvWCmDgMnzqbL3ItUIXAZ5MK1BbkfJOLNVG5+iV+YxcuPNPoV2mSFzBV1naG2YO4
ZdkTPnovFQ4uUWC4XCHirBpYXAE1LlH4uE6B5EyIciVmpouWA2fNHERQUOcc6HOpwtDNAiCdDpkO
A5QOp47uIDsRha5zzXVuDj7GQr+CtZpsmHzYl0IO63FYc7lw915ZQlVjuKxhSJZd2CtQHpfbo1To
PNHJL1fB9ByF1bPkG2u7YD5pfBsdHMHMA0FUWsD4ymA4lzs/kuHYJnsy6zv2vNS/IFB2gcL5NZSx
Q8qWiqZ8o4B/zCwBFprMRgOFAzRyVmwHLlgraXw7bsD1OYrmi1UVcN7j8jgJA5geqNo1UpO97XV/
8M/R5sr/2DWJs4JvxFeAQrdJbwaFLBwrYmrtrxmcdOBoN6aB+FchDn1Yh32dPWa20uOPGTzm8Xnm
rzFl/zGnn73TQ3hCh7JJdDNMXK/aEqFbbOpZ51CXo/qasodegRdL9D8KxBhBZKz41tjul4+5gjUK
hW2UCuDYQ3I0FdJRh+0YwXhENvE+MH5fdTkLUdB0n0uWgIDGt7p4+wItPSl59R8GVS9Kga54HTZd
WxSvw4tnqGBiP9pGM+26UZbwjesStlnx6So0ZQajMoBVGSlo5aTwlRMcS+nuEoW1rOFbznNzCYLe
XaFAQlyN+TWiibsea7Pb+fAxcwXKZBxsrQrswPcDFE2sTQGG23zbXAGbhvnY93vJVIVBoZ5x0Y5e
GUy1W5oVfDdgOu0aYGfeCeK2uHjadDRITyk/XN/r8UNwWfIBfpKIBQHd0yEAZTuhoKAaV0xHYUKF
CwelLrvfjOJqdh8Ir7BXrCR9OohexU1sWDfuxGR7ZNhFR9Neu5IDjqdmZVCg0vboKmypBr9UUyDT
GqIp0i42UQpyarpzv5stCxV15yacx9quhomqG8bLAiO1VbDUDmpqq/Cp/sl/MhRQtYtB6NWZS78z
fnSt326RdXeAaO/jAZs7Ot8IfMFlWmCjqh1XB+TNGrGtz+6CkbLBiVnKc9137c63hL5O/VhfNQoB
28CCdXygsC502BZKbA0tNi7BxtoZAFlWNek9ODRYd5YCzCKNapjkUHDWCj/rKhBtDpGWNhPZLwpS
i8X4MIlX0ummQ6TUyrrTfEHDbG5KAINDNNz1wupZGCgx64GGj2i1dtMCYADHA9sAieTcYaRroOdW
UHQjhdM1FFjXgLBbxKB2oxTorgt9l8YBPWxwvC1YXoXn1RWot8eRxr4EeG+vML6dAvqCmaPAHrtT
rWC/CdRfepdik7nBDgNtsYsUGliHETwoWDDNkR2JxBcNxPxqtDgMfJld5tl9NEgpf7BhDgcj8OEJ
CnGqcMSTAhNj5r2pFaoYufSNZLCPCSQ4awpnrE/Gs0GH0LEBHecKeZwr+LGpKMgKhzwrMDIpvAwP
QSXXMJMbBU82bFzdeSlgQ6hudqCnL4aCLUdQlzuFX4bahIccIPPc0iEjd3mXK1izobDNbIRBTyiU
MzoQnaXkA3urwBIB7pnZe7sWKWMgfpq5hul3XYNPLRqN9QIvWjqNcWtAkB7Lr0gBpQvI0imEaQfS
dC9ATgfEhNOV3uRNsB2S8aHgUEBR27ehdt39amEEv7pXHOsGoHWKOjzykpKRqQmHgOuyLtpvNy4p
TAOvYx8obscei70pb8ZaAEtqYhCXQLQTaNqjwmrnCrBdQtqe1I7zO1X4bSia70IBuUva1elfRHdO
hnJX7y3fvtEVxttSQO9Rob3bDTGyDdqM5QMf53aCAO4qFLheK1xs/wY/N90EOZGM5GLC+GRqQoX8
e2xBiucKLh70YMYD0IzcToE84LzfeB4ZMByvi8KTOwhJCh1geQ4IaB2nQMwTaOY+VHPBYuMpzLls
9Fed6j70IKCrcA0cWbSJbYVHH+Ckl1dgegc6vVIQdScBp+6xOOEyi25mhVrPYK5XJvB1U2HYhQmQ
vVVodl1B2tGSNNBK5s8WmXyvQO4mRPdaod2hszvbgrnDGuHKS64A8CMk+EEh4W1rWMLCqy9SB6UR
mMu09sX4pEu57IHUGQDriLJHhtBBmmdEdUgCwJSQ2ZPjNW5GV+aq60/0UxBrqgia//9tsIy4Hv7c
8WoJ/HmIoBRau00CSd9QUP3rHa/3ATiI0O76O318fwa78T+v+Dfh4/p7ekX5Xx/wv378ef6//0P6
p4oD+H++i79v8u8rcr0jwOB/3xLbkWJD20NxdFvCQK9Pc331v2/k+mrm1ZD288K4WCkhrndtrjkI
1x//Pvn1x59nuf4EBZxEBclBegjkR+zaZMiUXX2oysk89Aben6vX7PrT1Wv2z23QsKBg/dwnQ2RF
V0051X4eE6uV+ue2jqgQwLT2/nr732e4/u/fB//X467//fM0jqZkPUZsrA2XPvomHQyDuiG+/Xkj
jakxgbg+1//6sSZYU4eCxvu5PluFYWxrTs5zfrXWSODcW3/QbzkLQZWpfzLl/UnUP//c9vPr9aeq
905eXgXbf26/Pv562/VJfn5dqELZ+1Q97Zb/eZ2f+/1z2/XX4moH+rnPz3Ndb/uvhwQ9nkxDRVvQ
Adn9PODvn3v9/fq2qkFky/qfp/l7p/962utj8oVA+24QO1clfHcQ40PD1iS7L369poA7Kgr8n1/1
qbcKErf4n5//HomxW8BIB6rjorf/90HXR17/+ec2vZbY9SfbWf88xT8v8/PYf17qv+5nBBHv6ee5
0BfipcaUq26+PsAWIzPAf570f/3/Py9y/fXf/9aCUuxnEqf+8yP4r/f1n09zvePPe73e53pbojLT
R8/6DeoX/71MkBEajNBW1dgz+jBKq+3v4n5Mt3+Xi9F60ZyuiJZzYorn62pQK3NjktX1AfS3R4Ka
6j6UGzPPoR2MbNlckmy5iOVEwxqfPa6DHdPf9jgjQzo66ie6da3NFtsVG0KuHdLCxMXMaZ3pfvmk
R61OcmW2yyf51AwpLUfyHFYeHsXVBDAI9UK8FZG87Yz6TK4tyrKBmrkr57tZyG87ikLo+NArsp69
B3NYeoCNkuvOoe4TIVcRt7UrDf07KKYnQ5CQmTSIIsqpRlzUOqvZiNKNSTrONs7PZQ3do02JhwRY
kxAm2JZnMrhBdlsdU5DyUhpoARhiOyGcfAQBlMJM0cXGBrhwL5rhMOkzcR/jot/bhJJijeOduWxX
J++V0oStTQ86YuwodEy/i7ekNVGJMQOXJVt9PtOwZq/CTu8Wh6e7ZuajbSKNKGzVj8HUgtB/ebbs
4lAJcUalCzaks9+bsbmBVlLAwpXpxuHaToVywvZM25OkaAIm6zrsqsOcDCe6EuwxMtqAml53YZxh
1rOYAkS9rXLD+eycHrIE2ZNPcI3WIGfJkYtgBws25p0/3+Zy+tN5fDC+DN6ZqTMelcEpnnEapwXP
U2X6jSHEhClcP5kSa2hhZexb2uS1kX8yCCBrXacimBbH30UQXjXR73uT8bcGkSS1XT5pm3a66EZ7
Q238Qi05bbtGJ46i77699K6MGdqjC+SxLq3knaXN84OpxahaRo3KnGQrUAsfnQwSktoQNgmNBoEY
knZL0Oe4s4EK+Wg0NqbNHx6ja9zn/v2UBu3e73jTUKnUDKkmjrXiixZbKyHQixmktfIBbzA24Fzq
TXb2ifanj8olbKezOoLMzO3PRbL8ZoRNmdwxHmjsj17zokttDr8ajIdrjLveGhkgCPgZqVySgH6x
CYBlP+WdGFOM5K8EK7sjuLxAvmXZubZbckgSbj8zFCmZLaJ8eY3SHDG/S85ShfBqLiEq+ryWi5Is
rHqQXFjg55t2cNDRaVvSWqP72ehXS+N/iaKyV7Eef85S2/a+pq1Hg7rMsM70E5JjUmHlCpJvTSlf
6ymhrz0tb0Ez66hP9ob22wsqxCeplR4sQy/XQabfL30Ev3YuwiiRTzMO6UQPTuSXkl2u0XnNZUts
Xv4rb4xhuzQUxjQexVbzX64hN05WRrikqkHx4+mFaPVp4ZRej/1IU9wwbuOJ7gTk5cOgfzqNTdlD
ls5maB+7vHlGTA+2m06lG4h3o5cXZmhQLsntK3r5UuuRtba7jM54pAO3zSX7DWOC0UYaPfIpxh2Z
lxB6BRhbNsaDm9kvuE4bG9taUbBH6spGD6uMAAIgWxvdGPaGheCyKObXOJCfUdy0TI3r72x5W8wc
LBnqUD1NmN2bQKKTZ4n74FilvbEdj4Gx1V0ZfPbTQMh7TP8VMV6GR3XlRuYf+IJhr7vv2ehc0GW+
ygKinsndSmM8Wzr6u36xs41E0tKL7hShD6E1Ne/yJCHPY6mS/fzlyp2Miqe8Gj6IckxCvZ/v7EwL
xwHPoEsnEZMEa7fNIAyUPCKpgQZrO4Yxx8S6rQfUcdmn5ENatQIhDDaLA2GARJrbTHl79oiJTs3u
4ffp6qMltm3pRPeoUfrNiFt7rUbI7lSGVgXWqNLoOBTF2xgPRWgEhVLG047ouvJVOFDKFPyigFYV
xvm4hG6r05CZmIihst8QjffiZua9nFRz+lW6TH2bNMdKiSAiNb8J8fouU/NX1xA7TsN1PegOUUVe
iWMGlpNfRqRTGQhp/IKpVjLHbwYqhalE1znO9aOeNZemw61fzScx0OjsaFiZ0NXXibklscCmgWu2
m0lz6Wvq4pa51SqtXTu0vJh9azwdaoOLAoTZ3BVb9CK0R3s3XmfGoWWq7nUe5qGiBiBOY8vyDk3j
fnap2MD3vkv8ogxtIt0SAv9WcdT34UBQ3tb1x5ueyXpM5GrYcNXdDFaGrn2UeQhNmj6O1sNQdkAI
RZb2y28Y8EVyIhnKYjIwolHy3B1T7yfbWHZeX9q72jZ3zjKe86R6riZ9axsFQvQEecjcFO+pw2Gm
1W+EIWc3ZCQn/soRzQMa4CcSZ1/mpS9Cu+2eknb5VU+AV2p0NbSGS7fZuvF0XvzQy2m4Gh1SVsMF
eCeQ0dQdk9SaoYxrd4c8QqFCYO+YarhLUKq9M7X/COLiyRXDaXJBausjAtcCkEzxnk8cE1nfbc2B
2sCSJxB362LG56a3NLVyYd6lWhtaLecnEYWk4LDrRn1YMOtLRxeJPaBwzs2PuZ8+4o6ZoFcgCfVr
2gQpE98SdpWXPlvN9E4i8++MIa2Mrd0CNHOwyyfmq0zk9PpB4CodUo3peG7wj5U8kiHS7+ollZvc
sAZAPMvODuLPzu8O8YAth+7mpvJLpB+997uzO0LPuMKuhh4JQ2UzftKRW2j2uGoqvQoj5RHqq/s8
Vkw7hBEbTFG7yQ0O7wohSoPMP9QTY3pMavEa8ki9SlKuzZp5bIqB/XKEoN32zL3SUTcQjFbCy4+g
3PQS45E+gjMfhoMuXlORN8C1i5eg1Y6sfI9pCxVqGDw++vhiCMoEx9z12bif6mjb7TtayASUOiwS
SCVSLFerkTHhRzIzGBw8cUl9pV6AHa93M4kCwSmv68disFAzmBUmFc7e0Y9+F8VEiOPorCEFvaIK
OZlBfzf48JCH8V708YdTKhJ6QBsqG4t3LwjQH2D2XHcLTS3Lpje8cGzktg6/imZM0xrkRfTTxrf0
E6fkzgadcCBkKarLC94A1DaYgfDMcLoMr25PW24pYA12cX1bwHZc4fLh07TRc1pl/FS7xW+hjCtl
D+mlCcCZ04jftwlTFQQ9Hq4FPAbozqtYHpFuJRBBog9sMCFLrrl1y2brdfJstcG5r0UeNjD7tCLF
88Vo3dLQFWChLnPUqX4MdM1aHJr8Fh+yx8foeTgISlRW4WB6warDw06fhclq+YieGnB2jpgJDfXK
6dr0oZcA0Nz+iQscleR98K1Pw3AyoIiCbXL2ftQ/afbMbi4YPtD8roilTbHLDh9tB7NW+kw1Upjy
gYqnp0nTMhUBzdmEyOY5eSjCGjSBTcz4jFkfgtQy35egZQ7+UrxCgQgEV/BBCnTg1MbzyOlZSy6G
6cnGjyXj8Zb8NQ6XJn0wWH7CbuBci6KcMWFzitP6j9eltMcNxuW59Rx1/gXByZcxoUpZCDmaDUxC
UUrCk1edh7g5uhSLMU02GcQXShBS1J2zmeYv1NovvmsJsEMG+mhz+kVXimGLL6eLH3Cpcecw94fP
WJC87rn3WpzRHncbpNsNZ8e4dlt6t44smTbBzl0BHiHrqCDtIU7/yG0A9NWpjXbF3B1a5DQ+O/W4
MUxnorCCoUYY1LJ2hztsqAx7tfzOojfOzPWLlli1Y8x2SxQuU8wFVAS6XKtjvm0AaUNB9MVOuVk7
YCrDxGDi73HQaH/MyPxM6/wQuUwH06Q/CvsCgNgm8w4xcVFSiC5OjOCO4PkAU062OOd2CJ5KbfjN
aMcK7FM6AeISczjjlIYXBxlbxneZtG1EJM371GY3Q7U8LBYtFyk+GltDrRogGgPt9SxsJKOTiJ79
EQFto8fUnZjy0cpiAPfRcuggBBCnMF5Z9hKGaVo5n9lQJis5zkTGuebWtuYnU8e8lHEGJnzCuZ3G
SnL220FQEhZAeNkjJoaLEmT6WKYb5j7PhcdZWpYjOFODz8keSaCayvOMlVltkoiOmLtzlzuvUDrQ
D0r+kfLN7I4kGbv6xBjA0R7t2t5Km+0YixRMIN3HBzq/+Mq7O4LLy3MWNs06Wkn3LhPry3S1eRuZ
8lGfo83cG9l6jgvyvVoqQlDVGZYuKGgUJjFnSE5BZXGxQNJX59Yfi3HFilz73wy1r+smqFHHXM+m
fp+irl8ljRfmYGBXWsBR4jnmp+P75M9WTBPz+mCZ417OYChz03honADplAEhKLCwzuWkWvGATZpC
EUSAtSf7jsG4Oa8NRJGeIX3qgEysjQAJD+KOt8xo4Mv2Rw2BYlMj+usK8ZwVpIro7o1sm3CpqZ9H
eCY0880GRLSy/GXhqu6WC62AN2F/z0iSREk8CwMrfGLdcO9V47vXjb/Sst8vDLVd0/hA3+mQUQbj
uFqaVTS12PqWkYEAB4+wH2Xu3Q8MQ1dzVp4ljiWNGSV40uA9c9CfoH96ivqHwdYZhLJ1J0PEB40G
eYeh0rlw7JNtMPkE9bNxlwmjhu7dCnYdErBECEr2LrDHZ1Nqz3owEE2ZzA843GQI2uC+jIA/yyw6
sNV684MHn147IpMSMC9z5HXfZxTYFJjQ5uIwM0mTGJ0bZGMr2Q47MkXRD+F6Lp4bHKA3ehYB7u7W
rUiszZQZ7MQkgjf8BtVGM106zwpKiMi9w+cXp8smGPCeVt5mbPQ3Rbf22wGW0TTvarIxa1lgemm8
AUlV/ysBhjwTzUR9gSecAmOEOapysKBX3Or5gUraOWhKeSJTgqJr6fIypJ8VgYbvI3irGgsNnp99
z17yRhj1hkS0El/LYK2zwER0Nb+S5lVsInNXgCFZVbIi9AZXi5sx2rOHt7xiwh4x7QyjjG8tcFu0
MJCw/dbAwuntuVumxFdu/jxNXL2dGkGrGCk5pNuvA78TK4YAFSKh4Mauv0XkxUQCiUsfJ1srd1JM
r9NR5OYXIIh9lGQDmzb0yE3/Kx3n5xwV21arg2DVcMYT9eKxNww4lcaxu1TzNihwq85pjNazb5h8
gQDT6igmIwpSuRSrDJNdWET0QtL0u46Kk+6haWIL5rCtdwTRBt0+mWpy9aizV21tfo8Wpo7i2WB2
vUP49uGhZvGWif5JUB5yS3zXzIC2Xl18ZwVW31GO28ZMLovK7AQ+msNxZ36vL7dtEuy9u4mrKafi
BafyZ2pGW9ORf0CyXKIAn1fKGmV47aaU3ktgTMe5JQ9+adjF11Z7K1sbXRnTP4/pVR6YkFNphSdi
PhUOvL4irYZtioDRZdi8EmJ84RxFDUKck1oO3U0bzzsetyKHPA7zLDkYhf6MB1ULU6Z/L0RUReiL
o/s++Q6m18a3XtHPPHnlQLUJdcVBZwE3K0pXiDpQJKGl9NgtUPBybqLZrZtd07pb6113Tfwf1stU
DhofaPtQ8+HRFLTutSKfw9623iTcDyMeJRDFFIlkEcQnLARP8eLuDaV7s2MQ5qxOVAAuRxZfh4nm
jEyckj4crkdp3gVJfC9+s/BGMWK+xjpNibwvbHZqbktYZjY2SAj0t6TtoPqa9cUpxqcJncJ2TtK7
zJMnK0BH5jOTtRnDhmwC4VFTeM7Wo/GJlPrTw7nc6RyYufPiJe4jSKgQf/45IaUn77GgFPNN13K2
gM9HNLLvLP1t6J0vzUMSwt91wFS1xY2r8vi4/ntLaq10Ux6a4ZI37rljAQhsMjPa3niP1ObV1+LT
QjpaY9Sn3HQXGnfdL9FMSivwUgwNWoYEudYIUEfX4baXEUcLVcxQ1cF+0XFTOUyQ66j/qmx5LwhV
gg/gsKcZHj0yrBBZdGuGFNRUKi+EiSVvTNNCu8x+UwCQHKSb/crO6l8kCu0zJ79p8RbrufOd+C19
qrZVTGEj3k7pzpzFJXdz+HMQYIWc8JPoYtPUzmdudDetySQ2cNJNRhDqKuutrySq7tvUIbIARVRy
60FD6JbxVGnQb3IX6UYK/mK0HqJew50R/Vkq7clUnjUcO09a/iHRODiLudZiHX7yaKLtLEVo9cYv
b+gPZkBi6wjYpK7y7z5SH3ZSfMyGfM0rrCqVhdO4U9T4dLzM+Xius/QRC8UnJcSnrmTOXi23jpg/
BhETwKBzIdfKgISnpbbXi+khbx6uncppN7FkhtZMa1ZPzRtU63QTko8AS5CaqZ7KIj6ign4o/dFe
ebr2vsTjSW+CmySoziZLOFCUXV/XSAxGE1VNv0nH9C0tWnv9p3HEL8cqviIhIPeZ9X2pwYkjowpv
C+6YCPOH2xyXatxE2F5dOnpFboijVZSPiCFXlYeGpEL9Mo9YmBIjes0yVLGgmyVHo3dMFxDsukBM
r9Xxzm2qcU1E3DJlK89L8+0Se8eirj5du/lAOn4ry8jfpBynnCGvuB28jTaEQVWf0wH0qNlma28c
4o0HttvKlotG0k5VSPKrHGvjDJB+uORpG6eA18nZhYpS7h2JwlzpqScfi536o4QVPExENSlME7ty
KjqO4upsFS8QZMKkqO/apH9LJNpXdQguMxFVFeXRNnY5UOjlX7D77eiIv0Vef6Fzext1EaEPkTmy
OhkbJxPHwi4f+8R8Lyeg3HWfUNaOYucHCyxnFQtapY+oF7gO6zRlaB6LPbuxx34u30Sf/WL3+zSS
x33w8INY1RKFEATeHHFqRfROeTAckoQSJaJRf9J8e9Oio1ojts9BMYF514jp0DOiYzOzgRk9a6R0
CO3CXvN1KuntLoO3bUVahSgtRvb0CHEw1NAZt4t8X7VnKHUMCHgCGFbaL/a98BLlk51G/n5atItg
V36Iy5wmph/fyHRk06i1W4tgyLXIEN2L2dnNXWncaAVa5mZpYiYRHhs14nZ3ZWTsQL42B4eUP6QT
gb/GAVY+aHOHpgYyx+7669/bonKfcV4yvgm9Is3RAguTa1XvsI0v612REHBQTW++nZ4Z/Axb18NT
1QTzofbAneu+RyKRAS3fBTZgDdqev2e7GBSqA6HHbWmUa7Y2L0vRdjtJhd6OXMNkSwMy7R/FVH8O
PQio1OXqs2jjwTZksPOiP543A3spGA019I2XrpHIJVERdHhTtGHusTBR2ruj8Rs3MCcNFXYZRV9W
BhqdFpEfQlWyAyzyiY4Eq3VZlvzmBueIap5riDb9vRd5v5LAxPxCROHMIkxsxcFa0pNu07HqA/M1
yC8DUgQ8wudGvVyqJjCWazQIRD9I1XrxbYgYfrW38d+s5ZydFt19KMWtyMAwoKx5rGIc7hiZDq2w
aWl6t3gYV63nf5PP4XExhOTlFPeZGh0EWknbcGqPth6PuCAslQFYzZtB728Gie6xiZtpVc9I1hC6
cVpbh0rav8lRZ/cGPwWdeKOiNXQ3UrF0ouPIsryVOWO8AyF122bybSo7yqEpw9ZolX/GdOnOfd7v
YtrbusNO2SJ6kM8CCAuuqk2Q6G/p7J2D+A8qqOxIvCReBDacIvUrlsfssRxfIgtbivTZoyUx8tga
6zfJpKiEa5QZAXm1gPjGFQyZXUYw6msesFrnxOM6OS0WaFDOzkiP9kD3xZX2hT32k6uXr13pFxut
VbmGBgiKWIMV5pt/07AzFJl8iTGbdn1v0zmkSYVOk7Ynxt+lYFaCpVlAEl009zI5eb5DGbTOOvNo
MQvb6r77uWBILEdalZFkuEISCEY5xXjrJ/ZwmgVhqSrIS3NdAxSqfDKKmkLVanAWQ/pZkacA+eI7
z5q7NqjGfTErd1GBZ8S0D33ZD0h3GEx1C80nz8s/B5p8XG1qKOYNHbOiTg5xBjPdqc13x8X/Srcy
JuFyau/0Es3SaCJvU6On6KOhw4JxSaN27ckKnzENYqiMC2h6FCP3EZgXIHM0OwddC3byIjWFoCkH
sQkqp6XmZ+zhypEY3oaOX7oMI/MyDpiAzEEYHISYUN6tpjYf7puSIVDndHw1Y32kL3+OHbgKA30b
yKr0h2hrUkvBPJdYaNhN7ZLGBjswpPq5Z+yOo5RFzDM9PDbpubL120DY1s7WB0KR5/qwNBkGjbza
JKYNki/m4hDHdncc6bfnPpaGLJ9eXDjRdNGfmZrx/VfgZxc6snDMs5uipq3OvhVsPfrC1iJCW7fa
9dhU6an3mJ82LU17YU3aseUohgEGLLBH7skG4i0Iqk3lqPqz7p3jQiJAzkpapPVL5S7WHs9ZxhJW
zzd2p2ZCcHdXg0GOxejlRE/YhbOqB9pqNoRUaKC2eWTeWPacaGyzXOelLLCNeUYVkZO2rkwoEc4o
8M1yinaCrHk3ugVOSwN65hS2itZZ27ZtoaJrTvhrX3uXzzYyehfKXo6GhtM+LKeX1uUvbhxe0swx
mBHmyLLGSMb15asTOAQIY/j2aUoe4/pep4XCEcWgm29lk+QdlEeQCBvibW8NMW+thiXUUFWWx6xn
4/oowbNY7m027itdK7WNOdjVjmGxlTjVlph26COS12s+Cb3oH0oz2shsfgXHcBLSk1ATsho9JdYK
AtqxwQMQIKaJO2l/7BKMvOPEX8Jyh9Dzh5uYGSqNw8AMWgAWtM1d8W2Sb7/GnXAnlVPXj/wXqKn+
Hp8Swc4kIqx6NKih2TT7oTq2FUeyE+Ga4kSCzCLO9tyz3EyVefBMnJ2UFQ7HnC2M7yl2PnXzj5yW
76Fq7gORbRynuVs6V78hXYU+dPSJdo9H26aLofspgiwVToIls6DicbVRXkZmzC7+qSyRmy7R3oPW
9pEqtPqa9Q5Jga15m2LxfyW5zUyHsdcaZSy1xkItMlOxsq/dmTVrZTnNechl+5BZ0XzjYsVZpWx9
7GqgmI3raasJjZiK9LHXCn3b+nemrVEY6vOLnABUdTpd4al97iUTEXfEdxdXHRigALwO6R68+/ic
dP174TIis/6YMr3z2e2zCeaqKOX0aptsBwb8aqsk0KjZ923tJLdxjSuhthgbUKuMHXreWr4Dj0DT
HZ3zIZcre/gefRr6IqMFL2PtqacpUJtFQMp8BUs/s55lxPYwA6C/QQvyqbF1bxNvhhyW2geiQ+81
WwChcaDbeAuJzYSf0OGU7PmgxtH8F9Vv3Rq/eqlTsbjj3mDt2eVVDeuz+MJRHvFYzCWaz87Y9NoH
/qKMowpfUSucYpdYYDyXJsy1bF/qsIXa/0PZme04jqRZ+lUadd2sJmlcga65kETtm8v3uCF8C+6L
cTXy6edTVPfU1GDQ6AYSCUSmu4dLIo1m5z/nO6G4ytZP9xW+5KWQ8JHIAtIwduA6KpeGJGsTd+N4
rolmWQ1GFgU6K+4/qGy78IRN2QWLBaGSBCYqzTNevZ7Sqj2SLEP199P6qs/1d9riBeni9NHU/XAZ
S6TXuLIh9EmEEwJ0/aV0lkmhfaG1j7+0aMv0FRu7Zp2HljHbrMov14UP6tK+kjUtLWwkc1JDnzcR
VLtLcv+XjfpWaL67//OfyKl8DTbKQ505vNrWewJcoLYFBvFFhgUCgShbexo1sE4zTKtasg6HtfGU
9knKdaC/tnU8rgzTdJeR2HoOmTFr9l+jJAYq06BpV20xBk3IQaYYoRrDvFaV3EnVPg1uPW9MAkjB
AExJ0ZDG7JjpHCwQueHmIUXsEVHqPLK/BpM4tnCssQ4ue05eWRWIpu3PQ+3dcgpE9XImr1obzbnz
qSvJEpCUfD8GeI2aqKUc00sTToj8yIwkCj/H3oBJ6jKWT3vjRTjSxd3xq5ZluIkVAesKdFnjXgom
Yisi7NiJcc6HtbYeGLEaUMRXFdCylNBW6AxEwyug9L1aF4UEHhaegZKdIoezCscyfLA1vFgtQ48x
8EP7dc0mR/2w5AJjc72rIZoH2WfIMA4kjon5p8VzKco7TgJkM8PhmoakxhNbDKuuLKK1loN/k4b3
27UHsofdi6IQiAQX2w13wmHbEsUXYv62lLdtBHTW9LdL2WEwF/mXVJA0dJcem17D9V9O0WEU9XOT
YabouLjM9kll7cFvcPiQ0wzwmT8bGVwD17e+rKEhJy8M0HL0uS1D0z2adKXlzF8CiN07H8vPvk7V
szET4YtqqtbzijfAtb7hBmz6WFuSFMnXKvTS1ZjmTxAimJu6JPmxkePBmy6DYHpAO9J7fMWBwqqy
DGk/7Glc0obmBHgs32DLoGAqvNQtA2IXLSIzKDRD00tZ/qfXorR/mlmdLPAG7FJXcRgfCCRTROY4
Goagdp1Z5LSy++6MOcrFSWMi3VlLYHMQW2l3OwNiUl+oR22ajVOPF8isbR4DyRYuhc3mXfyYmQBn
DCtCq7oZnSvjYcD7RhtTITE9NV586Jilobl9mFbXHfF/stp701rrOn/VwlH2rZirJXnIK7h8EWt9
1Wxay9g5Q86jHEBykBv1LwosiNYp4kqm9hPZ/UdmZZ8dRGWufnMzSj4XeseW5KCytTO34GoRIVMa
wjQtZYImyPOZFUgQixQbCgMTW5u3ecCzjPGJFXafdukzn//N/WxqgEwRegEyLaJ/69OmN3KssqMf
1apba7o/NFe80nH0yBQCCik12bzpHXNn0mUy5DhgGXf3DnNUjcy1Y4E30mNanPpilhz5dabObigO
tTQ+jXAEs1TiE7tPs8ouwviSe8DCyno3KIfqwf0kpo3LHVTi3itYuEOHcuE++d2YJLFhWatNBah5
DEnPNz+l2776dYQaXVYXaa2NkCcnazpNKf62sIaTAihBdnZkeBL0XoKlTrfqdcRGVdZuHtj3mAuL
z7dr/jDQ9IJ49k8KS9qqNKwviiAeCAvHexhCe2XPfwLlpxpAGBv34ugACsxKWWy6yaZbukAr6xB+
+tLZGCOF421Xy3XUyhs5sEC3K27/zNpDnIcmJe9NZ6AHqL3rWOEJkqU/McQ1Qgvdjr5vXjc4RctB
xWF7yyGM7kBtGolAxP4BZWOpWnoBPDuhrN4tn+K6uQqa0+7l3fwayWokR7vyUMuXDZqfAzB3IRmX
L5MJhp4rsmPqyAeqeMjqqpqJlWKIoQpa0aZ8IzsNQEl96WbdgNo8rElNgFfL2JTV7bYqQX3Q27ZK
Ssg7nSppm5pPCfxqKkplGeh1t488+s0jHaM6jiMDAGMAv+Y14bBIi08AGJctQBfBgWPTDwDiO2Kg
J1PACn6kUZw+mR9OJy80jm8LCt+DzmC/m1O3iB4ktGWZV7C2x2sXic/aOkSCVVMlo8s47LePx6Gy
bIiVg//jTt0H4pclvRcmKBtVRsxKsoPgUBpHbCNUZF7cVF3iEUv12OP2MHZ1lBdrA3nAKZyrMgnD
IU81m5rCcLgyoM0a87VV8G4kgqldgFnpqMzzS+dczuIxFOnNYk1Ze26/oa5k49fGPuRJbnnpsq8Y
kDkgk9IUNZIIXEpEwpRKrLBR8icvYrNT44tp4RnrXbFLKlDVg7F2u45dCWKjT+fFotbyo6Wabwq4
vrOWWQUth4a85bLvuWkmojDVG77770TZP/1Q0T5lroSe1xtdU8zLJkCGklO7E38iyTKwJ0CGeKZd
RDU/xbb7krpqq5tiRyhTrrTOPCajdsfL4tHpeSDaLVnb42+81IHUax4YbbMcfGtt047W6eMnlvVr
nn1a4g44yHaIug9Ewkw+v+p1Dv1VA/qAqJPx7FcNbiT/Pe5JnTPpPGpgEhYY7XqMs+poF94jWSsE
7sJ71pvh2IfV5Q/K/9/+Pw28X1U9NZR3d+2fgt7/88f/9VQV/PPv9+/5x3+8d/j+40+n5KvBef+7
+y+/avNTnT+Kn/b//aJ/+sn87f/x260+uo9/+kPwp6/gof9ppttP2+fdfzYJ37/yv/s//+Xnv9V6
YFAG8Oet+vs7df8b/uM77y/hb3955OAZ/8vyA4NqUv5TobL4+7f+Z6Gy91ebH+U6jqPTYmD+o/3A
E38Vtuux2Lt/ug/+rz5lYf/V1G3DBlMqHMvkq/7Rp2z+Vbc8TpU2UTHbxF/zP2k/MMWfdoMqn6Kq
3H3/7S+25bu2buuWyw91BJ3PvOr66+NGm2L7t78Y/9onHHIbcMccULpoY4SDe0xkD8CS3lVXvTbj
0N6GFl9Eo4ZhhbXQPqbTYZgBovY2MJwLJM+KdhjqnohkhqQwV/7MRKfSjL0AuAr+KWSmxACTx+gW
z85XmpKa1eaM7lKlUfvLExhTJiTw0VHVKjoDKE4f/UzHSVaK5ynMPU7lAJeNuWcw7XSBPWVi0+lR
tbIjz8NR6EWkUDnqtAaMcd0lakYHX7o1K/rsayRgF3DBwbehGuKYZsBvBAa/6KLp4oq9bF3uqjDZ
AzhSTLhHaiObyGchT4Jssvx1eH8ER6Nzbu+J57bOH10DF1NBaHUrs3mbaEO1kgmTA10NCwFpZlck
yMRmrJ79mMNCSaH7UbM3nAaTQ63M+6RzhP4iFK4nSPBRmvpsXBPrHHYpggTXy7326puNJ0y7CuPl
UJnGBtAt2wQCPQsD2TWwkvaNHdIRX3D80uXlNgXlQkOEFBvgXDuTq+rQV66xz0fx2bQozF4ry50R
7ZgN2E+M062gSiSdldBNyiIuiDyG2z40o71hDdEyDAoM+h+EXI6FeEb38A9Cq4wgDceb0NNyO+fo
SY6eeycC89HgJrjsCwZOib3ktGRdxskqdi3+QabRobUMI1c/2L12yJwp3+PeSM7p4KtA9+vnwYm7
tehpupiT2D7mdTWhNAZwesJj2DboQSFjJBGPa/SI5mGuKNmuZ3nUG/dFgeJdChsK8BTq7m3M2CwM
GnQ92U87vBQjXIohDSY470sHAXROQvslxI3bmaHY4di9WVMi1hJRxJN1HMiivOqoNwdOPgncwgQZ
IXbmA8YXMg6d/dCwN7jxhpJkvLfptONTrUG6Z1fYBUDigAQNqbOaa8IEWVbhx6eHYh013wYvlw29
44IaT32E9Pe6MOoPXJDkVsOhfNAg4eORaYnrmYPzGif2dgRKtC1rfIiVm19chyc9kb2I6x4GjSen
UxG72rUdnhwUpkOsiptX4lPpu0eLjN4eG/+96JKqCMM5ArYQRKBGeytd4T6EbFTwY0Q7o4y2vSUb
XEpYAgXT5F08G/cWL+iD9Lqwj8Ks5tp9e+i0+UFWQ7adfaCx83cKAGuPTwgGbFE8Oqqj4zwBuBGF
3wXq68p0dZ3PtcQVHGEQiSVYjrRwcL0xuk0lCArPMtUKq8e41WiBOZjhwdB+uZP/JJNGXrJwVaTS
RjXfxSMu7Cn1jpoPdKoyWkbNPSntDKyOXlhLzfb9Iy1jF/3el+WJ/qJMlV+wGJxx8R0qR6UHJTxO
OZHOgBw2R0/8Fr8DqRUfT9QaGvw+VDV7kiEFrKvMBrS8ItMJNVyU8VNjvpSNgxxOPqTUjeQcgaS4
WzyY8WjuvdrtiSXIvY5j/zsGhkwoJmQzWVHw6RSTc7xHgAuojnhTSDXHuuVsUtmUqPIVIokjz3Rn
kSnoSLDmngY9OeG003e9RqV1z3BDgjtJgDN7I6IKLm0RcI4R0Mf8hPfH/GXAOoeOl/kbUs7frUNQ
Po+wNEQMvlLRwiu0mh+3n/JAjZmBd12LgzH1iutqGjLvMDbac56GIFkE9ssCNQZoAB6bagLDTlfq
dWZqFsDoHYJYeL8tP3wh0lgsqbkW5N8cDMyvk9Yn58mLGBGAR+D3VhfeWsDNU3GT5U+Rd/1z07M3
VtYqtXx7q1uEqSz8MAYZbOWNyw6BftcYJqe00CRbbetqNQzI4CMPgdhjcuBOP0Dnkk0rcW03Rjyv
u1a+pnAL8MAiLoEeRU8q35qsYfOP0odrUj2Xro7DCJrMorVD6i8oQBz18mtmNtVXBgfocvwqjAjB
K+t2PSObwJ0QvKo8D4ThojnnxsZgx7foBSORBDUZ2fgeaJ7W5kSRYhbrL/VEtLoSaHgJrJDFvZ9t
za++VX68k17mHi1LU1eA4xSMzDvVoIr2LvzMcmbhEI2Ngz0aC5Z55LHZKiYmPa/49J4n9tKBXYN/
hYwM7H38tBUkIcBhauM7bcHsTL6b0fzpxXn40DTU/1nDrQVkNWX2A3MjCNLkMlZ+N4AjcTAwTBUv
orWSB6iULHETt2ZTMH3pZy0oM+skQmUvhhJQs5FF90pDYwk6x98DEqbuGT5MMOcgTO6VO4M9XzoX
H3RUl/rWK9NP2GQR+RQsg7MVaKx0HEY5XLpy2kfggc8ATrFUMavFNcFpvKBYnSow2Bp2mdrBFE9U
e3EoDl1r2gLfIE0smlcBvnJrgmBFB8PzlY7lx0QJiepooJxn6CYoWfYKDyhXCRdYLk0WWPfeGV5f
4TVEz6rQtoWSwRxHM+2W2OtcNz7BtgAlIWwWn+73VHjGU9luyW68Ge5Y34oheq3k/FWKkPx2xzVT
TLCiKru9YAfKyY6nycYPNW1v9M2752RyK/NoJIOEDye0Uyb6LS5/352LRxy3GOxx0Cas32tph5RB
8gLupKAH36EO516WM3EWAPG4pdA8C6hfIgRQqhCWadS9ZoP16CXqoS2N+G0w6Ya3OTHUaQ8aNNSe
WZaYTcfdq2tE37E1tAAVs/bsJn0T+OxgllFX6VtsMtUKwn/+iDRSrby86VacUPqNLjECpXEbcuiZ
fplT150NKq5Xfnp0ItP6GPQIqjSSAr3QxtmTiX6IORIuWqdzP+zYe6Oq6CPWgTbqVmE9EUZF5Y9y
90gewULObF4HxquLjoqHtefJ6GY7oICbmNL3mWkzvTAa401XZXtcvTerGHBsD025Mmet3jrRNppD
OPKaHBc2ksJjFuZgdj3D2BEvtC/pyPthW5Wz9hsz3goZQzcYrd9VlLI0gvw2p5/Y06G+uzX6akxq
DjLiLOtoA0cOWHICz6KZjHKvQWl0J0zwTnnLioYMQFzvfRorn/yOi9j2xfClKmdZOxJdnKm+DHWK
QTBN4dR+5K2i85XoyK7v7hN7qBpHpk7RgWjjRxK5zjKVXs+HAvSjMeTKVkn85KTX+z5rKEikURG0
cePSJikun3n2rp0mynauTHooX/atr9urOe5ChMJfXggFpTVm/3F2WxHETMJPCdtV1uruXh3K0TIJ
f0we/pwxKw0EjZjRCXmjssYDa1ZRf6252DHp6fydtgxi4s5yULf1qwebeG5frdFuvkVPbNCsKXK6
Z7yGqeYBh/iYzYzCRYwHNapeFMWfoMFqc6lreJTaIq1WSEGgfq6lSE6hO6qfqK4OsRXP71MrHjXX
/myxvtxKMewmqz+xHrGCeAIB05JHZ/SSi8FluVD9HWo3vtkjrqMCu8sSdZBgzmw0P0h0coFl3bl4
g3WYYyZpuvZbhH18kB7uWtT/aqk5Csh7S++Z4WbUWNxjHbnJOAfjSXIlIlREifbi9daefVy8Gr1a
h/au4eQbs+/aw9XYjsa0rULse1UbyFrDEjzN/jshuVMo+fVTl2k4ZWvIK9ZL6Hkd1E3z93hnJbHv
6VYu5VV7ZlflmmPCtygBBDsmTV/tAOqpToqFaSYvfzqQOXrMOL4HYFn37/nzjaNFlDq2mCxQfIPw
rcLHmuAT/mFsh5yx0nw+tHr8UuqVi/9afSN39UFqgnnKJdlUAh4vjn5Py4F12PdRNP79X6zPu1iv
H9AudOT6Od0DbPRcrjhSkWcAIxBGkuakTBxJtNSkjKXUuP/zr9FP1D4ZxnfjHr+1EiNaCp1aXvzZ
yEtNMDiA2bLI8ZcQxQraCGbGhjA1wL/g9LmPquQ+HFNARXUtaGBPX41pztZ9B6u6pcHVAKe7jLPI
QnCvwZ8Czo9wDjIxogWmhw2KUtNPe9PDLTiytwxEMd63zc4nXEotKHqKI/17jowx2ZNUU7pqvYQz
3YxTx4TBU5BGBC4ZP0jbddZ21Hs7tid4Qm/V0AfuXfIZsmP3HZNr4PyQXgq7R9lORn8ZGu2hUnm0
CzWs0Qo+d5noWBcJA0W1FZ8MLYzXZZaSB/DSi+eCJ0njNIiK1IX17PqnYc5fKjRMrBNWcsvGfGNI
Zzn0KMFtnKU3g3L52paYS2L9UUuhnIM2yYK8hASU4Q6mdHB419Ca8I6WJDUj7600QZZU3WhtMJD2
I7dkC/9jn1IX0Y2ie5wp9sPl572nqtpOzRBv9TJ/g0H1bqXOpquNozvGn7Htl8ussF615hRbaNYd
lR2hxICMlt3yVs6Xvpveu8yH+QRHZ8RF4EmNLhQn3BOcAeamQ2HVhx0Hk0NWpnsrP+dMuMOiIgdl
riwbrOjIqbiJh2FbKn/c9pq5ueOiaIQ22BrPNttdzoD0UdBS2kuwmLGjrSPFcBlvHhLhcShGay+Y
jENYx3mS2DetHSH/6lST2iEEnCR+yUbvw1Hiyr17LfvsNRS1s/eBBBMjPVsOfaps7P/8IGpRja2s
s60MG/wHNQ+OWmA80RmyuPOrGRV3LDv3cczMIpADwj7omQzUKZdfD1qBUxDyQeznuDZ8c0c0nruU
dl54ittcgsFvRh8yDImTYcTxbpfWzp8g2lPoQrTT5DW1A7w8IzeHVYKPe6VTvsfC85D0gj1OwSay
CE2sOA3HkUCMOA3H4pJYJPWjtFpMlxof7K5uhbbvZUTvmR2FO6371noOvY2PObLoe41DYHP21AQA
LHMVsEcAYH9eP6BWrOAQuDhZ2XtLSJve6dne+3EvNjY/r64hN1kRlkPdQN6c7mua348E7Arm3t3F
JP8P5GacVpXGPoq9zJMhq2Jb+i689qhmXBJHX+yGGvb1UUJHpb3RTft5VKFY+YN2w7eRGv3N8Iws
yChoWQwu3hEvP+szdKNoxsrB4/VFdxhu0tl3Ymb0jUHJIF9fWmsNxqjOXtnMYOaOOaFPl2jNPuvV
xhqoS9Tv0GzafFa9Mf2M5XsL8v/RNH+c2X8pFFh8hh5QyiRu+XsoToCtx3V3ITk1QeFyRzic1a7P
wXjGyjikbvdpSGNbxmyZsLBSi+Rd08j41RuE9Xt7Z/X6e4cGuK88WHHT7C66vk+3mCbmsI1WcUoW
URgfPooEVT0AStsJnhMGLYyCUi0j8wfvlH8695Pv/zJRyjyE677o1yPKWORFWF/IZvgtIwBpduvK
ZipJVJZiko4+0EyMl06BeE/01FzbobdRSZEeTbb6y44yUmiXPat2S2OwFdiI5/TTeIvJNr5HlcdI
aPczAMoI16VzCLUI4FHqDUEFOf0y8lWpXT0ztqDzx6mRm+151TI0W47wBZa54WNmxWFOlBZysUca
ZTX0Zn/nZCULUodiqWHER5pHqeay3ja5Cuo5vzIZAvJd/UjOusCDo23iDvh8cnWpn2PGZyP9AUXc
vPgaLGQKP66tn7d03vwyY5iFuk04rJipWyrc57hjQauQQmbzzH29Bl24hzFEdJDLwRTyYIUSJH0z
nmINTCKJ45XCrjEPU471oPzQSW5L6TxKmvuWMTX0WSj0BcNDxcQVq0Kptoxf/YVPDSU+I9YrjnGu
YwdaN59c1+a5ULFnwYFUcf5IrG8vjb/RDWFlPKqo6INMCD6g5g2T9zsl6T9tt7MaPjlD1muLSYgd
2g/xvTChGfKPKjZOg+qAV5B4p7QDaIa2c7uQjpjy22vkDpdfGeSdvQ9xpcDhLANSr/Wi0CkjGTqa
bLuwPnKoOuipdq3JzqP2XKImfUqG+tGLSd6xwq9T9jdsjm7cI11UP8Am+HHMAvaf4bzSdHMme8no
HIdHWt8QmPaJqX0moXAWcDXXZM/3dCDpbAG4aujFDMHxGrJYs6gRq7PEtenwx/uKFXewYnatr7Pf
fM2j9ZPO7XNBfmKOqI/yxpc2dLbMbb6SMJMro5lOWiI+NSUf55FqyDT5HnTj5s7jSveHHQjl9yHH
uJVC2FvYWbnqIZIprYYSMKpvowOYYYIA9PgcOKicYc/yGOrFzk+wypJJfBaOvZvqbEfmkfupuIfn
3ytpP42cAoDorXMWc5yH23ageJU+hjnWNkXhrmJo67zYLfUrmuADJayU1Xdruy6+vdhfoY7O+MsT
F9kmf8FhyO8Ytjd40BudDPMCeoNc5SZxI6/+RAa+xjur+K6kwBvYkFAFMKGTNSNdO3FTWRNAPvnZ
mdYhtHH9jgQxUlW+KJs6v86gSCBjX9bREjxV+c9k7UrCrPe6K043UDQm8HMGftdwfAdwzejMYP9Y
lV7g1OVFzvVBE1foqJ0mX0pee5V1V59rKsJIL8EFSrBjhJ0XURaacHVobAKE2wl0XHOgO64lxu78
6e+1cuaSTUuNVM/eOibzV8acgoBDvZAipYZm79voHxXfPqNBdyQUEEPV79rKOEZl/jOW7mlRePN7
7BUA6ajk3ZHxWKYZaos/xr/bUpw7G1Y4g7Bd7/UB9R4MYeNSP8nqZ0IHc7BPJSIW0Gc8bev0NzkX
1g5+RIzGAYQjmwIL0+mL3d9aXxEb94Zwx7z6FGZtzKk8X+eQVwMtSS4F5EhuNp33hCLNRGPpNWwD
QjMFJs2gi50RD81yDtUng+FfJfO8JokPbkzqhFN4vjTg43pTgztc9gcMhDnszFqCedBDPF8hSbei
TTZagyxl1dx1Wm8uTeoDF7PPE89rOWPS0FaRW+qRqsJqOmrcVmYuvVVSSDRZw162bm3h18anrIqe
jSepHq1MP8ivjgBt7h5RatI1Lv2FrYDney7JFhPv21EBX1FUe5lARIQNxaNw90XisQfqE4LDNu5P
3uXx7NjGR4kdJhzEsxczIcBNRHOAnh7ayQDIgbF4l1ZRuc7JxLNcU7PZwwyhJp49hoEuKawgLtlp
UXkp1q2Z3OaUFmWN5O4uwrcKG4IYbxNp1PvG2A3setuQ+jvbl7n/0mumouNceTzlwHNSbrM2cSCs
xmF4IsvpLzTtNtfUcbQukoTuQo2JqbKD23Uf7Nwdz6SaydKrDc9Fa2uqnkBOl8Hls0l9ibB8mVDh
mih6qn3spXGavGYdqVB7tC4Di5ZvSPzOjn/VpfVkxNiFTC9OTk4D5CaJgNx1g32rW6o9ptji2JIN
n00cPXUOnTZWG7HuROiq1T360LaPXo5XqO98d+WuctLNHCZ3kGGipYcCtIByHsI3NOc1FtqCBhgf
9zJ+FRxKsX+1SoCBBru1CVJ9x3VwbPwZi2ZnbrOuZI/ieb/L1C+ArILaoP8oGKSzjWU1BUn62kxa
fSX9uzAaLsOujII+T2ABFJBjwXAmvv7CBrdZugQy9iaaCDuQ/KuvNNCdcPAzV+4yn0MYSVhx0UEi
tnbhcF3DvB9A8xS5fC5Ct13TxZQv7SnnkDfWK60IP+p+zhEAMcgNwh9QpfKNmfNjs4HzthxeUPvJ
vvY/aTvtlSi+xw67q4nTG9/4u+WUFxofA6eqN3KgvJQCkLeypUjQ8ctHBcXZh7sMgnahUPUx5LMf
/mW646NXImH4BlTP2kZQiIA54GOWa04VMpf43xSVV/3IW01Uly0Xhlw9WadWmW8N1W4NF3B5ppFz
7iaDvk6CAI8hkk6iWLjdlAOcDlq/GMMHLXQfWxFe2BYg/VO2goyJSz0VK5d73G+xt4g5ZRiWISgw
h7iBjMpgpKOlt3r+EfPF+Pl+F9O3PTUnF7z7yqgZ+4mkvplJYPgpm29rU0zpuS6aX83YccXm7zbb
XUepI10OIN3R3bV6QgxzaQEQwzW7nw0EFuYpP3XFq6OYHMYZZmlflz/UcnJMKTilIHeJTab3D6Ya
X5kuBkUrVo3p7oFy/gadQjmY9YOpEFZrzU8Zo23BtZeIDxG2MMSKb0CPKvIfqslRS4PmAtcfj6bu
MH0FzV8MzkNjryA6ZHRagb50ohNtPb9aNwtwD7ywy7PWpJ3OvXJPmoMljZSkv9CN/Gnou7faDvf3
n0WxHTEd68COFSD3m6Qhi4kFhy21N3i2Jta4CZPyEBUX6ZZvmG6vI+mPe9NeF26cmQw63js+SWo6
VjS5UG9Nedo99ZGw+ohgKo2NyRK5UOxMMOXiPRbrprufT/S5gdPLUaeeTqJmqUwK49Gb5qekLd8U
QkcnUthgw7FwiImN1XNuPfGurbhLd4neBD3zkEb5VAr0l/vn1YOmTYv0wl951snsVM5D2LW/xhpV
a06BSjk9Z201Luj+JpxIOncct2JK0oWZQ5doCp6MFtp6LRrcTJN8cPKeGCll603LE8C8mY630DrA
LM58BX8WNGR5GWcT7hYgFVL50PqULDtnOcU7yufXDtxnuJBgdaT9ktzxGLa+D/vyJJuedHamPakS
n7A/PqQpSpXm0v1TxU1KZVP6ojT1zVRxmRc0ct69SaLPbrpXOmjhw1aBjrNy5gatZq3iDBdmPVgX
adJV38ffVc7ANZZ4lFTygvYcsxI2w8I1qQhxdPNCB4D1C2HrkE+DuYJEEvhDutX9aFOO5rbilHz3
S7M8Wv01wqfWcY1oxnRKLNpNCN72afxkpmy8NbGeO0JObb0NQ21tAzomrHH16hK/qWKqZEDHDaNF
bvePeMLXHdgUlt0NaHrmNj4MtCoJiqR8vF/4nZZ+VDmqB8+0Cm86PVQD/uZGUJGdxYdG8895Rsll
51GlYbyNGZhhWx04YbNcSf3VGD08/tPvUnjUtBftw8QtvzCciA9nGO8kr/LA1uMoB2tn6g2UWtKb
Vvhkoj6QRENNMM8qSc6kqT8YX7+3mFaNtGM2bhaE9L5Kq1yVjD0tDagZGxeNFdXrtM/ZaL/7wnqe
TO+5jdHdESO+y855mjIH+6O5wzr2whzzF8gAamZ/6WChYNX/ziTgWIBimZ09MHPejeRnsolBK/4K
v0wvUAK0Sj45cb9iSLVO/PzT1JkDO4LAVRIAZvlChtnSY4EZ9aPR9FuTt+8Fd71W1keaKd7Menwf
QawtI7KTwAm2UPEICAwbUTH7jsxmLTMeQAVhpYKMp5uCCW53nhM9m8K4VnwmwvO+71x9qkyXcdts
quJZZ5Lm8PyURnFN1RPzpZ9w8s4yMukAy37lNcM4N93mcXRMZhgkDp4TrTzNwiLOUv8kA0E1mrdt
rX8T3FQO8EtnwjOfMDPN9Ie8Td7LwtznDfV3KQfcnsWEG+zV1uyjnSQr/Z5/ccEYJvUZ9tyW5gry
Qt14ETPUYpM6vllQr2ogP/O8JFfYhtmxN8YnxKXHhmcKTvKITDcYu2kOQLKf4EoHtqEvJo/bszCv
fc356Vbao7YAgVcgRTp9d6ASm9NX0wT5Xp/diz1BkhhszC/kWCh05GIJzeIaRlcjbNYxiWqoWHXG
OgOSySWjAvQL0epeoVQIQpwhbKymKRfRxRryLQiAJ4PsxSAmuMQ2oA04+R10rfzuj3YfoQTu7Elg
TkDhj8w3eyrFplBIQO706Dp3NWYkamE3l3mwTulEvlyTn0LFWwiMm7iYjyFT1HbGcZ+1v4o+ueFC
o+ERLKjrvk4ePbPTTtnqixZnJimGee7a7EbQZ1bPoyE/8CIOTXsc2/YttqZ3l9ajIvNfYo9bDmJe
brXd12QmJyKpsFL8TQ3VaamZbKdEU+1UZ64SQgKZ6xL/75hs4IvBG3cYfbQ4OuIUYRNojJswY4/E
ihE4go9pJLPqKrL3eG5MYinlWrLNghr1aGhTtBoorGK6dfKpccAdsOeMs02s/MUauO0Jp/DT54OO
/FCLdlsaDZffnedgXdnz/kz8/9DwAt+f1sq4OBJTXt5sIvGg5uS1HZtHx7bXPtsIpgPI5fGyqikE
+d/sncdy3MyWrV+l48zx34QHBj0pg3L0pChKEwQpUfDe4+n7y6SOeFzcuHfeEwSqikWyCkAic++1
vpVC5tNiCtRg8B3d+iX/brY498L0L3ETX8c6deFWWr/kHyws/REDdLIjc+yKiMgHsE4EBnGmxETb
F0bQj9Wzu2319domJQh9tcU6BFJObnsXLab/LH9oLhpS+hBbxsm70cUYSwrnCUrJ/RCTagBZfofx
+dFDUoLBEEC5/2Z0YcOs1n4QK3krBBKsLOBQYaZUhvEjwpB4NtfhkNpdUGvdgSSvrWNRFMF7m9GV
r1GSGxSYu0y7xg9XbbKF28E8HVt3vPVDhzKhdQqn7nbR3OsFhyYqx0O6mifrZRwoYi9P40quTrIc
PW+4tZJvkSxlTtV7OnlvVFtPDpEe1Nw3TuS+Nf4XWjTHKMzfQ8u7DuMQDI3TnDxBGELoPIQEJU9D
fPJKKjhQPvgD5Ct1+W5ZGSLrIjtQwtsOi/sd0LvY2XTI8xwKcwZYBA0XMQ3ctbZu6Wo7l7Yq2YoF
0gVkA3SgyMEwqQDMhfFNDplRN79AsCKntUicrdbdOl5vSoZjA9f+6IPzDlFNXGOwO/bMJ85ocpWm
8X/ln09LjYjzFexguUvQLyU/+r/91ndKWaTUcKK5/D//KDD9D/LP3WtW9f8m/uSNv8WfvvOXZXnI
8TzftG3L8XhJlvb++2+omay/MPB5piUbY4ZjO3/7rxJ4ZPzff7Psv3zLEjSEPEN3Xde0/qg/LeMv
y7OpPjumr1NM5l1//xfvPkSdH+Ld6L36/fi/AJjcVUnZSzWn6Up15z+oP4XP7zAEHjlH96Xk1P1n
9acvurIPQyLMUy0Jd3Uc1rDxPJorBrW7uctOXcSQrDHKsmIlKmIJz0gUXtZCu8uXEB5mIxa4cFCt
RscNjHEln+UI9n7JLe7h0XQXkXXrJusuJMcnbNFFr4KIb4z/O9J58qCKI8BTKeVq3wbF5qPdroqH
zuFWvHaHCEUBhaXyJp7LQ9NIPxBXh6hIUDRbnZndAHNQ97+J1n30/eoL/YubyZp/MN1jimcxTBbL
xSqZFWHc8rPyys70gdKte535i7kVRvZQ9Qnu9RUYObcyDBeN6B4y+j+ozhN3Xw+YtXqbmIuUYCkw
41c6K1pS13ceQQncBspf5FADWZgvSRWU9bhfu+GOWGMM4HmHX8Mj0bD6NcX8cEJmECIs68swWax/
s2fNpbhYmnxmm1jPbOoQNlLbI0bGkZnAP1bdAoI1oVhtjIcmz86eYz9i+cXKWlM5Tgd/57Wk+trj
E+6sV6AQYw/JdElPetq2W8PE7ZdV617Dx6gLB8HOxOKMG4iNIHLrYI4ZIocACheQ1vws0vF6rBpC
oqbi2i74uBnfQsdqHc3NeIfehThRgyVuTTZLRsAGReGesri3IhTWh+xqZe67BesFYYsQUJYc40Zb
EpmQnTH/v8si+5Zu66M1RIHD7yAuB3/BQAbCbqIJbZh1ioqUQI1U027gCTEo2vNbW2RXGtxZprA5
JKP1gezY2vkhZud6qonQ6PkSCOCcH5YZBewyZnv/zcuSi1ZjGcXJ/WTP6x1x4kBQkgq0JQ5kAUfI
mxv3pFvQnVEowZhYqO7m8ZfBnLxj3PbX4CtrIhnGp8qzun2cw5Fd7SwYXWb2NpH34BBoMHfwfZZU
/1rkGBQcU/VpsisHwmigk59hodaJqS/YXXxjEgHFzIZbVTyWL4VXv2QoTzaleLbc7Gud1fkWhQ/B
U65OflP5YxmvBcZAo8BimNH3aazVYOXgIuqag7qvwLM4D2sBezK2gMHV07nFjgfLbqBkHd45Nm2K
8sbVomSn0yddXbAATXW0V4wENgCbPfHyhDlBopwnfWv2Znb9uemcxMJvxEcspOGChJSSC3paXmhS
EppHj9Tr32k5oWXwsLqsZPJul6b4UhOcB3WJCBDg/vqKhUkWgPoY3VmJrGUHyxj8lXkP6pfoAAFj
JaF03oxtuisXsGEts1wb7HYrSoFmAgHr5Ibrx97nc1rDopS2SO6VZ7UBbVJ97HVyTw7G+9nyXn6/
SAeds6eQwGngun/f19ba3hUDeWcfr/3DryukDbcmdbM2CFOYp14/cmJ+PMpavqa9ntCLNw0MZcYc
0iRpChcek937wIvj8ewNyQ9XsEyFVtu0xy5C2rNQCi7ICHGT0D8CaGe2TyuwP9d+hRlonX/vYTgj
BSmjRv7nKfUTaWuQ/J24wefPs5b5/c6Fe8lutfH4aBW5CIaX1JBg1kOxusahTQzyHNRzQr6gfkRt
Sixtp4guqnzT5zvVT0Er4V1JRf1EWDqNHt758Zugs/KKemJM0gewyoC6W85ue6weu4FeQVYm1tNU
aJdlOdQTiGKW/S59D4Ybz/xG2QQyp062VOIdmspt7nQ5OZz62SI+aDwMDWi4aayepoX62GDExtHR
yxtnDaszIpGIdk2ZnNJuWzLtQt+0vqJJfUClTR2VMiF1scAsWNfOTXqDSQGdxjISmqJV+3KsnE3o
rhqystw7t67RHI2oAjqL3NaVtNK6RvKc1ljMk3Tfx/1lWKn7UHbA2odOYX1hws7yDwqRibF71XAv
zdCubyCBnzIDp2u9dq9Np7tHrWSKXyzVmzWblOjsJj7G3eh9STAvF46bHVG8Ofta84qT5kXfmmV4
L+Ohe3BEWN0Zo7s16b66Wj88reWQnOEF3g3hjOUKyAflvWxfLPFDkcYhWZxOu69jJ913rngZexYt
WdR458znhtvpwy7+OdQyUy6+bzm7gqkgLKZamu4MjjrdLeUA1i3qsx2lRC7jGkZvhCrcmpv44KDH
tuR1ltpcWJC/Gpgr8rGHcdYc/dM8eaI4KvmS2iCuvx1H2v/MJorznAjCC/DUYVP1LFlhGm28Zl3H
Vei6o37KUxmVJasMnlme1yFx0MRBbmkNYkvURkVEpURL/X5SPV5qYRzqYcGPTF9pa8xtTQmbTU+j
fKzpU6bt2emW5jzDA3Q0rTzVtGHO9GxIhfizp577fIhZ/lkrkRAJl99hShn5UnJ33ywQohLmCpDU
3JASk25s1atY1qHoG2TnFn1iAh0FgIJrODnlQ96c1cbWTZIb1a5ne1KXbn91nNHbL8nQnG1mBQYU
9ZPeRP2ZIkB/pn/CgfnzUI/pgOKcGNGdY3/dzNrQnT92Wdi1Z/VYm6wRMlj9w4rACfF5U4xyZskZ
ydeQh5DKATO7y3FavW0v5VckB3qQ4EZ7q44rqA8Gx1geYrsmOK5x/EAd5ThdscYa9XGU6SmfR3mQ
cSed3Kg99UK+ZO9IEhDEyGgfFUOhNupE+Hyo9lasGdu+nuOP405tDeWl3CTyNFDnQl0QCrAJW+Ik
QFgTK84JASobnYDaJQme3UjrXmiA29BeRH0SyVuH6OQcihCBIkg2WVbha5Vfmdr0GDf2Q0mj5vM5
9X0DoNUPxMgSDSjwpf/ZaIKv+POh2lPPrc63pkr7k9dPtI7Ud6pON7WHbpQQW6SAW3W+fW4+z8HP
ExGO3ElwYR1GTRR8oty7BcWw4mVkuFMbRPwcF20kt1o9nhICafOkeZ8gHZw/jt3HNQotln69vDxZ
DjC0gQb8PHBupBE0/Z+OIRJPZvDugFSF7JBRXbMfV+7HPsyvH25qdHt1YD4PkTpi//KcW/pginOJ
fpJHTF2tTlITQamOnXqsXjG0ONw3NFpBJv794m07vgH1uEtdrrsEOdCJad8mKZFTkQnIJaMupRhp
/cfe53NECR3czpCha1VLhc1kHg2sze3mQ6dPCLxayETqtY8fkM9VUQ8y3B7cHW2S7owjoju7f/b+
5TmtbaKdxtx9Y3kQl7k39kkAuYvKbry2Fz+B2KAGjpGVjtor/RhWjN9+V4dQV74UeVjVw4JsqN9H
FFyZc+xS7eMSVJdk1cWx2EeRzkhpZxBQsjE6trrMgvkYZ2/8qQEEL5OtTMcl9H1N6VnJS9LpqPXo
XR7v1cXpUC38/SbUbfdI7ttAHeiy+ROTpS7Z0OOev2mbkJN3oDfvywvSxz9IxVDtfj4GBEVTNRdM
PHHbMuKoIyw3tTzqQj1ZjL2GNjINCDT9fYRtn1mEeqj21EaN2+q5EMpuWDb+8XO4JNoGCagaOT92
+f3fSj/CmpF10JTkTaaQZ62zZAjPPPURZnOW+V/qNSMiG0v9xKwzPzqqXfUS87Df71UPI0MgMTAc
7W2s6zh+C/usOETyI40yQkvtfW7+03MlaYBcwPItH5tCfjVq919+fGatsi/W+Jd6Plfvwwp+sW0z
OeDr/fvb/tN7/+W5LF6xmnWEHCV//rDI3Vd3sqe9+tlq7rdOV9Xoavqf+iRvR6XO5WNFXE1qM3bc
rT6fgz3BxWYILRB0Bg/zlF8gWRcH05HHQr0jWhJ21VvUm//Tr1Ev/MN7CAHZE6l8VcoPH7fmVz02
qC7Lv/3x6z5+dgRNxxHn29DNMTuo19XGkf/vx6vjSuJDwYkC6IZhgtIo011dCMLC4mY6dU697Ilr
LtsjAUbU8jW3Oyexx7SgLA+rvEZ1uZnVzb02U0advtKz8/pYybmBljJLaNQsgWg2DmFYvIBEsAkd
44rAYxEGXj3RtInkAGegHyqSsLxatLDdMMiUZzQ1vzfqoadGXvUk3Xqd4YLucCLvth8bNWyr3bo3
OYW8pSeOSPQB6uafhVW3e/5vrhu5ceX4oR5a6o6Qll88F9oecsOKPBZGHpwaJV8bUZPyE6in1AdS
G/KDnMNY5Ifet2fCzOVkgFDA9pzIW6MHQR4cHrfASM4tNG4MUg7LLqK4jIyaciEkPWHsi+UsBbdX
d1Z7XV/E54ETUQ6gdi6+2fBs9kNjMxDLjdrTAUPjWR2OvRx6Z/mjaq91yDLRw/U4yIGbzElqm5PB
KajLEVs9nqCkHhF/4GSwRXVM5PTKldOpwrAtRsnwpR/Xad1qMqUOlB+LHLVHyshZuq0Kc8W3Kj+n
13TtWe1h3EAAtw7XaWNTyzdkE4MrV35wtXEGulwkLA6bWk4qqOTyuYWcUFSs5TF+xLC2vCEsiFtk
GTfFWgBw1zms+RShRpZX46JFd40NakqdOFCYSpKcS8ZTtRsiIJXdvqvGj9bTapOPKKhnLVu1O8iR
nTSs5VAiIjXlTX2SkzC1xzHivvD5pBhjbTe05Gdl8kN8bgovdQ9r51JE//vztjyD+ggJSg/ZkyKF
TdKlpt2r30agXfXxJ9RDtSFyVCYBdl+HIvL26hfl6t6ldp0ZdhEMlWxrtqNNtiqLsUs4RsMxplNq
yzm42jTqVLNBvQJ1PopM4wCrF6BhsTjom9dQHhp1tnl+gR1MPUYzzW6Mm4aDa74aowFtI0KzqU4+
tUmoEQqyYaJfFPuavUGZk1+N/2tFw3Vq6hKcfTTNZyGsjMX+n8c0eKdjVnu7sM2wVqb9hHJXOnD1
BjkXU0+eTRJY4p5d/ijLZjzTkRrPUchGPfy351KIShi7t8V0NRoStoLM+mYIJf7d2DOvoVBEfLIM
lA7WgnSJ3tEeRw/vRSJCN4gNBzKzXxEHXqLNqleSKxZai/tWeOudXjwsonSPll/v8rp5rLvVuyDp
f1rJVDt2CeLA3nS+GfoSX0mnc1ut4m4YAB/n0bEOvWum2+n1sAjzMsPR1FOXC0IqlfQFZK6Oc9RD
+0Q199lDYH7KRvKvEXI+pOhfqML05mYU7nnKKFSCsQyPbbjeZ+GSHJvO7S/1NF6NphMep0bOFiY7
wGU771ZHux5clh9LlzZHSXoH4oes1p87WjMdWcshSFsMveXBIsaXnrkznFBNH/0IQV3UkHkTuetV
mgwapeDl6wRheju5xBqU7mRudG2uwH0L/QRT5pbKVnNpU6S+am/ImvfOhMxiN119ZULQYJJbmFjT
Z2IrqHMSliblbkM7SiudDhfEtclOQ+Fo51Zyk+cFhU9W40GRbrG6o1MxreqY0kWGI9verKNLIwnz
N+AdDwZRXsDBAs5hlWI6RDlCfXpUBBQR5rIsUbezadpsW3cOIKQMV4ZXiu1YD+POtIx0i9sWfZzn
XZvEWQYujewNIP0TgQc5pcJ7u9aect/sDx6Ednyn9i1A2B92QqiTb0x7Sq2HIacnrnCe+KKIdJr9
PZkMP0myKasFPj2tS6JPzCcb+cd1WCfp0bKXL7MwcDakpHMA9rHPdbx6+3QYvlfAU7Av6TloHPdx
ScWb01HELcefKNZ08sMFFX4Q2YAHt6AGr8vOQjViTkbQmoJKcJ4+NI7eEi2Irz+UZujSnsV9Z3Gz
nMp8twoy1oulawKPO8U2oxM89hEAFEhcI0Xw7dxgFbE1KAcaOnLXhqRVicUMsqJaSa+Lho3D1D8w
l2I61StMpmKOaM+iFCbyBrCbyRT2atXSd6FHMZQlapxCL2Urs9504HWvTRPE19Dwh2vb1CCP6/EN
GuKFuayLkdSsvF0/0MxIvOa9l+w75L4EIbDAxFRc7YYM/mlrRNzNewEccC4OiUnweIS4KMSJvjMr
TC8h6CETNN6OdvNEwpx3S6rZxSff7qrx+qPIa4D3WfNWoz7ZVrrZ7/63e/f/BG8xsZH837p3T+9l
+d517+//1PP7eNfv1p2n/+XY1A1cQ7dU787/07rzxV+mbpuuY3i6a3ps/7TuTOcvx6OXAraAsqjq
z/1XV9GMp6Vo/eV7puP7tPVsz/S9/z9wi/g3cItn+D5dO0vopiN8EDL/3Lpzl9bU4skuT7Huals1
7YHOVp8ny+xPvXhWs67KREm0XXFgb0lgwfX9Zz6mXtaKhaqSmoepx2papvbU5nOqVg6oZOYhDync
YW+R05tOToBFFLFcUY8/dj2zPUGr7A+lg6qfmQK6UBZorpz9qD21GVSVAX8M2LfGvJXlqjPhHdwD
1O4UVuDE1a6aZmdWSpFQN2u0QVITAJkDW+SknRqLHDdjRi4DUurZzgF+NUg9NzaGuX4F35ft5wIL
JYAe0s5X9HXkMZY60sQSfjs3wqJrcNX5dNOQtgVZHL2iuCXxYq6/tDrA4T5zf8B9ssQ3GA7xzWKk
ZzueNTh5a3iMWYDgsbIQLdT5bS/Gu8kigTFfJkLqdSi1CwloOLA3+QB/LR6ZGMIWwAMVJUfbYrIb
zcml793AnyDbiDJ+qVvzssxRCk/H1IHm4i2JcrpZ5nA/590hYQK8pcTRrHQUpi9ZPELKI2RjmGaW
RFMdGFj4hJM/dRNycocIFspk2NbLmRTLorjHm0x8BuqcraXVduD5j16kj0yDDW6HuvdS0mSqaxL9
7BA960Is5DIKsdELdPViqdJ9Av9mW7EuCKYWoZHWUCZHaVGJ9YsWP0x9+i1neVcmKwkZOSItJHa7
jPkynbuBRHPfwmSO6GzyNB1oGNrRyH4sXN06Csn5wvabhYMVwNchWS8B5KJjvzI8CvAQAq/x6M1H
y9J/aaXm7MrE8M9NXt+ZWdvcG9nZHluXNhVYRCi30OddK6BJ2yKqMixYdTpANW19cP0OMVSH3H/x
tEOS+5eop6o7t8z5BrI3jKQm/6pKdEQ4HtlbofM2yd/iLNdZOr+UOCOOdYJ2k5X09wR7XqCzpFYX
yvoIY7og5Gm+EyVtUyZlSCGTiUjL2PoR9WQzjaab0Q/ntAnT+gTKwMAtCN1wQETdGw7kHfDQRY5j
U0wPvpC2YiLVSXr1uIVGi9TrBiQm+Dsn8zK6UmDse0CAYkwCvE2nFeNf3TqohGks7MJ738hONjHu
pTeSZd/aj0YyvuXQLdGqVPd9T5yBvqLzHLjRMqwFdWsspxijuA59SQ9rbLP0culZdQ9lO+E0mZNt
NWctwYb2DmMoF2J/LB3yWNIBF/+MIyyrG/2Cfu2pFZgYKZZfBAnxlvUzMQbcXFlhH51KXDGLUVr3
eDMn44JnrHrj7EB8NkzJXiSOieq9indls8BwBZtjLj5mKBeuavtCxS6iLUFCEMs9vaiJOC6tiy4k
73+ZAr2nu1RVM3UjXKKllD6x0tp3WnRIVqpL9GO0CuUg6CIf7E99XwEYqpflpZt85ieWaewXS+Bq
QYS8HUzCFoBGdCewBoXufM9cdHJ6kNhiNzXFd6eDCAySAfBcOHobMyD803TfkQj2R8cDr1pLYaZl
WNWuzbqvOafZ0TXBM0QTfpqVxY1WCpTZ8YRvnu6Vf62TL4tLc+OPUqNEZFlKtPsh9v1uh3wtPfjt
RPr2pP9sFpIKMJRF2JN1yhgYe2P881waYBUAF5S3jvwjFfRFQo20Q+wiAQjFtTRzbk1g9neDsH7m
ULGqCKVEMt/NY9LfoNxYtmPbRrCbHsPZj54718amsCTzEZPBqeUcE8PiBGsOYTg2NMKlEoJwRjTy
K/JB2ye/bhrFDyPjUUFybaRt24QMAZkeit4QaWcOHyN+WKJQg5LFyDkKvEA2BKk+30ddzdkYmwuj
RwIL1Hk2JXV2ThABzFFE8DyII6TjskoEoVgr3Qi+F9asdWoQtiJGgBhGzbgBVoFnYyyRXdnTAqR+
8t6tmeFlBEB1XGBibuvTgGQAlCgNopA7ldcWL7b1SytkUrRmj9s+TzCukX5U1b+8qjTOWTgetVYf
jtGUP80FZOQZ89ahzMZ8x9rAubPRgKdlt0OqFp5Woo3E8LNugI6Eq/ksk3B3c6ZrzCQnmE6lb+w5
q8eAnGAc5Po+ypeTy6rLYwWnEWUN4qLbTpjcOIVJaSgX3G1EO4yILd5wwfB7TLjqCNTAqHwfx+a7
yQoI2Chi+GZAuSkwDtLpKd8wXL/OS1BDEYBBOmN0qrGjCv9MsatjGXErXB1LcZnlYL3Db20liG6N
4T1OMZCNIj7YtiFphaW7zc01P2qofw4tPe3JtgRqlbW4A6gNct22NqGAWV64VXeKFzjkcd+e/fnS
6VySlGbDXRun9wuryG333MJYCTTmIJCEyfmeAJvO/jxj9m4IybLR0qao/apmm0GBuS0lcqTK4qem
4F60GhOoJFF0W+JGkv2U/bKjkcLqBFx16Ra0SWIwTh3kkfroj8t1PTC99+hJO2v+FSyOvQVQucst
V85fyl+lDwLXt5HTljF2q5KbStQtt2C/nlqn64PMSZerEXYv04aGuFrTeoh0Enm01b5Qhr0wTt8k
Th0Fttk8t35NvKtwSKUKKF/OB62Dn5m2MfahBkIt9A0ZY5UcHMt50DT76NusnMvKCOT0hQZduHOi
4gKf+sYt7UeunBchgQdNXc+HNovPPvOZj03GRCLrUm/vGg81ARyahYnSjiemDyOZiE1MbngKKqZo
pupUrL44V3JjxsZ3+tPpTrDsnAey0uyMQX2FRRnTBt9iaPxONaQgpK86QnY3D5SoZ8Y6q5G+CPtJ
jKS7x+HyTXjg1SYL/6MXYzREuG5gIyxfWWQO50ECLIjJpELdF8WDyNIxoBqwjVIHwW1tH1kIbShe
NkHo/wxZEaJ7DqHkoHPF9QHUhvnEcdK0N8b8LkBCfBv1RMFGgGwo7Frm1pl82oiOxT0LDir9Cw9r
3QIDIl8QsSWL1JTibM12YaHlpx64rT2uZA0xfqfY+T/aiUY5NgH1pwdTdigmGqcQs1FT4Wlzzd1k
MqvOTNKmIRtpstuimsYQUaJTyd/spFylADuO/oIr7+BIV5Lodq5J2VI1yKjdPpnUXvFZJ9cKoOGa
xniYiVeInBj28BzfzibcjMVCbkxJpiGjJsf4AAVB9RSpgjXgYbyHsuvxRyaPS/yMnRftOfjSrfp3
HB8eUpbEJ9cvkiAnd5ZK1ryL5zA7ox7ZlhK0hDA82WL8Z07oGznI5frpo7m+MJMOhlm7pnhin4pB
YWaI95Fz94iGCDaGgmzxVH9vbK3fZ4WDqdPB0+g2YBwbPcSmjNC4T8ZmJ5IOOVU41B8tO9WtK8Lv
Vhci0GOyTBkg2nGRCNN7KHqzPU70AU3D6QKQWmNMpXKSqTgDOXob+Nj9EUjAfkXZEPSt8+JFHXEC
FIB2sY9gqs2j9VwJ4exdr/heJLRS1xwtgSxOu8yjeoALdlR+b8bHIvXep4TxIhYVngqd+D0jJ+vS
/DKzrM+a7ClpNIOyjESldBIJkDqvfkKdd7Xj8OxTaedrCDFETTVzcy4nPcqfV3/ARoJTLir8F+aB
MRKo9KoqnSTIKhEAd3gfIT/tKd6GZGdvFxH/6uf8og+Vea7FUw0E9BT1JhkYchGBiZ3sb1jauSS0
D9UyMhsV7rb0KyJHyidsZ9G+JHZ7I+ra3ZVzdq81doMJftzbnmiOH03rvCLeeRzhKZfdcir8h3Zx
EKTLzRT9yF1vOa3giQKjKZ9NsKDFRqy6f4C7As/SBJwTxS08RLs7mCzcLHxj9Drrb8wofJC+DDau
teshylFQFSsdEPKlo7n80jDYBg5g8XoZL0nSPI4TlqOK0JSL5s3bZfX00zIQ95drREL0r8wenvMG
1pxGjpntg9sbUitA9CYgmZwNB9I2OpZmN1BbP5MCdUgaysedPcx7DKbppi5y46xllXtyq68oauZ9
zlj+cVFbU3FvNAaePCkpSWVjgWpcc3asKjug0IQCHFWQg8fvLijCU1hTHSyE1m6jIb/KZ1xEqaP5
DCuE39GV4+r2oHSxIsTqTj1n4y94Z1s/QkVWwKNLsusknJLzckcg97Cden6da0ZP1RI5QZ/28QXY
t3PqaSNg18XX4aRF4Mfuc+TCV4tJs8PixUlik6xbUhRG9Y0Cj7891NamH1B1RiEN2qrzn4GNMl+Q
PRh1mi9kLW0YeNA+Ot/cxPgeZwQxwGq6Sg394pjmAF5uveSRzUTIxiRVrwTQSNRHK5hSuzbFPtnQ
yvLxFFvfixJvuVEV467xfimCiNoIIWWYoW3eYwviHJVrVyuqfm/yengeq24OwKj/fqohUIhQk7He
q03ouC0oVIqfQhhqkr5faUh/Cl6o2engFJpX21wBLSQo3rGcjZyYdr8rZAE+wRNwzlcy2YEoVUey
1rdOYfVBnAPQyLVmDPqvCYMRSi1hnRMwFR972eSgxWgYrbkPlZvM7lpcm7SvSw2vNZ4UDf7BNBy7
BkP81LKstJo7aBXxQZB+cFxhDrmN759H+drnRj2Xp7QgI20m+Uf+CPyT8Oyk6QO2OzeYlypDvnhv
SJxfVIbLD4u6ynaRxda0Que5qRz/ptGi6BA7gjuzT/Rq39BTxIbXo1nwvD2SxpdJ9jFxsaSktcfZ
Vk/Ee01VH4LoQK2gyDzMFHmLVRqC0z1Lseb8oTaSPbJQ3iX1mNlu2vTrWW3Q+iJ3Bn9uohhl2CAi
Z5ZKS7WRjE9Tc07qtvb5tIHpz+YaWgo8g0Ju1qF+KnvLRxiChmxJrNewyyIA88Z0WV1OqpQexn7l
HD1GBUFEazZdSmcsqmAo03JfzyRZL06OtQxsEJ700PADxgDB3SXGch8X1p3aFJp4E0P1aPduR8SA
/qXxTaJtnHCftD6QwzS5VK2NksPo60PbGUg2bevQpfnB1Zr1OubM21p6VO7MTLeuROoS0ps+ZxTi
v83lA2qpcuhRDJRVtIux6b5a4wDZLre7S7iG93HZuo91zdRAeNsadMahoy14F/oJ42qc/+xb7RD6
I+3lekBja63VDtbosoe/V8E5xLY+xObFdrF6Z1i6wY5UoHqM76soTl7mD99KUtzxA26qOjW/dnVK
bgFm+w26weqSiYYvKwIBn3bItT0xn2zLfu+H/CkWhX+EFIZbyHQPMXnumHgQQq9JclrL8jUsCv1H
2dAQdaavi1GYmPEcyLEpWD8jMuLz5MmMw2i+qZPmp/C9FboUS8uqh+NFYWe8TJV/snvDvR5FXwV+
scBN8Sb/Kqnf9CknreB2zgvrgRWIgZG2AM6b+NCeGRGrZSWvCrH4LqoJolsj8tuiqCKixynpESA2
OrC63bVN2RyzsG0JCp3Dq8hKH+zpdZnj7LthzbAtiBNMZ/PJ8Z1X72se6fgtPei3bW/rcNg1oqBA
dczoQTd1XC5XPU2QYNV8++AunX8VVxmpKl2vb6Fb7vwIuNYYz+e6tvXdWGdkKJi/2rhcT46dToeV
6QgLEE/b5134VK0Ls1gh4+Rca75uum7ZA6EEgO1NBOkmhMWU3dcYefhWCfGUNmzwI3dH1ZJ5oOya
a7KjuSRZgda5C0JzwLGAQx0SPsM/bvj17LUDJB8tfVJPMRdazndN7g/UtdgQJDyeU+JyQdatYodj
sD2Psn7by41Gi8JH+5Z5Pq5CEGp0EDgBc11U2NqjL9kA+wnE/3SMzJiEX6nmUQIGoyUzN0KiKR8Z
quhaG86XfibLUOmW1EaJID2nCYCQQDyVd5wmvutQBJ/U66YUG5BOh3iijJkrFGKut47RMblWUl0l
clIbY4Z4EnL6CoEQfHBiNNeKoaUmPXSHAIPKT57raY52WH9WK52KZY1bxDoCW708zpwojq7/1Bsv
PkDNI1XaQf/hyJChCOpqNVIw9CmrYBSk3LIA/64jDt445w6zXB/VwcyKshkOXDDEhIcx44d2N+uZ
uYUTp8Odhi1pzc77uAB7WizvQqSzTvlPil6mAbzjQxxBydMnSX0D2JGG2RNRCymLF6rHicTmmKGe
7eqquU0b/tbYWDob+y4yItK5QgeE3TKF15yttHCXiiGyMnYxiFRavN4a33r9vp7K8VDRwoy8HPsM
RXbKRxIoKoea6G4w3bt0tBAxZmQeNQYRXKn7kEXpL4pa2M60czbjDoixogPAixHzjl+yFCCX1UT7
xRsyYCbUDFoOwYb8nGyfLNCivU5fgjb9kifm+7CUJYsjTDZTFL+yjr8dovmQ+RmVni7sg9ZPtwbF
RYbHMZgbbtEI7MjdPlDUMI/oEmC4adBzoULMtCNhBvq6wVjuLaj/E75sd22KndtBL+xN2cCzN9bk
XWXg+3bD6r6VmQ+ZJb8iKmaipcHH99ev9uSe02zfGHN22/g5NTrI+Lu6g3QD1bemyLvjLzO5yQDx
9YMcw9b1Mix6dnCH9XHWUZIyeU33aUL1uiMtMW/M+gqeAaVNLdVv6ZDuCkPjBPUSWsUUe3WLodwx
poB2Bgwcv7l2qJXmNBRnQU138htk5ZTRzbb4DhnQPhpFuGxETmuzX2/0jqav6UE37LVHCv2P+yak
/1LrL2NH2VdOY8vpVbC63qQGfqNiTV6gUhsPXc3H7hrSKv6HvTPZbhzJsu2v1AcUcqGHYUqwFSnJ
1cs1wZIrXOgbQ2cAvr424JHpHpHxIl/Na8JFUhQpEYA1956zj90VFJxZDiZ59MBGILWuO5qdVMXj
h3YmPcgOmfGQigRlXTy6ZnTtsSZGvxFfj8uBlpMtL14ajBUIENs1Pzwp5r3XPZc+kWU5xCxaP8+O
3Rq7uLftg9fl18qjFOK7oLEoN2OfFhD+YQ0yZRBNH4feqY0N80jP/jpPmc1KLSMOUUf8P76QVuid
MOQ/CiKMDHfytzVjFrNag06KjLepR2thjR3FfKPe9wbebfCGx9xx702ThkAy+OTDRWo3G+61Symu
bcHw5UXdXBUtaJECsnEWol/QMJCZjbHT6ZroIZzdycUEP2mSQoCCxuVkA53eLrAjWj2Fb/n0cr9r
fvebRZAXoow6iLQqZ2H8NYq/xD3AvIlsO6qGJMexPCBJHYFniMFbOC5d5VZdCF81AwPmuIdmA/Pw
LPmydAYVwIda8+Y09uf4UdIl3ORRea1NunMpovilTD/YqRJu5XTZDnV9PwOm1l2TLRsOjwQfwexT
tbK1PWCA+rG1OUG8+UE6umC/ZBGMbZfnPnmjuciVptwwmN3X1FCK8oAF85qorzSLCGOCM1gTUKbX
1bQfFCUBOwYFE+kWpAPKLAsF2yG1pjFfqzQdtilUJrszvyUW1CSp0MoQyvxcEmGOiSvJNuQGn5u+
qfbdSC5URjWxnIxHOuGymfakXkE+7u3HMPGbY7iQMKrskcwoG1PqXG5dkhDcwhf7OMWBbhKcERm0
9msHXT8k4MCicxIQxOJRGFGsetrOUnuXsBrQOk+ZTXsoqY9zWQ1b4Wn3APy6h9g2X6rJ/1pmNZlU
RuwfOob0NnZvcHR9RikaiUlF1kbUYMRFmtIzKpmNYlZQaYQavl2oUl7O2qOd4itksdsSkol26hV1
Yx/31s61KlgxlYNF2yDLhokt3eSJ9q3FiOyEmCKNFojForr2Rhx5osFw5Q0H1h8fXOzbuNE5jCX5
9bFusrkmyMszb63iPBhcaTJ9Qp6BsRg2PCBsmhVtZDx7eZfgzhGnWWDyLVF6JONSwAMgYVfNJfNn
4Hf5njXNbYtKsskBz+tWTGxbcz2zu+OLyB5kTe5gg52algnnDmAFD755GPv9qZD5dfyIz43R8Ow6
JR0g6fI1+LzFENfymuTFTavlb3jhWKwk3QtNBCeQlnmbUhyE7qSdSfsCiTID5LMIzcjz7ha8IBEb
w1xACq28/QxpB4JabZN3z1XfNDHpvV6J9woivCZlBf3c/+hCcMnxXLvXUTqfhuWCaqkRhRqAE59Y
AVmzHXBqLhHmiRbvHB0bBhdn0Va0I3vQqW/ZA+neThDDqcoQvK1Lz6EuAyCmb1Q3PyRSz72NuXJU
J8/w9ceElEUDGSx7CBaJkfWRTN05myr9xFizncfi5OqLA8mLduI372CUBQ6JEguXli4lo4EaO1jR
WNdvczN9p8Mm90kHdoPqPRl+5O82VeYCCc3uh4lTTB9p2JVc0rgrYerkdYnvsiSQwm2hUXjVVVE0
6V5I4kWQit97ca1vYag0XF0xg6onqj3e1wQKwUzf6CpqvD1GEyy10yKIY7kux+LI6vdV5tCMchN+
kRyM64QGp8rLd/sjdXLrxqxBw/ZNAk+rsk8YjoJZee4OSQKpvWVb7YCju5tetJ+MMV4gdU8E5Tic
u4juwsiYcTAGKq/x3O9gb3yDc3v2ZlrBmHup9oDTCGHzGEvpsBrsKid1HarfIVxVe/+6Icrsd33l
zx+sz/18qM1Gh7hzUSDKsiWKbNEXlqvy9Rc9LFUEGdDCqYNpdacws/2uTPzl9U1oLklx+VO9/vr6
ml/u/ni75e2rpZjgmlwexupeIh3CmI2ZLt4/Vbjr7/58mKyi3FX/uD75y1v/fLze+/F5JKAj1zdm
huowBQD1L73mqp5UToqyYf1ow42NYzHruJAj80mfUXx7QB3h63UfFMWmY9/VBK9VojqWrK53dep+
IG4/DsNLItHHFhbZEeS+EmqBt0eC+oEW+BbnDNOx512E2QOzN2cqVouS1VdAkP7tLnls7ZUUbHDQ
2r2tkstV9bvepKvPaL37QwC83o1NX9LmWY5uq3vpVeFQ74VaUy1yJp785efr+3mrbnP9Ub582npv
vXFNRIY/3unHkzaxKuisWTkzB/983c8/68d7/Xz8V6/5q+dsrRMnrz2s0lNnUaIqSo1AYkmPXx+u
yudVA70+XO+tz/18uD63vsF67+eL//S7f3q4vq7oCX9JLY5FszRH/qQq/ynK/kVqvj5p1Q17jp8/
rxYhd7JK0dcn18frPVey++nFSS2tg6bnlKZfzd2w8tD8rXfXH603QD8okWmnn7/+p49YH1o6wsr/
U6H9f6nQHN00/06F9vy9Karyj9yJH7/zuwbNM/5he5blu5bOLsl3LIRmv+MjPOsftmUjT3Ntw110
ZnzST3yEbvC0sB2PVd6ihPtdggY9wjN9A+mZ4yDncGzvf0OPAFDxKzrC9B3HQM3GH2hbZMvoUCp+
DQ4TxtDPSSWcY+T6H6Jntk3uZlIdWXeBNP3li/kLUsWCvPj1w2zh0lDlv0JC55NTpv9J7Bb2g0SU
GYUgzI1sb4qe1NVhpLApCcmVc9Dov7FlOPVsE/UJAI94ldp4ygvWt8lAX8jDk5hjMGpUq7aqg6g7
AuyxM+ztokyeEkEjJqcl7LrWOSFSHre3VGjqW5prmQjG0ROb1EkuVSSOqtXNnUa2+m7Qmi9//496
C3DjFyDH+o86ri50MrmBf7h/+lZjNwcmQE3nCNoZqJpoN1Yq2D4kDvpejLJGDm4xMT9sPf9kx36s
l/T6pCyCLlwwqHXHIr04Uhz8LOzikueD2goQp4v6Z5eVAPknN0Elj6/FrNhZNYXxkvUxppJD1uNF
NIV1GlwyDOfINndVZyFAy9jvgerX8b0vPSvNpMLke+nzL+X4uAR8WscWFg1W2Dn8oAUex19q82d3
A1HWiigotO+0ELyoe52ky1IjksdYGE8liZuEwSCcEH56TEXLPAAriF9JPo10gsuhvkAXEZQgrGwL
BmGav8N0/JLp0aebme0G3/dD3ZNZrkaA9VVLUJSdgfSFBEpl9p0izCKQyNX2Pxyr5aT787HybI6T
44NOMd0/nZQ6fVer6NAUxTElEUOGj6mVvfloNIZy1DdlVoabpux7aGepsx0kzayqUcjinWOreXCK
++5goKGIMousPbCz8IzcXahMc2smCjk2gd+OFK8wmnOCbFkg62iliBTAE+xGhwalHv3PjpD36c54
GfQc5XKUfDopnKY6ITRaehZJ4RXnvRy0XaOUv5tt/1sO4v/KauRrHpcXu4K1qiVOuhVJv1gQz4VZ
P/eq/FJUnHhksmyyabiw4wABWn4J2wks6RX8utNkulvTyG/SULvtze7i0HTH+2vpJJh1A14iXkAK
BkcRUTyoVeHf6QYKjnDCKA209RbU1daz0dG02Sepo0tx877wOWP+w3H6i8MkPNc3hBA2qt0/JRy2
ttVDY1L+MbFqtW0WI4+InGlv2ICUzYfOzl7//gNXas6fTwyS0SwHWI9w/k2a6wxGW9QGn2iNlMld
98ss0N3Yy8UAaeoFw+eNpYH3T0T/mk2cwQmobTBrxP4QGnJqkuiTwkwkwcn2X//+b/urc9Znbc/Z
gqLVt5g3fh21TaMtS5QQ/tEzSYQjPXWFFzOTEXJF6CQdZxDi5Vz8h2PwFx+LUBkltSdQTKOX/ePH
kstDYIfSxJHm6OfoiEe9Zjyg8fTZyj7cRbCJs1Y8/v3/isfv3w+9Y/I0qXpMU/82R6WRYfqKC/eo
d2DAkug2UvSlYpVfwlofgN8aWBoHAs/sp7D1HrPUBuYxmkNQefqnYfgQKeYBERoBHWlcXLspaRYp
g0yo0z5IeBvoQ4eJjeSmTHEl8YfkQZ27aDzd4osNJwgZSvJSNtpdabtX5cBZMKHo3dK+3Ek+d5eP
tLpytBcpUFDOzS9UIxDKum0fZHlx8l0mgMg6k+/ibqo3pKxo/0qIaFYMKh434EZWSGtc0Xx0+lNG
6tE27BVINMkWOhxzLPDeW8dmFqQRY3CG+jSTbcqwmMEqEZSueudMwy7bpkk3BHUx7sQSp4Ck2MVg
Py0DTz7OF/Dfu4puCC1qDhuZzZrLaj0ZXYe9zvRoDdVTbyyvZWqlMT7dA6vPA6kNOoQf/9GOuPBC
ny/XkdarO82oLZbZYaIVp6Qk58nf6yImGYB2QtXTfhtpLdPSLIL/cEaYNmumPw7aYsFdcSKaZK/6
UJ//eCaGJtlRGLbHYwSqhobPPi2H236a54MWtrTN/Tu6bCA2jfraskKMOJ13jbkQjwgN5GlkKT/s
8oHiLl13oNdCPxpC9dQq0x6rEBMRa5XAoU6n+gIzlN5HF9I7n/qUvS44Hxnk6GxaF3sJGTgkdaFr
lb2GovYj8ZaGKEL3iRiFwBEKaUHeoXjz8J4aHpXrmUjJKor3cTF9dqV75ZmJDiOb3bp+amJ171eK
UsWCGqra7mAiDbuuZvs34jidIAynx7EOIRwLZ1dxOrXZFiXAg6XHl9wp7wWpSRt3bKB0VASq1Yb5
6ve52pu2t3cKvDM5IcTQUbStA4eAUgVLrMgoEDQYlIFpIWhl2e/jQQNw4aCnjqeDIDiUQPevYYVE
tWkdoNRtSJZe8pCmlHAkFQA31LZpyMY1p6rlttqNnPsTukpSTzrvjs+lpQNSM+qbU1cINKGxerDS
+mgOyQ70SIIQWl03U9pv8WoEXs5XZT93KgdeJod7yPafkwT8VDQ1dK6m3xi1j17J4+8O0/guZmEd
eA6pdi7IncxPCZ2ZAdWMxOiMIfxxbx63fFdLvwZ+r0Y1yU4okISWf9IiFl+kCIxjwZnM7+Ien95Z
mkFYR0cMphUcvLSMvW2E9L+ods5GLLYCczHYreEWJX2yB0tI7k7abGVqQaWkQMfZwCmBvyLm9LeT
vSK7cWNZRR1kWYqsPTPPTenop3qZnC1E6yKPO+gq0OQzo3glZp2UABk/z1H+kKIlSWg4pG5sBjKb
CBCA3VX08kgDBFoyMBjPOcQ2J8NEmUn3KvpaQOM57Y4S+C5nd9UH5uTf+ZGL00EbHqJW+kFtNE8F
l+tmMKy7WHkadb3sTKji/F72V27G2zCVuIc6tJ8d6dy4UOl3rYEUNUNHiJOWTtwoGQXpQ4NdBJnv
TOTqJU9lNqJ5pI2nKt3aVHn9NJoStNES++GPlbUpeigPhdkcbUQcEK4LOAUapjr012jOiRMtyRlR
EzkoA0TUKqkJBrNuJ4Kdak17J9D2jkUrMVoZHGnLZPUEynJD5vFXDJv3kc7xLxodJ34zXkHTOZkD
K1SH1UoFGGVf9toDIGysEiVDrB2V+C7jIE+Tu3ShIAPvv2+1AXZer8GC18zL3Cz4GYOrujPS45Th
liP66avFZUMCFJjpcIIcqVKcBQvCvgBxV31trAogJggb4tVh71Yk623G3Hr3IZvE/W+S0ebUKK5j
XJSH1glvcikfSuGc7vZIIa/riWAAAd4WpsLeTYFYefFzVgzfUeqBLNNxrRj1TTuee1d+7WT/CLH8
LbOvMnyeEmAq0ku0tdnkkS3RlFgfPfWSIwztu5BFd3dwMknAChFzc4meJx3ovU+IaOq4eGryYcHe
+e8ZCX9048aH3F+SUjxUmlbhbrxqGNDD+ftSE+Yt0P2Z6FG812RMkMEzGgfNhKivuygn8/wylOEj
3adAjdV8M7QRYi8z/5qWfDux/VzrqrgUDfVnmsB6wNL2xTeZTbRUz+5qzS+P6I8lTmt5BwRf21fs
Dii3HrURRB70GbLbElr7E7VRE7dIbne8v66eBEBZdh/DvUQ7ntpczHWFl1ja3ZPnE9Hb1bdIruGV
4apIVU8bE4mObJc8gtl78tjfIL4ogF+PCWPk3JLJQtbMgUB4YDFxvsPPVS6hMO9h8ti0SDbVxKAZ
W3clDcBFKLFxibYeqawacfroSUbStHGBOYGxTeoQ70nlTxTL9V03SPKvPduDdUA3KREo4pV6qv0J
BrcJ+wTLzVVvnAh6ZLqd8LqMHCu4h9+05I2rvN1RqUy3mBWf+9a/Gw3m6sjPntq6OdijsUSLQI6+
0/H5nEgZPWQLD9GKiWKggQDdbuj3eqFfdNqvAevIjWb37caZrdfat78Ke2PWRc8Cj3kzGfqz45ZX
tRV9WOZ2yKOPwgYeV0gSM1hNPXU1ndiODu22dtSVGbYvuuZ/hEVydGtQ4VOoPWcuJEgk6mQvBYPc
YUI54l54HZrpsWB42UyAc1KPjlXnwS4e/C04RU6q/Kr3vc+ULuvGEQ1/6FC9KJ8euOcaO1XGN5UV
v4bRa2uec5KdNnqGEzO1/INRE87dwR5bf1fhcAAH3e9beP/TSG6E5bM0UIYDEcEJZpmNATzcl9hV
Jp11kW4G3DHYfW0Ugj3eqD7fJ4rsNbqv+Za8RMB/jLkdkvWBNGQvz9TRmIyXCqcJgZzOzkQ8sNNt
BH6McdQiaIYmQpzHxv8clw+bRcWlhvo0rukjEGS5mWT0FJts16w0MFL1tdMqUli8V/oozqvW3KWJ
fo9Vv9lpXqdtTG32AzTbrFuboviaVRrJ78lWTWl6cAeBAawmfVjzje9xSnm3n97Bh39RCueQRxXh
pNXja+dFlw5d7FCS5lFq8Igd7WmaDJsUko687XrAa7eIhu3Z3jIN5Nves79k9dnsFnIuSkyNnSsY
lxAK/WGF77AB/F3i4iD6Q2OLCLFznTuWq/O+siBtiWzCwDBr1HVGJBe4JiW0S7Vg+gDvrfd+3kSL
XrBI6cQgk8b5t0jcBhEdppL2BdBWKF8LfchdtM/dXN1MYzZfxatKrkjSJUXQWL7LHqg6JJQeGb90
oqMt8IyJgn5v3t2s4p8MEW0jUF2vqj1MYcwcivyL2KNdmqXGobfM69rBelNaW4D2FLw78zoFXseg
/8QpzrRrZyC2EYNv+ojViIP2XGpFtiV14jyLAXE6aPhIy77T4fmi5oLuryi/O0Z+7cV3dcLeY56i
L2E4Ev+A0Nb34i+qap9IzniQ4DCpRX9vFJBSrHCGMN9F777ZV4BeX7PB7zBIV9/NPPpidnpgmCDH
Ko9GWAoqlFXG9dC7zOv9E/bP76yhzoNclil2TMTmzNRHMUwQHdFMmFYQlTCYdnwKgSbOrvaLN/Z9
09Wq91FLWuPgtbyrixtx4zhcriapeIOGmaGuD6v+9Qe1CK7izumr5xUt1C1O04wDnbUOuQ9colqC
ZngND1xvSoWeGNnKDevucL9qseaeYSxXzmEVxzc6PdUgWchcsqke06z7aDvWKuvRXe+t50oyIw1L
ppB1Ni59uluLazVOIQWt91aGHYmNxS6O/aBtfIQXjdg6xfwNvSzJqojik0b/GqVUf9RQkgcaHsql
oKGn2SfYhEc2TAD08JX5pXMxu+gJJWNymFwfMaXuHJOR2a0kowU5b3RFkNBIspZi4zp0PdqxJU2C
RVxSxR29MTbrttXhFCydnWPOv9kTXvilhtml+CawBfhRqwWigiNfJ85+bvpXdm0sj8gD3bkzMgvS
VfiBxbi5Uy7bE3Brm6ZLPwebgpzjaN/HgaD6puEf6Ext49SjscHpw+KGJeaVx/ay8UIuxIlWknQ/
s2VaX0p/6yYxJL2vdutqYxfdUVSIodYt9zzw3kaCFxJA1Kk2C7Edl48jV+zJMKadL8iMW0p4a5lL
K0iC1/M3DK+sazPa53qefsDP/7RHknq7/OSO/H9pcxPrGmyIiDg9E6XyLun0+9QU1NgUL/KmW22g
rQtx0zrQgaN3zHi46yEb14kR1COEzr6siU4z8JG4frx1yWfuhoTpmSUczX+6wOGD0yyMWeSRjZUd
vbx/L1zsiclAXBgl8ouZXEBXiS2hjZsBk1oQoyA6etRTu/e2WugDnDHjHLtbudQx3dncFfF+MKge
NF1R7xxn3NrNlASRLjAnLYdSIHHBTqbnoPC5xvulrIgE2OffGu86r/ktdKkIlGo61wax6+FAocJN
25dQ1GggqXDAy3k2+rkNbEneX4oCt0Fdus07Zm3V2LvKYtFEzb3cFvAwoWPwR7lahxXwVLXn3uDi
Xg9PzEiTxOQ9umH6BhurhtNQPps6U1lKZVA51W2Kz2yTQWPZaqG6n21yTVDPcXlk1o1miTvdoXCS
SFbTwhf3GlqOzYiNKej4VryUKkbuJl+TPlkSdsSPsy4b411h6AMcelYnaoTzYuif88z6IUbOsBRC
MqJ8NrOFmzSk4kj/QceUJB7zlLTYdPkZuzbJCXUCq70eADgObKmXSoxXOHdNY3/kNbUhP6zBfejf
E02/gedPRlK6mWJ/v36lCQaBHZ3XpVCJL5V1TkkU+XI4q+ydtS25cvMQX7xiqeNqMySTFu07J/hO
ddlDMY43aUV1fqjYyxWJTSSUDh4in2eAlQVyKkJIS4oNgJkxn86c8GAlOK5rcbukGEdlW506ZB7o
Nfh63aLcVVlv0kjGSSNVujNHCsNVbSdHmusdRaeMslHhkEOtFtxj+hbZVGEM7TIYFCWaFAgdyt1Q
yGyPmp7pOPbOUhnxrtQqxGaDQO6bYGK0y+7ohw9xi1UtDmcuWnjqbL/KHqOzg4R9nyt2CmTznAz0
0I3mIGQrPtkVIC4qQ0BD2TcVZcMp66ET5WL+LPSnbjmBnZjCmuZnyOdQzjUh2+PFD5dRNzMa/U7V
3qGwqM7pKWWl2UlS6kKULDjxqF+gesvOa08GSd4n5RUOsxKPeN1v8tm5A2yEhdTYtaTU7zxypE0N
Sdx6js12SbAniT8GeZBcuo2503t517Y2O4Eq+yR5lA0caXwMlQREFUA8JodqmGGeTdPGJ3Aw9EIe
CG32gxHbYqG31NU0RH2kBm+IEFiwvu1HGIbXSxWXoI9OTvdY/1/0got6dBHL5H4doFVd6misgqNB
nNwQMtLE9cx/2H4nk7YJJnLlHAMXeU2P75jaFEj9VB01xpQgjmeD+gOttiJCUovZMNwp8oTd8b3B
JsEUC259OrHhvxByUG50LpSN7rFKHNnmtDbWTbPTbiP/WFTJqZLHRjclpM99RrZSVNfViU7BS2J3
d3qrjtWCXjBT+CoiIeqBbQeKGfI9mJyx9AH1BTyt3K+NgesF/+qTO3tHo/DeB6F9NB3aqsYg3N1k
BScJWjBYFiZpQinKsYKG/U1tpi91jqshmcY3zyHipB2y00Bse1YY7GtKiOt+PpAm5rY3oW8ekaQ/
ysVGPCc3usxvCEy66ytEWHmRXGY/hfGbN0e/0aOzrNxvRp+/dhGbxUTkpArpyEDxuWSEM2OGngfm
IucV/Fi05KzekFEnD5Rs03NBcPJWwwZudz0gcz+rzuPEMsXt7hKbeuYm6Y/TjK3DdKzv4WxKEegh
1k7qzPEmtKr5ar2JdImL7efjxqesKenRa20lzo1cIDladL8A0LCy41n0bMaQYdSmczs7G8YSIm8Y
lzbjvPhDsEUDe3Mb/Wp97MfhLUGACzNeFFQXrfIS0pCdlSjp1Xk7nWIBIR0mjjFFfBiifZAUlnHV
Zdni+Fru1k5kXq331hvSiumYMneTLjqZV+tN2AOTlC0yoS7OrB/PrT+Y4+RCzX/cRSl1wqYS+zSy
HqLeSi71FrwWKmgTc5YJbWLoEY7Sn6Rkyta4PfVMR85Z9/mgilkb8GOKJepfN45PRKmFgJhge1me
yX+9WgvB/xds8Z+CLWh/0Zv5fwdbvBBP8V/PSRMlZfLHZIsfv/lPaYKHlABBgsD1QmcNffa/pAnC
hJxDs56uCMJiXvBLsoX+j0XLQPvJQ9QgXI/u0z/xON4/ECZgcqJRp9NTdf3/jTbB/JFc8YceHNzT
VQPhGYbtW8YiX/h4v0/KaEnC+O9oshHHpVF8wpGG+s6svheDJL9GJbcgy5qzsiwyDupKxxXQv3dc
QKdJu2TK6G+wKMe2e1LEJEDdOCT9nAbkYoVbxy4YnlS0r13vPUlRx486U7GLBL6NIh+QVY0lPY0n
5PPhdeKe6wk+56RfLfyKoIl8DU9yk9HinV/Uu2uje5x7Cpz9fBQ9LRIvqo9KH0zwbZmkEubvhs7a
zlKS3jZWJ9tGjT1MGth59ONeFBcXW6h96qKlM8LxPET5fFHM0rMHgyGK5S3tK21j+DQdDNrndBxV
bhonZKDxoQxRK1eG3NopxH7DfCC9LsEi1Q97Gj3XOVnGX0a30iCNuzaXP8vntkuJL5toHdVd7e9G
i2g+x4iLgy0wp+Jp1wETZ3SPzPEh6x2xR3PUDCMVHFB8gdm/N8AlqKB3E4tFHT2S6YHVZ52FUWDn
TvU1W9R+Q4CutnUlJVpDG8mEyDvJYCIHjhPl8KRPqZdRKjKx2sfzNNJ8wkZMWHaLwINlMvU902mv
BTVWlHa1+Vh3g7pgXnw0TIM8jfbZjdUdqvxgUO5eugaiWoIYGrmtkpd5LYBOiEi0s6r9WxcCz9D7
T0ye7zbd/KGeepgLzb7Lpma7CMyWn1oovxkbPUQM7ZtK/SpwShIQuoL0A92wb7qkURsCOOAE5TDb
cLQg4C0pWaMFzDoX0TCKyAnXcVQ5+Vnow7U56K9J1cIwm0yxNUej2sfkLpeStTApzCzgK+LVQQka
B6x8NaloDnHbhguLB4N1NVCbL1qT/G5O8E3n4HnWpeegJ8/l68y825XnDgUhJ1xESQ3YKCrnWQU4
D4NqMqMDcQlJIMaProgedbOAeIKPf8tK7tqE3gDhwbqnQXTJCK2m4HsLk4Fejnqzo9zbNUb6Kuu4
uW1ypi08ZUfNYu+RoRByFplzXzTtTmv9fdKQrDvSB7+0zrC0heK9gp+W6TgHolICmKoxQij/YE2I
OyS7611kaeqAan+HJfXFhNGHKZZydR83tME8LjNMSDq81w2+mUtI23UwHYl5s7mNLXUdQn1Bfay2
FY3qDSlzLBk8QZpD/ABOGEzh7KNcaA0Kat5NZxfy2iOpdug69RQ/2mZ9nzT3AqPIobJLgv3q+Tey
m4i0qMzfHCFv6LBRCNO5Fm3qpX1OwhqcWShQc6N2FeXfV4VvMHdZUo+Jth3g9u660DvGQ8Bl84pp
lCIZ8V6g+gY6ezsgZDdek9LRi8CBTC+lMX6ftAGz3+DcSHc89UZj7j1DUnkj3HHOKI/G40B+REyt
rXLKYBAmxAMScCliQa/35cENo7sGJ72vh3ftcBua7bxrIChw4kGaqBwGAJewlJoaFaVlSRuFTWlU
EWjnO1S740Q/EoPlTzPMmfadCE3cPLq3nSL9XZ+XAxTNMatFGE5hf/Co7gdNSiquJkr2olHz0UPn
3BYFjpO8mU8SWuclV+xddCu8H6UfPsVFjvvtoSDHdtdhIJhI4NlSpSU1r3T5Z6r4e43W1vCVdZss
Nd7c8m6JPBmuxlg9e75VXNEewFwtaWbmG6AvpySLxd3AUjurB5LdFgG78JsIR2AFST2OnZ2quwvL
8+9u+omJ/Dmfkb4Xk9+xdzW/q57c3gK60OROE31a/dErinan2o8osdSN5dAarHKWaIuzFYyBQdjr
NxpCUVBQEtv6FgNWZwXIuJqtqBmZZEVsRDVEGwRX0Z17IHu2ue40Cpt1wrYnhhEERHDaul2DXF/z
aTpK/ZJ5+GAy6zzWtOxjIp6b2H4qahxXFgX5bZuepjlPWEPRBQM+uLPoVVxFoGaKBLJTbC4GF6+/
lkX0JPVjK+StGtRhrGsRaGlJeB2zZIii+q7w9SCz2XnIulBXraMNW4MKEz2gVvOpbJis99Sw7Osx
PcuswNxguFscXg/4FKYg98k7nzP/zfW94Vh8+nn3mgo7oznLPmuq2SkeR/K2N5Ryb3P9xs5dZEQj
w0sHkga7B5qpziLvWqehoUesj90avZMv4y1eKGwJof6FVvQudSzOnYQKeCqDMNMxe2mRQTgxAraG
aU0V8ouFpuRLBd20QHfm2sTFjuCgzm5M93n2ErbHJV48NikXyC3XZPJZrnZrQ6FIY3e48eyeGXLQ
z7buPyStZqF60rIvWq9zA+HzpKXkLdft0YGmanT9w+zJJ4eNNmDUiU4t9tBSbEZBawrAwpUxyr1C
pnYi82Rxl1mHIiK4E6jpibDx+Ti0J8ZVoK9ae5XM8lZQ0b7LxLlWWDCk14B8p11YYRkBQcnrmtnf
T8gVZkub7sJewrif5t966EcIM6TYc6m91Y2677tJI8aL89+X5EjUnJisOdSROnUXzJOFeBstYN/t
OH+JrnVoeGf1todev61UDemi/l5BndjLsfpOcANCejkJUoXw4Q12g4ZeGRDlxVVLoDBE+vhrgWW3
6QVxSTaMHBYgSU73u/f9nsDvaeP3FXulQj+FU3dpaT8QPwSND0PidiAll0lhuPaG18RMYCaNlNPY
qLtFdHTGorjVG7FbNjRv0iN8OoGPf9QHGfO1xE9DFeKtL+AfhMlB0eAYFEV8vx1f3Car6akUj0bm
vQCP2PPGgUtKBe1Qq6bsIbvSPEJQ6fdzxAGtDKh4Y/LuaLN6ZSP5US3+iEYQoG5aZ1eqlguIb2zZ
Mm0s038aiLT2EuFeUF2Ze9y1BiIDclYix3wuyIrduG7+nmJopjhOhKSkz+ewOQ00bbgvpu4574d5
W0m6P1UXojqQ2NL87hKNwAUglj/heGf/jZ8+aJWWXVcp2zfPm+vraqTORZ/NrL+x/bRuLAgVjgfo
a0zG9GqeulORxEAWaiBFtfNeD0mzM5r5LtHYwToRXt3odaJMHwj55jYaCqjO3loxDjwkP1RPR609
Tl58TbISfdd8vssTkNjSSmnKCOOzwJaKvZBMNAM3U8PyiVasl54wZ+5ykSKeCF+y5URtzHTvcZxP
rFbyizBGlkiMdRR/yBJvsacSElPvkOURTZ4N015OI+dXcw3zIt9jDCXehAaOymt8UZs8M79poCGC
wayxzZn6tzYy32yzAlqgJbc5s+jZKHx7W8xEjGm3qKeyoPwf9s5st3El7bKv0i/AAhkcgrzVLNuy
JdtyOn1DeErOUwTnp+9F16mu4Ud340ffdgGVyJOTLYkMRuxv77WHuQb6Vz6GTfNgSY1m16WP6Xzf
VPElhA29bb2ELWXugNpDhYaMR1CZNrpnOUSrSjuXqVSCSRLaTGNSGa3Nx2rsy/uWvQ+DnqMK8KcA
YaTOTSyLe4qUMC+nhu7RNQHQjpW6SNu984v2FGYw7Kt+7A654fF4CVHHHENrnrKzvRnH3jiwIkG9
0bP6XTjNL7a87O007gK8VlCYan3uSrSAwTIwclUxBTd285y1rb8q+7Q7WXlPvM42fO5u3m8pKdbj
70TBOO7hG1xHiazCC4JS6I/wqImb3vbGkh5klpyNdoSvZ8SzlQqIG8Yf1pgF89MVb25/lAthw+5e
FKl2ElNsUh1x30c+nENeM1UUFR7dWh2n3oZ2FkhqXl0VrnzWVWnBFgHD6O+Y2zDwMmT2kCLDsLHu
mrempj+6tOvuAJuG5xoQmi31lw4R7YHWaFDmsjzhTEB7Qr9+RaX47BGgwzQbH3Tcf3e2ttepA+UA
9MfZ5LBx53asKEm6GYGXE9D2LJh5/BbXXxU6+ugNlMbY/S2I7WCXcQNQAyc+4vzOKFy+lFElWEua
X5M7fYsme9Qpgy52rOWqG8WdPjmGuy+b8lRaZAYrREQ0UZWRrKPwyow/oqybkeObt0IrSownnntn
lSY3uqvfOUVdvH56GcCZmjTVb4S4LfLmrTUoB49Ki0zsHDyCRyODiJOX2XRspozVorxfz48E3x/d
MXqnmZl3mOJv0os5vuyNit5DozsGysJ7TYsYxxvpDCeR5WIVUgYV9KShKL8iHXdMijhZid7bu8zy
PO0diMV/gNcY53k7c3rrx/p3DauLgcjVkSP99ZhwgudwCj7Zff6WPWuIA0PeqOGOnwJa7hVdaCmP
Ft9EvQvL89yy/MnwPEdw2+P6JTH6bU30cPb1meEzwdtcPrq0DOUx+GrTKkndpRkemXTt46LWEV1q
/FNpXlxqh35Dz0Yko9aGCcsiLY0Prhff1YM6QzB9LRV4bnx3zE5vypAV2gihAVW3qJ/3lcsYx8JM
BMs0GHk3uRxJ9Y2RuFSm9WLT0pY7qM1R5n5kwAmr6jQbPlMpoFCBY5/SWj1M0jhjHtxq73dXV+T2
qzsi0gTgjU3NJGWm/e7uVSUl5X+2+RyX5qFLWZXB51XCY/F2HkblvDVV/WxqcYqa8J60gjAIT9Zy
McC+ucukkBH4R1cAr2jQzbKYEnrL6T7HxgMGj0c2jHFf4ZwiErjGXOJjsKZjnYuMsj/RbQsdf1Lt
cMnDEUWAkjRTyLPrexu77p+TBBdYgWiwfDSwR9duUOwKpFKm1OA7qG1sntIqyjbWgFo+SrCbYINr
gyKvSty0gX2I7Rqvlvjlkzldp6ztTKLXy3tuoL6rytlTzfIc1qd+qN+lScpdAFnqCSBWLi6uKTjD
FXuJFiqV7rcBCFSWoDUyyJVtxQvqBf6YltMz3UDnzOt3UQrLiQoL94nOx1jdluDVtmOboccX2Tkb
jeRoD+ynUFxORmaadwm8KtpB9ZFsIhwvXGADAH2bHvWVz8eUm94xwl2XerrmoExonJa1Pc9+aDJ2
e4JZ/zDCjCNGjO6ga/y+g/GUAOUz4kQdjNA5U7OqFlQABsu8HbFJhbdlNN7NGROrMii2qmq+K49v
gJaAtc09NI8yf9CN/BVAgjlAVSTrBpRz7DTYuzQgzW7M93kKG8YID6KrOb6a8TvYjkuCYyGEJ7uI
uHd2VO9RrtjGRfY9OPJuJ+89/6QatgVpLDjMxyf2jh+ytz/gRGrFNi4deFp4LcZErp77abI7RGQM
BmOeHOa6+iCL7UM1rSHDLlQSC4ALBc/nOiI6insEG2d6O8raX4Xa/FDGMD2byUPj49UKwrJah62L
r9fHf9Ccezulms6UzByNZ68nDmAPL0IjwVQatcqsAwrhxIN0c56L1fxmZU2DqTF2dq0/cbd1B65L
FGSzwYKMKWUogWkBJrxPIus2W1Kefh1vFUwLYF/5rg8xi1aE17c51x3+vG4f1+LNrio20dSg9W24
HpW3Saucoliiw6kgmVJl1TtuOlxSgIVnScpaVPcmmOFn8IDHMEiZ6qv2Nkfx3LgmgJB5bw4xsENI
LSupF5v1gt2w69vSCgN6prBD59bwVaRQJXJpYBWe1UHXLBs4x/1tkQ139tCDxZUMj1yOHNX4lMb9
hu0WJYBl+4YTA5sVG5shpwTVMaYjE59qHbnt7RQjsLVd+BoxmGqUwSQ6M3eQufRmVgyELDXcAykG
ZesiTiYzYAMm8EXPDdrJhpOk2796ZKoh+D3lOTa6SOF+TaqUVZx0FF9R2reBmr2dqI1Ll0NN4U9n
21hw8CMIsB/tNjuIBUTkzXgWKMZmfCcQBHrNKYHNWZDysCVynh/hRh6m0btRcY4XqZBbxwkNdBTk
jcKa+sex+6rsYdwMulI8uQfUKvvUdI4PP8+E3UHDaiUwj+E+v2trhMq81vdDqs5yZNSEFLsi1zNu
G6jbVvPphkiBqZd+zSNcp4wDHf3s1qcM3e9C0sg+5HgjO1+mt31tPqlAH0yj1huweefWjC52Qrus
D6o3DCSRjIkkOacc9oIjAAQfVxY4lTOz989E4xT2U5IvVXTC47zLhFpuUbvYKKCHEGErA6qYcSzF
cziXAAol//BiPJ7y+9xEvizT9pJX9nOHFWuFbPtWGsLeFNK8aXtpcxoDIBKZxomuMjuktjIxPTAW
Cfs20872btGba7lXYftS6Qg9NvLw06QFYfh+7QibAswCZbRkfENCPgZN9mWYgukbipSXgowqAF3u
EVQPYV/AauDcYSTQKqUaS4A7yb6OUtKwFoiuUrL5HTt/HffBehbHJiTXgOdDNZ/KIAYWcikvR6YL
hE1xI5cfFkovzpjc3XmWPkP2sA5J+tOmy96iWiiDsf7rZ2rp4BoGGpmD0DBuuFE4EXLW2bg+2ufP
D3C0vIV96d2IiYYWvHr8Tgthay1sbnXNmolpeuHFIFgdf1B+UWfdI8i4u2rJF9elGW+QZgT9DVBz
gAGQFo8WNP2Pd+jvNWV2FOD59BWHjdQ6OBNwUOTkhtLO/jAUxbT/aXW0F7DRz8+Glk0NoMS85gGW
4+3pqkthNVSD6kzdhj/Z6p+v/mMCqx2YrWUV5Bs0eZ8AFJ6lf7qXkMRp0fn3X2MXyii6FvAM+RD7
gnDysADgBkVRo4jRfZChYXb+gDuXH2BV4TMMvF/24ksaXSqD4gI/6Prnp/Kn/axZioP8pdwsaXn+
lMK9a35g+9pxb/sqSffcefVNm+BDj+sedk8CvQMEwtIHyg8dd812EOb7P39JuP4Nu9x63wiarWmD
/sefxWv819/6+bV0Kiym2Czt//yNgQghrE82cxUQIxRAPMtLSe8/fwjUUnr1899J0m4bJXBgBtwF
PvbYVSHofpGQjUoNiJuOkGzjF82TzMPiVIFXn3vwnOOAgN0U4W0hS/Pow+fIzX5mAmpZG7OH/aVa
RQknVqM4O1ZYW7uiAxoFFmmVBobBwpMZe54EF0D5IPamznzMQ3WfkNNapzxL8THOgufpkIDUieYV
+X1OziILt3Hvfc/CwJYLw44zgXvXTcletT7cXFQpY3wSESzpgt0tKqS3ihwfU3OSbywDVXFKiuuU
6mGPdWsluShvUwdYhVhyNi4KRDalz1aY1xTTEo+3ZLxQMm6mCKDWzACPc+ZALCfszk4e6FtzjrdW
NaldXZa72ScBVGEGPbRIQ+taRjczQWNKvLpqPffEZ4POpLg0Mw+lOXU3FR54DIdXc6SrKEUPgq/b
DcWFcyLNBW4tj3nYcVxScs0iaTMP2htpxw8VmzgRfXD2zc+1YSU7L8wDhjbrrnQI25X1VyOqB23e
kyc9NDZHFRjPuUT3LNyXzGr7FZXK34XhPSkO1XlT3+b5lB/tiRCl4dAWm6fkcMSVwNCEJ20F7PCI
rRMEfZy4mCfGZ1DP4KGecfCjt9jDAw0Cj4Gqj0OQ3pvJtKmb6gUxnvM+3XMcJcvr5LDizhVO4q5/
i4vgvHzZ2geA3RYaazB8jjhJv8oKwzwKPoO46TVszG0REqc0zOLJdeQvx2CCQ9XtKo/N17JjZa1m
9TUo+xWY2d5NEUbA9K3sTujf8YSGXYkn1d5VlNySVbAkeA/9a3l1awe54ZR53ryH+/Iu++gcGGzO
K5fvMq5vcDTxNt2nkc/JzVkVpvtcw8WA4oyaRKX2Hl/dtWnHfS/wE8VJ90X7A9srzrko4DwrxbE2
HeNWt88iXWyVi7+QM+CRhvt9ItSWwkGe8k0BACcpvjPHyZmYQPIpyZom2IHiiJwTpwqM2IrScChP
tQg+vcidb3WNBmURFl1nk24fjMkj/rXM/asWGLARKxSHvdsh0/sGfkWCzf2Bei3vXKJiVi5BEJNZ
Rl6VcLsVzptysUSVTPaWt45Bkf1ObGXb28bbfVFxShUhQwjZ4Wj2hg2NCk9Wl+6ZUjonwQgu7duF
IonmHVoIvmFzUh42/+XzUFVCr3gMLxL2/8ma/F+9Mt9ZKzHkVvbvvlI+Z1lec6P6Vd5Pn/jK6pUB
jl6oaE+gCDpcqJ49urEiBqJsbOyHqKxJ0AwNBWrowrha3DsLse7gycrEJZF+TKXPLESTOdF/ZIYQ
CgJzNRWwHiOXyukkmGl9ZxBh8ilu7BEzdmy/YZnj4wl8UJIBdpbmMezsr6Ho8QaFaK6VxhLUlsQW
+cnyW0kiMRln+kvgKIJHiGWWmzRMem7H6kVJ64HasmEHGGvYKsfY580Lh6yA3iZQ+RHRw7UzqPQY
hNEa89GSV3Cfmag7XKSIvwFQsM1sY5iXzdZOM+yOumfrnCSb5rfZgdNxCWtxnfCR+ArMZfULw929
kxSg0Khwiedf4H6OwhkeWisCo+PxlQXUxCzpjgY02kPvxc9p7FIF5RH3i9TiRzScfRRhrWxBKPK+
Lnt3TlsBZRnaW2B7GDf9A2r2qxHb0S70eZjfZtK6U8p7a9iCEVSmEjUA+l37j03gffjQfg0um9Lu
vkU1X+rmLEVFzwMy4IhZEtWp+6Z5lUFwE74uF7yK522XBFvDiY62Y9AkjSEQVNoly+TGmNJ36m8O
gVft+NbmTeehxQWDeZ5ClBg2C2LjTuM1rhZ0W2Y8Fll+V/cfRgTWx8f3OpPgmprUIZYfLbx+hoeu
v7WXbBGg862ofXKoMtiEtnHIvOkeneriSe9s5+2FGBIgaG9T5fbDz9edWrz6OANjTntwmCSoQm1W
KyzUK2tmy+3gjF4lHi0nbJDYEWXTrnPyq4zHgKlrBOy3nBZG2r7yRcyTZzkjuohsrmhoA3vUknup
Jxy29lUJWiF89OAc2tOg9oXzTkNFjV/d/axZtwYgK1o117RJ91phYCuNezsA3BuzKo7B2UdNsluE
oqiNWcEc+11jDjcmMqq+/8fPP8wKVh+zs+cS74OG5kXnnUXmkam7Mg8srhALFArraGJyUm/IuBwW
/ZRjJIVDLLRG2bynUfGImeJBBUC0a2emECzMN30h5y17kLvYjG7MwHl2TecXKbs1ZkpidVyNySTz
DQ0Nbzg8l0AJKHusFDVjGFgGANDpEmL6ShW6t2Uc+G52SMZdXl/TfqQ1+dF0208zYo8jsnU76H3O
fcKDdp+3/YPJw8CKGdngyiO4N/G5oEv6NWzUxmLargyO8RMzMeivewLqSMyVOOGE3k6m89rM5jK9
Cm+rsN2UxH86SbYwchfioLuGoPU77fpfOsO8L5LkAYBhvWpJpQ1t+eX7KEgA2l79vNnqVn8ABnwr
yCuUOduCLrk2Xv/bkaDCQBZc2GuUO86PkgdAAkt0yN7j1t4FTCdWyKX4j9WHy+cZ+qPgZpCrsbK2
fm5lB396ilKjvVAFdFePG2E2RFnr0X7IQ1rkeNLgtmtgg7rcSpW9SSSfaN2NYLyHhCvBBVNXJPUr
gj45m8Rk4AUOy7Cy97bBEQCpHOMa3Tde25zMgnkxlnEHO0GKLRDs3yCi39rwdubU3FJ9zfDC50mJ
heQW5fXsLjY+GR/T0XmHGQ0TFk7hZL0jmhHRHPq9QSCL52X5udzfYRUR5mq9NRIbcUBB1G10vGfH
xMgd96w+HlO4wZ7AHTBp85VXrKD6TSyl3SGSrfugu4wDqDA+q4Z/xTVeSlZNk5j7yivYtwAM/IU1
4OCUntqankXhDpLxz3Zftl/CQ59qI0OBQrKWR/ND2YdL5IklExokHOhPw+G70Ib1oVW0ng14EgFV
TACVPYw8a6GAl8jIOmb8vYNx01jJNRNEl6Il1ev6ZyoYEsJ/R21j5AeUyUSGPEJRhc9B4r2aMXOB
iBjJlIUvrdnfepruHIuOkLADHpeW9fcEtmsFtZEu6XkvwduudJHdVhyHUBUYhbR+s5KECoj7vNs6
IXxGo54cUwIAOgWLPB7Kwto6TPjXFnRK+Lm+WDE9GPaV4f5q5mQ4NrpApbOYT8rkVyPmh45N5D70
BQgRkV3YAuFRmOQrxpuDmlWwZrulCOVPvCKbGXc3bS2zbLZ5dz8hrvYdPX+j6b2NyBXbGQ7iglRz
yCHGj00TNVQdVeFqSHdeFT1UsX4VM1zAYaQIycCYpAMbJVRGe8suibn1HYWibXvD9GYtmbgyDLqt
NaeKSrv3ZEnl3vbHK5cCuPPmLIikEMuoLoZMr+AWaXIxeNRS+U0AOmzhGw8VjMqp2bBZA9pU8spZ
oo4UqQPKQPfResnjc68Q8crY5EEsxYkQdLshBYpbR3C14VJGHAhN+H3cDoxLrdYZ0Am8czBhDKnc
5JSjW+2ZOZt7OpEf3dr+qKMsvTPdY5DdE2eoL+Cjbsc4so+MzFpz5iNpC3Y2PLCKFGuzG/nz0alJ
4dWmu5rrFK8Ual7dFewjYxMT8ghCmIEUQVqqMMB+Cm/NDP+l1VjFbfc1qD+9FmeyoZOQ3FbyWCTz
Y2kj0ylmlpOOhscwu/jAsWc0EWkgi1Wo996SQc9n44+aZ0ZKyeCxLI/BuhL90XW7PyIoiGeH095J
zatjvOWZ920CyhlKUd7aMNwZmGELtqJ5G0QCRy0Ym2Qo78Wcv8DjuA1L3NgGYls6602BFx60QUwV
Rh3B+Wnve2skYT8JxMGWKsuYxhf0aH8lyMsSOzBZE0HbxsA0l0+NvU161B0u3hgRdcqJgFbB3huJ
AZL/2PvjC/IMGqFnyJ3f9h+lYCxT1OHTMMpXS4wvyBHXriQ6hhdG7Y3Cux/p/wVd+WUpFNm8Y0uj
mNpEZCXWRReScDWOc212exjsw8oaInfDM5TLNNfn1KP6Kq5USWYPND6YySZAq4/89H3OObV1xeuQ
Y38KuzdN0qFsFXP5OqSKxR9ODMRPE8TAjdlEHnb8rbTLb68EB5mRaiLjPKabgeMneaAD0dcHP6HN
uJh7az3xyD4Qbnmg/oyNFlKna9O4luz7QWS4f62PYSpb8BZAd6P0wLMv2lfWtQucYs2YGPMJ1as7
ug2Jthfn1KV8pLT7S1CKp15+6bTYUIZIg12IhN12r166DmtVnGAjsrfh/zOWJdiOeb4Pw/nONoFi
F2CuVzSB3TDuPmSJt22DGS1dmwdOfQa633bgIAbs0KuKa5KAwaEyelU7Cmy4CQKgjddhV/5pyqza
Bl1kgcrxPhxKAsnvpTRLJdZj7JjtcRwoINST99p9+JWID1nDNAmJsZMkFAjwIPe0HLnKeheHHGmz
4eq7zYkEcrL3fY8+sJIcfHNNQt3sg2J+Ii2Q3STcv2z4cqr2RO1sujHWO5VT2YZLBh9/y2StPFh2
O6yZbz3NEekjN3pwFco6mc53zxfJsRf9g4apuFYjnbNQetJ1nIzTZnbcPfh9+Wi4E+wr8y417GEb
I69gpyQlValunYxgWa38wDAn3FbT0B9c4wBtsrtkEd+ZSHscej0z3IimB3P8+nEf/3+j9v/FqM2E
YIHk/O+N2qf3pPy3/tK//sZfBm3P+1tgezSO28L1fNsNAIn9gx1n/c30Td/yLWBIf2Hl/sGOk39j
9ZI8zQIT1Jcw7f9l0Hbsv5kUorqmNGGo4tD+b8HjfuzX/2bPJkFqm/xDC9ENgxjf3r/as1uZmkY7
GtS+I+vwfONxvxIt9oqV+LRu1Fv3bByjDS4A94j94l/eqPPfv8r/KLvizKG+Xdze/4UBI32LM4m/
8OuA51n/8cWr0q0aOlXnA15cUj7rmbHPgMLA/nJPLQhoHd/7tob/1y8Lme9fX3MHs7tXnPoP6pXN
d1w8oG1yhFizoQz1rUtzzn8bu/QfL/Q/TPCZFyiGHXxFDIjdfEF1SvQWvO5E1V768n9+Vx1p/xfK
E310ILakEKZ0LGye//4CdW7UadQzTCe1Gt7EHgNBx34YW/LCduk3p0RnMeNYQqgeW6jNZGfpKSiY
NscSmjn4q5MsSlQDI/R3XLlQdSdadAYYwWvMOC7RZYaYtjaxaUnzF/xpa1WluBsnZDv8Nl99E6yI
2BLPH2R5oDcD6RdC257IOiWRDXptij5oNJRPp8PJ8di0JbMGgjBq4NV45nr+t4EjGLcQdZxKPHa0
VlCfy/YRXiATSB4ttlfch+jnYDbVpnTUryzQgH6S8Wr7DFM5zT4x9A2fTl0CYUTUyWEYZnMbSjPC
SbscBDXPR/WuJ9o0Z/s9xre5qsrp6tKCONBFgubp3mivl2vL1idJmaxw3Zsy7o6DaD/tKgB9jZAU
lPa3W3SnpG7ebNFfh6neaK1PhjvQ9zFAw2l5Z9nJQg6idS+zqJMaDMLleuTc4EIx8j66hNmlN+EN
nHvUcPYQV0rJmM/X6s2MqKSLUePLxNhNEwF/qM+Lq9Yfqbc+NNmnVYpv2+DvDVS8siWCxoMDGzmY
mY1PIMkq50tlVft6yKet6oYQRy8IjmZ6LY0bkK9MnVryEV3N8DmnqTwBFk4VOvPD6k1GjAGSbCu7
6TubkVJolXIjEOBqvE7Dwl0J631f4n/I5Pxt28U1qr+YTLx3GrLM5HMIYUJJ3sJY0xBTbOVQv4Xw
IQzJyLP0nZ3t9VeoLt/mUJEWBs6+/DuFPV7NyX2YqrPXBMUGWzg5T5LjNc16iyXF9+LHyGW5qhX9
9iV5jKyqto7Qd3MSlkRKoQx2BlvowgOcl9s4oArNu+bXgpCc+UcLXuNx9Cs2S5XzbUhf7K02WTuF
CWfPONOdg2MnTf5oICp4+ENnFRvtXUYGbM2ehORHrl5Tm3aUtNJfQYVOZMTkt7ssuyky/rQx299m
Dgw7p204FDOAHHjRlrUMiH2+kcZZUPJkStdmH21TMxWnPJCHhsDFOm74nqUuL4GlHp2ZyyS3rLsq
DaI1NuScpzvYyNyIj21ubkuKs3dDw/XTZEC/Yk421WRuEjDRJE0QRScaU/Bm7n8+6IAygakJ34n+
nvm3KNRsWeND3oxBqH1t4L4HvLCx4uEU1eIySaoZlsu3FKjcYVN9WinlK6OfX9AFwWtEel61jv+Y
KThjI2kIhi0L9mrGpmgvurL0suNy3YxT+ZwVA83NuB2Rz96sBgMsnB4YWDUJesmYzQhIgPTC5AvI
el263XdulPj2ATL2XYHEO99KgauxM5fjj82GL1PnpIRYozt98uv2apTKpQOXt+/nykOM27DuotpE
9ZsQvI48oYY1TZfKojDaussdVxFBZMBrNrjxexSKceKebRyRHnqX1i9Rb7MIi5TfztydbLUAi5jf
hdU+iSG9z4S1nh3uVJxnNU4TDPq6Y413lNoF3nDtJe8xtrs3SeRuI4PuoiYPlSCAylVGyFsGiKv+
JVwCsJ1LRWpBAn0dNez1WD/XFNvNkOSwOHM5AXGhZ0GwmDE23sg6ueb2i2ow+Zt+zcmw8C4urXWp
xw0ZIzJM1fTS1pzfoOSBSgjn3Vyy5P98nhkpC1AW2HTbU4c5Dw889Isi5EVRo2J6fJE0cr5bzUIF
KYC9qs/ijxOxFOGjz8mPUqnx6sziW+XkX+0gOMy290gucu/xjbUjv0hVHhnN5KJ6siKqvBoiU3QT
TQmlYkspFRfF3O4WqTqgRLvpp6sKCg6m4QPsIQw4CW3ZIByuXRHtIpk8oXJvWVS5GAcH9ZjvsxuW
NYbuD5W41waoRVRLaPb2d5VOV+FyNbKWHc3RvgxOfiExfCmC5k8wS1z2HKyXOY1w+ETnkbeL1vOd
05NuBqUzrV0M+nBbOM/iuwpnfepM3opi0aK69E7HvK3jsriPeJBq0PG8rYiL7g8bbEBTSHj+EBYZ
Tyo3eGoGSNlCiW8yVayd5G7h+CNKNnP7AlV87Fk/jYCXxqFQ42ycKP1Vb8tbMjU8YphEpgvxgakb
0dSsn39eoGUAwGm6+Obngnfr9q2hyLIMZM0AawsiJ6L9nOcoB5e91O1vnshkIQQGnpQPPAg5Rpi6
uEhHn3i0vyHhv1Jpaq0A2u89OWd3E4/xTmpCHkm4DxhPbVphbzuVf8yWV6/TZVUjBsC43EJqw85M
P8GM3JJQqBFywq2GASVhUNOhqvHUtjUFuYPUl3QihVLhjdwi2wFYcu9UDfXBioktWAw7VclNIcbh
jKH2vgv1qSkhvg3kEPLlyRfTkWLj6XCMqtu6FUUsXn/LRxhuUlyVCprZ2h+u9SiLnQOQA/ILRyhk
7z90XS8EOtp+CrPeWCXtYj4voY0TAjtkAPHDumuDO5bBPSRfr52uAFzWqQejglXW2Nc1QXQ/wR4O
nGQ36Vs1PM8R1jDssy0DKnCTzbxB6n1VIF9ZO1CsYnclGtkzqephRk4KwhJ9GFvT5Z/iofqlXQoc
qFgDcGTxABzvGLHcVctkaVowU6IXvwaK8SgP2eMlXhth2t0OadvdprhUwPns+rIAcWZg+XS6ZfyV
OM16cH8z/cIgXg18qVG8DRYRksV9TU5iXam5O/Ye+KYhCh5mNV7iOTZYY533MVwmweTosOzpcJ3n
dOP5Ni8qLn3eTnCaO4pKn9EqmxXkjBCRIP8wgCDwRKY5kaFphSBtmCzamLQbB/hIBSRnBGN8owXf
UT+0x7QpbXhxSxugvHReyBE+z9ZZa7wZLdJEbEy8G1N/SOQaERgnTzH4QGzFo4FTTgUtUBIUJF/X
uJSNcSfTpQ59iGrYGQNafDf7B5LKd4Lwhj14JQnu7CUyWHz6URhbewbn7zBf6c2DH1gFzpl6QxtU
sx6lzQBWh3g5LUrALXAHh94fPmdZlzcpDUR+71rb3qXauu2f/bZzMPwbG54ONMzFJslO07+ZbJ7p
yhloGtVfrHbDrdePd5E9W4u3B6V66J5TAM4ULoTv1UIe+Ps3kaBU9RMWr+kBKtQd0bQ3PLKM98wh
AjCT4wyMSefHVaXXdhJQ/4BLPjXMXwyz2nXS1gfPXsYxdZuvAxPzzljGiAKtYpzEt5bFzvNkJ492
LImK4YC5UYLGHtVa1haIVrmxKrY/dW8rmr580kA0GSQ2XjLzkDZhdUTih4wij2MlP0LA5kDsC7Gv
1Ybi+q9eclMhytWnJM0xPSPatC01VX4LRCaOavPQiuqxzDN2SY3+1NyazIC+koILIu7jT0dg5Z5m
hoMpIKgVfKhNwI53k05tuB3rTeaOX7O5WPhKBulGXLFuz9RmLUtuY+Amym2++Z8rioUiwYHD/ULw
t/LSTUDKRCqIJ6we0XRnDbiIwLLBLXAEdLq2Z7rvFRagUYY59Ckld6MRnnP3K8r5sGlCSbduWZ7c
bM63BOERgiHejGhBNHmFzGKT5CNr+3w7FgknkLRYORRYb8kP0CTYwGV1wH4Tq28pGmo8tZMRxo7O
0vaGvMQ1YaLbYaYhADlkgK4auc8G972At8Vmi1oa1Z+LZGIZcAtye+Eehxvpfu2xuxraP6PiQTyM
2QenIgp9BNPWunHYCxeIlnZHPriOeKJPDC58GHOtXdMEWLm70hQvrsBF2FKGgVd9SVlQZZFkBkDb
BdAbAgWp4+yxNttlnB8+w5KM91D8mP91bFuEXmplUtajVqyDOGNVLPp0g1Xizkmyj7gcSp5tx04S
ZMXUiI/Gce69yv3qOLAyKsuDvXIFvEyOW8qRX5Rw/CmdObuhNIV532KPJJOYMG3TODw9CuVdna21
maagV7pfudc/ypoJtVVhHnTD+Bj5NK7kImwvAE+JbVqLepbeG1H3B4gkZotac7Cd0qtt5rTwLRwX
9qj3bplT50wlXOLb1c4SfXOr2Vq01s4wm5bDZpZu2VOCsmCygAep47CBkyFGDQc5ku28KdH7SIY7
W424ULX/2mZ0ojHffyJC+Ig6h5HRKJhC2rO3WqqOnLhm14yrr1GaTexU632YQspjNmC74VN4ykvX
fdQAytdxmNGSxKST+bRjVqBjM5r0qO/hzMEox52J8fBfH3JuY4xM3m4IemdLXqnZxBMq5djvbedX
4A/tO804T55NComdFeAL2t/BEgNASvG5rbni7tgIF/t+5L6mq+RhmME8JkgGcTegR2ooH6DR/V1r
imdXOA+GP344Kp82khqaLo/uU6ZOx1Kx2869YU91+gdwmIBFkfvMYgi+HcKSs7uvsY5UFHHlLUnc
NKXP1Ynoihsg9/gOKcvWGznF6fYOsiW3W6qGg9d5m7nAKCqIBS+nTS7PIMNMHakFm2ogZy9XWu6Y
xCPNvd2AQXOp8o45Maol5jKwWq5nzhgmjco3HUSl2WCvHzeMZPioYupGUSAOpW9SOyDRHjR6Q5nR
LIBBhFzNuoWUegj8ZbZWn1psUZSzTXsBtksmGMJihxpfM95BKjRxHtr/k6fzWG4cWaLoFyEC3mzh
SIJOpChR0gYhC+89vn4O+0W8TUePukdNwVRlZd577nsp1ZivxwwpYf5lCDFWdC9LvpknBypVjV1r
zWelCpwLZikgCjVoxPAwyIW3mgTUj41Bj6S4iGvzmy3LTmULdiwEXFgyRDCHFc8v/cKt3pXv4sJc
pSql3VLVlyoRPmvCNfEPcPgqRDTCi+qUIy1vnTLH7nTr2sdj556lSl94YtsfcWJqWNYPWFeJsc5I
GtzLBg784THZqa4Dnhc7hBPkyFX2lSpoFMhBIjubARR+r+y5VOkcZuuyDYlWhPru6oMiHeBGAcdl
xKW9CrNRblZdi33IbScoFes2YcYWhwwAizIhKQ7X9JCsvloPvwSwXccifjbK8BVkROroMFVtQnUR
7OUsqoawV0RNcItYbXeJVt3rXgPfVKL+CE0P3Q0Fz6TFDB0wG2Xmuq/x2OcRn4Cre5hb5dIl6lHR
MYS3YpVu0lryh1yZATrwaXLw5KqmHqxVW7dVlB6FkE5Kym2jqlVQ8eR8ymjBBcx4rV3QxpAWxoQ+
w7yRNy9iSf9kZoAdzunqZ92oErpaPOkdKkKJbpK31Bzv+rG03IHC3oYCYyEZEzy9GZ96ZW7pDrGI
D6L+qlMk+VIpAMHF5Yb9Vd8rprhLngQR3dYS9wCH0uGP+Vjjphvs4jToUBE7Mva7q2AMJrp6kwS1
PN1wOCKIj1z4ACsKgEGIBUVWbvWqMhy6zy/1kuBe5XyXaU3rLc1dpoPh6CnBgCXLW5qaG8a5WNti
foKmPg0Gr2O85LCqU8qf5SEjEOVrPnVvRtk/RnTI4MdiOWVGa7GgDDLFir5ZkF35ZIcTngr0Dbbr
4i4JSxgOUScr1Q6rI7CubB6PM3l3nNpitFS0BLdLsUz+IlUz8ILWsVC7+LAUFIIOjcPQTJO/Cm25
UUn73VcZcyNi02xFrCEha+nViIRiV8naRWkU2O0UQY/0zyQTjUAMKx+qRcc7h/o6NkLJ6QBM+YiV
0YIIkbZlhEJe6qp8xV17m7r6LBux4SohU27A6nscB60vGwaIWc06EsXd7ki8ZMAjn+EKafsZpaoK
e2dTF+yuxQIbd4xpODV7FhwO9o+9Wh+Ar08c09KYUxO+XAboXUypC2qbdhpS6mltgJEWm4JsSF4E
VvYZzxZHLdjm4PSp5HB1WUrlFhMugELkRYLOe2gRzVTzupznabqHKeDZB1QGHFkc1Baz7MpQ2l0z
/VsX05fx8eGxnhCY3dF1batoM4Vjj6uzyJGq0WpttHtYrYqHlMlp9fanLoT3HNaR22VzHqwZuwJZ
Ld70uICy1u6kjrJCgkOEUB5tPqrLyUqsTWmk0D5Ye6U41PyutF5NrcMnq3JNy6zrPA2zcoE9H4VI
kC/tXteKCwGVhddZ7JjTTCodEY4pnTauDBYD3eD1yeYHC6XkQNkh4RIFlAzpgiN7wGzweL56OEgb
EQE5nrMm9yaenFwQOo5v3zp+UzK05Fcron+bl15HrqeLFJCj0bveStMhcjlxz5u5bcnYknAMTDQf
iYXnXZHyv1LXR8xh2IA0jbKcHJEevjbPPA/3g6Bt/GhIHhgt8MlQ8B9zRTiPKTzoeT6UJaqjdZaz
J7UWCFx1kwhFmyzWnyCzAOJHaFPYiqQg+tCFP3mtrY3xEIlF3YK6FHQb2lZwYgoJ4uSpcQSSAWYt
8VFqiy3cRuiFCX+Hbu+FiMmDAIMTErFEuKCV/ZQz6/tioQ4rX6p19gqjDp1Rg24LnbpCcUPFxngZ
e5Q2O4qEG6EzioNmxbTnNJ4/U9BPmtEAP5VL4WYwjXZBMEC8FOPYW0OVnbHF/tDqdIIIO2YBipDH
lEiBHt9Z7M1bZy69NzdcXjn7njClAEQuLsnyuWL32NBFOeoCcgQU/awm+VciYI22HqiWbpXsYtDw
xBmPJiDIX6w1zXmSEQ9y2EPjPVUvU6+SN9gyDggldgkJkZeVy7qPp/0MJO4j7MVdjsGtGIub8EO4
5B69q+EU2JGcJdYuzZL4fa0gchNUXxtjv6nr3aA2n422W9osokfKkbzTwi89TPwwNU8UV76ltt4K
noOyQEJ6rZv3R+yInmMmRJ9il710EHTa2E2H1Zr3feKnMKv2M2sRGuBBU216o8D1vKodfyx4rYSA
5icdPaGWkZoepWRfV9dZPyj6AplHngWv1wpKRIM9r29DaEjdIapDBIKDdBPAcctmB1DicciIBST4
Wnwh3mentRVolSquqKWVe4gqSm2aTxO+PDdcuFChfgKDgwa03BE7H5gTXDqJxW4SgppsBHuV2885
W2pnqqutnvCjtXP1SWPwnkAcWAX1NmEOS/rpKDBzBNNjYeis09rlif/s9PUZyfa72vKFTGj3VjeI
7gLdggZY7elCfc3rOMdfb9jZqgkeOdA9fay3vnmgwRPrUPAsIC+qvhVBlPi5Wc9ahV+W10KSPmAi
cFkwyzDV5JSYoZYzKlbyAXpeQ4K2Roy882/fgQsYtDlZOZyvxFBlF2nSjnPMVACmj4+PJFyJY23O
fAgQvxE5mnqtCHOBPQ8uMuEQKLC6lAjS7RlxFjFA1NwaYxYdUrgz9jLQpd3CKwnTMhw3IsgENJKF
4dRpOl2qsdkaxvwhp6HLQfvc0V/yUhV5Wa3PTxwkyfHSYLUBlkxk/Zh1EJCWzrivGuIwfUxcuaB0
IgkUgVF5ih90WjUmNGJMObmL0UDRicVOz9hmYh3pyr9DXh7RRVARNPUiMBQh+WqzZT51Gst+IiBO
RQfCZ+Dsty5N50ImqhGcV8/SCDZUy+jo4XmAuQ4iaifLpI/oYW9dpmIjFr/TaH2VpvIkABK2Nat5
n0dWix4J5GjehHbm30tb0JMWcmItIvqEwggxo5ibzpTw1Cspsfb/Dra9stVCLP8Sr1WugB40iouZ
99zClAVyJiPLzFDdWANliSEZt1GKrm0z0EAdJ+iNNVmd/EnT0CJCVJjvNeHSlUQ7CI3xNMOtP0xM
HC66uBsV8bWYsEp0rYgBak7u6dBEgSDlHZYPhWB2Md5XzOpssdVftGZSMSc/0RZIcIPpuFyoXcgE
tJsG71BbZFdMCg120GFX9Xm7WWHlbx5gKHMVjhn+s3iZfzqhYTZE039PsYdOW4HVPBeWi6V2BtNK
TNO8spt0FZtuxI2QQ52VimtmGiiY8rG9tdpLISQPMTQMbOHetO4i9bQKWjMIa/pXzaNO/bcXQjUB
WitfUQCwG8z6KdLYskmlJvSIBnBBUxVj9rFRzBDPVmm6Qm3cNFWBZEnELDcRNFTYMRsF5mSK3Lx/
Cz2KhdLupvDSayDDMBF8/Xt0hdThiE/0FeFazaMCRbpjT8JfLqkUQop1gLuJ37/s3SIbTwmcR/xi
UEGnED1mPX6os3EyR5GGwuM957zyp7Tcdzn9ahOJvnJT/w1gCMyQb2t1ceqkNfrVcIk3/54GIm5v
1uMzVo9yq8lWFyky6JzqURHRR2xI33KrkoSNeKER2luOXjPuRbixnRMCLaya3SxOMSiSFOkPkolo
TtLkQE6tT2tiTJqEqlfn5rKFWQ2v2UC0KUogJSuF+JhQpd+Rj+FlUJ8VGouBUa006HKP5af3khz8
AN3h2BFNz1rZldduYPTdwj3jCqXjtATSkgwuiFlwJQbvoFKs1Cd8SJnzhrxOwrZH/G01HJ84e1E5
ioJnzuIfQBHJs2LLCEYjkHr9Z0VBFihdhFdFVhU3Nvr59O93QzdKLg+qxEB/TnwrxPw0mPiHc0qB
RGSL6KNx2hJ2iKqW6tipFbNEYF+/aFAqQX5vjfkiC7yzsLYw/MRYFMp5qQLYSoigpbuchHvmlXkg
jQJvckybQrZE6Qw3NdpV0xgBQw/dOMWIErI/ojebnzQTU3AE4vbci/kvzn+EjnoL+JXyUQ/l/K1J
FXTY6Jpy9R242XxZtYWjZPIU05nxoxVzkGgwJiUfAqENad1DCBlDgMnPx3fq4oNM6oFWdk7VaBzL
GC/EgPVE79OTZcGIbVZIVFHS3OGD0I3iMPXgl2PujYGnLXxy3skhJYeEs10dWS4q239cp0Ol0VmQ
G6X3hqYmO7bSvycG8JoMFgKpAeQ5M/LLKc3fjap5mh4b2qqdiRQV2fBguMZKivM+gfshJcvf0I/7
tMfUhC7iaeQcgaS6ey/LZkPr/yesk6PQlxKeZ5HWW4zYq7CYayQRAnUjCu9RLwgfxvgAu7icgG5V
M+IxN7pfi7k8Qk9anfR7695oHwk2kMBTyC4Lo1WYgwnIfUP7kBN5DcSsQp0J1hz/D2yWpDnUJVCV
pQCJBAz3VNSNvCnlZqAggW6nMMBCZ/spTGV5mwdasVaWb+hrvZTLg10L5gBpKu17JVMc0WL+mSjA
RTvyT2iMnQxsdVtNiZYN1c2jCz6PB7VWY2+YvBIX54vM8axG5WkLYXwDfBeS247u0SoXFV8/obdt
eWI6HoQ6ARnQbqwgKs3jIqEiqgvpM+8HOnh5Lm0mnkYgh9RyYYb+tDJGLBMCw0+1zA5KtvwR3z24
w7isATzhbKNm5VsZM+y05JnmEFN+P55xu+vTXm4sBItVuNG1nupIljdzCmVEJGKEOVGFjj2COZPC
pkJtQnZBHT20E5KnqVC9raWcnmuR6A5dYwulsLEccEs7E9DQ1VC9eGj0zVBZT5NMo1PHZMrURd+W
gpL5fTqewQIDil0LDMKZ7JXAWbYJ56GowWAq5cYZd6HEsQOsZPDvl4pdPFCABAOzLtf//1YWecCk
TsWnUNdELqAjP/3vf2V+yB/9+7tN35Ih8u87JOItRcyYI1bgZIGttVdH4q25j/Tj+bZp0Se+koYv
YlRrxK4cMfKb7TmflIghW6RsONlADhtlCwXKSogRbwAR9NJC3HVtbSWILwLkzDmNzlbcCp9X/eGW
6TorPC2PsJxS/ip74ze7LJFAjkqfF369hOe6m/ZZbK1P/AxJINYDz7XmGSay0VocrbMoQ3GwzMhb
Ijm5lKC80KHHGQKYX01jHStE1UDYBpEq4997ltjQV1N4DidbyXLrIEzqrtT6ikS4+j2Ls55OwvSe
Ei9QzOF4FPV43EymWqAOSMiIspRj1Kq9v+TcQyVZX+Z6GqCW0zolWoAwx2LeWAlXpICsYMuYwo9N
lZYoWuZtXXHWkymZirT0E0vZt0mYUVln16KoWh/CCflLCDMeAQgrui/W5of/txjufRUe9Kx+XjKB
Ma3cP0HY6u1JB8kAZBHkCvkzwzqOXp+PWiDIiHljKVN3Cro/RxPnxwmrYkFABmxUf7QWKdK1/G4h
FS8Sw5+0sOb2Bm000CltbDy7e7F4vOl4mYjnmROU49VpxJwGdCGDvhZ1VsAUf9eITJcnufL7FvxW
SYRaWhSM3EUdSd8j7QcZMTbHyfQJtu1Ow0oFFaHzVqBcbtaVRHraaNamY6xG90EbXlDpAIFdFx/q
WL2jAZicY9HaTnDrOZEGlbD8YvPL7ggqMC5JwRhH867s0H4kMdPm5uE5XTR6eeXYj55uyYOfEVdh
o9aym7xo9kMXM/qqs8jTgfnbg8D7n9X1D8FVhl/H5rWuJzoTNVPcZmE0nT5kSGOspXt11vycSItg
kfXCTbrpTyZ7HDI7DHJmd8Za/aWK9qpNy/cQN8iKEnhIUECZvbk0hmhGSgp06bDFO8T5ORrKGw8x
5r1FCqmggWj38ao+60+mkAyXISFnQY5oWIpS6iriWrpdFequLk3GriSISwCLCPRLlYMWPSqvymgc
yfybNkQP0jTjQL4l5sDcp7SLdnEnWME4hrDvlC4OJo0fg8cfnifg4H0lVsD4gH0f9CEElpjJIHjw
8vmZgl20Cpmwg3zpGjU8oYeSvRbZ+JMhhaVXNkq5JUvDQOFCNEcPOuEq0Yd0NUkbr3RgoZgKmnBV
JtMdBcp5Myrm515ltN4KfXJrVFjlQtuIt8FqMPWoBoLwNmydxqgogInndSwG5Tsp5ECl8oY5ehm2
rxPHGIekmfbValuecC2pX6OQ2nQWh/K1B55NyISevxJRCphhYi4sEvKNwapLX6Eb4JBaWmK6EH84
kpRFr+HCfKmnSH2ZS0QEeWqZLyxMNOS72nhBXlU5EvC9pzCzvGSpZDrcyKPMFkXiv//EdymftLAS
vTl5GyAs2vXEbD3EVOR1jfAUp5q2w5Y6nUIwJqe+T6bTVNbKYYiZYz6+3jdT/8hvGZlTGdqxk/p9
mwJ2H3Tztc/Ml356GJLWr3yeEnfIHuMF7FpeYUZE0vc472LcSWrUGS72B4mrlM5QAqHPdQORa+bI
jRBwj7lo3TBKMRdI2hbLMNnDXlMxG21FaTnK1CU0RjLFy/riU1jWgyhKFcaGdNqs9Wki2HyTY/N6
WvnE0BgPZZQGVtrk10J7qPhphNN7tVjPxhJdFJ8/zFpjn01AJqWOiaBao5QA5voQ7Ai9UwGA8SWS
colbRxdgjEdNHZmeTKEZINrBK9wO1z5K930Lw7PpJqY1WvbUJsl2aKc0mB+ar3BlkR9H5smzQs5o
BUOphwbfPKJ9s4TKjnKKTaD/AEu3ki8F/qRY2h+TYA1dyE7yY9WO8hqgDnYxOIwF56NWYzb6ONcy
JXEm5KAs7iwi5dgdmpatQY8bpn76Zo0QYiEEgwwlE1tmxgrGliTTbULlKNhzkCK9YeKK0HT9mFJs
cmiyfBPA7l5SJ9UuaQGfjSo9MPnady12b5UMQL82E3nHgjBvefw0PhhxKnODiHX1pzGheW4QS0P0
HlIQY6VKy2NtO+g6Z/q5dMWFOoS0B04OKYNFNX3pdKl5ihY8hApNMZbtdaNUzRJwFJKj5HVdx/Ua
0UY4GA3allIRw2MXTzh52tgZLNEKkMQ52LZVZv85S0nUOuRLQKGd6QnwQ647MhHXJ2OVZDp1R1OU
slNnQtCaBhVkKEbo0jDMQB3J3hqSuLBzcdmMEeR7XZPPTAURqirKXUgxu+XtS4yQmSdrOes1w3LI
DMpRWFlx4+4fYy/Lt3mEJWiu6NUOLaaqsKMpkC7YI63pjNBihiCINkIvAvb+0Fv0uHTEZbxXM/OR
RQTgkeCsZL6jTns15OghG+deHSoXqN1iD7VcBEJMAMoYDwcYE9XOxNENyaRqDlRmp2gNR3/geWO0
njmKGFc3jnUSaiN9387WHJAnB7e7HbtNrQ4e41jMY2giAs0QWm9aUOJV0bsgggk3aRlvlqF5Ar/I
1tBK6pY99E2WOQbFQFlp/mzbB4pUFoj67vLULxsTo02mNPC8EFf1ehSAUmfzrNtLp3ACHikI3GKY
6KFib3fXeX7Y+MUDlc3CwzgeDKP3pzlv93Onn/8dHLmSdlvowiZu1q0Bi5p2AQqCUdugSdUvgt4C
Mhu03Bv4eUgUNI4aVBsGcoDMM7jlfiPKKMOF6LQWcn0ggnT1BGUpvEKH/GCEFl1CxHgO0Bd6pGn6
Cj84D7K13OmirO8tvT8sqdZv1TR90qqFLkmOT1Fp1GFnJBNnoT7KpX1UDdJ+HZkP1o/N/9/X/v0C
yEzah6uFLE1rF5rVRae5hW4o21bvtpFmiHtkbKaA+Tv11bApdgqJSfvk8Qf/foddM8foCwuzmcGB
mkez9dXLSPiiTEQgxm9bhxBroxI1LyNQaVu5gTzcJa70VL6ZH+O3dYCBoMZ3SfAFGr8eZZX6ynFB
vTQ8CKo3XczlGH4qOOyny8NrhJYQDAptlcUhkI14Fuk9Gn0gaVtxm2+wln7zhXP1jPX5goweSy+w
jOJVviTdaX0nAYYXA5Gd9lSSF0X7+sU4JP56FERf2L6C3qgIYKfAP+M7sm6MCMUvYyefUqjIz9mX
bvhq5a5kO21mt8nc8qe+ZTTamqNRn8fY1S/Rq4rLrPka6yMLAp5vOCIdo8xyL3UeuUikCg6Rjwt+
OKKMxg1L25rHzDI3MFzsNvfTQ5hvkMLI14asXHvYFvnRNG6C8M2PjjjPV14IgUbaQ49p+ml2CEvw
fMWfcNnnk4pMi8DDAANldiueqbrVcrc88vk2GDbyCx6SYVe+pq/CB1ICWknYHrxqM2ie8qp+5cC/
RJvoujX+7Y/KixWARc23A/ApYxsxTLTHfXNA35ZDo/kYP4vRVi6xaz7xwy2O+j1vpnuNw/wtvg2v
kt8qDlLbIybQerWXZ3Y1JEQbTpySh1xkPKmGXTttjgrDLl8AQqImEW6pAFLRnkdv7N2wP63nbnLT
g1Uyz2HgQ7vSzjUHWC55g8/TFvtL5TPsEVKP6dYe7zv3ZgnKQ/EqnbVbOTmqfiF9CCZGeFQDkAIj
+XvMIZ7Fi3EjNVfmwRF2Is91474NAd6Ald5w6giHYm8eaRxzkLylu5xYJIUx3RYyZnRnYDf65W97
bN6FyxzkKPQ3xW711P0LwkkvPhb8MPcEuAMmU0f67ih5P8G+n8ST9APJACGy22BzOLfscR/YIe4s
wIWyg/EtgQNWNygxejbVk7WLEV93jrGD2SAqu/TFFJ2Bk+wcGDSZeVXd4db45YlzOFqCxRHEIH7N
H7pqlzvSMWJp3e5APGgQPc8vwiY9aZtkZ7y05ZOW7KCPhpF7ly4kiO2oTcFZlve+t7Pfdk+a6WR3
NEvorfqRyr5jd++dW72Bk6INeB981RWu4DSIE+jtfhvHPmqS+DR/5kF7NJ7qzeccO91B2RAcQYiu
S3jaPfvAEPJsXNC4VG9QZelFR5h/ocZ7MRyqv/QvJ0pxcohDRYR4EpWnfivtafpMHyxlyhdzvoeg
HgX4hu53jizvpHBhUGpuy2frS8uc5qN6ERxGJvVGvfV7MmWaaYv//EPMPAatQDKOzU4cHFSgpCI5
5luzM5+l2Jm+AWe57WY4F88PRw9S3NUWt9lzPm2FG70i4mlpgRHPeFN9+bt7IxaVMZVnbLTLatgt
uUCu+cw5cf2Dzdnn2+IgPisX6xLDK+nscLfSQD5xhTisp0Fm2t2XoD4imry49BgT6UEcVGf9bfKN
j/DQ7qNNua3/OsyXTvrVPCZNtlXsDaYnfHPsnsRy2WG1ZU63H4xrfsnpdfkjCaYv9O3fRMUBVvtA
vAKSd7ttwQKEeQY10F8kHlX0ugNbom38oONcFgwwpwlpjeLAkm9veBYa9hoeGpB8UCVIcCtdjdrz
EQ6048rb9Wv8KRh4jZzumxPr7PWLjTqRYWxux163lZ5i1MebNHP1/XBIWm42D1MpOY+t6aF9sM1z
fYEwbVZErTPb2ROVAHMHATTyOt3rgvBFrSHeOWJ7RRAJi1Z4lpk7XtMX9NwCrWA7L6BzedJx2WK8
U7fMTAka/Bq/o5N5JHJjdImdPQjP8xNkmrPAEJWK4WgdIu0Y/sI8Sw8CEDvYv2xI7IgStdubdjOe
jPfomS3h3dgpP8Kh2/L+pRzqaRgU+NGceNu+tgFioASlqCOeLQ8zgxO/63/RHpl4xPDVlt8lGv0w
+HlUmZFupROYyGTDINcKugidgoMAWMSua3nmcwui70+MPCFIP0Ru6VXaSedm+EwPxZ3YVrp2UEaS
ySY8MXGQyVQu/1H155ylbAm3DeuhCJRr1xE8sisWP/2z+lc4Y3AhJ7ZM9QiflkGvQMaK5vJmkWtv
usN7setqkso5OtsGz/lOODKCRWW9uApiGQYg2/USlxsgdaUXuf3kxJ6BNPuiLLbs96/WURI3j3RU
VzPsZjMf9I3FayKdhbfM67eU7vJT8hsd08o1f8Rxp7OmPi0SHH1/cI1ig06YIkj9Lrf9nhknOW9J
80KO6DI5cunMe2S+sVedynfrjRpdOjQPqI/DGFD4pM+PHDf80U7ZZMtPIDLaENKTaPdfFn5s3D3i
sQ1ZFlzhoj9H40Wfg3Wfu8DcnAgD0KY5RjZ29rt8W96IZTW/aP3EgbkvT4Xqwb96rRev++aVk6Bi
7WGUXrm6Phjp2OWCGdOZC7E2DpFzyS2Lt5Z1SSdC13YyY7SetiZ3iXfaVu5iEuimN++07CDZ41ba
rIg03votDB6iDyHD6D9QObLZ7Rxd3IeiaxzHv17chvS+QLgVm/K1QzDojC/C+8qVHj3wWsXZ3CcK
8yavXK45ScD7cGtx9rebQ7xVv1TrMpwRJlbz4iw+4W47RXCsxB+uqbYVJr97Ad+CfxHqKBLVgou3
x6C4eJBkH3k+Z2046DGkNEc+GH8VzzbkNs02jszktQvhYorwvFBvJI722l4mZPJfJZpLD07y/CT4
EZIalLUGymQCcT1ezHJTb8wtqZrteuYJ656KeicBIRAdBlbIH4Z93rsmVqQykK/8fQNeEG6D0Vuu
87g3Mv+hrcwASNnMkfTYV0rf1ALO7Il+oVJIqxddPfa925k3DpLCcKRgq3/ba2899+k2pAz9SIud
dGGBQv4kJy80Bctrd07OJZ7KYGq86Hm4Z80mY/CisUZhHHKNHTwXv/4WDSdm03/VzjM5NIvPqRhl
gL6NqlOTBTTnKOdQISUn4NYf8pFFIv9NL+OHQe9uO3rKR3VodnEw7Pt39Vrnm4WJMJrSZ4UIanLI
8UDF6zYmM9lrjK310RcbE0VRsa8UwATn0nCxAMbkap6j9bn6qT/qGOcGuAQ46JTmv5HmYfco//B2
Feov3rLlDe8iNqycvGYUoBoWRoeasfeNcyvbYkCb9FZukmHfPTPtDO/gBNfj+lcd9OeK3Asn3Jq3
iPIrKF/xoDoEtkINyEkDhkuH78lNAc3wsnKXeNgujeS0KFCc/IU6ri8/I4AmtEaPM329O58Tcyjm
AbavIEPXDSqJ0Ho0wndtvAhPxTNOmVm1KceZXqdIRb8Qe66/bGwNxoh9RClhm+FevKNbee44dQSC
QqqrHZ7MbYdgmr4ihJ6LdkRHn74ufkiN+sWDLwRjHlC3YviBN+qUH0njtr/DoXMlXhm2J1R1CPJf
QXwKQbilbnGLS7ZXWhc8Z5D7RLAczUONF8ykCnaMY3ymcog+eGdymJRBjQVG3RDLWT/ra1Cn/sNv
m6Fg90jYJNMBNZ2kBYThFPa8p69On0KFaoqU3wfIwMSzfmb8G31ILFhUVNDeWWf3mbnJX0PJXauf
d+Gjnj/E6kJiY/NG1zkSdkDv2X02SBQQUlOeze1ththvXofag3GcX/qSsZvDlbN+uBnsqhllPAea
nWwLx+I2v5jgAT8swyV4I7bpsv8sAHZuGFqYTkqgKZ8etDm/uYtbbmN4DR+BFOx3+5jCT/ZpBJvy
Nn7hBSWcfvTVoLiAggJ1zPoZ5Lv8UH2Oph3t81t0IsWpsqiVBgQ7vzQCruoX8xkOoo8keg+bjHVA
sUycNGLxIHkqr3xs6Un8EC/KjWYG/yzuKM4IgNrxkTjU4uK+crm5wj7/oHfHQSH/7cI9ApLHlP0W
/bAaF0KAoqo/mXcMu1/pX7sFKG7uSOD8Dg8mZs2QMx81sl0drSteRvp69WEKCJsiKsaLASMzw+I8
tO1tVDJvbZB67FE8L8MbrQL26+GN1kffOHBHODS40Vm9Cu+FL36Li09YJYA74SljPUT4ySXvP4F7
qN/tH7vW1LhwmarOnXYAlRUv/A733T1q9yli3p18EFwjKLC5xS6w4MHciX7zbpGfNfOGcrH/kNAL
mm0F+EAMtBJuOPuAMC7tpX9BzHkHnVHhf0T4ybuKItQHG/ZJVZ3+sfqBX9fJLvtaaPBF9u8IJIpd
QfUebF0oyvfhEiuH/Ed74+m8Jp/hpiBClTwO19obJwl/4Q+zBUQX1voa08AErIIU3lY/hIMIG9FW
PECXCeAhW98zOnHjI4/V3HmAZYIYC/yT9PxYbB4iMc5wxk56qh+HWJMJw4Z+XnRaXqS3NyIapN6l
7cPQFs85G2PzkaNld2ZfPfHgcJPii7yPf7G/mte8spO/9DZ+swkIz5Jfvpe3pdhU7BOXcDPvjGfW
KF4K8CtBelAOC8BN23gHl6cRzvrMN5vf+4gYu50KSIyQSfAiZMo64S/KcY7raG/TX1IMQEwybmTv
iY/Yq8Qrq3xERJhNLxIPzK06VZ/I0a3Do78pMPXxwmv0HPM+2eE9/+UZHiGEcRRFjylekjPLEex7
AcuZzbiru3d37b27szzGV3GPkeCJwJ07Z1f1WB4k39jvsovoGW8tbxtYmrbyWTxZLLV3auuX8WPa
Mo2511D7HMEFnlIFQDCx271xYIdx2B1qdJIkLfkiIz+Gfa9WwNP01V4agbaMkyEKK93pZr4t895y
x1P4Pc33lIyMYqOJZIZxtrRR9W+NU0brn9cGhw+HOLBZki2+P16g+dRM+/ov9DV5u6o+TP558MVm
G234i9VG2y+n+swqiObQChY+bLtpr1owb7gC4kHxCDnIX/AYx3ZGP6h8JU6joi/ERslw6/Qon/ES
fpWUZbE3e+JPY26yzmMBvwss5A/hgl1vjWP92b1hp5A5eEoX4SXRHkjykVdpUDcGIujJysNAYDQT
/PtdNhMAo2W15XarmLpGyyuNeB9D00dEFFLFXJNMEKZuUrLHKxuL2T759/UMEVaR9c1/zJ1pc9vI
1e+/ylTeQw/25daTVF2JEqnV1mLL9hsULdHY9x2f/v6alCcixIhJOFVXrMQ1M5JBoNF9+vQ5/4Wp
4kSXldLapyEGX1yLg10QQpjSxvibFGvVGcJqPLdZoYcsG+hVQ1hFGUendlaEsEsCci9QyiBEu+Zz
JIeYuKbcj5+3UJ0HFgPKhMpFCOzmpKGzAcd71IDBVVe60pMu9dnLH71dXiOPbOJD7McXyPnQotRJ
KBFsKy6clbPKKqe9cqTGbvDhzijCgk84TXKJk8r6D3P8ghS8N6e5QBETgHF+WpeIGce+/QjIslz4
iA0L3CMURArPOtxTkByUaBESk43wAX8pj4pFl3s2oAEF6nN50+nqsxohNZWGHOZM+9bleS+CgvZf
kTTYBnHmwvO+weto4EQ0rLTcvXZrVyWF9RrIY99CU61YKhi1QaA8bnR1AV4ZPfBuZHvsby0k6+Yj
VAsqMzTO3PyrXj0OOuhV8c8YxGCbEVTPUhg+OHF+X/bVXY0zLTFSP8n6eNmZOSXU4XHIJW1e6/KC
yvqZMlifcSBe5JJ6o3HwdFr3Dp+Ue8vlcGSpxjG6lpxYSm2hxu6tS3PntKvtr3kzGmeRBxrI7ccv
HTJSvA4SmEx3qRPlz7aEv67VNrNS7p9sZPUvHNeH0ecvXK28qtIeb1lYVsSZOD4vLVJXq8dTc/Bv
SgnSCWSMYe4WzbxF7/kk0EUXs7Ku7djpL9uUJNNpKQYWCeUgacTPwlGfsL/UTm0V+cwAcMbMU1z4
o49jY/zSEaQEJMKqi5r4DNehCBpFcwGB/SYsfE7Din3yt39K/OxSrkECKN+SzbEBL1mGifC4o/Cl
E0EXNOLUtJXsctHp6ENkDjIFLfuF6uINgaxvgjd1qYcXuYbVSV4OX97/+rf6LuLbcSuTbZMOkT7R
d7F6o6+NzCoXctT9cnt9JlcepYOQKoYkAEpuaVLtkuFKv/+9CrJDbx5bUTXLwV0EkIQqbuyVmatc
mXmv9gouLV6CPxxMsdKcB1b3eTDhwo8yaPqkvIaGd2064DlpJ3OyzbRz3ek2xsFP/f/xVtmuNyCe
cfoGFNVSNV13HO5o8gaUyMBYSONWXBlZhLCQkIWQVn5mg4r85H/ycvqTQhCG6dvTPWu/YFgw4uuE
K6c37JkO1o57URWwqJqtG6ozvRcjcBUVjyJ65UUKoSpkgxeyAvGQL324aK5k63vehLZrAqpQPCwo
JrKpm5M3EdGxG/NcKhdmSrnP6pIveFqBkyTTasYa8CbDbyn1jzzHqiZJ5xVM1KIntQcOAMskvtBi
F7FNimjYfCJ5opLr62jlUpI5g3YL46osv6Jkf5YPIFOxeQJ10tACL1CO4EAEOOw0sOvb9+fXrneq
apoFRdYWqleTeT14es6u5FULO2EjNJGHOcbkbc/iWU/S6czBH062DRn9LctStycxJq71UDtquWhL
4wFtmls0aS87i+J3zYrJKcFaXXo75qgteg7/0NnnfWhcw//ooa/Ht6bPjIqr/HN35er2Fe9+ntv6
yqmFZkn+Iy7Ka+xikdAxi7lcuZ/lxv+VlYg4vj9Y6hv1LGKQppqGKju2Iryft5/DMfRe8VSN44BD
aupZGWoFJhgnWi1DwjsdyyBZJJZ23qP2hNj4vMSHoIy/ekoHwDFCYcTsV56jruyo/FIJzQXNQ61g
7LzPbmKXe9bIztih6TTu2Lws1Vz//FXs0CpUmq2A22VmnTQKqjYQrk5GITulJO0X9JzBI1T5j964
DDVqlx4AOGoy2J3I9b572bV6NAK3rIOoBxg6mQIewBJFsodyERl0TyzEzWdCbWRAHhHicTH3DNZT
3dJi92hjdH7y/P6727l8NcdQdRmdN5OJOHl38E02c7AHUDQrFQyaojYAJDp8sZsQ4X8N2y2x8uBl
RQiCiJfTqvehTV1JyMn00OSgsfcrVwiijID9T/AtWNVWRMHVu87jHO2emFO2U0PvHx5a3/2JTsQl
NEoKpmF7IVSWaiFD9f6DKbtH1jYtdmNVt9/EJTCoTCAZcc3s0mgosZsarEBQa2c9UjN1CJZ4VJzz
mMJ5iPLL+9++a19khgnFM8wPVG2yJ+i9qzd6wp4wCJ0eidJEh0IqizacK571JTRSCiRdveeZd0Ut
XUYxCbdihG6siZxc1DdpO8RduRh73iWAmx+mnf14/8n2fcfkyQKjVuGJMmEB+V2PZonVd7In+O6c
kywGRXNYFzS5p3PSCdFqUWsWRaGcaR0tgIEo4vRMMCNLb/u1TJAenBpFcw1f5hZSE8148MNxfBW7
Bdah7XUrww+1VWXWDXhE6hYVA3/wfwTCSqACAdxqzORGGr74OXvzIASjPOsuD9yfQnDMdkFpvD9w
iljK29Fek2XDxstIlx0g+5M9RTfyRpMQC1p4gNOPa7bxYz1OTlVAUCdhwjKzqvgL7G5aDsjdeFJB
1yQn9c2ddPb+rTi77sSyHZJVQ1WsadApTEu2h1wrFkX6S/Jotvsq9WurVujjDrd9WbuXGoIVvnb5
/ve+zU5ATdoA6yw0RjV7PUKvAq/jKfVYRnGxGEd/htz+cFwx2BgntfDRCLqluy8fEjN+MuY8n21Y
EOcNTZ9mx04VBOMw2LDDdBv9CJDZpLLf8jL8+v6T7fweXZUVXjDRXBdP/urJMCSGXIbQ/sKmdjO6
6lzqIDMU7p5c036b9mqK9ep7JsmWpMWmC3AkWyBJUUsYmoL55pSPgUgPLEDJdPqKd3GQnWdViMvm
kH/Xw3PMqR54fGoNbdOeSY7AXGnJqQYeS9F8+SwkEzoesT1BhBojX50SlN6BYCt0BG4aj5qR7vTQ
73M5naMfKp32hgyiF3WfBt3dGUYR914CD0x1OeaH2rlRVN7Z2J5lwlqw0+nQKS1mAY6nA4DP6lM/
G5/gmUvnHQdKOJM4NBr08vPmqbVl4AV4x3Mghi+GoMiyQzZch2Nge30NXs3+jjk25rRak0Nuwrgt
OweGpDzAY7ywPf97l5gywFXUdYxev/Vy/5eMJt4sculgW3iy47yjWGelYXyTz9Rw/MyhuUBHnJKr
QwO8NaHbYB4KUK73vwbj+OAFn96fKcqOjYmE0jIIBjLIMGOaLcXxKGkc0/CmxJ2Imkp338bprdap
93bp/KQa0R7LQ3QLnQePwPBz5fg6Ik0dVP+rLDAuhlS/h7z+zVCQKffzL6MU/1BMzOhUrRZOE+p8
HHwKO4WJY7b3tWyxkx19tzmBlDjvXfm5rOBXW9EttDa6VLr/NWtpnUrCkdz5GXfdvVE7N2Pd3KsR
JdfWPdPDlIZI4tyUhX+qQyOssepEICc40XoMuju4nOFtoupXcElu1bq9hzLnlc/hkJ5rmvI8eMrc
lawb9GCiY61Ul02qzPOe1mPAsLsuXawgiCk1nRblCLgCzsKJuE8sQqJZZTX3vqk8r/9ea15VWXUL
+nZWtShUqMD56ti56DV3YdAWbISDS9gu3J6YpujfNDU9h2dxEQfp9eirnz1D/+RFaEP45RdpzK5h
uwhHHf+L30XfSz8fr2osmVTXk+7qtLrWG+vZMUyq+Xb5mEFH/By1Dtyt9DPUuOyOMyhzyoVwtWeG
7NgoVAe1VIpPBqhMaxJM3ATVUrUcQEcjQ5Z55XBRo1x6YjrUIZPSOAsS5xlrShNIRgmcRea1R1VP
E9TVusWeexHb+SSAaqqlIzfhoOXhTI8oVFnatsuTbIEcCPD0i0iSAkFUS05t8HKNqbQXAO+F5Wu3
7K36Scnk+6oEWeP7tn6atTndRFvyzru637OJKW9PHRonNNk0VcVGFXMa20tvaCW/MdOFB2WAeldu
A5Wl8QK43Lt0+/K7m4yoE1pqvKgsdLZ8fDCbRnb3bGrajvtA35b9zLYN/j89K9ZDZHfu0CAva39B
ESCZw/9LpNO1bgikjuM+7IfLFCvTRsvOS6Gmgcdlfaq3DrDiGGNb2XwykssYOgFl+f4zen/jdYZh
otdCLFH16ER1QM66ZT0bTemz1sY8S1CrKM6hraVn45nbmMdQNuL//HCicT7SkGQwqG2o6iQPq6I6
jyM4VSi0Nje16tB6L5doUB23cflQdOlD3OBTVmgjYjHZ8v2Z9zaD1sVuqlhIQluOYUzyzKjNYTcp
IXQUm3YTfKVZPwwPVOvOArO46tTkbpQAD73/pTvmFFk7cteWRWKkyebkifMqyxqvbeIFJj5XA1jC
PKqWo9kg+hF+MoR6fApHrl8moXULivr5/a9fp4Dbq02XNR5bVXTFNI1pYuYF2K3ocREvRqPW6S22
zA5TBXqH4dGofwpj87aFHEB726AnLSFt0VGdKFr9uJftx7LRHhrxYzuIPg0VXP68t6mYZMthuNOa
a2T8LsIMir5V7ntbb8MEN86hg6TdMLh9EdJe5T+FQd3abBJuHNK9r8EGHu3nEBK+15l7Tge7JoZG
0c9kmMiEjMlX+UCFXbt2okUUoWtgwfDwrHliNNcWOG8oY5woa+fx/RfzNmHm8VBM1xA5F8Fmmnbp
OcKakh2BBOLyTr7MBuUBSYaZnONTIIY8cvHhVK098/FtWqnLHMk1WSTrfPFkERgVRYzataKF1DQX
Q9wudD36FKDK//7jKbvG1JApd2k2yoLqtIxL2tUHAddeeKlxa7ac4TMWGgU3tsoMG0DtKtLVs1A2
sN0NkcUiypYaTKtmOA8ABSJSZaADN1qPkrtvZu1IlxgDBd8b9kLZ5ES4PbV6Se3TMIT2W8IDwvD3
XjN6YoB7VQf1ZdN+x9UakE+IRpSyb6oZYqedrkcR+iwDkTB2msl3s4HUDipH0cIxEJfQIfpRAUFr
Ae8r4nrWnddouh1D0ESuASWSVMMFEnl7WHXeJx8S/HEnvHoQH7xeC97aCkRAm0WtKXCP+yRCsYad
AONGlj0FM0UtZzDjAIXkTXrmVuldrEMi74WCzFp0rM51CPSwSeCJxYLR9rDWMpAK+9ToEC9a/zqC
eA7aSYg+CZfbQsjBdd2PujIuyhZJhjHDzjj2vTPf1go8gqEAS8FP6nog33rE/aSsXSDE5ZyoSrFE
4PksF8eAPRNOLNI3A2s7ojSj2I4+nXBjiIarrxPohk764Ybg5Xzj1BwukhI0WoEgimtgQZmiRAJp
6hl2zqmWV5/fv4mdiwvLAdoXjoos/iSQJHpB8uBl+FjUgM0yHluOlAfbqvcc2nbUG5nBjsm5l6Bu
UuvbnsGw3XCDKdJ40Wk0ncAm2piWC5nUqmgvSKEe0DwAD867qTXj1m/Uq9Jtrzp73HcjbzMVUaFX
aBPZFD8Z/e0bGUMZGjHSrAulQvei4Y9ZX84rbxklwzdDUDnxFvpZFsaNIMIn9s//fMAZBZ0NXbdl
eVqRYxmYbeQTzbCSehbjXYIvS0p3T7BW3x6SKYIRGekzUL5Xp6u2r6IUmzsihhnRYnDQ+T/GFhN0
lnUbDQoqD8SsUKsXQWs6x13NLEd5HkO74UwtURGPIDxwcliMDimvaN8FuvOYoJmjusIxHXhgpQBw
2h+Gd0UbbCh0TvjOjrKMbZY2En5tBLKzuZC6+kLK8yVDeZKq6tUg7436O8dJ1dC6Q/bCftO5iRkk
y6T6hVf3JwnfTBzF82VD2RRJSBtkTRz8bOKfOsIvHb6XXUdGahYXQQoA5v2JYYkVMA0HvCiavLqi
YU4y2eecRkXgySuiBSRjWDoI/dsIP6BAWaBaGYD9giSV1dVnn2yClODWsau5bH+3bP0hAVuTrXoP
6kqQtIuKdClkg0Rq2sfKgT9aRwHZ3hvXhuNeD7X6YPcUM3Img6zlS72OvjpafZ/k2dLpsapDqP64
Ajmpl99L2zgtPAl0LfkSpWpKkM7DqBR3GmpNuRMI4eFVkNFs9+1EO81U8wqO8V2rIQGTW+Wl3+CU
58pndPhnLq6ZXmY+pgHHXKa9DOK0l5G1VK98psNxZARo7fxY/7NlJqfrUcYrCWWd7Gco79tV9Z3v
3qLCSvyD2zdN7Uu3EiWFhJ2tKC8wkLy1o/aio8k5Ewui7DrwQf6wMBQM6vrwp8lIh47yEJYpdorl
E9Zv56OsP0gBWWbdEbCLsrhHi+PzqJcdaamDj6n/FP5UHCRHGh9Qgjl8huG1yNAii4TOlBWbIKMl
87llctm5UZ20GrhHEYs1ix/JKOAjL5XD1mlhEmTeXV3Rz7KkPdvArgRDkXWOkRC8HXGM246KsYVz
FdZHHHFr5Vjp0zuvdy/k8FTxii9ZOSzlHKyOG9862bDnjKPu2IIUgqFImmnWatN8X1VY1Tr07cXo
Ks/ItX1D7P+rpfinhZPeh/mPRtEW2mJYmYJYZgDc8b/JmXWVudoS09D7tEBQz87p+uWiUjWvegAU
qovZsw82S3bqe7+Mz99fq7uiKzUtxSTfJx97c+xuUVvtSy/LFl0Ios1Kz4uG+k7S3ZdRivNYdCF3
1pnmw9ACpTmk3Bw4kuNObu7jGnSE5UOd8T/F1vgU9vq3xJafR7TgQvuLkgzLqJL3nKl2vl5FoS1J
L4Yz3XT31SUnDEq7yhbQ6W4KsysBDX316vxSloNbj2QrjfvTIfTmg23s9RXakVjz3aLyrCqGQ6ze
nluEvK6u9IK5hXnKicpsVnr9ilUzN7KZIYX3MOsv/FF+zmP5mTr1GYpt87Rzbwy1uYeafxzVNjBm
xKc1Ob1+/03uOuxycxxnNHIwTm6TqJu4pY7gPG9yrLNvyI2dDaPxLTQIl55vHXM+vZKxgMOa2Lgx
PedC772ve+5gx7mKNyM7mm1ywLKnaWBu6UGdpFSXiqG9F++nM52FVyFiXn/TnfZelqOvWWJe9ZF9
E8AnA+eRhdq3sBqfaxzDpVT/liKyjy34BZziPatzx3asaKBqHE1nT3rTnW/Rt0xH6tAgoRvO1dnK
MIqHuGICBV5xazdY1r0/HLsmi4bNlmooqspxbzJZmBluplYj3m06tD4PNDx6Jscor85y078P/YH/
2O9ZzuIdT3Ze+vWyoWl0oHXVERHq1cE9H7u+lLGyE4zlxxEcYw833KqvvSzdV/i2dr3t1981mW+O
hFu0rotCmYM+lnB9zEMFpS5OOEqwLPoMATYbWKOuzX25uBnzzIKEY1/ag8OiNWdQ1h+Eom+iW2ce
/bwyH87lTH9EqD6hk487CXJL8TjPlSZAhkc+r6T8AUqsj4S+VlOsRUXi0rrMm/JhrXwMRDOh/Yg2
X77SU2UxaOSFRovsSogZoK+cF6l1mmbtpyF49lTr1KlSkHTWhQ0Hm5KL2meLOhvmcuFc5mV74ySI
vkjDvByrG6krHiIEfBoJqikE0Li9xqT2XGtgqRXNrzCsH9qKu/RS/BxRMEnc8d6I6ZSoDpZGGSTt
k8BCwibucR38aZ/7GGxjj+yg+eLK37Cy+R5V5qJEskwatOEEIW2nn7UyJjkaijRnBXy0tcKlw6Oc
6aAkYeNhdggmyAq94izpQUrLyTIHmkVlscIHq74cvSFGCzVlHzELnHwyZiDyAnNdw/vTdrzgghUM
E5RWyzz0OoCbdYc2HUJR3RBiENFEd01Ckqg5OsIgsRxzCaG6DywRrQTjxu8tf46yEJBxKtjHmDB8
cwtw1qGjzVNsgWwpv0VGD44Os36001ukzmdaTj5myf15lbIVGqjGRfCFW7yDnGjlQA+ygurBdu1L
wy5XbZDdemV6K1U1WAoXzJMOpT17qmzlUY3hLWLX+DXsz9EyPLZM5G5pHDxaiCO5OSRvRIodf+Eb
XCtyr2VMrXA5Ptd846yWzsWU6M3iFjvoS9scIJFykyIOIJI+B9861yJ0D13/qguab5nl9bO0Gebv
x4ed60exLIXgoAFbmRxYzaIq6sEkIKmVOytNIrLffR5yHC9ACel40Dejc8kj7omDu5IU6h+cXgFT
gFWafK3hD2ioeAMsMto/iuzcpFFCPT/dE4l2bkcGGSYdTkrOCN9shyIdcBDi9U666AZn0XQNnCiU
4BPYulRTMuB0iG76t06pXgfY4hTK/kxhV8RnU7VMxpgq7PTg6ORJkeSdQUcBDkdcgDhtwL93knnF
f74BKMChzz52vfGO4H/qByBekUS8kksEkm2Kjw2GPHVdfo5ULLVs89JNVDpYBmLJLkY0HcqZx4mS
sgQrd+HF6XPm1XeN712gK37pDC1iCrhNtUYJQyGlmu9hFIKh5nnSNbMhMx+0Bhm4iHDZDKJHGEsn
aolaqT8IppM8LLV0XKQjhju+daI41k3iywD5n9UKM++xhYCPrxdGzMFdkd+WdgaGXYc0INfjUrzN
DGUw+F99NLND8ytHqSgxEW0YkM8Kb0v0llDuJRP54UodwAXRsfOJGxo6ejPFCyjUtOG1TZKKV0GI
nAJVqCqx6pkath5VBmQcFSSEYzeYY/mBCwEA9TrOVxCpECbF3jvoW2T5AUZ0no6lQa0/5H1XnA1g
/q289pB3cGBoK+hQ0Hu0WvOikiFRxqV33PRwbNvw6xjlLc7TAiQO5zNw+QIhK/j+Gty1X5oaR3QH
vBtTVazRV/tlIFdGkkZtivohPSb1S2LGl0MnzyMFu5qDvmp6RGtz9IYzJB8XvoWSYoq+cEqNHZnE
k66W9jzWzizZ5FwFLgU4Gse57eeSCzXPCr3kuaJF5eOm56Wnfp+dibw9VIbvioe9GEx25Ib3POau
rIcqDSUpUi3OYZOsxyyBFaQx4QX37B4F9CSB8lLXN5bvXCo575d/f39gd3+jQSVfGJu+qTYgTg26
BR3DRRmWEMDKB1Rlloo7PGZxuarZQ1B1On3/K9ehY5pnCXwstU7QytYU/DNWOar+OCgswj7GqhiT
wxaMI2RLB6NRuTwea/O+QpsJL7guvrfthyJCxbEcyBFKTJUNOO9RXt9KbFQVZFd4pklNRhqMc2cA
2mBIGaoTOI9YiXEZAXqj0OVCihvPzdwyT8ZynHtujnu6zXrrYKXhNUBt+7JFR3fGWrkMAvSlaN5W
J4p7X+JO3tZowiWOtsgS9UvvFJ9TKR2OXSqxAJpnfu2jJuxI0UzFP4HabAfrWLDPiwrRJACAmIRl
J5w+0xN0/L+HNqoTBuJ474/qzlnLnNVoBdGaBoO6PWu73sUrzXeSRVfkq3j46qA2ErnjOfJ1N6p+
WjezEL7juK+QuWsCoQdEIZOCrv7mZFC10uDnqpksUKhehSOvzxmr5RDXy0RgMPoyv0X35+H9h921
+9N5AvEuiz/W2fWryCM7ZQQgGeXDiC0kQ67mxAGnJbb+MjMuQlv5FGfFg8hP3v/eXRHv1fdOz8/h
qMdtZsgJxOZ+bsfMsdCubjpVeSyz9ub973J2VKhxITYBiXEsJSpMSuV1Z2PogSnTQkvDu75vu1kA
bN2jGquWcY2NS/7LwMyN7tM4H2QfLruNZgZ1Q4UX7bqVdWxUC817jjPUj0yz/xR62i1alX2CBbqi
xYD8JOXZM+FiVTpiea7xPQQjeaqqwPJ6bPcqNAb9EOEcY/xSN0iajNE9sRHtXpSnzvz0nJwWWjRs
kwq2Ns5tj2tyiWljU+6gG37s3EQZbKRC4ryhIH99zMmLgnFGri+lD9hsVFBCqDu7ytxrDTzu6go3
PYwhgVKdpkb3vR31DhM4jj1KbcyBe924poeSc4f4JZ4mbME1GhPRiaeiIRxp/a0e+xciby5K7dEm
I+4r5gaWCqee3z/q3ogNVv0QZs0Ndg+4tkfSZR8Zpx3ys4Hk/5LGcjg1/PoCj9n6xih93KIgv+LQ
u2eL2bVoHGFATeOB1ToFdcZxXoG7zKmr55yuMu2xRY6ilvVHIzcuafg+1liU7Yn06q7J64DJgA1h
0SqezifOlx6+hQQIM7ZuVATvgd266kypTgqUcAPhDqWIFlwVOAvTDbE0TNybPgjDhRcm92VDWzNX
afsmuHao4a/Uzb+Bt8fcqh2FtER0iRYvegkNgurIZp3GLRRgxUAN4v11sYMpoMOxAOehEm6oVU7W
hScNMZjKGM0jNzkDPwXDXabi3ZfKjZ7wVPhv5ccBpD4JO3bkPXzM9hwHYPaQUSH3ICJKTj1vG6Jw
nd7jqgd+C6rTHNcCmLjot2PpEX9ttTPX1BCPz1G8rCUMKGJZWEPL+L4Grb94/6HeOn4j/QhoQBHJ
lE35R8yYVxHNMQc7qVUtXvRqeFpQVEdKzX6oM6wsSrU/Uxw3n2UJ0uGJqjz46Ctwhk+h93p4g9Rp
NA8ijgGoVtq+vScO7QJiANqmdSSyBOtNYdbrjTF3W4JtbvtXTRAvpbi49TOI0YYOEbnG46REx7sy
+gfEHz/5fX1t0Po6bl1OnnVlfe3OEj9d1REvCpV6YG7JasCtwOq4RJPal5jWgPbRpV97xlTeEUHB
RgAVAOBGY2fa1ZRD1zMpGyXgs0uMlCL4fs1A2HDlC5yfwYgwuv2YBeedf+F0SA9kYTReOzLaDZ3/
LA+F+okGGt3tGMUgzRX+nE0B6k0Zlt7Ichnin/hDpqddWn9CHRXdE5wVnZwaR2qyWoyglWYhuqr4
drLYBlTHDTu4I1ghUJlm1iKOHB233ZSzlK1dZCoOOZpPXVh0vtBN8S8QUEOkL6ZA0bZC19RdwVO8
e6wKzQdr6EincpGDPJW0O9sIHlNgSMdaoyvHXU6uZEv2VeQ8WR0h2AybZ8+QZ65BNpO2C4Bss8L8
gWLpynO9i95D+8kLjZmnZbdiP2mtL9hg/hBJYR1rj1VZPihN86zS66Nv/tgGqkL3nwtrcv3gk/N3
XXvu5DUNcv8S1fp25gXdr2tX1m4cdgNPD6M51UIo6WWBZYpj3WKHzPERRUBCbIvmV14vxljojg7y
jzQbnvbMhV1TAUCaJgNa4VA77aoNNBPiqtaSRR9mMbKQ2jHyvneJV/VzznOMT+DctrqEiaeIX/Bs
okTZgyzZkbRAELTBmRtiR58WeLG7LopEJGhOxuvr4vyraSEx3DoFYwOcdOEMxekIj/Q4QGt53yre
Ef0pldDToYxLhjitvqf02JsuCdJF1GAimafhQs/QMLMQup9pBfSqDDLSlW3cG6yBs8T1EQ+tFm6e
4fvs1/ZcTcMbtynUc20QFoCtgwghvlyycd42vXuNWuYMw6SHwMY4lNxiTlZDTliWm13sf7YohtU/
/pd/f8pyjFc9v5786z8esoT//a/4O3/+zvbf+Mc1zm1Zlf2q3/2t+Sq7WSaravpLW1fm21/ubras
l1v/cpqCqxlum1U53K2qJq7f/+nmOWBSigt9zoK0fsjeXOLf+qX10/7LC/2xWt/Xw5Cv/v635TMv
FX1jiNRP9d9efnT+/Pe/cco0maL/8+Za6+d57xrxksdunrm4rhwZKp1TyzJBcPPh0BFnqffyY8lx
jmyaevTzwDiID/U0vvDVeP6rYXhzVzuG6v3fee8JNgMkRgGbDbbagwfBoiTI9r15SGLP60Gw1CNo
Fyqgmg/39OBPbAp/hz2+eiSThkEroZ8hPtr24zvakRgXIIovPycyfaw5oDgGr+ygQdD0Iyo2JG50
NtcfJtXrOeCoR+BKaG0b/58XwlPW0KckXHlBlm6FA7Ef/TtjMLnCP4OB5vCiNXG24A1vPbxzJCsw
h3n2zeAwQz7WDADReGgo1KwjEDumyR67XgUiGX09CPR2j0wFNDUNy80ofLRBIDs6eBnwpqnImCpo
s98P+XoQLOOIoiZIR5rs68/Hi4jr+PXvrIPJxvpqHRDvKYVxYHqZCZOAaJtHtkCIq6RhvwfpYy2H
TX582CDYR8RD8O/A0tef6XKQjSOaKBScP1wwAMYj0KAHPT6JEYU7IAQv81wkGVsLgcSJkjsI1JeF
8uFGQXH0zeLcZOZ/pqz/QXbIpijq0GQ+iIGID6nG60EAcHPEUAs48CZ93ISfD5QdCjGXA2eCxkLA
s0aQaHYOgmWxOTJXbOtlJny8kKjIoplw0HpQ7SMD4hIqNeyzr+eATWJEUQnRGsEB5fPhFoKqUZQ7
8PF1+Qh4qewYdGfWn8k5ydKPMDFHM+QlNXA28ecDrQSFMH5oUNTUI1PnIESncedSsLUjcFcwb0Cs
rz8fbi4oOofdQ+eCfqTZwP7V33ngZGtQFCaDgXgSW+f6qz7QLECfRwTxg0KBrh2ZNow15/dxmQF9
HREstkbqCZTKXtKnDzcKFJPlg4sGRARmgE6GtFkLk1lgO0d8jQmK65+ZNMP+keYCB5lDtwXdPNIA
6gnKxWbFT7JERz9S4Iix/3zESWAf+vicmDkuOpizbuaAOIS+XgqcFEieyBKdl8rSh9sWgJE7hwZE
jZMAOjCUkDZzYHpydizqCiI9oFa3+Xy0sKiYitABOygskieiesXOaNEOFp/pUrDZNiijCO7t+rOJ
wx8oIMDWEoCIw0aBd60iwrOGPm0tBYOlwNAwTTaP/+GWAr0VIVFz2OPLR5APKKEYk03RUagvwlWk
N/xBHx9dwINLyeKsJF6/MYmDlnlkySB9QUtvnn4zzh9o7gtViENfvq4eUR8k/YV2visCkBjRg6dw
9DLOH+jxSeVeduj/vlqg6/QR0DJQp3Of/gmENBP6Kjpu4vPhTsho2wl10YOWPo9v8+odyNebp5wm
hAZdJLJvtA82P/9wbRRYXaL/d9AocES0VCrIf2a9k0hAWkyxiFgDfGn9+YijcHBaTBwE8027RN9d
LhDdJAia4nTwUecCL+ngeCiz59FQeTkavMmIqJwhIGiLhOnPFcPk+0BhEeK6zQQ+aEXo1AcFMAzC
5GbGTzIDSCZUVaisgcRff9UHen44AYcXkRVaRpCp4GRunn+aFztHSF+JtPmlqLQ5mX+gUaBooh1c
SucpDSTFRUF6/ZmMAoRVAiNCp9RYf//8Y60FBJEO7qrQY2WiCwzV7rVg2UcmasqC2/znKH2sUaCY
fHAtnbaKIG/TSH4B3byJCOaRwoGZcdocSj/QWkBHU9BpDouI1EfJBJlPv8smk6qJQ6ZE640a6mYW
bDaiDzQKzAJz82oOSJfVI85Dqi76yOvPZBbQaidPAovxu/n28TIleJuHjoKoHaHbIRRENznApMVo
UUa1EVIBubwZpQ9XRxTQ6oNXhEXjBMluNNM3ozDJmomGbKKiFfu7v/TRMgVC9sGdVppsOggrCsov
FbTJiqDVSKZIzvxhR4F70w9dEeSLaKgAw4IVtf5MVgSNvCMUJCnVvRwuPtweoeoErUP3CI3oCGkK
oPfuFbEeBXLKF8jTB9oc4EC9AEX/+82BsAifxHEoo24ef1pMEH0XAHmIr3/QsMjJQTAcD0oUNCYB
Or0kSy/p4DQgiAMmzWZwKJtR+nBbpBiFzXnmv58LFJbQbOEg9rt9Mg0IbA4EX44WL/n5R1oLOoW/
Q2cBRyeqquz//2ycvO4srFFIaCbDKft4758U7tD3TzEJMCL7ASen9Wfy/m0ZXKqG3BcqD78TyX/3
0PRvTJU/+QzoMMfPa7pDsKpecSb2/sJvmP/bC7xmMwBf3vpFwX7YXPqfbIh/bGE215WiVz/8XTla
f8/LX395wLdfvfVdv5/q939cBKtyWT75w/oHw8ttCqrJ3//2f+Plz2WyfA29ZtyJTP+8kzekjT+j
4J4LV9HkukJP/+DrlsGYpdsXXmMDD79wtEyrZfX7FgUdYwPFP/TKJ8s4wLwpDbbuegPyPvjaWZyV
y+fs9V1v8LKHXzlNV0918NTUWxdfM1QOvfhshdPgsly9vvIG8H3wlV+4RX9kv/44yeIm+bk97BsM
5aHfcsaoB89b75NdXdRSDr0yJLDS277lF7DboVdeMOJB8PsO19MbzjebzKEXPn9e+lsT8AWXdvB1
Y9wfcMT7fYfrW96AnQ6+dPocLCdRRLcFgubgK2fd9rTYcJoOvezl29i0QXkcfGEu0DxFw+8nXw/y
Bjpx6KWvsiao3gzzBpdw6LWvl0G6FT0AZv0V28v1shziZfr8ejhesASH33JVLZ/8plrV9dacfunW
H3z94MkPvOU2jWrTCj780uwFVVZvzWzhhPAXLJjroKrE//J8Kza9tG8Pv/OqQtBleum/5MaztJ7E
kJcO26E3fbP6WS4n2dMLP/bwS7fL7X3rpR90+IW7PxbLJK/8YHtb5/oCpPtXXP9iVVarrUj1gob/
Ky5+veqDp61t7KU78ldc/HtWRr/HQETYl5L7wZfOytr/42RZZuyU24tzU83+a75gtoyma39TJj70
8p8Qsd0alk3d9eDLRjEZyfap5gUaevClyxX6qtv3vK4PHnrhz6s0rfAJWU6OCSiGCOjCoZe/87Pn
1R/n1Zu9bcMuO/Ty91nzLybiS+Xsr/mCtxPxpSR16OUfGP1VVa22UoqX0ufh1+63T5UvOIRDr/ul
Xvq/J4aIKdqmOnXoZb+uyoSdbevKGzzdwVcOONlMpvdLH/7QSz8u2XdSr95emi8NjIMvvqrqP77u
uvlNPezg6wfVU5ZWwVZYeWlNH3ztIUNww9t6m+i37t2Qd1Wa/gQzva0/TfRG/tUvUAETF376f8pJ
TSyyAwAAAP//</cx:binary>
              </cx:geoCache>
            </cx:geography>
          </cx:layoutPr>
          <cx:valueColors>
            <cx:midColor>
              <a:srgbClr val="92D050"/>
            </cx:midColor>
          </cx:valueColors>
          <cx:valueColorPositions count="3"/>
        </cx:series>
      </cx:plotAreaRegion>
    </cx:plotArea>
    <cx:legend pos="r" align="min" overlay="0">
      <cx:spPr>
        <a:ln>
          <a:solidFill>
            <a:schemeClr val="bg1">
              <a:alpha val="92000"/>
            </a:schemeClr>
          </a:solidFill>
        </a:ln>
      </cx:spPr>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cs typeface="Calibri"/>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withinLinear" id="16">
  <a:schemeClr val="accent3"/>
</cs:colorStyle>
</file>

<file path=xl/charts/colors12.xml><?xml version="1.0" encoding="utf-8"?>
<cs:colorStyle xmlns:cs="http://schemas.microsoft.com/office/drawing/2012/chartStyle" xmlns:a="http://schemas.openxmlformats.org/drawingml/2006/main" meth="withinLinear" id="16">
  <a:schemeClr val="accent3"/>
</cs:colorStyle>
</file>

<file path=xl/charts/colors13.xml><?xml version="1.0" encoding="utf-8"?>
<cs:colorStyle xmlns:cs="http://schemas.microsoft.com/office/drawing/2012/chartStyle" xmlns:a="http://schemas.openxmlformats.org/drawingml/2006/main" meth="withinLinear" id="16">
  <a:schemeClr val="accent3"/>
</cs:colorStyle>
</file>

<file path=xl/charts/colors14.xml><?xml version="1.0" encoding="utf-8"?>
<cs:colorStyle xmlns:cs="http://schemas.microsoft.com/office/drawing/2012/chartStyle" xmlns:a="http://schemas.openxmlformats.org/drawingml/2006/main" meth="withinLinear" id="16">
  <a:schemeClr val="accent3"/>
</cs:colorStyle>
</file>

<file path=xl/charts/colors15.xml><?xml version="1.0" encoding="utf-8"?>
<cs:colorStyle xmlns:cs="http://schemas.microsoft.com/office/drawing/2012/chartStyle" xmlns:a="http://schemas.openxmlformats.org/drawingml/2006/main" meth="withinLinear" id="16">
  <a:schemeClr val="accent3"/>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8" Type="http://schemas.openxmlformats.org/officeDocument/2006/relationships/image" Target="../media/image4.emf"/><Relationship Id="rId13" Type="http://schemas.openxmlformats.org/officeDocument/2006/relationships/chart" Target="../charts/chart15.xml"/><Relationship Id="rId3" Type="http://schemas.openxmlformats.org/officeDocument/2006/relationships/chart" Target="../charts/chart11.xml"/><Relationship Id="rId7" Type="http://schemas.openxmlformats.org/officeDocument/2006/relationships/image" Target="../media/image3.emf"/><Relationship Id="rId12" Type="http://schemas.microsoft.com/office/2014/relationships/chartEx" Target="../charts/chartEx3.xml"/><Relationship Id="rId2" Type="http://schemas.openxmlformats.org/officeDocument/2006/relationships/chart" Target="../charts/chart10.xml"/><Relationship Id="rId1" Type="http://schemas.openxmlformats.org/officeDocument/2006/relationships/chart" Target="../charts/chart9.xml"/><Relationship Id="rId6" Type="http://schemas.openxmlformats.org/officeDocument/2006/relationships/image" Target="../media/image2.emf"/><Relationship Id="rId11" Type="http://schemas.openxmlformats.org/officeDocument/2006/relationships/chart" Target="../charts/chart14.xml"/><Relationship Id="rId5" Type="http://schemas.openxmlformats.org/officeDocument/2006/relationships/chart" Target="../charts/chart13.xml"/><Relationship Id="rId15" Type="http://schemas.openxmlformats.org/officeDocument/2006/relationships/chart" Target="../charts/chart16.xml"/><Relationship Id="rId10" Type="http://schemas.openxmlformats.org/officeDocument/2006/relationships/image" Target="../media/image6.emf"/><Relationship Id="rId4" Type="http://schemas.openxmlformats.org/officeDocument/2006/relationships/chart" Target="../charts/chart12.xml"/><Relationship Id="rId9" Type="http://schemas.openxmlformats.org/officeDocument/2006/relationships/image" Target="../media/image5.emf"/><Relationship Id="rId14" Type="http://schemas.microsoft.com/office/2014/relationships/chartEx" Target="../charts/chartEx4.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4</xdr:col>
      <xdr:colOff>295275</xdr:colOff>
      <xdr:row>3</xdr:row>
      <xdr:rowOff>14287</xdr:rowOff>
    </xdr:from>
    <xdr:to>
      <xdr:col>11</xdr:col>
      <xdr:colOff>600075</xdr:colOff>
      <xdr:row>17</xdr:row>
      <xdr:rowOff>90487</xdr:rowOff>
    </xdr:to>
    <xdr:graphicFrame macro="">
      <xdr:nvGraphicFramePr>
        <xdr:cNvPr id="2" name="Chart 1">
          <a:extLst>
            <a:ext uri="{FF2B5EF4-FFF2-40B4-BE49-F238E27FC236}">
              <a16:creationId xmlns:a16="http://schemas.microsoft.com/office/drawing/2014/main" id="{4CDF69DF-ABB1-C470-8A1D-5792F31C4599}"/>
            </a:ext>
            <a:ext uri="{C183D7F6-B498-43B3-948B-1728B52AA6E4}">
              <adec:decorative xmlns:adec="http://schemas.microsoft.com/office/drawing/2017/decorative" val="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9</xdr:col>
      <xdr:colOff>390525</xdr:colOff>
      <xdr:row>3</xdr:row>
      <xdr:rowOff>138112</xdr:rowOff>
    </xdr:from>
    <xdr:to>
      <xdr:col>17</xdr:col>
      <xdr:colOff>85725</xdr:colOff>
      <xdr:row>18</xdr:row>
      <xdr:rowOff>23812</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1B188C0E-E60A-BFE2-35C1-B4E0B824D4E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7019925" y="852487"/>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0</xdr:col>
      <xdr:colOff>0</xdr:colOff>
      <xdr:row>9</xdr:row>
      <xdr:rowOff>0</xdr:rowOff>
    </xdr:from>
    <xdr:to>
      <xdr:col>2</xdr:col>
      <xdr:colOff>19050</xdr:colOff>
      <xdr:row>16</xdr:row>
      <xdr:rowOff>66675</xdr:rowOff>
    </xdr:to>
    <mc:AlternateContent xmlns:mc="http://schemas.openxmlformats.org/markup-compatibility/2006" xmlns:a14="http://schemas.microsoft.com/office/drawing/2010/main">
      <mc:Choice Requires="a14">
        <xdr:graphicFrame macro="">
          <xdr:nvGraphicFramePr>
            <xdr:cNvPr id="3" name="Year 1">
              <a:extLst>
                <a:ext uri="{FF2B5EF4-FFF2-40B4-BE49-F238E27FC236}">
                  <a16:creationId xmlns:a16="http://schemas.microsoft.com/office/drawing/2014/main" id="{32F2C4B6-CCF5-3457-1399-E13E38E84B4C}"/>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0" y="1666875"/>
              <a:ext cx="1828800" cy="14001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9525</xdr:colOff>
      <xdr:row>9</xdr:row>
      <xdr:rowOff>9525</xdr:rowOff>
    </xdr:from>
    <xdr:to>
      <xdr:col>5</xdr:col>
      <xdr:colOff>257175</xdr:colOff>
      <xdr:row>16</xdr:row>
      <xdr:rowOff>28576</xdr:rowOff>
    </xdr:to>
    <mc:AlternateContent xmlns:mc="http://schemas.openxmlformats.org/markup-compatibility/2006" xmlns:a14="http://schemas.microsoft.com/office/drawing/2010/main">
      <mc:Choice Requires="a14">
        <xdr:graphicFrame macro="">
          <xdr:nvGraphicFramePr>
            <xdr:cNvPr id="4" name="Segment">
              <a:extLst>
                <a:ext uri="{FF2B5EF4-FFF2-40B4-BE49-F238E27FC236}">
                  <a16:creationId xmlns:a16="http://schemas.microsoft.com/office/drawing/2014/main" id="{78C32A70-685A-FB05-31DB-6EAC4BFD4893}"/>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2428875" y="1676400"/>
              <a:ext cx="1828800" cy="135255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9525</xdr:colOff>
      <xdr:row>9</xdr:row>
      <xdr:rowOff>0</xdr:rowOff>
    </xdr:from>
    <xdr:to>
      <xdr:col>9</xdr:col>
      <xdr:colOff>9525</xdr:colOff>
      <xdr:row>16</xdr:row>
      <xdr:rowOff>123825</xdr:rowOff>
    </xdr:to>
    <mc:AlternateContent xmlns:mc="http://schemas.openxmlformats.org/markup-compatibility/2006" xmlns:a14="http://schemas.microsoft.com/office/drawing/2010/main">
      <mc:Choice Requires="a14">
        <xdr:graphicFrame macro="">
          <xdr:nvGraphicFramePr>
            <xdr:cNvPr id="5" name="Region">
              <a:extLst>
                <a:ext uri="{FF2B5EF4-FFF2-40B4-BE49-F238E27FC236}">
                  <a16:creationId xmlns:a16="http://schemas.microsoft.com/office/drawing/2014/main" id="{5B9089AE-3DAE-1CC7-9F97-19DB974D53EC}"/>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4810125" y="1666875"/>
              <a:ext cx="1828800" cy="14573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4</xdr:col>
      <xdr:colOff>523875</xdr:colOff>
      <xdr:row>3</xdr:row>
      <xdr:rowOff>14287</xdr:rowOff>
    </xdr:from>
    <xdr:to>
      <xdr:col>12</xdr:col>
      <xdr:colOff>219075</xdr:colOff>
      <xdr:row>17</xdr:row>
      <xdr:rowOff>90487</xdr:rowOff>
    </xdr:to>
    <xdr:graphicFrame macro="">
      <xdr:nvGraphicFramePr>
        <xdr:cNvPr id="2" name="Chart 1">
          <a:extLst>
            <a:ext uri="{FF2B5EF4-FFF2-40B4-BE49-F238E27FC236}">
              <a16:creationId xmlns:a16="http://schemas.microsoft.com/office/drawing/2014/main" id="{591C4EEC-DB61-D0B0-138D-20A6A5270D2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133350</xdr:colOff>
      <xdr:row>3</xdr:row>
      <xdr:rowOff>52387</xdr:rowOff>
    </xdr:from>
    <xdr:to>
      <xdr:col>13</xdr:col>
      <xdr:colOff>438150</xdr:colOff>
      <xdr:row>17</xdr:row>
      <xdr:rowOff>128587</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725860AE-C59B-4D8C-E629-607F62B6D97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457825" y="766762"/>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14</xdr:col>
      <xdr:colOff>228600</xdr:colOff>
      <xdr:row>4</xdr:row>
      <xdr:rowOff>9525</xdr:rowOff>
    </xdr:from>
    <xdr:to>
      <xdr:col>17</xdr:col>
      <xdr:colOff>228600</xdr:colOff>
      <xdr:row>17</xdr:row>
      <xdr:rowOff>57150</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C9E8DA67-2C52-4894-67E8-4A199EDB6BE8}"/>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0429875" y="58102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3</xdr:col>
      <xdr:colOff>609599</xdr:colOff>
      <xdr:row>2</xdr:row>
      <xdr:rowOff>185737</xdr:rowOff>
    </xdr:from>
    <xdr:to>
      <xdr:col>11</xdr:col>
      <xdr:colOff>600074</xdr:colOff>
      <xdr:row>18</xdr:row>
      <xdr:rowOff>71437</xdr:rowOff>
    </xdr:to>
    <xdr:graphicFrame macro="">
      <xdr:nvGraphicFramePr>
        <xdr:cNvPr id="2" name="Chart 1">
          <a:extLst>
            <a:ext uri="{FF2B5EF4-FFF2-40B4-BE49-F238E27FC236}">
              <a16:creationId xmlns:a16="http://schemas.microsoft.com/office/drawing/2014/main" id="{6AB09BCD-B36B-7F66-5CFC-7C0846FE53C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20</xdr:row>
      <xdr:rowOff>19050</xdr:rowOff>
    </xdr:from>
    <xdr:to>
      <xdr:col>2</xdr:col>
      <xdr:colOff>0</xdr:colOff>
      <xdr:row>23</xdr:row>
      <xdr:rowOff>180974</xdr:rowOff>
    </xdr:to>
    <xdr:graphicFrame macro="">
      <xdr:nvGraphicFramePr>
        <xdr:cNvPr id="2" name="Chart 1">
          <a:extLst>
            <a:ext uri="{FF2B5EF4-FFF2-40B4-BE49-F238E27FC236}">
              <a16:creationId xmlns:a16="http://schemas.microsoft.com/office/drawing/2014/main" id="{5F0644A4-C3AA-3CF1-946B-47025BA55BE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600075</xdr:colOff>
      <xdr:row>20</xdr:row>
      <xdr:rowOff>9524</xdr:rowOff>
    </xdr:from>
    <xdr:to>
      <xdr:col>6</xdr:col>
      <xdr:colOff>19050</xdr:colOff>
      <xdr:row>24</xdr:row>
      <xdr:rowOff>4761</xdr:rowOff>
    </xdr:to>
    <xdr:graphicFrame macro="">
      <xdr:nvGraphicFramePr>
        <xdr:cNvPr id="3" name="Chart 2">
          <a:extLst>
            <a:ext uri="{FF2B5EF4-FFF2-40B4-BE49-F238E27FC236}">
              <a16:creationId xmlns:a16="http://schemas.microsoft.com/office/drawing/2014/main" id="{5426BA04-9E54-EDB9-FC48-38C9C038DE4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9524</xdr:colOff>
      <xdr:row>20</xdr:row>
      <xdr:rowOff>9525</xdr:rowOff>
    </xdr:from>
    <xdr:to>
      <xdr:col>9</xdr:col>
      <xdr:colOff>0</xdr:colOff>
      <xdr:row>24</xdr:row>
      <xdr:rowOff>1</xdr:rowOff>
    </xdr:to>
    <xdr:graphicFrame macro="">
      <xdr:nvGraphicFramePr>
        <xdr:cNvPr id="4" name="Chart 3">
          <a:extLst>
            <a:ext uri="{FF2B5EF4-FFF2-40B4-BE49-F238E27FC236}">
              <a16:creationId xmlns:a16="http://schemas.microsoft.com/office/drawing/2014/main" id="{30CD4183-6BEF-B906-5AB9-8653D076FE5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609599</xdr:colOff>
      <xdr:row>20</xdr:row>
      <xdr:rowOff>19049</xdr:rowOff>
    </xdr:from>
    <xdr:to>
      <xdr:col>11</xdr:col>
      <xdr:colOff>1095374</xdr:colOff>
      <xdr:row>24</xdr:row>
      <xdr:rowOff>47625</xdr:rowOff>
    </xdr:to>
    <xdr:graphicFrame macro="">
      <xdr:nvGraphicFramePr>
        <xdr:cNvPr id="5" name="Chart 4">
          <a:extLst>
            <a:ext uri="{FF2B5EF4-FFF2-40B4-BE49-F238E27FC236}">
              <a16:creationId xmlns:a16="http://schemas.microsoft.com/office/drawing/2014/main" id="{62DBA48B-4AF5-45F2-A822-42935255DC4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1</xdr:colOff>
      <xdr:row>20</xdr:row>
      <xdr:rowOff>14288</xdr:rowOff>
    </xdr:from>
    <xdr:to>
      <xdr:col>14</xdr:col>
      <xdr:colOff>1085851</xdr:colOff>
      <xdr:row>23</xdr:row>
      <xdr:rowOff>180976</xdr:rowOff>
    </xdr:to>
    <xdr:graphicFrame macro="">
      <xdr:nvGraphicFramePr>
        <xdr:cNvPr id="6" name="Chart 5">
          <a:extLst>
            <a:ext uri="{FF2B5EF4-FFF2-40B4-BE49-F238E27FC236}">
              <a16:creationId xmlns:a16="http://schemas.microsoft.com/office/drawing/2014/main" id="{0993E4A4-E7FF-9FFA-B7DE-56B0263885D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oneCellAnchor>
    <xdr:from>
      <xdr:col>0</xdr:col>
      <xdr:colOff>142875</xdr:colOff>
      <xdr:row>0</xdr:row>
      <xdr:rowOff>76200</xdr:rowOff>
    </xdr:from>
    <xdr:ext cx="11811000" cy="314325"/>
    <xdr:sp macro="" textlink="">
      <xdr:nvSpPr>
        <xdr:cNvPr id="2" name="Shape 3">
          <a:extLst>
            <a:ext uri="{FF2B5EF4-FFF2-40B4-BE49-F238E27FC236}">
              <a16:creationId xmlns:a16="http://schemas.microsoft.com/office/drawing/2014/main" id="{A4E0A568-FA68-4C2A-90D0-67F340D40DF6}"/>
            </a:ext>
          </a:extLst>
        </xdr:cNvPr>
        <xdr:cNvSpPr/>
      </xdr:nvSpPr>
      <xdr:spPr>
        <a:xfrm>
          <a:off x="142875" y="76200"/>
          <a:ext cx="11811000" cy="314325"/>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152400</xdr:colOff>
      <xdr:row>10</xdr:row>
      <xdr:rowOff>123825</xdr:rowOff>
    </xdr:from>
    <xdr:ext cx="11811000" cy="2057400"/>
    <xdr:grpSp>
      <xdr:nvGrpSpPr>
        <xdr:cNvPr id="3" name="Shape 2">
          <a:extLst>
            <a:ext uri="{FF2B5EF4-FFF2-40B4-BE49-F238E27FC236}">
              <a16:creationId xmlns:a16="http://schemas.microsoft.com/office/drawing/2014/main" id="{8AEF5E09-F6B5-4521-8765-89B123268625}"/>
            </a:ext>
          </a:extLst>
        </xdr:cNvPr>
        <xdr:cNvGrpSpPr/>
      </xdr:nvGrpSpPr>
      <xdr:grpSpPr>
        <a:xfrm>
          <a:off x="152400" y="1892754"/>
          <a:ext cx="11811000" cy="2057400"/>
          <a:chOff x="0" y="2751300"/>
          <a:chExt cx="10692000" cy="2057400"/>
        </a:xfrm>
      </xdr:grpSpPr>
      <xdr:grpSp>
        <xdr:nvGrpSpPr>
          <xdr:cNvPr id="4" name="Shape 4">
            <a:extLst>
              <a:ext uri="{FF2B5EF4-FFF2-40B4-BE49-F238E27FC236}">
                <a16:creationId xmlns:a16="http://schemas.microsoft.com/office/drawing/2014/main" id="{A165F197-90C1-96BF-2B02-FAFEF2D3EDE0}"/>
              </a:ext>
            </a:extLst>
          </xdr:cNvPr>
          <xdr:cNvGrpSpPr/>
        </xdr:nvGrpSpPr>
        <xdr:grpSpPr>
          <a:xfrm>
            <a:off x="0" y="2751300"/>
            <a:ext cx="10692000" cy="2057400"/>
            <a:chOff x="152400" y="1971675"/>
            <a:chExt cx="12515850" cy="2228850"/>
          </a:xfrm>
        </xdr:grpSpPr>
        <xdr:sp macro="" textlink="">
          <xdr:nvSpPr>
            <xdr:cNvPr id="5" name="Shape 5">
              <a:extLst>
                <a:ext uri="{FF2B5EF4-FFF2-40B4-BE49-F238E27FC236}">
                  <a16:creationId xmlns:a16="http://schemas.microsoft.com/office/drawing/2014/main" id="{3CC9C5BD-4731-E0F0-E17D-8392C051EE6C}"/>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a:extLst>
                <a:ext uri="{FF2B5EF4-FFF2-40B4-BE49-F238E27FC236}">
                  <a16:creationId xmlns:a16="http://schemas.microsoft.com/office/drawing/2014/main" id="{2C44EEC4-4C22-A71F-ED27-951AF7A205CD}"/>
                </a:ext>
              </a:extLst>
            </xdr:cNvPr>
            <xdr:cNvGrpSpPr/>
          </xdr:nvGrpSpPr>
          <xdr:grpSpPr>
            <a:xfrm>
              <a:off x="152400" y="1971675"/>
              <a:ext cx="5219701" cy="2219325"/>
              <a:chOff x="152400" y="1971675"/>
              <a:chExt cx="5219701" cy="2219325"/>
            </a:xfrm>
          </xdr:grpSpPr>
          <xdr:sp macro="" textlink="">
            <xdr:nvSpPr>
              <xdr:cNvPr id="13" name="Shape 7">
                <a:extLst>
                  <a:ext uri="{FF2B5EF4-FFF2-40B4-BE49-F238E27FC236}">
                    <a16:creationId xmlns:a16="http://schemas.microsoft.com/office/drawing/2014/main" id="{9581C22D-6803-4366-0E11-2406DDF81F80}"/>
                  </a:ext>
                </a:extLst>
              </xdr:cNvPr>
              <xdr:cNvSpPr/>
            </xdr:nvSpPr>
            <xdr:spPr>
              <a:xfrm>
                <a:off x="152400" y="1971675"/>
                <a:ext cx="5219701"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8">
                <a:extLst>
                  <a:ext uri="{FF2B5EF4-FFF2-40B4-BE49-F238E27FC236}">
                    <a16:creationId xmlns:a16="http://schemas.microsoft.com/office/drawing/2014/main" id="{36BF8F76-7889-58F4-0664-CADCE64F1F8F}"/>
                  </a:ext>
                </a:extLst>
              </xdr:cNvPr>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grpSp>
        <xdr:grpSp>
          <xdr:nvGrpSpPr>
            <xdr:cNvPr id="7" name="Shape 9">
              <a:extLst>
                <a:ext uri="{FF2B5EF4-FFF2-40B4-BE49-F238E27FC236}">
                  <a16:creationId xmlns:a16="http://schemas.microsoft.com/office/drawing/2014/main" id="{94DF98EE-6F9E-6AED-AD9B-18C6953389F7}"/>
                </a:ext>
              </a:extLst>
            </xdr:cNvPr>
            <xdr:cNvGrpSpPr/>
          </xdr:nvGrpSpPr>
          <xdr:grpSpPr>
            <a:xfrm>
              <a:off x="5448301" y="1971675"/>
              <a:ext cx="4305300" cy="2219325"/>
              <a:chOff x="5448301" y="1971675"/>
              <a:chExt cx="4305300" cy="2219325"/>
            </a:xfrm>
          </xdr:grpSpPr>
          <xdr:sp macro="" textlink="">
            <xdr:nvSpPr>
              <xdr:cNvPr id="11" name="Shape 10">
                <a:extLst>
                  <a:ext uri="{FF2B5EF4-FFF2-40B4-BE49-F238E27FC236}">
                    <a16:creationId xmlns:a16="http://schemas.microsoft.com/office/drawing/2014/main" id="{004CF7D7-9D45-DB40-C06B-8E1BC0B58A60}"/>
                  </a:ext>
                </a:extLst>
              </xdr:cNvPr>
              <xdr:cNvSpPr/>
            </xdr:nvSpPr>
            <xdr:spPr>
              <a:xfrm>
                <a:off x="5448301" y="1971675"/>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2" name="Shape 11">
                <a:extLst>
                  <a:ext uri="{FF2B5EF4-FFF2-40B4-BE49-F238E27FC236}">
                    <a16:creationId xmlns:a16="http://schemas.microsoft.com/office/drawing/2014/main" id="{675F7998-2E67-E098-471D-C75B1FD77482}"/>
                  </a:ext>
                </a:extLst>
              </xdr:cNvPr>
              <xdr:cNvSpPr/>
            </xdr:nvSpPr>
            <xdr:spPr>
              <a:xfrm>
                <a:off x="5591174"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8" name="Shape 12">
              <a:extLst>
                <a:ext uri="{FF2B5EF4-FFF2-40B4-BE49-F238E27FC236}">
                  <a16:creationId xmlns:a16="http://schemas.microsoft.com/office/drawing/2014/main" id="{DAE99CE7-E9FD-AE4D-8207-AEA5666A270B}"/>
                </a:ext>
              </a:extLst>
            </xdr:cNvPr>
            <xdr:cNvGrpSpPr/>
          </xdr:nvGrpSpPr>
          <xdr:grpSpPr>
            <a:xfrm>
              <a:off x="9848850" y="1971675"/>
              <a:ext cx="2819400" cy="2228850"/>
              <a:chOff x="9848850" y="1866900"/>
              <a:chExt cx="2819400" cy="2219325"/>
            </a:xfrm>
          </xdr:grpSpPr>
          <xdr:sp macro="" textlink="">
            <xdr:nvSpPr>
              <xdr:cNvPr id="9" name="Shape 13">
                <a:extLst>
                  <a:ext uri="{FF2B5EF4-FFF2-40B4-BE49-F238E27FC236}">
                    <a16:creationId xmlns:a16="http://schemas.microsoft.com/office/drawing/2014/main" id="{FB129D97-94F8-0798-EA73-71DDB9A82BB5}"/>
                  </a:ext>
                </a:extLst>
              </xdr:cNvPr>
              <xdr:cNvSpPr/>
            </xdr:nvSpPr>
            <xdr:spPr>
              <a:xfrm>
                <a:off x="9848850" y="1866900"/>
                <a:ext cx="281940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0" name="Shape 14">
                <a:extLst>
                  <a:ext uri="{FF2B5EF4-FFF2-40B4-BE49-F238E27FC236}">
                    <a16:creationId xmlns:a16="http://schemas.microsoft.com/office/drawing/2014/main" id="{48CA375D-D18E-11FE-42FE-7163EC7F5E1A}"/>
                  </a:ext>
                </a:extLst>
              </xdr:cNvPr>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pSp>
    </xdr:grpSp>
    <xdr:clientData fLocksWithSheet="0"/>
  </xdr:oneCellAnchor>
  <xdr:oneCellAnchor>
    <xdr:from>
      <xdr:col>0</xdr:col>
      <xdr:colOff>142875</xdr:colOff>
      <xdr:row>22</xdr:row>
      <xdr:rowOff>47625</xdr:rowOff>
    </xdr:from>
    <xdr:ext cx="4991100" cy="2009775"/>
    <xdr:sp macro="" textlink="">
      <xdr:nvSpPr>
        <xdr:cNvPr id="15" name="Shape 15">
          <a:extLst>
            <a:ext uri="{FF2B5EF4-FFF2-40B4-BE49-F238E27FC236}">
              <a16:creationId xmlns:a16="http://schemas.microsoft.com/office/drawing/2014/main" id="{856E4B35-0642-443A-84C1-22A8E7875D91}"/>
            </a:ext>
          </a:extLst>
        </xdr:cNvPr>
        <xdr:cNvSpPr/>
      </xdr:nvSpPr>
      <xdr:spPr>
        <a:xfrm>
          <a:off x="142875" y="4029075"/>
          <a:ext cx="4991100" cy="2009775"/>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228600</xdr:colOff>
      <xdr:row>22</xdr:row>
      <xdr:rowOff>104775</xdr:rowOff>
    </xdr:from>
    <xdr:ext cx="2628900" cy="257175"/>
    <xdr:sp macro="" textlink="">
      <xdr:nvSpPr>
        <xdr:cNvPr id="16" name="Shape 16">
          <a:extLst>
            <a:ext uri="{FF2B5EF4-FFF2-40B4-BE49-F238E27FC236}">
              <a16:creationId xmlns:a16="http://schemas.microsoft.com/office/drawing/2014/main" id="{9181AACC-AEEF-4E5D-8C09-A04150BB2A0D}"/>
            </a:ext>
          </a:extLst>
        </xdr:cNvPr>
        <xdr:cNvSpPr/>
      </xdr:nvSpPr>
      <xdr:spPr>
        <a:xfrm>
          <a:off x="228600" y="4086225"/>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oneCellAnchor>
  <xdr:oneCellAnchor>
    <xdr:from>
      <xdr:col>8</xdr:col>
      <xdr:colOff>571500</xdr:colOff>
      <xdr:row>22</xdr:row>
      <xdr:rowOff>57150</xdr:rowOff>
    </xdr:from>
    <xdr:ext cx="3305175" cy="2009775"/>
    <xdr:sp macro="" textlink="">
      <xdr:nvSpPr>
        <xdr:cNvPr id="17" name="Shape 17">
          <a:extLst>
            <a:ext uri="{FF2B5EF4-FFF2-40B4-BE49-F238E27FC236}">
              <a16:creationId xmlns:a16="http://schemas.microsoft.com/office/drawing/2014/main" id="{B92127B5-BC65-4495-BFD5-6FF6C92796DD}"/>
            </a:ext>
          </a:extLst>
        </xdr:cNvPr>
        <xdr:cNvSpPr/>
      </xdr:nvSpPr>
      <xdr:spPr>
        <a:xfrm>
          <a:off x="5219700" y="4038600"/>
          <a:ext cx="3305175" cy="2009775"/>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47625</xdr:colOff>
      <xdr:row>22</xdr:row>
      <xdr:rowOff>95250</xdr:rowOff>
    </xdr:from>
    <xdr:ext cx="2628900" cy="257175"/>
    <xdr:sp macro="" textlink="">
      <xdr:nvSpPr>
        <xdr:cNvPr id="18" name="Shape 18">
          <a:extLst>
            <a:ext uri="{FF2B5EF4-FFF2-40B4-BE49-F238E27FC236}">
              <a16:creationId xmlns:a16="http://schemas.microsoft.com/office/drawing/2014/main" id="{CE359A5C-1CCF-44C5-9A07-91AD97D0B889}"/>
            </a:ext>
          </a:extLst>
        </xdr:cNvPr>
        <xdr:cNvSpPr/>
      </xdr:nvSpPr>
      <xdr:spPr>
        <a:xfrm>
          <a:off x="5276850" y="4076700"/>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clientData fLocksWithSheet="0"/>
  </xdr:oneCellAnchor>
  <xdr:oneCellAnchor>
    <xdr:from>
      <xdr:col>14</xdr:col>
      <xdr:colOff>466725</xdr:colOff>
      <xdr:row>22</xdr:row>
      <xdr:rowOff>57150</xdr:rowOff>
    </xdr:from>
    <xdr:ext cx="3343275" cy="2000250"/>
    <xdr:sp macro="" textlink="">
      <xdr:nvSpPr>
        <xdr:cNvPr id="19" name="Shape 19">
          <a:extLst>
            <a:ext uri="{FF2B5EF4-FFF2-40B4-BE49-F238E27FC236}">
              <a16:creationId xmlns:a16="http://schemas.microsoft.com/office/drawing/2014/main" id="{A1E230F2-9D08-440B-9F92-039BF1D7EEAB}"/>
            </a:ext>
          </a:extLst>
        </xdr:cNvPr>
        <xdr:cNvSpPr/>
      </xdr:nvSpPr>
      <xdr:spPr>
        <a:xfrm>
          <a:off x="8601075" y="4038600"/>
          <a:ext cx="3343275" cy="200025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14</xdr:col>
      <xdr:colOff>523875</xdr:colOff>
      <xdr:row>22</xdr:row>
      <xdr:rowOff>95250</xdr:rowOff>
    </xdr:from>
    <xdr:ext cx="1581150" cy="219075"/>
    <xdr:sp macro="" textlink="">
      <xdr:nvSpPr>
        <xdr:cNvPr id="20" name="Shape 20">
          <a:extLst>
            <a:ext uri="{FF2B5EF4-FFF2-40B4-BE49-F238E27FC236}">
              <a16:creationId xmlns:a16="http://schemas.microsoft.com/office/drawing/2014/main" id="{80550991-3BD2-46D0-B2A7-74245F96C466}"/>
            </a:ext>
          </a:extLst>
        </xdr:cNvPr>
        <xdr:cNvSpPr/>
      </xdr:nvSpPr>
      <xdr:spPr>
        <a:xfrm>
          <a:off x="8658225" y="4076700"/>
          <a:ext cx="1581150" cy="219075"/>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clientData fLocksWithSheet="0"/>
  </xdr:oneCellAnchor>
  <xdr:oneCellAnchor>
    <xdr:from>
      <xdr:col>0</xdr:col>
      <xdr:colOff>171450</xdr:colOff>
      <xdr:row>2</xdr:row>
      <xdr:rowOff>76200</xdr:rowOff>
    </xdr:from>
    <xdr:ext cx="11801475" cy="1438276"/>
    <xdr:grpSp>
      <xdr:nvGrpSpPr>
        <xdr:cNvPr id="21" name="Shape 2">
          <a:extLst>
            <a:ext uri="{FF2B5EF4-FFF2-40B4-BE49-F238E27FC236}">
              <a16:creationId xmlns:a16="http://schemas.microsoft.com/office/drawing/2014/main" id="{0F521B8F-00F3-4A58-A20A-FDE427E98955}"/>
            </a:ext>
          </a:extLst>
        </xdr:cNvPr>
        <xdr:cNvGrpSpPr/>
      </xdr:nvGrpSpPr>
      <xdr:grpSpPr>
        <a:xfrm>
          <a:off x="171450" y="429986"/>
          <a:ext cx="11801475" cy="1438276"/>
          <a:chOff x="0" y="3060863"/>
          <a:chExt cx="10692000" cy="1438276"/>
        </a:xfrm>
      </xdr:grpSpPr>
      <xdr:grpSp>
        <xdr:nvGrpSpPr>
          <xdr:cNvPr id="22" name="Shape 21">
            <a:extLst>
              <a:ext uri="{FF2B5EF4-FFF2-40B4-BE49-F238E27FC236}">
                <a16:creationId xmlns:a16="http://schemas.microsoft.com/office/drawing/2014/main" id="{8B3BF8E2-59DA-C180-2302-6A0991230E38}"/>
              </a:ext>
            </a:extLst>
          </xdr:cNvPr>
          <xdr:cNvGrpSpPr/>
        </xdr:nvGrpSpPr>
        <xdr:grpSpPr>
          <a:xfrm>
            <a:off x="0" y="3060863"/>
            <a:ext cx="10692000" cy="1438276"/>
            <a:chOff x="152399" y="453254"/>
            <a:chExt cx="12498639" cy="1383568"/>
          </a:xfrm>
        </xdr:grpSpPr>
        <xdr:sp macro="" textlink="">
          <xdr:nvSpPr>
            <xdr:cNvPr id="23" name="Shape 5">
              <a:extLst>
                <a:ext uri="{FF2B5EF4-FFF2-40B4-BE49-F238E27FC236}">
                  <a16:creationId xmlns:a16="http://schemas.microsoft.com/office/drawing/2014/main" id="{BE996101-9D3F-7C47-AEA9-1A921DFFA9C7}"/>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a:extLst>
                <a:ext uri="{FF2B5EF4-FFF2-40B4-BE49-F238E27FC236}">
                  <a16:creationId xmlns:a16="http://schemas.microsoft.com/office/drawing/2014/main" id="{40B991D5-D729-5B6B-B87B-38715B7B9DA7}"/>
                </a:ext>
              </a:extLst>
            </xdr:cNvPr>
            <xdr:cNvGrpSpPr/>
          </xdr:nvGrpSpPr>
          <xdr:grpSpPr>
            <a:xfrm>
              <a:off x="152399" y="453254"/>
              <a:ext cx="2499729" cy="1383568"/>
              <a:chOff x="152399" y="459938"/>
              <a:chExt cx="2667001" cy="1359338"/>
            </a:xfrm>
          </xdr:grpSpPr>
          <xdr:sp macro="" textlink="">
            <xdr:nvSpPr>
              <xdr:cNvPr id="37" name="Shape 23">
                <a:extLst>
                  <a:ext uri="{FF2B5EF4-FFF2-40B4-BE49-F238E27FC236}">
                    <a16:creationId xmlns:a16="http://schemas.microsoft.com/office/drawing/2014/main" id="{A7366927-B93C-CF69-98EE-6F0EB1BE66AA}"/>
                  </a:ext>
                </a:extLst>
              </xdr:cNvPr>
              <xdr:cNvSpPr/>
            </xdr:nvSpPr>
            <xdr:spPr>
              <a:xfrm>
                <a:off x="152399" y="714375"/>
                <a:ext cx="2667001" cy="1104901"/>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r>
                  <a:rPr lang="en-US">
                    <a:solidFill>
                      <a:schemeClr val="bg1"/>
                    </a:solidFill>
                  </a:rPr>
                  <a:t> </a:t>
                </a:r>
              </a:p>
            </xdr:txBody>
          </xdr:sp>
          <xdr:sp macro="" textlink="">
            <xdr:nvSpPr>
              <xdr:cNvPr id="38" name="Shape 24">
                <a:extLst>
                  <a:ext uri="{FF2B5EF4-FFF2-40B4-BE49-F238E27FC236}">
                    <a16:creationId xmlns:a16="http://schemas.microsoft.com/office/drawing/2014/main" id="{12631924-870E-3E4A-687E-BFE6E7BE0D0C}"/>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25" name="Shape 25">
              <a:extLst>
                <a:ext uri="{FF2B5EF4-FFF2-40B4-BE49-F238E27FC236}">
                  <a16:creationId xmlns:a16="http://schemas.microsoft.com/office/drawing/2014/main" id="{509C15C8-E5F1-8399-2432-B1C60199096B}"/>
                </a:ext>
              </a:extLst>
            </xdr:cNvPr>
            <xdr:cNvGrpSpPr/>
          </xdr:nvGrpSpPr>
          <xdr:grpSpPr>
            <a:xfrm>
              <a:off x="2699752" y="453254"/>
              <a:ext cx="2490203" cy="1383567"/>
              <a:chOff x="152399" y="459938"/>
              <a:chExt cx="2667001" cy="1359337"/>
            </a:xfrm>
          </xdr:grpSpPr>
          <xdr:sp macro="" textlink="">
            <xdr:nvSpPr>
              <xdr:cNvPr id="35" name="Shape 26">
                <a:extLst>
                  <a:ext uri="{FF2B5EF4-FFF2-40B4-BE49-F238E27FC236}">
                    <a16:creationId xmlns:a16="http://schemas.microsoft.com/office/drawing/2014/main" id="{8CD3B79F-034F-B6A6-9FC8-5CB4325C7CE6}"/>
                  </a:ext>
                </a:extLst>
              </xdr:cNvPr>
              <xdr:cNvSpPr/>
            </xdr:nvSpPr>
            <xdr:spPr>
              <a:xfrm>
                <a:off x="152399" y="714375"/>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6" name="Shape 27">
                <a:extLst>
                  <a:ext uri="{FF2B5EF4-FFF2-40B4-BE49-F238E27FC236}">
                    <a16:creationId xmlns:a16="http://schemas.microsoft.com/office/drawing/2014/main" id="{3D32C7FD-5AF9-3EEF-A7E5-DEBE301132B2}"/>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26" name="Shape 28">
              <a:extLst>
                <a:ext uri="{FF2B5EF4-FFF2-40B4-BE49-F238E27FC236}">
                  <a16:creationId xmlns:a16="http://schemas.microsoft.com/office/drawing/2014/main" id="{380C6D1F-C324-8448-CA34-A997184D98C3}"/>
                </a:ext>
              </a:extLst>
            </xdr:cNvPr>
            <xdr:cNvGrpSpPr/>
          </xdr:nvGrpSpPr>
          <xdr:grpSpPr>
            <a:xfrm>
              <a:off x="5256629" y="453254"/>
              <a:ext cx="2452104" cy="1383567"/>
              <a:chOff x="152399" y="459938"/>
              <a:chExt cx="2667001" cy="1359337"/>
            </a:xfrm>
          </xdr:grpSpPr>
          <xdr:sp macro="" textlink="">
            <xdr:nvSpPr>
              <xdr:cNvPr id="33" name="Shape 29">
                <a:extLst>
                  <a:ext uri="{FF2B5EF4-FFF2-40B4-BE49-F238E27FC236}">
                    <a16:creationId xmlns:a16="http://schemas.microsoft.com/office/drawing/2014/main" id="{7DF88174-87EF-EBF5-378E-4554C632E9B9}"/>
                  </a:ext>
                </a:extLst>
              </xdr:cNvPr>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4" name="Shape 30">
                <a:extLst>
                  <a:ext uri="{FF2B5EF4-FFF2-40B4-BE49-F238E27FC236}">
                    <a16:creationId xmlns:a16="http://schemas.microsoft.com/office/drawing/2014/main" id="{AB835141-7E05-C519-E308-90FC176C3FC8}"/>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27" name="Shape 31">
              <a:extLst>
                <a:ext uri="{FF2B5EF4-FFF2-40B4-BE49-F238E27FC236}">
                  <a16:creationId xmlns:a16="http://schemas.microsoft.com/office/drawing/2014/main" id="{358F79D7-949C-D03B-6ECF-E5947CA3E884}"/>
                </a:ext>
              </a:extLst>
            </xdr:cNvPr>
            <xdr:cNvGrpSpPr/>
          </xdr:nvGrpSpPr>
          <xdr:grpSpPr>
            <a:xfrm>
              <a:off x="7756358" y="453254"/>
              <a:ext cx="2394953" cy="1383567"/>
              <a:chOff x="152399" y="459938"/>
              <a:chExt cx="2667001" cy="1359337"/>
            </a:xfrm>
          </xdr:grpSpPr>
          <xdr:sp macro="" textlink="">
            <xdr:nvSpPr>
              <xdr:cNvPr id="31" name="Shape 32">
                <a:extLst>
                  <a:ext uri="{FF2B5EF4-FFF2-40B4-BE49-F238E27FC236}">
                    <a16:creationId xmlns:a16="http://schemas.microsoft.com/office/drawing/2014/main" id="{ED809E57-58FE-67C9-A612-31523E449C87}"/>
                  </a:ext>
                </a:extLst>
              </xdr:cNvPr>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2" name="Shape 33">
                <a:extLst>
                  <a:ext uri="{FF2B5EF4-FFF2-40B4-BE49-F238E27FC236}">
                    <a16:creationId xmlns:a16="http://schemas.microsoft.com/office/drawing/2014/main" id="{B9F1F784-47C1-13F9-87FE-6FD63A133619}"/>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28" name="Shape 34">
              <a:extLst>
                <a:ext uri="{FF2B5EF4-FFF2-40B4-BE49-F238E27FC236}">
                  <a16:creationId xmlns:a16="http://schemas.microsoft.com/office/drawing/2014/main" id="{F8BF8A06-2EF7-ABDD-C022-F35D52264DFC}"/>
                </a:ext>
              </a:extLst>
            </xdr:cNvPr>
            <xdr:cNvGrpSpPr/>
          </xdr:nvGrpSpPr>
          <xdr:grpSpPr>
            <a:xfrm>
              <a:off x="10208461" y="453254"/>
              <a:ext cx="2442577" cy="1383567"/>
              <a:chOff x="152399" y="459938"/>
              <a:chExt cx="2667001" cy="1359337"/>
            </a:xfrm>
          </xdr:grpSpPr>
          <xdr:sp macro="" textlink="">
            <xdr:nvSpPr>
              <xdr:cNvPr id="29" name="Shape 35">
                <a:extLst>
                  <a:ext uri="{FF2B5EF4-FFF2-40B4-BE49-F238E27FC236}">
                    <a16:creationId xmlns:a16="http://schemas.microsoft.com/office/drawing/2014/main" id="{56197D8D-1AE1-4DFB-4796-589E0E87DF54}"/>
                  </a:ext>
                </a:extLst>
              </xdr:cNvPr>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0" name="Shape 36">
                <a:extLst>
                  <a:ext uri="{FF2B5EF4-FFF2-40B4-BE49-F238E27FC236}">
                    <a16:creationId xmlns:a16="http://schemas.microsoft.com/office/drawing/2014/main" id="{C71F72AB-5339-2CF0-8ED1-7CD004089226}"/>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twoCellAnchor>
    <xdr:from>
      <xdr:col>0</xdr:col>
      <xdr:colOff>190500</xdr:colOff>
      <xdr:row>3</xdr:row>
      <xdr:rowOff>161925</xdr:rowOff>
    </xdr:from>
    <xdr:to>
      <xdr:col>4</xdr:col>
      <xdr:colOff>180974</xdr:colOff>
      <xdr:row>5</xdr:row>
      <xdr:rowOff>123825</xdr:rowOff>
    </xdr:to>
    <xdr:sp macro="" textlink="KPIs!B19">
      <xdr:nvSpPr>
        <xdr:cNvPr id="39" name="Rectangle: Rounded Corners 38">
          <a:extLst>
            <a:ext uri="{FF2B5EF4-FFF2-40B4-BE49-F238E27FC236}">
              <a16:creationId xmlns:a16="http://schemas.microsoft.com/office/drawing/2014/main" id="{87067B96-6EFB-DB3A-4B07-40153DF6D2A0}"/>
            </a:ext>
          </a:extLst>
        </xdr:cNvPr>
        <xdr:cNvSpPr/>
      </xdr:nvSpPr>
      <xdr:spPr>
        <a:xfrm>
          <a:off x="190500" y="704850"/>
          <a:ext cx="2314574" cy="323850"/>
        </a:xfrm>
        <a:prstGeom prst="roundRect">
          <a:avLst/>
        </a:prstGeom>
        <a:gradFill>
          <a:gsLst>
            <a:gs pos="0">
              <a:schemeClr val="tx1">
                <a:lumMod val="50000"/>
                <a:lumOff val="50000"/>
              </a:schemeClr>
            </a:gs>
            <a:gs pos="100000">
              <a:schemeClr val="tx1">
                <a:lumMod val="95000"/>
                <a:lumOff val="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277DDC3-548A-46DE-BC32-FA1393947667}" type="TxLink">
            <a:rPr lang="en-US" sz="2000" b="0" i="0" u="none" strike="noStrike">
              <a:solidFill>
                <a:schemeClr val="bg1"/>
              </a:solidFill>
              <a:latin typeface="Calibri"/>
              <a:cs typeface="Calibri"/>
            </a:rPr>
            <a:pPr algn="ctr"/>
            <a:t>₹ 11,61,401.35</a:t>
          </a:fld>
          <a:endParaRPr lang="en-IN" sz="2000">
            <a:solidFill>
              <a:schemeClr val="bg1"/>
            </a:solidFill>
          </a:endParaRPr>
        </a:p>
      </xdr:txBody>
    </xdr:sp>
    <xdr:clientData/>
  </xdr:twoCellAnchor>
  <xdr:twoCellAnchor>
    <xdr:from>
      <xdr:col>0</xdr:col>
      <xdr:colOff>200025</xdr:colOff>
      <xdr:row>8</xdr:row>
      <xdr:rowOff>76200</xdr:rowOff>
    </xdr:from>
    <xdr:to>
      <xdr:col>4</xdr:col>
      <xdr:colOff>190499</xdr:colOff>
      <xdr:row>10</xdr:row>
      <xdr:rowOff>76199</xdr:rowOff>
    </xdr:to>
    <xdr:sp macro="" textlink="">
      <xdr:nvSpPr>
        <xdr:cNvPr id="40" name="Rectangle: Rounded Corners 39">
          <a:extLst>
            <a:ext uri="{FF2B5EF4-FFF2-40B4-BE49-F238E27FC236}">
              <a16:creationId xmlns:a16="http://schemas.microsoft.com/office/drawing/2014/main" id="{0C5D6D98-5CEE-43FB-9B00-A4F45FC6AEF9}"/>
            </a:ext>
          </a:extLst>
        </xdr:cNvPr>
        <xdr:cNvSpPr/>
      </xdr:nvSpPr>
      <xdr:spPr>
        <a:xfrm>
          <a:off x="200025" y="1524000"/>
          <a:ext cx="2314574" cy="361949"/>
        </a:xfrm>
        <a:prstGeom prst="roundRect">
          <a:avLst/>
        </a:prstGeom>
        <a:gradFill>
          <a:gsLst>
            <a:gs pos="0">
              <a:schemeClr val="tx1">
                <a:lumMod val="50000"/>
                <a:lumOff val="50000"/>
              </a:schemeClr>
            </a:gs>
            <a:gs pos="100000">
              <a:schemeClr val="tx1">
                <a:lumMod val="95000"/>
                <a:lumOff val="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800" b="0" i="0" u="none" strike="noStrike">
              <a:solidFill>
                <a:schemeClr val="bg1"/>
              </a:solidFill>
              <a:latin typeface="Calibri"/>
              <a:cs typeface="Calibri"/>
            </a:rPr>
            <a:t>YOY</a:t>
          </a:r>
          <a:r>
            <a:rPr lang="en-US" sz="1800" b="0" i="0" u="none" strike="noStrike" baseline="0">
              <a:solidFill>
                <a:schemeClr val="bg1"/>
              </a:solidFill>
              <a:latin typeface="Calibri"/>
              <a:cs typeface="Calibri"/>
            </a:rPr>
            <a:t> Growth</a:t>
          </a:r>
          <a:endParaRPr lang="en-US" sz="1800" b="0" i="0" u="none" strike="noStrike">
            <a:solidFill>
              <a:schemeClr val="bg1"/>
            </a:solidFill>
            <a:latin typeface="Calibri"/>
            <a:cs typeface="Calibri"/>
          </a:endParaRPr>
        </a:p>
      </xdr:txBody>
    </xdr:sp>
    <xdr:clientData/>
  </xdr:twoCellAnchor>
  <xdr:twoCellAnchor>
    <xdr:from>
      <xdr:col>0</xdr:col>
      <xdr:colOff>152400</xdr:colOff>
      <xdr:row>4</xdr:row>
      <xdr:rowOff>161925</xdr:rowOff>
    </xdr:from>
    <xdr:to>
      <xdr:col>4</xdr:col>
      <xdr:colOff>180975</xdr:colOff>
      <xdr:row>8</xdr:row>
      <xdr:rowOff>161925</xdr:rowOff>
    </xdr:to>
    <xdr:graphicFrame macro="">
      <xdr:nvGraphicFramePr>
        <xdr:cNvPr id="41" name="Chart 40">
          <a:extLst>
            <a:ext uri="{FF2B5EF4-FFF2-40B4-BE49-F238E27FC236}">
              <a16:creationId xmlns:a16="http://schemas.microsoft.com/office/drawing/2014/main" id="{1EADA454-7A66-40BC-A143-686212A3FD5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285750</xdr:colOff>
      <xdr:row>4</xdr:row>
      <xdr:rowOff>0</xdr:rowOff>
    </xdr:from>
    <xdr:to>
      <xdr:col>8</xdr:col>
      <xdr:colOff>276224</xdr:colOff>
      <xdr:row>5</xdr:row>
      <xdr:rowOff>142875</xdr:rowOff>
    </xdr:to>
    <xdr:sp macro="" textlink="KPIs!$F$19">
      <xdr:nvSpPr>
        <xdr:cNvPr id="89" name="Rectangle: Rounded Corners 88">
          <a:extLst>
            <a:ext uri="{FF2B5EF4-FFF2-40B4-BE49-F238E27FC236}">
              <a16:creationId xmlns:a16="http://schemas.microsoft.com/office/drawing/2014/main" id="{DB5B753F-1638-4879-9794-F8A83CF736E5}"/>
            </a:ext>
          </a:extLst>
        </xdr:cNvPr>
        <xdr:cNvSpPr/>
      </xdr:nvSpPr>
      <xdr:spPr>
        <a:xfrm>
          <a:off x="2609850" y="723900"/>
          <a:ext cx="2314574" cy="323850"/>
        </a:xfrm>
        <a:prstGeom prst="roundRect">
          <a:avLst/>
        </a:prstGeom>
        <a:gradFill>
          <a:gsLst>
            <a:gs pos="0">
              <a:schemeClr val="tx1">
                <a:lumMod val="50000"/>
                <a:lumOff val="50000"/>
              </a:schemeClr>
            </a:gs>
            <a:gs pos="100000">
              <a:schemeClr val="tx1">
                <a:lumMod val="95000"/>
                <a:lumOff val="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CC00A15-DAF6-44C7-A706-03EC053888AD}" type="TxLink">
            <a:rPr lang="en-US" sz="2000" b="0" i="0" u="none" strike="noStrike">
              <a:solidFill>
                <a:schemeClr val="bg1"/>
              </a:solidFill>
              <a:latin typeface="Calibri"/>
              <a:cs typeface="Calibri"/>
            </a:rPr>
            <a:pPr algn="ctr"/>
            <a:t>$1,34,119.21</a:t>
          </a:fld>
          <a:endParaRPr lang="en-IN" sz="4000">
            <a:solidFill>
              <a:schemeClr val="bg1"/>
            </a:solidFill>
          </a:endParaRPr>
        </a:p>
      </xdr:txBody>
    </xdr:sp>
    <xdr:clientData/>
  </xdr:twoCellAnchor>
  <xdr:twoCellAnchor>
    <xdr:from>
      <xdr:col>8</xdr:col>
      <xdr:colOff>333375</xdr:colOff>
      <xdr:row>3</xdr:row>
      <xdr:rowOff>171450</xdr:rowOff>
    </xdr:from>
    <xdr:to>
      <xdr:col>12</xdr:col>
      <xdr:colOff>323849</xdr:colOff>
      <xdr:row>5</xdr:row>
      <xdr:rowOff>133350</xdr:rowOff>
    </xdr:to>
    <xdr:sp macro="" textlink="KPIs!$I$19">
      <xdr:nvSpPr>
        <xdr:cNvPr id="185" name="Rectangle: Rounded Corners 184">
          <a:extLst>
            <a:ext uri="{FF2B5EF4-FFF2-40B4-BE49-F238E27FC236}">
              <a16:creationId xmlns:a16="http://schemas.microsoft.com/office/drawing/2014/main" id="{45A7C0AE-65D3-45D1-98D9-B6C31E833591}"/>
            </a:ext>
          </a:extLst>
        </xdr:cNvPr>
        <xdr:cNvSpPr/>
      </xdr:nvSpPr>
      <xdr:spPr>
        <a:xfrm>
          <a:off x="4981575" y="714375"/>
          <a:ext cx="2314574" cy="323850"/>
        </a:xfrm>
        <a:prstGeom prst="roundRect">
          <a:avLst/>
        </a:prstGeom>
        <a:gradFill>
          <a:gsLst>
            <a:gs pos="0">
              <a:schemeClr val="tx1">
                <a:lumMod val="50000"/>
                <a:lumOff val="50000"/>
              </a:schemeClr>
            </a:gs>
            <a:gs pos="100000">
              <a:schemeClr val="tx1">
                <a:lumMod val="95000"/>
                <a:lumOff val="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BAE6BB6-421B-48D0-9366-9365E64DB2C9}" type="TxLink">
            <a:rPr lang="en-US" sz="2000" b="0" i="0" u="none" strike="noStrike">
              <a:solidFill>
                <a:schemeClr val="bg1"/>
              </a:solidFill>
              <a:latin typeface="Calibri"/>
              <a:cs typeface="Calibri"/>
            </a:rPr>
            <a:pPr algn="ctr"/>
            <a:t># 19521</a:t>
          </a:fld>
          <a:endParaRPr lang="en-IN" sz="4000">
            <a:solidFill>
              <a:schemeClr val="bg1"/>
            </a:solidFill>
          </a:endParaRPr>
        </a:p>
      </xdr:txBody>
    </xdr:sp>
    <xdr:clientData/>
  </xdr:twoCellAnchor>
  <xdr:twoCellAnchor>
    <xdr:from>
      <xdr:col>12</xdr:col>
      <xdr:colOff>419099</xdr:colOff>
      <xdr:row>3</xdr:row>
      <xdr:rowOff>171450</xdr:rowOff>
    </xdr:from>
    <xdr:to>
      <xdr:col>16</xdr:col>
      <xdr:colOff>314324</xdr:colOff>
      <xdr:row>5</xdr:row>
      <xdr:rowOff>133350</xdr:rowOff>
    </xdr:to>
    <xdr:sp macro="" textlink="KPIs!$L$19">
      <xdr:nvSpPr>
        <xdr:cNvPr id="186" name="Rectangle: Rounded Corners 185">
          <a:extLst>
            <a:ext uri="{FF2B5EF4-FFF2-40B4-BE49-F238E27FC236}">
              <a16:creationId xmlns:a16="http://schemas.microsoft.com/office/drawing/2014/main" id="{938F3E48-9BBA-40BE-BFA2-FCEA9DF44193}"/>
            </a:ext>
          </a:extLst>
        </xdr:cNvPr>
        <xdr:cNvSpPr/>
      </xdr:nvSpPr>
      <xdr:spPr>
        <a:xfrm>
          <a:off x="7391399" y="714375"/>
          <a:ext cx="2219325" cy="323850"/>
        </a:xfrm>
        <a:prstGeom prst="roundRect">
          <a:avLst/>
        </a:prstGeom>
        <a:gradFill>
          <a:gsLst>
            <a:gs pos="0">
              <a:schemeClr val="tx1">
                <a:lumMod val="50000"/>
                <a:lumOff val="50000"/>
              </a:schemeClr>
            </a:gs>
            <a:gs pos="100000">
              <a:schemeClr val="tx1">
                <a:lumMod val="95000"/>
                <a:lumOff val="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BC5B7BB-5D51-49E5-8B8D-FE4DC6D9FA26}" type="TxLink">
            <a:rPr lang="en-US" sz="2000" b="0" i="0" u="none" strike="noStrike">
              <a:solidFill>
                <a:schemeClr val="bg1"/>
              </a:solidFill>
              <a:latin typeface="Calibri"/>
              <a:cs typeface="Calibri"/>
            </a:rPr>
            <a:pPr algn="ctr"/>
            <a:t># 5191</a:t>
          </a:fld>
          <a:endParaRPr lang="en-IN" sz="6600">
            <a:solidFill>
              <a:schemeClr val="bg1"/>
            </a:solidFill>
          </a:endParaRPr>
        </a:p>
      </xdr:txBody>
    </xdr:sp>
    <xdr:clientData/>
  </xdr:twoCellAnchor>
  <xdr:twoCellAnchor>
    <xdr:from>
      <xdr:col>16</xdr:col>
      <xdr:colOff>381000</xdr:colOff>
      <xdr:row>4</xdr:row>
      <xdr:rowOff>0</xdr:rowOff>
    </xdr:from>
    <xdr:to>
      <xdr:col>20</xdr:col>
      <xdr:colOff>333375</xdr:colOff>
      <xdr:row>5</xdr:row>
      <xdr:rowOff>142875</xdr:rowOff>
    </xdr:to>
    <xdr:sp macro="" textlink="KPIs!$O$19">
      <xdr:nvSpPr>
        <xdr:cNvPr id="187" name="Rectangle: Rounded Corners 186">
          <a:extLst>
            <a:ext uri="{FF2B5EF4-FFF2-40B4-BE49-F238E27FC236}">
              <a16:creationId xmlns:a16="http://schemas.microsoft.com/office/drawing/2014/main" id="{2A7D32F0-D56D-4BE8-9B08-12EFBFE1C641}"/>
            </a:ext>
          </a:extLst>
        </xdr:cNvPr>
        <xdr:cNvSpPr/>
      </xdr:nvSpPr>
      <xdr:spPr>
        <a:xfrm>
          <a:off x="9677400" y="723900"/>
          <a:ext cx="2276475" cy="323850"/>
        </a:xfrm>
        <a:prstGeom prst="roundRect">
          <a:avLst/>
        </a:prstGeom>
        <a:gradFill>
          <a:gsLst>
            <a:gs pos="0">
              <a:schemeClr val="tx1">
                <a:lumMod val="50000"/>
                <a:lumOff val="50000"/>
              </a:schemeClr>
            </a:gs>
            <a:gs pos="100000">
              <a:schemeClr val="tx1">
                <a:lumMod val="95000"/>
                <a:lumOff val="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50A981B1-A06F-4F42-9EC4-08000C8B6A7A}" type="TxLink">
            <a:rPr lang="en-US" sz="2000" b="0" i="0" u="none" strike="noStrike">
              <a:solidFill>
                <a:schemeClr val="bg1"/>
              </a:solidFill>
              <a:latin typeface="Calibri"/>
              <a:cs typeface="Calibri"/>
            </a:rPr>
            <a:pPr algn="ctr"/>
            <a:t>12.47%</a:t>
          </a:fld>
          <a:endParaRPr lang="en-IN" sz="4000">
            <a:solidFill>
              <a:schemeClr val="bg1"/>
            </a:solidFill>
          </a:endParaRPr>
        </a:p>
      </xdr:txBody>
    </xdr:sp>
    <xdr:clientData/>
  </xdr:twoCellAnchor>
  <xdr:twoCellAnchor>
    <xdr:from>
      <xdr:col>4</xdr:col>
      <xdr:colOff>266700</xdr:colOff>
      <xdr:row>5</xdr:row>
      <xdr:rowOff>9525</xdr:rowOff>
    </xdr:from>
    <xdr:to>
      <xdr:col>8</xdr:col>
      <xdr:colOff>276225</xdr:colOff>
      <xdr:row>9</xdr:row>
      <xdr:rowOff>14287</xdr:rowOff>
    </xdr:to>
    <xdr:graphicFrame macro="">
      <xdr:nvGraphicFramePr>
        <xdr:cNvPr id="188" name="Chart 187">
          <a:extLst>
            <a:ext uri="{FF2B5EF4-FFF2-40B4-BE49-F238E27FC236}">
              <a16:creationId xmlns:a16="http://schemas.microsoft.com/office/drawing/2014/main" id="{1648456E-1FED-4190-AFDD-6860F493C87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352425</xdr:colOff>
      <xdr:row>4</xdr:row>
      <xdr:rowOff>57150</xdr:rowOff>
    </xdr:from>
    <xdr:to>
      <xdr:col>12</xdr:col>
      <xdr:colOff>333375</xdr:colOff>
      <xdr:row>9</xdr:row>
      <xdr:rowOff>9526</xdr:rowOff>
    </xdr:to>
    <xdr:graphicFrame macro="">
      <xdr:nvGraphicFramePr>
        <xdr:cNvPr id="189" name="Chart 188">
          <a:extLst>
            <a:ext uri="{FF2B5EF4-FFF2-40B4-BE49-F238E27FC236}">
              <a16:creationId xmlns:a16="http://schemas.microsoft.com/office/drawing/2014/main" id="{7787DAF7-E6DE-42AF-92F4-5514C5309C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390525</xdr:colOff>
      <xdr:row>4</xdr:row>
      <xdr:rowOff>123825</xdr:rowOff>
    </xdr:from>
    <xdr:to>
      <xdr:col>16</xdr:col>
      <xdr:colOff>314325</xdr:colOff>
      <xdr:row>9</xdr:row>
      <xdr:rowOff>9526</xdr:rowOff>
    </xdr:to>
    <xdr:graphicFrame macro="">
      <xdr:nvGraphicFramePr>
        <xdr:cNvPr id="190" name="Chart 189">
          <a:extLst>
            <a:ext uri="{FF2B5EF4-FFF2-40B4-BE49-F238E27FC236}">
              <a16:creationId xmlns:a16="http://schemas.microsoft.com/office/drawing/2014/main" id="{7D2E828D-1BF2-4891-98A4-E16151282C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333374</xdr:colOff>
      <xdr:row>5</xdr:row>
      <xdr:rowOff>19050</xdr:rowOff>
    </xdr:from>
    <xdr:to>
      <xdr:col>20</xdr:col>
      <xdr:colOff>304799</xdr:colOff>
      <xdr:row>9</xdr:row>
      <xdr:rowOff>114300</xdr:rowOff>
    </xdr:to>
    <xdr:graphicFrame macro="">
      <xdr:nvGraphicFramePr>
        <xdr:cNvPr id="191" name="Chart 190">
          <a:extLst>
            <a:ext uri="{FF2B5EF4-FFF2-40B4-BE49-F238E27FC236}">
              <a16:creationId xmlns:a16="http://schemas.microsoft.com/office/drawing/2014/main" id="{EBF1311F-9E3E-475E-A70F-EE4C6F43296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276225</xdr:colOff>
      <xdr:row>8</xdr:row>
      <xdr:rowOff>85725</xdr:rowOff>
    </xdr:from>
    <xdr:to>
      <xdr:col>8</xdr:col>
      <xdr:colOff>266699</xdr:colOff>
      <xdr:row>10</xdr:row>
      <xdr:rowOff>85724</xdr:rowOff>
    </xdr:to>
    <xdr:sp macro="" textlink="">
      <xdr:nvSpPr>
        <xdr:cNvPr id="192" name="Rectangle: Rounded Corners 191">
          <a:extLst>
            <a:ext uri="{FF2B5EF4-FFF2-40B4-BE49-F238E27FC236}">
              <a16:creationId xmlns:a16="http://schemas.microsoft.com/office/drawing/2014/main" id="{E136119F-2583-4FC2-83AF-D967E00FABCB}"/>
            </a:ext>
          </a:extLst>
        </xdr:cNvPr>
        <xdr:cNvSpPr/>
      </xdr:nvSpPr>
      <xdr:spPr>
        <a:xfrm>
          <a:off x="2600325" y="1533525"/>
          <a:ext cx="2314574" cy="361949"/>
        </a:xfrm>
        <a:prstGeom prst="roundRect">
          <a:avLst/>
        </a:prstGeom>
        <a:gradFill>
          <a:gsLst>
            <a:gs pos="0">
              <a:schemeClr val="tx1">
                <a:lumMod val="50000"/>
                <a:lumOff val="50000"/>
              </a:schemeClr>
            </a:gs>
            <a:gs pos="100000">
              <a:schemeClr val="tx1">
                <a:lumMod val="95000"/>
                <a:lumOff val="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800" b="0" i="0" u="none" strike="noStrike">
              <a:solidFill>
                <a:schemeClr val="bg1"/>
              </a:solidFill>
              <a:latin typeface="Calibri"/>
              <a:cs typeface="Calibri"/>
            </a:rPr>
            <a:t>YOY</a:t>
          </a:r>
          <a:r>
            <a:rPr lang="en-US" sz="1800" b="0" i="0" u="none" strike="noStrike" baseline="0">
              <a:solidFill>
                <a:schemeClr val="bg1"/>
              </a:solidFill>
              <a:latin typeface="Calibri"/>
              <a:cs typeface="Calibri"/>
            </a:rPr>
            <a:t> Growth</a:t>
          </a:r>
          <a:endParaRPr lang="en-US" sz="1800" b="0" i="0" u="none" strike="noStrike">
            <a:solidFill>
              <a:schemeClr val="bg1"/>
            </a:solidFill>
            <a:latin typeface="Calibri"/>
            <a:cs typeface="Calibri"/>
          </a:endParaRPr>
        </a:p>
      </xdr:txBody>
    </xdr:sp>
    <xdr:clientData/>
  </xdr:twoCellAnchor>
  <xdr:twoCellAnchor>
    <xdr:from>
      <xdr:col>8</xdr:col>
      <xdr:colOff>352425</xdr:colOff>
      <xdr:row>8</xdr:row>
      <xdr:rowOff>76200</xdr:rowOff>
    </xdr:from>
    <xdr:to>
      <xdr:col>12</xdr:col>
      <xdr:colOff>314325</xdr:colOff>
      <xdr:row>10</xdr:row>
      <xdr:rowOff>76199</xdr:rowOff>
    </xdr:to>
    <xdr:sp macro="" textlink="">
      <xdr:nvSpPr>
        <xdr:cNvPr id="193" name="Rectangle: Rounded Corners 192">
          <a:extLst>
            <a:ext uri="{FF2B5EF4-FFF2-40B4-BE49-F238E27FC236}">
              <a16:creationId xmlns:a16="http://schemas.microsoft.com/office/drawing/2014/main" id="{AA245ABA-1D43-464C-AE12-C14DA582859F}"/>
            </a:ext>
          </a:extLst>
        </xdr:cNvPr>
        <xdr:cNvSpPr/>
      </xdr:nvSpPr>
      <xdr:spPr>
        <a:xfrm>
          <a:off x="5000625" y="1524000"/>
          <a:ext cx="2286000" cy="361949"/>
        </a:xfrm>
        <a:prstGeom prst="roundRect">
          <a:avLst/>
        </a:prstGeom>
        <a:gradFill>
          <a:gsLst>
            <a:gs pos="0">
              <a:schemeClr val="tx1">
                <a:lumMod val="50000"/>
                <a:lumOff val="50000"/>
              </a:schemeClr>
            </a:gs>
            <a:gs pos="100000">
              <a:schemeClr val="tx1">
                <a:lumMod val="95000"/>
                <a:lumOff val="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800" b="0" i="0" u="none" strike="noStrike">
              <a:solidFill>
                <a:schemeClr val="bg1"/>
              </a:solidFill>
              <a:latin typeface="Calibri"/>
              <a:cs typeface="Calibri"/>
            </a:rPr>
            <a:t>YOY</a:t>
          </a:r>
          <a:r>
            <a:rPr lang="en-US" sz="1800" b="0" i="0" u="none" strike="noStrike" baseline="0">
              <a:solidFill>
                <a:schemeClr val="bg1"/>
              </a:solidFill>
              <a:latin typeface="Calibri"/>
              <a:cs typeface="Calibri"/>
            </a:rPr>
            <a:t> Growth</a:t>
          </a:r>
          <a:endParaRPr lang="en-US" sz="1800" b="0" i="0" u="none" strike="noStrike">
            <a:solidFill>
              <a:schemeClr val="bg1"/>
            </a:solidFill>
            <a:latin typeface="Calibri"/>
            <a:cs typeface="Calibri"/>
          </a:endParaRPr>
        </a:p>
      </xdr:txBody>
    </xdr:sp>
    <xdr:clientData/>
  </xdr:twoCellAnchor>
  <xdr:twoCellAnchor>
    <xdr:from>
      <xdr:col>12</xdr:col>
      <xdr:colOff>390525</xdr:colOff>
      <xdr:row>8</xdr:row>
      <xdr:rowOff>76200</xdr:rowOff>
    </xdr:from>
    <xdr:to>
      <xdr:col>16</xdr:col>
      <xdr:colOff>295275</xdr:colOff>
      <xdr:row>10</xdr:row>
      <xdr:rowOff>76199</xdr:rowOff>
    </xdr:to>
    <xdr:sp macro="" textlink="">
      <xdr:nvSpPr>
        <xdr:cNvPr id="194" name="Rectangle: Rounded Corners 193">
          <a:extLst>
            <a:ext uri="{FF2B5EF4-FFF2-40B4-BE49-F238E27FC236}">
              <a16:creationId xmlns:a16="http://schemas.microsoft.com/office/drawing/2014/main" id="{2A3A3242-6328-4CEA-911B-F8FD6A4319B2}"/>
            </a:ext>
          </a:extLst>
        </xdr:cNvPr>
        <xdr:cNvSpPr/>
      </xdr:nvSpPr>
      <xdr:spPr>
        <a:xfrm>
          <a:off x="7362825" y="1524000"/>
          <a:ext cx="2228850" cy="361949"/>
        </a:xfrm>
        <a:prstGeom prst="roundRect">
          <a:avLst/>
        </a:prstGeom>
        <a:gradFill>
          <a:gsLst>
            <a:gs pos="0">
              <a:schemeClr val="tx1">
                <a:lumMod val="50000"/>
                <a:lumOff val="50000"/>
              </a:schemeClr>
            </a:gs>
            <a:gs pos="100000">
              <a:schemeClr val="tx1">
                <a:lumMod val="95000"/>
                <a:lumOff val="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800" b="0" i="0" u="none" strike="noStrike">
              <a:solidFill>
                <a:schemeClr val="bg1"/>
              </a:solidFill>
              <a:latin typeface="Calibri"/>
              <a:cs typeface="Calibri"/>
            </a:rPr>
            <a:t>YOY</a:t>
          </a:r>
          <a:r>
            <a:rPr lang="en-US" sz="1800" b="0" i="0" u="none" strike="noStrike" baseline="0">
              <a:solidFill>
                <a:schemeClr val="bg1"/>
              </a:solidFill>
              <a:latin typeface="Calibri"/>
              <a:cs typeface="Calibri"/>
            </a:rPr>
            <a:t> Growth</a:t>
          </a:r>
          <a:endParaRPr lang="en-US" sz="1800" b="0" i="0" u="none" strike="noStrike">
            <a:solidFill>
              <a:schemeClr val="bg1"/>
            </a:solidFill>
            <a:latin typeface="Calibri"/>
            <a:cs typeface="Calibri"/>
          </a:endParaRPr>
        </a:p>
      </xdr:txBody>
    </xdr:sp>
    <xdr:clientData/>
  </xdr:twoCellAnchor>
  <xdr:twoCellAnchor>
    <xdr:from>
      <xdr:col>16</xdr:col>
      <xdr:colOff>381000</xdr:colOff>
      <xdr:row>8</xdr:row>
      <xdr:rowOff>76200</xdr:rowOff>
    </xdr:from>
    <xdr:to>
      <xdr:col>20</xdr:col>
      <xdr:colOff>323850</xdr:colOff>
      <xdr:row>10</xdr:row>
      <xdr:rowOff>76199</xdr:rowOff>
    </xdr:to>
    <xdr:sp macro="" textlink="">
      <xdr:nvSpPr>
        <xdr:cNvPr id="195" name="Rectangle: Rounded Corners 194">
          <a:extLst>
            <a:ext uri="{FF2B5EF4-FFF2-40B4-BE49-F238E27FC236}">
              <a16:creationId xmlns:a16="http://schemas.microsoft.com/office/drawing/2014/main" id="{D20774E1-51CF-4DF3-83C7-57D6C6D6191D}"/>
            </a:ext>
          </a:extLst>
        </xdr:cNvPr>
        <xdr:cNvSpPr/>
      </xdr:nvSpPr>
      <xdr:spPr>
        <a:xfrm>
          <a:off x="9677400" y="1524000"/>
          <a:ext cx="2266950" cy="361949"/>
        </a:xfrm>
        <a:prstGeom prst="roundRect">
          <a:avLst/>
        </a:prstGeom>
        <a:gradFill>
          <a:gsLst>
            <a:gs pos="0">
              <a:schemeClr val="tx1">
                <a:lumMod val="50000"/>
                <a:lumOff val="50000"/>
              </a:schemeClr>
            </a:gs>
            <a:gs pos="100000">
              <a:schemeClr val="tx1">
                <a:lumMod val="95000"/>
                <a:lumOff val="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800" b="0" i="0" u="none" strike="noStrike">
              <a:solidFill>
                <a:schemeClr val="bg1"/>
              </a:solidFill>
              <a:latin typeface="Calibri"/>
              <a:cs typeface="Calibri"/>
            </a:rPr>
            <a:t>YOY</a:t>
          </a:r>
          <a:r>
            <a:rPr lang="en-US" sz="1800" b="0" i="0" u="none" strike="noStrike" baseline="0">
              <a:solidFill>
                <a:schemeClr val="bg1"/>
              </a:solidFill>
              <a:latin typeface="Calibri"/>
              <a:cs typeface="Calibri"/>
            </a:rPr>
            <a:t> Growth</a:t>
          </a:r>
          <a:endParaRPr lang="en-US" sz="1800" b="0" i="0" u="none" strike="noStrike">
            <a:solidFill>
              <a:schemeClr val="bg1"/>
            </a:solidFill>
            <a:latin typeface="Calibri"/>
            <a:cs typeface="Calibri"/>
          </a:endParaRPr>
        </a:p>
      </xdr:txBody>
    </xdr:sp>
    <xdr:clientData/>
  </xdr:twoCellAnchor>
  <mc:AlternateContent xmlns:mc="http://schemas.openxmlformats.org/markup-compatibility/2006">
    <mc:Choice xmlns:a14="http://schemas.microsoft.com/office/drawing/2010/main" Requires="a14">
      <xdr:twoCellAnchor editAs="oneCell">
        <xdr:from>
          <xdr:col>2</xdr:col>
          <xdr:colOff>323851</xdr:colOff>
          <xdr:row>8</xdr:row>
          <xdr:rowOff>123826</xdr:rowOff>
        </xdr:from>
        <xdr:to>
          <xdr:col>4</xdr:col>
          <xdr:colOff>28575</xdr:colOff>
          <xdr:row>10</xdr:row>
          <xdr:rowOff>41772</xdr:rowOff>
        </xdr:to>
        <xdr:pic>
          <xdr:nvPicPr>
            <xdr:cNvPr id="201" name="Picture 200">
              <a:extLst>
                <a:ext uri="{FF2B5EF4-FFF2-40B4-BE49-F238E27FC236}">
                  <a16:creationId xmlns:a16="http://schemas.microsoft.com/office/drawing/2014/main" id="{3E2F8476-833B-FDBF-3E12-A950460FA30A}"/>
                </a:ext>
              </a:extLst>
            </xdr:cNvPr>
            <xdr:cNvPicPr>
              <a:picLocks noChangeAspect="1" noChangeArrowheads="1"/>
              <a:extLst>
                <a:ext uri="{84589F7E-364E-4C9E-8A38-B11213B215E9}">
                  <a14:cameraTool cellRange="'YOY KPIs'!$B$10" spid="_x0000_s10371"/>
                </a:ext>
              </a:extLst>
            </xdr:cNvPicPr>
          </xdr:nvPicPr>
          <xdr:blipFill>
            <a:blip xmlns:r="http://schemas.openxmlformats.org/officeDocument/2006/relationships" r:embed="rId6"/>
            <a:srcRect/>
            <a:stretch>
              <a:fillRect/>
            </a:stretch>
          </xdr:blipFill>
          <xdr:spPr bwMode="auto">
            <a:xfrm>
              <a:off x="1485901" y="1571626"/>
              <a:ext cx="866774" cy="279896"/>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504824</xdr:colOff>
          <xdr:row>8</xdr:row>
          <xdr:rowOff>123825</xdr:rowOff>
        </xdr:from>
        <xdr:to>
          <xdr:col>8</xdr:col>
          <xdr:colOff>171449</xdr:colOff>
          <xdr:row>10</xdr:row>
          <xdr:rowOff>33784</xdr:rowOff>
        </xdr:to>
        <xdr:pic>
          <xdr:nvPicPr>
            <xdr:cNvPr id="202" name="Picture 201">
              <a:extLst>
                <a:ext uri="{FF2B5EF4-FFF2-40B4-BE49-F238E27FC236}">
                  <a16:creationId xmlns:a16="http://schemas.microsoft.com/office/drawing/2014/main" id="{0BC26E88-CDE0-8987-6CFD-BEFCF446ED6B}"/>
                </a:ext>
              </a:extLst>
            </xdr:cNvPr>
            <xdr:cNvPicPr>
              <a:picLocks noChangeAspect="1" noChangeArrowheads="1"/>
              <a:extLst>
                <a:ext uri="{84589F7E-364E-4C9E-8A38-B11213B215E9}">
                  <a14:cameraTool cellRange="'YOY KPIs'!$C$10" spid="_x0000_s10372"/>
                </a:ext>
              </a:extLst>
            </xdr:cNvPicPr>
          </xdr:nvPicPr>
          <xdr:blipFill>
            <a:blip xmlns:r="http://schemas.openxmlformats.org/officeDocument/2006/relationships" r:embed="rId7"/>
            <a:srcRect/>
            <a:stretch>
              <a:fillRect/>
            </a:stretch>
          </xdr:blipFill>
          <xdr:spPr bwMode="auto">
            <a:xfrm>
              <a:off x="3990974" y="1571625"/>
              <a:ext cx="828675" cy="271909"/>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532039</xdr:colOff>
          <xdr:row>8</xdr:row>
          <xdr:rowOff>104776</xdr:rowOff>
        </xdr:from>
        <xdr:to>
          <xdr:col>12</xdr:col>
          <xdr:colOff>295275</xdr:colOff>
          <xdr:row>10</xdr:row>
          <xdr:rowOff>28576</xdr:rowOff>
        </xdr:to>
        <xdr:pic>
          <xdr:nvPicPr>
            <xdr:cNvPr id="203" name="Picture 202">
              <a:extLst>
                <a:ext uri="{FF2B5EF4-FFF2-40B4-BE49-F238E27FC236}">
                  <a16:creationId xmlns:a16="http://schemas.microsoft.com/office/drawing/2014/main" id="{16B967BA-BD9E-5D72-F56F-A762EDC597A8}"/>
                </a:ext>
              </a:extLst>
            </xdr:cNvPr>
            <xdr:cNvPicPr>
              <a:picLocks noChangeAspect="1" noChangeArrowheads="1"/>
              <a:extLst>
                <a:ext uri="{84589F7E-364E-4C9E-8A38-B11213B215E9}">
                  <a14:cameraTool cellRange="'YOY KPIs'!$D$10" spid="_x0000_s10373"/>
                </a:ext>
              </a:extLst>
            </xdr:cNvPicPr>
          </xdr:nvPicPr>
          <xdr:blipFill>
            <a:blip xmlns:r="http://schemas.openxmlformats.org/officeDocument/2006/relationships" r:embed="rId8"/>
            <a:srcRect/>
            <a:stretch>
              <a:fillRect/>
            </a:stretch>
          </xdr:blipFill>
          <xdr:spPr bwMode="auto">
            <a:xfrm>
              <a:off x="6342289" y="1552576"/>
              <a:ext cx="925286" cy="28575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485775</xdr:colOff>
          <xdr:row>8</xdr:row>
          <xdr:rowOff>96116</xdr:rowOff>
        </xdr:from>
        <xdr:to>
          <xdr:col>16</xdr:col>
          <xdr:colOff>219075</xdr:colOff>
          <xdr:row>10</xdr:row>
          <xdr:rowOff>19050</xdr:rowOff>
        </xdr:to>
        <xdr:pic>
          <xdr:nvPicPr>
            <xdr:cNvPr id="204" name="Picture 203">
              <a:extLst>
                <a:ext uri="{FF2B5EF4-FFF2-40B4-BE49-F238E27FC236}">
                  <a16:creationId xmlns:a16="http://schemas.microsoft.com/office/drawing/2014/main" id="{63EB6047-907A-501B-E54A-FA89782766E8}"/>
                </a:ext>
              </a:extLst>
            </xdr:cNvPr>
            <xdr:cNvPicPr>
              <a:picLocks noChangeAspect="1" noChangeArrowheads="1"/>
              <a:extLst>
                <a:ext uri="{84589F7E-364E-4C9E-8A38-B11213B215E9}">
                  <a14:cameraTool cellRange="'YOY KPIs'!$E$10" spid="_x0000_s10374"/>
                </a:ext>
              </a:extLst>
            </xdr:cNvPicPr>
          </xdr:nvPicPr>
          <xdr:blipFill>
            <a:blip xmlns:r="http://schemas.openxmlformats.org/officeDocument/2006/relationships" r:embed="rId9"/>
            <a:srcRect/>
            <a:stretch>
              <a:fillRect/>
            </a:stretch>
          </xdr:blipFill>
          <xdr:spPr bwMode="auto">
            <a:xfrm>
              <a:off x="8620125" y="1543916"/>
              <a:ext cx="895350" cy="284884"/>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523875</xdr:colOff>
          <xdr:row>8</xdr:row>
          <xdr:rowOff>123826</xdr:rowOff>
        </xdr:from>
        <xdr:to>
          <xdr:col>20</xdr:col>
          <xdr:colOff>200025</xdr:colOff>
          <xdr:row>10</xdr:row>
          <xdr:rowOff>55246</xdr:rowOff>
        </xdr:to>
        <xdr:pic>
          <xdr:nvPicPr>
            <xdr:cNvPr id="205" name="Picture 204">
              <a:extLst>
                <a:ext uri="{FF2B5EF4-FFF2-40B4-BE49-F238E27FC236}">
                  <a16:creationId xmlns:a16="http://schemas.microsoft.com/office/drawing/2014/main" id="{8B58B45A-2101-C5AA-C417-C349B63CE080}"/>
                </a:ext>
              </a:extLst>
            </xdr:cNvPr>
            <xdr:cNvPicPr>
              <a:picLocks noChangeAspect="1" noChangeArrowheads="1"/>
              <a:extLst>
                <a:ext uri="{84589F7E-364E-4C9E-8A38-B11213B215E9}">
                  <a14:cameraTool cellRange="'YOY KPIs'!$F$10" spid="_x0000_s10375"/>
                </a:ext>
              </a:extLst>
            </xdr:cNvPicPr>
          </xdr:nvPicPr>
          <xdr:blipFill>
            <a:blip xmlns:r="http://schemas.openxmlformats.org/officeDocument/2006/relationships" r:embed="rId10"/>
            <a:srcRect/>
            <a:stretch>
              <a:fillRect/>
            </a:stretch>
          </xdr:blipFill>
          <xdr:spPr bwMode="auto">
            <a:xfrm>
              <a:off x="10982325" y="1571626"/>
              <a:ext cx="838200" cy="29337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152399</xdr:colOff>
      <xdr:row>11</xdr:row>
      <xdr:rowOff>180974</xdr:rowOff>
    </xdr:from>
    <xdr:to>
      <xdr:col>8</xdr:col>
      <xdr:colOff>428624</xdr:colOff>
      <xdr:row>22</xdr:row>
      <xdr:rowOff>114300</xdr:rowOff>
    </xdr:to>
    <xdr:graphicFrame macro="">
      <xdr:nvGraphicFramePr>
        <xdr:cNvPr id="206" name="Chart 205">
          <a:extLst>
            <a:ext uri="{FF2B5EF4-FFF2-40B4-BE49-F238E27FC236}">
              <a16:creationId xmlns:a16="http://schemas.microsoft.com/office/drawing/2014/main" id="{D7B7E219-EA1D-47C0-A541-93A04F963A2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8</xdr:col>
      <xdr:colOff>485776</xdr:colOff>
      <xdr:row>11</xdr:row>
      <xdr:rowOff>85725</xdr:rowOff>
    </xdr:from>
    <xdr:to>
      <xdr:col>15</xdr:col>
      <xdr:colOff>466725</xdr:colOff>
      <xdr:row>22</xdr:row>
      <xdr:rowOff>38099</xdr:rowOff>
    </xdr:to>
    <mc:AlternateContent xmlns:mc="http://schemas.openxmlformats.org/markup-compatibility/2006">
      <mc:Choice xmlns:cx1="http://schemas.microsoft.com/office/drawing/2015/9/8/chartex" Requires="cx1">
        <xdr:graphicFrame macro="">
          <xdr:nvGraphicFramePr>
            <xdr:cNvPr id="43" name="Chart 42">
              <a:extLst>
                <a:ext uri="{FF2B5EF4-FFF2-40B4-BE49-F238E27FC236}">
                  <a16:creationId xmlns:a16="http://schemas.microsoft.com/office/drawing/2014/main" id="{882112BA-FB16-4617-B828-E34262A4AE9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5133976" y="2076450"/>
              <a:ext cx="4048124" cy="1943099"/>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16</xdr:col>
      <xdr:colOff>0</xdr:colOff>
      <xdr:row>11</xdr:row>
      <xdr:rowOff>171449</xdr:rowOff>
    </xdr:from>
    <xdr:to>
      <xdr:col>20</xdr:col>
      <xdr:colOff>514350</xdr:colOff>
      <xdr:row>22</xdr:row>
      <xdr:rowOff>161923</xdr:rowOff>
    </xdr:to>
    <xdr:graphicFrame macro="">
      <xdr:nvGraphicFramePr>
        <xdr:cNvPr id="45" name="Chart 44">
          <a:extLst>
            <a:ext uri="{FF2B5EF4-FFF2-40B4-BE49-F238E27FC236}">
              <a16:creationId xmlns:a16="http://schemas.microsoft.com/office/drawing/2014/main" id="{D0AD9BCA-C04B-42D4-8794-ED2C304969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161925</xdr:colOff>
      <xdr:row>23</xdr:row>
      <xdr:rowOff>161925</xdr:rowOff>
    </xdr:from>
    <xdr:to>
      <xdr:col>8</xdr:col>
      <xdr:colOff>514350</xdr:colOff>
      <xdr:row>33</xdr:row>
      <xdr:rowOff>47625</xdr:rowOff>
    </xdr:to>
    <mc:AlternateContent xmlns:mc="http://schemas.openxmlformats.org/markup-compatibility/2006">
      <mc:Choice xmlns:cx4="http://schemas.microsoft.com/office/drawing/2016/5/10/chartex" Requires="cx4">
        <xdr:graphicFrame macro="">
          <xdr:nvGraphicFramePr>
            <xdr:cNvPr id="46" name="Chart 45">
              <a:extLst>
                <a:ext uri="{FF2B5EF4-FFF2-40B4-BE49-F238E27FC236}">
                  <a16:creationId xmlns:a16="http://schemas.microsoft.com/office/drawing/2014/main" id="{41874B8E-DBC2-401E-80A3-8FFFA5C5E82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161925" y="4324350"/>
              <a:ext cx="5000625" cy="169545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571500</xdr:colOff>
      <xdr:row>23</xdr:row>
      <xdr:rowOff>57150</xdr:rowOff>
    </xdr:from>
    <xdr:to>
      <xdr:col>14</xdr:col>
      <xdr:colOff>457200</xdr:colOff>
      <xdr:row>34</xdr:row>
      <xdr:rowOff>9525</xdr:rowOff>
    </xdr:to>
    <xdr:graphicFrame macro="">
      <xdr:nvGraphicFramePr>
        <xdr:cNvPr id="47" name="Chart 46">
          <a:extLst>
            <a:ext uri="{FF2B5EF4-FFF2-40B4-BE49-F238E27FC236}">
              <a16:creationId xmlns:a16="http://schemas.microsoft.com/office/drawing/2014/main" id="{F571277B-574A-4857-A601-BEBC6F7E988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14</xdr:col>
      <xdr:colOff>495300</xdr:colOff>
      <xdr:row>24</xdr:row>
      <xdr:rowOff>95251</xdr:rowOff>
    </xdr:from>
    <xdr:to>
      <xdr:col>16</xdr:col>
      <xdr:colOff>400050</xdr:colOff>
      <xdr:row>32</xdr:row>
      <xdr:rowOff>76201</xdr:rowOff>
    </xdr:to>
    <mc:AlternateContent xmlns:mc="http://schemas.openxmlformats.org/markup-compatibility/2006" xmlns:a14="http://schemas.microsoft.com/office/drawing/2010/main">
      <mc:Choice Requires="a14">
        <xdr:graphicFrame macro="">
          <xdr:nvGraphicFramePr>
            <xdr:cNvPr id="51" name="Year 2">
              <a:extLst>
                <a:ext uri="{FF2B5EF4-FFF2-40B4-BE49-F238E27FC236}">
                  <a16:creationId xmlns:a16="http://schemas.microsoft.com/office/drawing/2014/main" id="{2B74FAAD-3E03-4F46-BA2B-A41FA194E86B}"/>
                </a:ext>
              </a:extLst>
            </xdr:cNvPr>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mlns="">
        <xdr:sp macro="" textlink="">
          <xdr:nvSpPr>
            <xdr:cNvPr id="0" name=""/>
            <xdr:cNvSpPr>
              <a:spLocks noTextEdit="1"/>
            </xdr:cNvSpPr>
          </xdr:nvSpPr>
          <xdr:spPr>
            <a:xfrm>
              <a:off x="8629650" y="4438651"/>
              <a:ext cx="1066800" cy="14287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333375</xdr:colOff>
      <xdr:row>24</xdr:row>
      <xdr:rowOff>95251</xdr:rowOff>
    </xdr:from>
    <xdr:to>
      <xdr:col>20</xdr:col>
      <xdr:colOff>295275</xdr:colOff>
      <xdr:row>32</xdr:row>
      <xdr:rowOff>76201</xdr:rowOff>
    </xdr:to>
    <mc:AlternateContent xmlns:mc="http://schemas.openxmlformats.org/markup-compatibility/2006" xmlns:a14="http://schemas.microsoft.com/office/drawing/2010/main">
      <mc:Choice Requires="a14">
        <xdr:graphicFrame macro="">
          <xdr:nvGraphicFramePr>
            <xdr:cNvPr id="52" name="Segment 1">
              <a:extLst>
                <a:ext uri="{FF2B5EF4-FFF2-40B4-BE49-F238E27FC236}">
                  <a16:creationId xmlns:a16="http://schemas.microsoft.com/office/drawing/2014/main" id="{B874E325-2EE1-4C06-9121-01041578A44E}"/>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0791825" y="4438651"/>
              <a:ext cx="1123950" cy="14287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457200</xdr:colOff>
      <xdr:row>24</xdr:row>
      <xdr:rowOff>85726</xdr:rowOff>
    </xdr:from>
    <xdr:to>
      <xdr:col>18</xdr:col>
      <xdr:colOff>295275</xdr:colOff>
      <xdr:row>32</xdr:row>
      <xdr:rowOff>85726</xdr:rowOff>
    </xdr:to>
    <mc:AlternateContent xmlns:mc="http://schemas.openxmlformats.org/markup-compatibility/2006" xmlns:a14="http://schemas.microsoft.com/office/drawing/2010/main">
      <mc:Choice Requires="a14">
        <xdr:graphicFrame macro="">
          <xdr:nvGraphicFramePr>
            <xdr:cNvPr id="53" name="Region 1">
              <a:extLst>
                <a:ext uri="{FF2B5EF4-FFF2-40B4-BE49-F238E27FC236}">
                  <a16:creationId xmlns:a16="http://schemas.microsoft.com/office/drawing/2014/main" id="{7DE94656-F65A-4340-BBD8-BF56C212AF4C}"/>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9753600" y="4429126"/>
              <a:ext cx="1000125" cy="14478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oneCellAnchor>
    <xdr:from>
      <xdr:col>0</xdr:col>
      <xdr:colOff>142875</xdr:colOff>
      <xdr:row>0</xdr:row>
      <xdr:rowOff>76200</xdr:rowOff>
    </xdr:from>
    <xdr:ext cx="11811000" cy="314325"/>
    <xdr:sp macro="" textlink="">
      <xdr:nvSpPr>
        <xdr:cNvPr id="3" name="Shape 3">
          <a:extLst>
            <a:ext uri="{FF2B5EF4-FFF2-40B4-BE49-F238E27FC236}">
              <a16:creationId xmlns:a16="http://schemas.microsoft.com/office/drawing/2014/main" id="{00000000-0008-0000-0100-000003000000}"/>
            </a:ext>
          </a:extLst>
        </xdr:cNvPr>
        <xdr:cNvSpPr/>
      </xdr:nvSpPr>
      <xdr:spPr>
        <a:xfrm>
          <a:off x="0" y="3627600"/>
          <a:ext cx="10692000" cy="304800"/>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152400</xdr:colOff>
      <xdr:row>10</xdr:row>
      <xdr:rowOff>123825</xdr:rowOff>
    </xdr:from>
    <xdr:ext cx="11811000" cy="2057400"/>
    <xdr:grpSp>
      <xdr:nvGrpSpPr>
        <xdr:cNvPr id="2" name="Shape 2">
          <a:extLst>
            <a:ext uri="{FF2B5EF4-FFF2-40B4-BE49-F238E27FC236}">
              <a16:creationId xmlns:a16="http://schemas.microsoft.com/office/drawing/2014/main" id="{00000000-0008-0000-0100-000002000000}"/>
            </a:ext>
          </a:extLst>
        </xdr:cNvPr>
        <xdr:cNvGrpSpPr/>
      </xdr:nvGrpSpPr>
      <xdr:grpSpPr>
        <a:xfrm>
          <a:off x="152400" y="1933575"/>
          <a:ext cx="11811000" cy="2057400"/>
          <a:chOff x="0" y="2751300"/>
          <a:chExt cx="10692000" cy="2057400"/>
        </a:xfrm>
      </xdr:grpSpPr>
      <xdr:grpSp>
        <xdr:nvGrpSpPr>
          <xdr:cNvPr id="4" name="Shape 4">
            <a:extLst>
              <a:ext uri="{FF2B5EF4-FFF2-40B4-BE49-F238E27FC236}">
                <a16:creationId xmlns:a16="http://schemas.microsoft.com/office/drawing/2014/main" id="{00000000-0008-0000-0100-000004000000}"/>
              </a:ext>
            </a:extLst>
          </xdr:cNvPr>
          <xdr:cNvGrpSpPr/>
        </xdr:nvGrpSpPr>
        <xdr:grpSpPr>
          <a:xfrm>
            <a:off x="0" y="2751300"/>
            <a:ext cx="10692000" cy="2057400"/>
            <a:chOff x="152400" y="1971675"/>
            <a:chExt cx="12515850" cy="2228850"/>
          </a:xfrm>
        </xdr:grpSpPr>
        <xdr:sp macro="" textlink="">
          <xdr:nvSpPr>
            <xdr:cNvPr id="5" name="Shape 5">
              <a:extLst>
                <a:ext uri="{FF2B5EF4-FFF2-40B4-BE49-F238E27FC236}">
                  <a16:creationId xmlns:a16="http://schemas.microsoft.com/office/drawing/2014/main" id="{00000000-0008-0000-0100-000005000000}"/>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a:extLst>
                <a:ext uri="{FF2B5EF4-FFF2-40B4-BE49-F238E27FC236}">
                  <a16:creationId xmlns:a16="http://schemas.microsoft.com/office/drawing/2014/main" id="{00000000-0008-0000-0100-000006000000}"/>
                </a:ext>
              </a:extLst>
            </xdr:cNvPr>
            <xdr:cNvGrpSpPr/>
          </xdr:nvGrpSpPr>
          <xdr:grpSpPr>
            <a:xfrm>
              <a:off x="152400" y="1971675"/>
              <a:ext cx="5219701" cy="2219325"/>
              <a:chOff x="152400" y="1971675"/>
              <a:chExt cx="5219701" cy="2219325"/>
            </a:xfrm>
          </xdr:grpSpPr>
          <xdr:sp macro="" textlink="">
            <xdr:nvSpPr>
              <xdr:cNvPr id="7" name="Shape 7">
                <a:extLst>
                  <a:ext uri="{FF2B5EF4-FFF2-40B4-BE49-F238E27FC236}">
                    <a16:creationId xmlns:a16="http://schemas.microsoft.com/office/drawing/2014/main" id="{00000000-0008-0000-0100-000007000000}"/>
                  </a:ext>
                </a:extLst>
              </xdr:cNvPr>
              <xdr:cNvSpPr/>
            </xdr:nvSpPr>
            <xdr:spPr>
              <a:xfrm>
                <a:off x="152400" y="1971675"/>
                <a:ext cx="5219701"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 name="Shape 8">
                <a:extLst>
                  <a:ext uri="{FF2B5EF4-FFF2-40B4-BE49-F238E27FC236}">
                    <a16:creationId xmlns:a16="http://schemas.microsoft.com/office/drawing/2014/main" id="{00000000-0008-0000-0100-000008000000}"/>
                  </a:ext>
                </a:extLst>
              </xdr:cNvPr>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grpSp>
        <xdr:grpSp>
          <xdr:nvGrpSpPr>
            <xdr:cNvPr id="9" name="Shape 9">
              <a:extLst>
                <a:ext uri="{FF2B5EF4-FFF2-40B4-BE49-F238E27FC236}">
                  <a16:creationId xmlns:a16="http://schemas.microsoft.com/office/drawing/2014/main" id="{00000000-0008-0000-0100-000009000000}"/>
                </a:ext>
              </a:extLst>
            </xdr:cNvPr>
            <xdr:cNvGrpSpPr/>
          </xdr:nvGrpSpPr>
          <xdr:grpSpPr>
            <a:xfrm>
              <a:off x="5448301" y="1971675"/>
              <a:ext cx="4305300" cy="2219325"/>
              <a:chOff x="5448301" y="1971675"/>
              <a:chExt cx="4305300" cy="2219325"/>
            </a:xfrm>
          </xdr:grpSpPr>
          <xdr:sp macro="" textlink="">
            <xdr:nvSpPr>
              <xdr:cNvPr id="10" name="Shape 10">
                <a:extLst>
                  <a:ext uri="{FF2B5EF4-FFF2-40B4-BE49-F238E27FC236}">
                    <a16:creationId xmlns:a16="http://schemas.microsoft.com/office/drawing/2014/main" id="{00000000-0008-0000-0100-00000A000000}"/>
                  </a:ext>
                </a:extLst>
              </xdr:cNvPr>
              <xdr:cNvSpPr/>
            </xdr:nvSpPr>
            <xdr:spPr>
              <a:xfrm>
                <a:off x="5448301" y="1971675"/>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1">
                <a:extLst>
                  <a:ext uri="{FF2B5EF4-FFF2-40B4-BE49-F238E27FC236}">
                    <a16:creationId xmlns:a16="http://schemas.microsoft.com/office/drawing/2014/main" id="{00000000-0008-0000-0100-00000B000000}"/>
                  </a:ext>
                </a:extLst>
              </xdr:cNvPr>
              <xdr:cNvSpPr/>
            </xdr:nvSpPr>
            <xdr:spPr>
              <a:xfrm>
                <a:off x="5591174"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12" name="Shape 12">
              <a:extLst>
                <a:ext uri="{FF2B5EF4-FFF2-40B4-BE49-F238E27FC236}">
                  <a16:creationId xmlns:a16="http://schemas.microsoft.com/office/drawing/2014/main" id="{00000000-0008-0000-0100-00000C000000}"/>
                </a:ext>
              </a:extLst>
            </xdr:cNvPr>
            <xdr:cNvGrpSpPr/>
          </xdr:nvGrpSpPr>
          <xdr:grpSpPr>
            <a:xfrm>
              <a:off x="9848850" y="1971675"/>
              <a:ext cx="2819400" cy="2228850"/>
              <a:chOff x="9848850" y="1866900"/>
              <a:chExt cx="2819400" cy="2219325"/>
            </a:xfrm>
          </xdr:grpSpPr>
          <xdr:sp macro="" textlink="">
            <xdr:nvSpPr>
              <xdr:cNvPr id="13" name="Shape 13">
                <a:extLst>
                  <a:ext uri="{FF2B5EF4-FFF2-40B4-BE49-F238E27FC236}">
                    <a16:creationId xmlns:a16="http://schemas.microsoft.com/office/drawing/2014/main" id="{00000000-0008-0000-0100-00000D000000}"/>
                  </a:ext>
                </a:extLst>
              </xdr:cNvPr>
              <xdr:cNvSpPr/>
            </xdr:nvSpPr>
            <xdr:spPr>
              <a:xfrm>
                <a:off x="9848850" y="1866900"/>
                <a:ext cx="281940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a:extLst>
                  <a:ext uri="{FF2B5EF4-FFF2-40B4-BE49-F238E27FC236}">
                    <a16:creationId xmlns:a16="http://schemas.microsoft.com/office/drawing/2014/main" id="{00000000-0008-0000-0100-00000E000000}"/>
                  </a:ext>
                </a:extLst>
              </xdr:cNvPr>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pSp>
    </xdr:grpSp>
    <xdr:clientData fLocksWithSheet="0"/>
  </xdr:oneCellAnchor>
  <xdr:oneCellAnchor>
    <xdr:from>
      <xdr:col>0</xdr:col>
      <xdr:colOff>142875</xdr:colOff>
      <xdr:row>22</xdr:row>
      <xdr:rowOff>47625</xdr:rowOff>
    </xdr:from>
    <xdr:ext cx="4991100" cy="2009775"/>
    <xdr:sp macro="" textlink="">
      <xdr:nvSpPr>
        <xdr:cNvPr id="15" name="Shape 15">
          <a:extLst>
            <a:ext uri="{FF2B5EF4-FFF2-40B4-BE49-F238E27FC236}">
              <a16:creationId xmlns:a16="http://schemas.microsoft.com/office/drawing/2014/main" id="{00000000-0008-0000-0100-00000F000000}"/>
            </a:ext>
          </a:extLst>
        </xdr:cNvPr>
        <xdr:cNvSpPr/>
      </xdr:nvSpPr>
      <xdr:spPr>
        <a:xfrm>
          <a:off x="2850450" y="2775113"/>
          <a:ext cx="4991100" cy="2009775"/>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228600</xdr:colOff>
      <xdr:row>22</xdr:row>
      <xdr:rowOff>104775</xdr:rowOff>
    </xdr:from>
    <xdr:ext cx="2628900" cy="257175"/>
    <xdr:sp macro="" textlink="">
      <xdr:nvSpPr>
        <xdr:cNvPr id="16" name="Shape 16">
          <a:extLst>
            <a:ext uri="{FF2B5EF4-FFF2-40B4-BE49-F238E27FC236}">
              <a16:creationId xmlns:a16="http://schemas.microsoft.com/office/drawing/2014/main" id="{00000000-0008-0000-0100-000010000000}"/>
            </a:ext>
          </a:extLst>
        </xdr:cNvPr>
        <xdr:cNvSpPr/>
      </xdr:nvSpPr>
      <xdr:spPr>
        <a:xfrm>
          <a:off x="4031550" y="3656175"/>
          <a:ext cx="2628900" cy="247650"/>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oneCellAnchor>
  <xdr:oneCellAnchor>
    <xdr:from>
      <xdr:col>8</xdr:col>
      <xdr:colOff>571500</xdr:colOff>
      <xdr:row>22</xdr:row>
      <xdr:rowOff>57150</xdr:rowOff>
    </xdr:from>
    <xdr:ext cx="3305175" cy="2009775"/>
    <xdr:sp macro="" textlink="">
      <xdr:nvSpPr>
        <xdr:cNvPr id="17" name="Shape 17">
          <a:extLst>
            <a:ext uri="{FF2B5EF4-FFF2-40B4-BE49-F238E27FC236}">
              <a16:creationId xmlns:a16="http://schemas.microsoft.com/office/drawing/2014/main" id="{00000000-0008-0000-0100-000011000000}"/>
            </a:ext>
          </a:extLst>
        </xdr:cNvPr>
        <xdr:cNvSpPr/>
      </xdr:nvSpPr>
      <xdr:spPr>
        <a:xfrm>
          <a:off x="3698175" y="2775113"/>
          <a:ext cx="3295650" cy="2009775"/>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47625</xdr:colOff>
      <xdr:row>22</xdr:row>
      <xdr:rowOff>95250</xdr:rowOff>
    </xdr:from>
    <xdr:ext cx="2628900" cy="257175"/>
    <xdr:sp macro="" textlink="">
      <xdr:nvSpPr>
        <xdr:cNvPr id="18" name="Shape 18">
          <a:extLst>
            <a:ext uri="{FF2B5EF4-FFF2-40B4-BE49-F238E27FC236}">
              <a16:creationId xmlns:a16="http://schemas.microsoft.com/office/drawing/2014/main" id="{00000000-0008-0000-0100-000012000000}"/>
            </a:ext>
          </a:extLst>
        </xdr:cNvPr>
        <xdr:cNvSpPr/>
      </xdr:nvSpPr>
      <xdr:spPr>
        <a:xfrm>
          <a:off x="4031550" y="3651413"/>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clientData fLocksWithSheet="0"/>
  </xdr:oneCellAnchor>
  <xdr:oneCellAnchor>
    <xdr:from>
      <xdr:col>14</xdr:col>
      <xdr:colOff>466725</xdr:colOff>
      <xdr:row>22</xdr:row>
      <xdr:rowOff>57150</xdr:rowOff>
    </xdr:from>
    <xdr:ext cx="3343275" cy="2000250"/>
    <xdr:sp macro="" textlink="">
      <xdr:nvSpPr>
        <xdr:cNvPr id="19" name="Shape 19">
          <a:extLst>
            <a:ext uri="{FF2B5EF4-FFF2-40B4-BE49-F238E27FC236}">
              <a16:creationId xmlns:a16="http://schemas.microsoft.com/office/drawing/2014/main" id="{00000000-0008-0000-0100-000013000000}"/>
            </a:ext>
          </a:extLst>
        </xdr:cNvPr>
        <xdr:cNvSpPr/>
      </xdr:nvSpPr>
      <xdr:spPr>
        <a:xfrm>
          <a:off x="3679125" y="2779875"/>
          <a:ext cx="3333750" cy="200025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14</xdr:col>
      <xdr:colOff>523875</xdr:colOff>
      <xdr:row>22</xdr:row>
      <xdr:rowOff>95250</xdr:rowOff>
    </xdr:from>
    <xdr:ext cx="1581150" cy="219075"/>
    <xdr:sp macro="" textlink="">
      <xdr:nvSpPr>
        <xdr:cNvPr id="20" name="Shape 20">
          <a:extLst>
            <a:ext uri="{FF2B5EF4-FFF2-40B4-BE49-F238E27FC236}">
              <a16:creationId xmlns:a16="http://schemas.microsoft.com/office/drawing/2014/main" id="{00000000-0008-0000-0100-000014000000}"/>
            </a:ext>
          </a:extLst>
        </xdr:cNvPr>
        <xdr:cNvSpPr/>
      </xdr:nvSpPr>
      <xdr:spPr>
        <a:xfrm>
          <a:off x="4560188" y="3675225"/>
          <a:ext cx="1571625" cy="209550"/>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clientData fLocksWithSheet="0"/>
  </xdr:oneCellAnchor>
  <xdr:oneCellAnchor>
    <xdr:from>
      <xdr:col>0</xdr:col>
      <xdr:colOff>142875</xdr:colOff>
      <xdr:row>2</xdr:row>
      <xdr:rowOff>76200</xdr:rowOff>
    </xdr:from>
    <xdr:ext cx="11801475" cy="1438275"/>
    <xdr:grpSp>
      <xdr:nvGrpSpPr>
        <xdr:cNvPr id="21" name="Shape 2">
          <a:extLst>
            <a:ext uri="{FF2B5EF4-FFF2-40B4-BE49-F238E27FC236}">
              <a16:creationId xmlns:a16="http://schemas.microsoft.com/office/drawing/2014/main" id="{00000000-0008-0000-0100-000015000000}"/>
            </a:ext>
          </a:extLst>
        </xdr:cNvPr>
        <xdr:cNvGrpSpPr/>
      </xdr:nvGrpSpPr>
      <xdr:grpSpPr>
        <a:xfrm>
          <a:off x="142875" y="438150"/>
          <a:ext cx="11801475" cy="1438275"/>
          <a:chOff x="0" y="3060863"/>
          <a:chExt cx="10692000" cy="1438275"/>
        </a:xfrm>
      </xdr:grpSpPr>
      <xdr:grpSp>
        <xdr:nvGrpSpPr>
          <xdr:cNvPr id="22" name="Shape 21">
            <a:extLst>
              <a:ext uri="{FF2B5EF4-FFF2-40B4-BE49-F238E27FC236}">
                <a16:creationId xmlns:a16="http://schemas.microsoft.com/office/drawing/2014/main" id="{00000000-0008-0000-0100-000016000000}"/>
              </a:ext>
            </a:extLst>
          </xdr:cNvPr>
          <xdr:cNvGrpSpPr/>
        </xdr:nvGrpSpPr>
        <xdr:grpSpPr>
          <a:xfrm>
            <a:off x="0" y="3060863"/>
            <a:ext cx="10692000" cy="1438275"/>
            <a:chOff x="152399" y="453254"/>
            <a:chExt cx="12498639" cy="1383567"/>
          </a:xfrm>
        </xdr:grpSpPr>
        <xdr:sp macro="" textlink="">
          <xdr:nvSpPr>
            <xdr:cNvPr id="23" name="Shape 5">
              <a:extLst>
                <a:ext uri="{FF2B5EF4-FFF2-40B4-BE49-F238E27FC236}">
                  <a16:creationId xmlns:a16="http://schemas.microsoft.com/office/drawing/2014/main" id="{00000000-0008-0000-0100-000017000000}"/>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a:extLst>
                <a:ext uri="{FF2B5EF4-FFF2-40B4-BE49-F238E27FC236}">
                  <a16:creationId xmlns:a16="http://schemas.microsoft.com/office/drawing/2014/main" id="{00000000-0008-0000-0100-000018000000}"/>
                </a:ext>
              </a:extLst>
            </xdr:cNvPr>
            <xdr:cNvGrpSpPr/>
          </xdr:nvGrpSpPr>
          <xdr:grpSpPr>
            <a:xfrm>
              <a:off x="152399" y="453254"/>
              <a:ext cx="2499729" cy="1383567"/>
              <a:chOff x="152399" y="459938"/>
              <a:chExt cx="2667001" cy="1359337"/>
            </a:xfrm>
          </xdr:grpSpPr>
          <xdr:sp macro="" textlink="">
            <xdr:nvSpPr>
              <xdr:cNvPr id="25" name="Shape 23">
                <a:extLst>
                  <a:ext uri="{FF2B5EF4-FFF2-40B4-BE49-F238E27FC236}">
                    <a16:creationId xmlns:a16="http://schemas.microsoft.com/office/drawing/2014/main" id="{00000000-0008-0000-0100-000019000000}"/>
                  </a:ext>
                </a:extLst>
              </xdr:cNvPr>
              <xdr:cNvSpPr/>
            </xdr:nvSpPr>
            <xdr:spPr>
              <a:xfrm>
                <a:off x="152399" y="714375"/>
                <a:ext cx="2667001" cy="1104900"/>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6" name="Shape 24">
                <a:extLst>
                  <a:ext uri="{FF2B5EF4-FFF2-40B4-BE49-F238E27FC236}">
                    <a16:creationId xmlns:a16="http://schemas.microsoft.com/office/drawing/2014/main" id="{00000000-0008-0000-0100-00001A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27" name="Shape 25">
              <a:extLst>
                <a:ext uri="{FF2B5EF4-FFF2-40B4-BE49-F238E27FC236}">
                  <a16:creationId xmlns:a16="http://schemas.microsoft.com/office/drawing/2014/main" id="{00000000-0008-0000-0100-00001B000000}"/>
                </a:ext>
              </a:extLst>
            </xdr:cNvPr>
            <xdr:cNvGrpSpPr/>
          </xdr:nvGrpSpPr>
          <xdr:grpSpPr>
            <a:xfrm>
              <a:off x="2699752" y="453254"/>
              <a:ext cx="2490203" cy="1383567"/>
              <a:chOff x="152399" y="459938"/>
              <a:chExt cx="2667001" cy="1359337"/>
            </a:xfrm>
          </xdr:grpSpPr>
          <xdr:sp macro="" textlink="">
            <xdr:nvSpPr>
              <xdr:cNvPr id="28" name="Shape 26">
                <a:extLst>
                  <a:ext uri="{FF2B5EF4-FFF2-40B4-BE49-F238E27FC236}">
                    <a16:creationId xmlns:a16="http://schemas.microsoft.com/office/drawing/2014/main" id="{00000000-0008-0000-0100-00001C000000}"/>
                  </a:ext>
                </a:extLst>
              </xdr:cNvPr>
              <xdr:cNvSpPr/>
            </xdr:nvSpPr>
            <xdr:spPr>
              <a:xfrm>
                <a:off x="152399" y="714375"/>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9" name="Shape 27">
                <a:extLst>
                  <a:ext uri="{FF2B5EF4-FFF2-40B4-BE49-F238E27FC236}">
                    <a16:creationId xmlns:a16="http://schemas.microsoft.com/office/drawing/2014/main" id="{00000000-0008-0000-0100-00001D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30" name="Shape 28">
              <a:extLst>
                <a:ext uri="{FF2B5EF4-FFF2-40B4-BE49-F238E27FC236}">
                  <a16:creationId xmlns:a16="http://schemas.microsoft.com/office/drawing/2014/main" id="{00000000-0008-0000-0100-00001E000000}"/>
                </a:ext>
              </a:extLst>
            </xdr:cNvPr>
            <xdr:cNvGrpSpPr/>
          </xdr:nvGrpSpPr>
          <xdr:grpSpPr>
            <a:xfrm>
              <a:off x="5256629" y="453254"/>
              <a:ext cx="2452104" cy="1383567"/>
              <a:chOff x="152399" y="459938"/>
              <a:chExt cx="2667001" cy="1359337"/>
            </a:xfrm>
          </xdr:grpSpPr>
          <xdr:sp macro="" textlink="">
            <xdr:nvSpPr>
              <xdr:cNvPr id="31" name="Shape 29">
                <a:extLst>
                  <a:ext uri="{FF2B5EF4-FFF2-40B4-BE49-F238E27FC236}">
                    <a16:creationId xmlns:a16="http://schemas.microsoft.com/office/drawing/2014/main" id="{00000000-0008-0000-0100-00001F000000}"/>
                  </a:ext>
                </a:extLst>
              </xdr:cNvPr>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2" name="Shape 30">
                <a:extLst>
                  <a:ext uri="{FF2B5EF4-FFF2-40B4-BE49-F238E27FC236}">
                    <a16:creationId xmlns:a16="http://schemas.microsoft.com/office/drawing/2014/main" id="{00000000-0008-0000-0100-000020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33" name="Shape 31">
              <a:extLst>
                <a:ext uri="{FF2B5EF4-FFF2-40B4-BE49-F238E27FC236}">
                  <a16:creationId xmlns:a16="http://schemas.microsoft.com/office/drawing/2014/main" id="{00000000-0008-0000-0100-000021000000}"/>
                </a:ext>
              </a:extLst>
            </xdr:cNvPr>
            <xdr:cNvGrpSpPr/>
          </xdr:nvGrpSpPr>
          <xdr:grpSpPr>
            <a:xfrm>
              <a:off x="7756358" y="453254"/>
              <a:ext cx="2394953" cy="1383567"/>
              <a:chOff x="152399" y="459938"/>
              <a:chExt cx="2667001" cy="1359337"/>
            </a:xfrm>
          </xdr:grpSpPr>
          <xdr:sp macro="" textlink="">
            <xdr:nvSpPr>
              <xdr:cNvPr id="34" name="Shape 32">
                <a:extLst>
                  <a:ext uri="{FF2B5EF4-FFF2-40B4-BE49-F238E27FC236}">
                    <a16:creationId xmlns:a16="http://schemas.microsoft.com/office/drawing/2014/main" id="{00000000-0008-0000-0100-000022000000}"/>
                  </a:ext>
                </a:extLst>
              </xdr:cNvPr>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5" name="Shape 33">
                <a:extLst>
                  <a:ext uri="{FF2B5EF4-FFF2-40B4-BE49-F238E27FC236}">
                    <a16:creationId xmlns:a16="http://schemas.microsoft.com/office/drawing/2014/main" id="{00000000-0008-0000-0100-000023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36" name="Shape 34">
              <a:extLst>
                <a:ext uri="{FF2B5EF4-FFF2-40B4-BE49-F238E27FC236}">
                  <a16:creationId xmlns:a16="http://schemas.microsoft.com/office/drawing/2014/main" id="{00000000-0008-0000-0100-000024000000}"/>
                </a:ext>
              </a:extLst>
            </xdr:cNvPr>
            <xdr:cNvGrpSpPr/>
          </xdr:nvGrpSpPr>
          <xdr:grpSpPr>
            <a:xfrm>
              <a:off x="10208461" y="453254"/>
              <a:ext cx="2442577" cy="1383567"/>
              <a:chOff x="152399" y="459938"/>
              <a:chExt cx="2667001" cy="1359337"/>
            </a:xfrm>
          </xdr:grpSpPr>
          <xdr:sp macro="" textlink="">
            <xdr:nvSpPr>
              <xdr:cNvPr id="37" name="Shape 35">
                <a:extLst>
                  <a:ext uri="{FF2B5EF4-FFF2-40B4-BE49-F238E27FC236}">
                    <a16:creationId xmlns:a16="http://schemas.microsoft.com/office/drawing/2014/main" id="{00000000-0008-0000-0100-000025000000}"/>
                  </a:ext>
                </a:extLst>
              </xdr:cNvPr>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36">
                <a:extLst>
                  <a:ext uri="{FF2B5EF4-FFF2-40B4-BE49-F238E27FC236}">
                    <a16:creationId xmlns:a16="http://schemas.microsoft.com/office/drawing/2014/main" id="{00000000-0008-0000-0100-000026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248.823272337962" createdVersion="8" refreshedVersion="8" minRefreshableVersion="3" recordCount="9994" xr:uid="{A35A4CB5-1ECB-427A-B08F-8C0BB70E1E01}">
  <cacheSource type="worksheet">
    <worksheetSource name="Table_1"/>
  </cacheSource>
  <cacheFields count="25">
    <cacheField name="Row ID" numFmtId="0">
      <sharedItems containsSemiMixedTypes="0" containsString="0" containsNumber="1" containsInteger="1" minValue="1" maxValue="9994"/>
    </cacheField>
    <cacheField name="Order ID" numFmtId="0">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04-01-2011"/>
          <s v="Jan"/>
          <s v="Feb"/>
          <s v="Mar"/>
          <s v="Apr"/>
          <s v="May"/>
          <s v="Jun"/>
          <s v="Jul"/>
          <s v="Aug"/>
          <s v="Sep"/>
          <s v="Oct"/>
          <s v="Nov"/>
          <s v="Dec"/>
          <s v="&gt;01-01-2015"/>
        </groupItems>
      </fieldGroup>
    </cacheField>
    <cacheField name="Quarters (Order Date)" numFmtId="0" databaseField="0">
      <fieldGroup base="3">
        <rangePr groupBy="quarters" startDate="2011-01-04T00:00:00" endDate="2015-01-01T00:00:00"/>
        <groupItems count="6">
          <s v="&lt;04-01-2011"/>
          <s v="Qtr1"/>
          <s v="Qtr2"/>
          <s v="Qtr3"/>
          <s v="Qtr4"/>
          <s v="&gt;01-01-2015"/>
        </groupItems>
      </fieldGroup>
    </cacheField>
    <cacheField name="Years (Order Date)" numFmtId="0" databaseField="0">
      <fieldGroup base="3">
        <rangePr groupBy="years" startDate="2011-01-04T00:00:00" endDate="2015-01-01T00:00:00"/>
        <groupItems count="7">
          <s v="&lt;04-01-2011"/>
          <s v="2011"/>
          <s v="2012"/>
          <s v="2013"/>
          <s v="2014"/>
          <s v="2015"/>
          <s v="&gt;01-01-2015"/>
        </groupItems>
      </fieldGroup>
    </cacheField>
  </cacheFields>
  <extLst>
    <ext xmlns:x14="http://schemas.microsoft.com/office/spreadsheetml/2009/9/main" uri="{725AE2AE-9491-48be-B2B4-4EB974FC3084}">
      <x14:pivotCacheDefinition pivotCacheId="771271897"/>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249.458552430558" backgroundQuery="1" createdVersion="8" refreshedVersion="8" minRefreshableVersion="3" recordCount="0" supportSubquery="1" supportAdvancedDrill="1" xr:uid="{20B67856-C79F-40A6-A053-6766D07022F7}">
  <cacheSource type="external" connectionId="1"/>
  <cacheFields count="3">
    <cacheField name="[Table_1].[Order Date].[Order Date]" caption="Order Date" numFmtId="0" hierarchy="3" level="1">
      <sharedItems containsSemiMixedTypes="0" containsNonDate="0" containsDate="1" containsString="0" minDate="2011-12-01T00:00:00" maxDate="2015-01-01T00:00:00" count="116">
        <d v="2011-12-01T00:00:00"/>
        <d v="2011-12-02T00:00:00"/>
        <d v="2011-12-03T00:00:00"/>
        <d v="2011-12-04T00:00:00"/>
        <d v="2011-12-05T00:00:00"/>
        <d v="2011-12-06T00:00:00"/>
        <d v="2011-12-07T00:00:00"/>
        <d v="2011-12-08T00:00:00"/>
        <d v="2011-12-09T00:00:00"/>
        <d v="2011-12-10T00:00:00"/>
        <d v="2011-12-12T00:00:00"/>
        <d v="2011-12-13T00:00:00"/>
        <d v="2011-12-14T00:00:00"/>
        <d v="2011-12-15T00:00:00"/>
        <d v="2011-12-16T00:00:00"/>
        <d v="2011-12-17T00:00:00"/>
        <d v="2011-12-19T00:00:00"/>
        <d v="2011-12-20T00:00:00"/>
        <d v="2011-12-21T00:00:00"/>
        <d v="2011-12-22T00:00:00"/>
        <d v="2011-12-23T00:00:00"/>
        <d v="2011-12-24T00:00:00"/>
        <d v="2011-12-26T00:00:00"/>
        <d v="2011-12-27T00:00:00"/>
        <d v="2011-12-28T00:00:00"/>
        <d v="2011-12-29T00:00:00"/>
        <d v="2011-12-30T00:00:00"/>
        <d v="2011-12-31T00:00:00"/>
        <d v="2012-12-01T00:00:00"/>
        <d v="2012-12-03T00:00:00"/>
        <d v="2012-12-04T00:00:00"/>
        <d v="2012-12-05T00:00:00"/>
        <d v="2012-12-06T00:00:00"/>
        <d v="2012-12-07T00:00:00"/>
        <d v="2012-12-08T00:00:00"/>
        <d v="2012-12-09T00:00:00"/>
        <d v="2012-12-10T00:00:00"/>
        <d v="2012-12-11T00:00:00"/>
        <d v="2012-12-12T00:00:00"/>
        <d v="2012-12-13T00:00:00"/>
        <d v="2012-12-14T00:00:00"/>
        <d v="2012-12-15T00:00:00"/>
        <d v="2012-12-16T00:00:00"/>
        <d v="2012-12-17T00:00:00"/>
        <d v="2012-12-18T00:00:00"/>
        <d v="2012-12-19T00:00:00"/>
        <d v="2012-12-20T00:00:00"/>
        <d v="2012-12-21T00:00:00"/>
        <d v="2012-12-22T00:00:00"/>
        <d v="2012-12-23T00:00:00"/>
        <d v="2012-12-24T00:00:00"/>
        <d v="2012-12-25T00:00:00"/>
        <d v="2012-12-26T00:00:00"/>
        <d v="2012-12-27T00:00:00"/>
        <d v="2012-12-28T00:00:00"/>
        <d v="2012-12-29T00:00:00"/>
        <d v="2012-12-30T00:00:00"/>
        <d v="2012-12-31T00:00:00"/>
        <d v="2013-12-01T00:00:00"/>
        <d v="2013-12-02T00:00:00"/>
        <d v="2013-12-03T00:00:00"/>
        <d v="2013-12-04T00:00:00"/>
        <d v="2013-12-05T00:00:00"/>
        <d v="2013-12-06T00:00:00"/>
        <d v="2013-12-07T00:00:00"/>
        <d v="2013-12-09T00:00:00"/>
        <d v="2013-12-10T00:00:00"/>
        <d v="2013-12-11T00:00:00"/>
        <d v="2013-12-12T00:00:00"/>
        <d v="2013-12-13T00:00:00"/>
        <d v="2013-12-14T00:00:00"/>
        <d v="2013-12-15T00:00:00"/>
        <d v="2013-12-16T00:00:00"/>
        <d v="2013-12-17T00:00:00"/>
        <d v="2013-12-18T00:00:00"/>
        <d v="2013-12-19T00:00:00"/>
        <d v="2013-12-20T00:00:00"/>
        <d v="2013-12-21T00:00:00"/>
        <d v="2013-12-23T00:00:00"/>
        <d v="2013-12-24T00:00:00"/>
        <d v="2013-12-25T00:00:00"/>
        <d v="2013-12-26T00:00:00"/>
        <d v="2013-12-27T00:00:00"/>
        <d v="2013-12-28T00:00:00"/>
        <d v="2013-12-30T00:00:00"/>
        <d v="2013-12-31T00:00:00"/>
        <d v="2014-12-01T00:00:00"/>
        <d v="2014-12-02T00:00:00"/>
        <d v="2014-12-03T00:00:00"/>
        <d v="2014-12-04T00:00:00"/>
        <d v="2014-12-05T00:00:00"/>
        <d v="2014-12-06T00:00:00"/>
        <d v="2014-12-07T00:00:00"/>
        <d v="2014-12-08T00:00:00"/>
        <d v="2014-12-09T00:00:00"/>
        <d v="2014-12-10T00:00:00"/>
        <d v="2014-12-11T00:00:00"/>
        <d v="2014-12-12T00:00:00"/>
        <d v="2014-12-14T00:00:00"/>
        <d v="2014-12-15T00:00:00"/>
        <d v="2014-12-16T00:00:00"/>
        <d v="2014-12-17T00:00:00"/>
        <d v="2014-12-18T00:00:00"/>
        <d v="2014-12-19T00:00:00"/>
        <d v="2014-12-20T00:00:00"/>
        <d v="2014-12-21T00:00:00"/>
        <d v="2014-12-22T00:00:00"/>
        <d v="2014-12-23T00:00:00"/>
        <d v="2014-12-24T00:00:00"/>
        <d v="2014-12-25T00:00:00"/>
        <d v="2014-12-26T00:00:00"/>
        <d v="2014-12-27T00:00:00"/>
        <d v="2014-12-28T00:00:00"/>
        <d v="2014-12-29T00:00:00"/>
        <d v="2014-12-30T00:00:00"/>
        <d v="2014-12-31T00:00:00"/>
      </sharedItems>
    </cacheField>
    <cacheField name="[Table_1].[Order Date (Month)].[Order Date (Month)]" caption="Order Date (Month)" numFmtId="0" hierarchy="24" level="1">
      <sharedItems count="12">
        <s v="Jan"/>
        <s v="Feb"/>
        <s v="Mar"/>
        <s v="Apr"/>
        <s v="May"/>
        <s v="Jun"/>
        <s v="Jul"/>
        <s v="Aug"/>
        <s v="Sep"/>
        <s v="Oct"/>
        <s v="Nov"/>
        <s v="Dec"/>
      </sharedItems>
    </cacheField>
    <cacheField name="[Measures].[Percentage of profit]" caption="Percentage of profit" numFmtId="0" hierarchy="26" level="32767"/>
  </cacheFields>
  <cacheHierarchies count="33">
    <cacheHierarchy uniqueName="[Table_1].[Row ID]" caption="Row ID" attribute="1" defaultMemberUniqueName="[Table_1].[Row ID].[All]" allUniqueName="[Table_1].[Row ID].[All]" dimensionUniqueName="[Table_1]" displayFolder="" count="0" memberValueDatatype="20" unbalanced="0"/>
    <cacheHierarchy uniqueName="[Table_1].[Order ID]" caption="Order ID" attribute="1" defaultMemberUniqueName="[Table_1].[Order ID].[All]" allUniqueName="[Table_1].[Order ID].[All]" dimensionUniqueName="[Table_1]" displayFolder="" count="0" memberValueDatatype="130" unbalanced="0"/>
    <cacheHierarchy uniqueName="[Table_1].[Year]" caption="Year" attribute="1" defaultMemberUniqueName="[Table_1].[Year].[All]" allUniqueName="[Table_1].[Year].[All]" dimensionUniqueName="[Table_1]" displayFolder="" count="0" memberValueDatatype="20" unbalanced="0"/>
    <cacheHierarchy uniqueName="[Table_1].[Order Date]" caption="Order Date" attribute="1" time="1" defaultMemberUniqueName="[Table_1].[Order Date].[All]" allUniqueName="[Table_1].[Order Date].[All]" dimensionUniqueName="[Table_1]" displayFolder="" count="2" memberValueDatatype="7" unbalanced="0">
      <fieldsUsage count="2">
        <fieldUsage x="-1"/>
        <fieldUsage x="0"/>
      </fieldsUsage>
    </cacheHierarchy>
    <cacheHierarchy uniqueName="[Table_1].[Ship Date]" caption="Ship Date" attribute="1" time="1" defaultMemberUniqueName="[Table_1].[Ship Date].[All]" allUniqueName="[Table_1].[Ship Date].[All]" dimensionUniqueName="[Table_1]" displayFolder="" count="0" memberValueDatatype="7" unbalanced="0"/>
    <cacheHierarchy uniqueName="[Table_1].[Ship Mode]" caption="Ship Mode" attribute="1" defaultMemberUniqueName="[Table_1].[Ship Mode].[All]" allUniqueName="[Table_1].[Ship Mode].[All]" dimensionUniqueName="[Table_1]" displayFolder="" count="0" memberValueDatatype="130" unbalanced="0"/>
    <cacheHierarchy uniqueName="[Table_1].[Customer ID]" caption="Customer ID" attribute="1" defaultMemberUniqueName="[Table_1].[Customer ID].[All]" allUniqueName="[Table_1].[Customer ID].[All]" dimensionUniqueName="[Table_1]" displayFolder="" count="0" memberValueDatatype="130" unbalanced="0"/>
    <cacheHierarchy uniqueName="[Table_1].[Customer Name]" caption="Customer Name" attribute="1" defaultMemberUniqueName="[Table_1].[Customer Name].[All]" allUniqueName="[Table_1].[Customer Name].[All]" dimensionUniqueName="[Table_1]" displayFolder="" count="0" memberValueDatatype="130" unbalanced="0"/>
    <cacheHierarchy uniqueName="[Table_1].[Segment]" caption="Segment" attribute="1" defaultMemberUniqueName="[Table_1].[Segment].[All]" allUniqueName="[Table_1].[Segment].[All]" dimensionUniqueName="[Table_1]" displayFolder="" count="0" memberValueDatatype="130" unbalanced="0"/>
    <cacheHierarchy uniqueName="[Table_1].[Country]" caption="Country" attribute="1" defaultMemberUniqueName="[Table_1].[Country].[All]" allUniqueName="[Table_1].[Country].[All]" dimensionUniqueName="[Table_1]" displayFolder="" count="0" memberValueDatatype="130" unbalanced="0"/>
    <cacheHierarchy uniqueName="[Table_1].[City]" caption="City" attribute="1" defaultMemberUniqueName="[Table_1].[City].[All]" allUniqueName="[Table_1].[City].[All]" dimensionUniqueName="[Table_1]" displayFolder="" count="0" memberValueDatatype="130" unbalanced="0"/>
    <cacheHierarchy uniqueName="[Table_1].[State]" caption="State" attribute="1" defaultMemberUniqueName="[Table_1].[State].[All]" allUniqueName="[Table_1].[State].[All]" dimensionUniqueName="[Table_1]" displayFolder="" count="0" memberValueDatatype="130" unbalanced="0"/>
    <cacheHierarchy uniqueName="[Table_1].[Postal Code]" caption="Postal Code" attribute="1" defaultMemberUniqueName="[Table_1].[Postal Code].[All]" allUniqueName="[Table_1].[Postal Code].[All]" dimensionUniqueName="[Table_1]" displayFolder="" count="0" memberValueDatatype="130" unbalanced="0"/>
    <cacheHierarchy uniqueName="[Table_1].[Region]" caption="Region" attribute="1" defaultMemberUniqueName="[Table_1].[Region].[All]" allUniqueName="[Table_1].[Region].[All]" dimensionUniqueName="[Table_1]" displayFolder="" count="0" memberValueDatatype="130" unbalanced="0"/>
    <cacheHierarchy uniqueName="[Table_1].[Product ID]" caption="Product ID" attribute="1" defaultMemberUniqueName="[Table_1].[Product ID].[All]" allUniqueName="[Table_1].[Product ID].[All]" dimensionUniqueName="[Table_1]" displayFolder="" count="0" memberValueDatatype="130" unbalanced="0"/>
    <cacheHierarchy uniqueName="[Table_1].[Category]" caption="Category" attribute="1" defaultMemberUniqueName="[Table_1].[Category].[All]" allUniqueName="[Table_1].[Category].[All]" dimensionUniqueName="[Table_1]" displayFolder="" count="0" memberValueDatatype="130" unbalanced="0"/>
    <cacheHierarchy uniqueName="[Table_1].[Sub-Category]" caption="Sub-Category" attribute="1" defaultMemberUniqueName="[Table_1].[Sub-Category].[All]" allUniqueName="[Table_1].[Sub-Category].[All]" dimensionUniqueName="[Table_1]" displayFolder="" count="0" memberValueDatatype="130" unbalanced="0"/>
    <cacheHierarchy uniqueName="[Table_1].[Product Name]" caption="Product Name" attribute="1" defaultMemberUniqueName="[Table_1].[Product Name].[All]" allUniqueName="[Table_1].[Product Name].[All]" dimensionUniqueName="[Table_1]" displayFolder="" count="0" memberValueDatatype="130" unbalanced="0"/>
    <cacheHierarchy uniqueName="[Table_1].[Sales]" caption="Sales" attribute="1" defaultMemberUniqueName="[Table_1].[Sales].[All]" allUniqueName="[Table_1].[Sales].[All]" dimensionUniqueName="[Table_1]" displayFolder="" count="0" memberValueDatatype="5" unbalanced="0"/>
    <cacheHierarchy uniqueName="[Table_1].[Quantity]" caption="Quantity" attribute="1" defaultMemberUniqueName="[Table_1].[Quantity].[All]" allUniqueName="[Table_1].[Quantity].[All]" dimensionUniqueName="[Table_1]" displayFolder="" count="0" memberValueDatatype="20" unbalanced="0"/>
    <cacheHierarchy uniqueName="[Table_1].[Discount]" caption="Discount" attribute="1" defaultMemberUniqueName="[Table_1].[Discount].[All]" allUniqueName="[Table_1].[Discount].[All]" dimensionUniqueName="[Table_1]" displayFolder="" count="0" memberValueDatatype="5" unbalanced="0"/>
    <cacheHierarchy uniqueName="[Table_1].[Profit]" caption="Profit" attribute="1" defaultMemberUniqueName="[Table_1].[Profit].[All]" allUniqueName="[Table_1].[Profit].[All]" dimensionUniqueName="[Table_1]" displayFolder="" count="0" memberValueDatatype="5" unbalanced="0"/>
    <cacheHierarchy uniqueName="[Table_1].[Order Date (Year)]" caption="Order Date (Year)" attribute="1" defaultMemberUniqueName="[Table_1].[Order Date (Year)].[All]" allUniqueName="[Table_1].[Order Date (Year)].[All]" dimensionUniqueName="[Table_1]" displayFolder="" count="0" memberValueDatatype="130" unbalanced="0"/>
    <cacheHierarchy uniqueName="[Table_1].[Order Date (Quarter)]" caption="Order Date (Quarter)" attribute="1" defaultMemberUniqueName="[Table_1].[Order Date (Quarter)].[All]" allUniqueName="[Table_1].[Order Date (Quarter)].[All]" dimensionUniqueName="[Table_1]" displayFolder="" count="0" memberValueDatatype="130" unbalanced="0"/>
    <cacheHierarchy uniqueName="[Table_1].[Order Date (Month)]" caption="Order Date (Month)" attribute="1" defaultMemberUniqueName="[Table_1].[Order Date (Month)].[All]" allUniqueName="[Table_1].[Order Date (Month)].[All]" dimensionUniqueName="[Table_1]" displayFolder="" count="2" memberValueDatatype="130" unbalanced="0">
      <fieldsUsage count="2">
        <fieldUsage x="-1"/>
        <fieldUsage x="1"/>
      </fieldsUsage>
    </cacheHierarchy>
    <cacheHierarchy uniqueName="[Table_1].[Order Date (Month Index)]" caption="Order Date (Month Index)" attribute="1" defaultMemberUniqueName="[Table_1].[Order Date (Month Index)].[All]" allUniqueName="[Table_1].[Order Date (Month Index)].[All]" dimensionUniqueName="[Table_1]" displayFolder="" count="0" memberValueDatatype="20" unbalanced="0" hidden="1"/>
    <cacheHierarchy uniqueName="[Measures].[Percentage of profit]" caption="Percentage of profit" measure="1" displayFolder="" measureGroup="Table_1" count="0" oneField="1">
      <fieldsUsage count="1">
        <fieldUsage x="2"/>
      </fieldsUsage>
    </cacheHierarchy>
    <cacheHierarchy uniqueName="[Measures].[__XL_Count Table_1]" caption="__XL_Count Table_1" measure="1" displayFolder="" measureGroup="Table_1" count="0" hidden="1"/>
    <cacheHierarchy uniqueName="[Measures].[__No measures defined]" caption="__No measures defined" measure="1" displayFolder="" count="0" hidden="1"/>
    <cacheHierarchy uniqueName="[Measures].[Sum of Sales]" caption="Sum of Sales" measure="1" displayFolder="" measureGroup="Table_1" count="0" hidden="1">
      <extLst>
        <ext xmlns:x15="http://schemas.microsoft.com/office/spreadsheetml/2010/11/main" uri="{B97F6D7D-B522-45F9-BDA1-12C45D357490}">
          <x15:cacheHierarchy aggregatedColumn="18"/>
        </ext>
      </extLst>
    </cacheHierarchy>
    <cacheHierarchy uniqueName="[Measures].[Sum of Profit]" caption="Sum of Profit" measure="1" displayFolder="" measureGroup="Table_1"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Table_1" count="0" hidden="1">
      <extLst>
        <ext xmlns:x15="http://schemas.microsoft.com/office/spreadsheetml/2010/11/main" uri="{B97F6D7D-B522-45F9-BDA1-12C45D357490}">
          <x15:cacheHierarchy aggregatedColumn="19"/>
        </ext>
      </extLst>
    </cacheHierarchy>
    <cacheHierarchy uniqueName="[Measures].[Count of Order ID]" caption="Count of Order ID" measure="1" displayFolder="" measureGroup="Table_1" count="0" hidden="1">
      <extLst>
        <ext xmlns:x15="http://schemas.microsoft.com/office/spreadsheetml/2010/11/main" uri="{B97F6D7D-B522-45F9-BDA1-12C45D357490}">
          <x15:cacheHierarchy aggregatedColumn="1"/>
        </ext>
      </extLst>
    </cacheHierarchy>
  </cacheHierarchies>
  <kpis count="0"/>
  <dimensions count="2">
    <dimension measure="1" name="Measures" uniqueName="[Measures]" caption="Measures"/>
    <dimension name="Table_1" uniqueName="[Table_1]" caption="Table_1"/>
  </dimensions>
  <measureGroups count="1">
    <measureGroup name="Table_1" caption="Table_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249.690016203705" backgroundQuery="1" createdVersion="8" refreshedVersion="8" minRefreshableVersion="3" recordCount="0" supportSubquery="1" supportAdvancedDrill="1" xr:uid="{A48FD389-1127-4148-B23D-1F17B992C66C}">
  <cacheSource type="external" connectionId="1"/>
  <cacheFields count="6">
    <cacheField name="[Table_1].[Order Date (Year)].[Order Date (Year)]" caption="Order Date (Year)" numFmtId="0" hierarchy="22" level="1">
      <sharedItems count="4">
        <s v="2011"/>
        <s v="2012"/>
        <s v="2013"/>
        <s v="2014"/>
      </sharedItems>
    </cacheField>
    <cacheField name="[Measures].[Sum of Sales]" caption="Sum of Sales" numFmtId="0" hierarchy="29" level="32767"/>
    <cacheField name="[Measures].[Sum of Profit]" caption="Sum of Profit" numFmtId="0" hierarchy="30" level="32767"/>
    <cacheField name="[Measures].[Sum of Quantity]" caption="Sum of Quantity" numFmtId="0" hierarchy="31" level="32767"/>
    <cacheField name="[Measures].[Count of Order ID]" caption="Count of Order ID" numFmtId="0" hierarchy="32" level="32767"/>
    <cacheField name="[Measures].[Percentage of profit]" caption="Percentage of profit" numFmtId="0" hierarchy="26" level="32767"/>
  </cacheFields>
  <cacheHierarchies count="33">
    <cacheHierarchy uniqueName="[Table_1].[Row ID]" caption="Row ID" attribute="1" defaultMemberUniqueName="[Table_1].[Row ID].[All]" allUniqueName="[Table_1].[Row ID].[All]" dimensionUniqueName="[Table_1]" displayFolder="" count="0" memberValueDatatype="20" unbalanced="0"/>
    <cacheHierarchy uniqueName="[Table_1].[Order ID]" caption="Order ID" attribute="1" defaultMemberUniqueName="[Table_1].[Order ID].[All]" allUniqueName="[Table_1].[Order ID].[All]" dimensionUniqueName="[Table_1]" displayFolder="" count="0" memberValueDatatype="130" unbalanced="0"/>
    <cacheHierarchy uniqueName="[Table_1].[Year]" caption="Year" attribute="1" defaultMemberUniqueName="[Table_1].[Year].[All]" allUniqueName="[Table_1].[Year].[All]" dimensionUniqueName="[Table_1]" displayFolder="" count="0" memberValueDatatype="20" unbalanced="0"/>
    <cacheHierarchy uniqueName="[Table_1].[Order Date]" caption="Order Date" attribute="1" time="1" defaultMemberUniqueName="[Table_1].[Order Date].[All]" allUniqueName="[Table_1].[Order Date].[All]" dimensionUniqueName="[Table_1]" displayFolder="" count="0" memberValueDatatype="7" unbalanced="0"/>
    <cacheHierarchy uniqueName="[Table_1].[Ship Date]" caption="Ship Date" attribute="1" time="1" defaultMemberUniqueName="[Table_1].[Ship Date].[All]" allUniqueName="[Table_1].[Ship Date].[All]" dimensionUniqueName="[Table_1]" displayFolder="" count="0" memberValueDatatype="7" unbalanced="0"/>
    <cacheHierarchy uniqueName="[Table_1].[Ship Mode]" caption="Ship Mode" attribute="1" defaultMemberUniqueName="[Table_1].[Ship Mode].[All]" allUniqueName="[Table_1].[Ship Mode].[All]" dimensionUniqueName="[Table_1]" displayFolder="" count="0" memberValueDatatype="130" unbalanced="0"/>
    <cacheHierarchy uniqueName="[Table_1].[Customer ID]" caption="Customer ID" attribute="1" defaultMemberUniqueName="[Table_1].[Customer ID].[All]" allUniqueName="[Table_1].[Customer ID].[All]" dimensionUniqueName="[Table_1]" displayFolder="" count="0" memberValueDatatype="130" unbalanced="0"/>
    <cacheHierarchy uniqueName="[Table_1].[Customer Name]" caption="Customer Name" attribute="1" defaultMemberUniqueName="[Table_1].[Customer Name].[All]" allUniqueName="[Table_1].[Customer Name].[All]" dimensionUniqueName="[Table_1]" displayFolder="" count="0" memberValueDatatype="130" unbalanced="0"/>
    <cacheHierarchy uniqueName="[Table_1].[Segment]" caption="Segment" attribute="1" defaultMemberUniqueName="[Table_1].[Segment].[All]" allUniqueName="[Table_1].[Segment].[All]" dimensionUniqueName="[Table_1]" displayFolder="" count="0" memberValueDatatype="130" unbalanced="0"/>
    <cacheHierarchy uniqueName="[Table_1].[Country]" caption="Country" attribute="1" defaultMemberUniqueName="[Table_1].[Country].[All]" allUniqueName="[Table_1].[Country].[All]" dimensionUniqueName="[Table_1]" displayFolder="" count="0" memberValueDatatype="130" unbalanced="0"/>
    <cacheHierarchy uniqueName="[Table_1].[City]" caption="City" attribute="1" defaultMemberUniqueName="[Table_1].[City].[All]" allUniqueName="[Table_1].[City].[All]" dimensionUniqueName="[Table_1]" displayFolder="" count="0" memberValueDatatype="130" unbalanced="0"/>
    <cacheHierarchy uniqueName="[Table_1].[State]" caption="State" attribute="1" defaultMemberUniqueName="[Table_1].[State].[All]" allUniqueName="[Table_1].[State].[All]" dimensionUniqueName="[Table_1]" displayFolder="" count="0" memberValueDatatype="130" unbalanced="0"/>
    <cacheHierarchy uniqueName="[Table_1].[Postal Code]" caption="Postal Code" attribute="1" defaultMemberUniqueName="[Table_1].[Postal Code].[All]" allUniqueName="[Table_1].[Postal Code].[All]" dimensionUniqueName="[Table_1]" displayFolder="" count="0" memberValueDatatype="130" unbalanced="0"/>
    <cacheHierarchy uniqueName="[Table_1].[Region]" caption="Region" attribute="1" defaultMemberUniqueName="[Table_1].[Region].[All]" allUniqueName="[Table_1].[Region].[All]" dimensionUniqueName="[Table_1]" displayFolder="" count="0" memberValueDatatype="130" unbalanced="0"/>
    <cacheHierarchy uniqueName="[Table_1].[Product ID]" caption="Product ID" attribute="1" defaultMemberUniqueName="[Table_1].[Product ID].[All]" allUniqueName="[Table_1].[Product ID].[All]" dimensionUniqueName="[Table_1]" displayFolder="" count="0" memberValueDatatype="130" unbalanced="0"/>
    <cacheHierarchy uniqueName="[Table_1].[Category]" caption="Category" attribute="1" defaultMemberUniqueName="[Table_1].[Category].[All]" allUniqueName="[Table_1].[Category].[All]" dimensionUniqueName="[Table_1]" displayFolder="" count="0" memberValueDatatype="130" unbalanced="0"/>
    <cacheHierarchy uniqueName="[Table_1].[Sub-Category]" caption="Sub-Category" attribute="1" defaultMemberUniqueName="[Table_1].[Sub-Category].[All]" allUniqueName="[Table_1].[Sub-Category].[All]" dimensionUniqueName="[Table_1]" displayFolder="" count="0" memberValueDatatype="130" unbalanced="0"/>
    <cacheHierarchy uniqueName="[Table_1].[Product Name]" caption="Product Name" attribute="1" defaultMemberUniqueName="[Table_1].[Product Name].[All]" allUniqueName="[Table_1].[Product Name].[All]" dimensionUniqueName="[Table_1]" displayFolder="" count="0" memberValueDatatype="130" unbalanced="0"/>
    <cacheHierarchy uniqueName="[Table_1].[Sales]" caption="Sales" attribute="1" defaultMemberUniqueName="[Table_1].[Sales].[All]" allUniqueName="[Table_1].[Sales].[All]" dimensionUniqueName="[Table_1]" displayFolder="" count="0" memberValueDatatype="5" unbalanced="0"/>
    <cacheHierarchy uniqueName="[Table_1].[Quantity]" caption="Quantity" attribute="1" defaultMemberUniqueName="[Table_1].[Quantity].[All]" allUniqueName="[Table_1].[Quantity].[All]" dimensionUniqueName="[Table_1]" displayFolder="" count="0" memberValueDatatype="20" unbalanced="0"/>
    <cacheHierarchy uniqueName="[Table_1].[Discount]" caption="Discount" attribute="1" defaultMemberUniqueName="[Table_1].[Discount].[All]" allUniqueName="[Table_1].[Discount].[All]" dimensionUniqueName="[Table_1]" displayFolder="" count="0" memberValueDatatype="5" unbalanced="0"/>
    <cacheHierarchy uniqueName="[Table_1].[Profit]" caption="Profit" attribute="1" defaultMemberUniqueName="[Table_1].[Profit].[All]" allUniqueName="[Table_1].[Profit].[All]" dimensionUniqueName="[Table_1]" displayFolder="" count="0" memberValueDatatype="5" unbalanced="0"/>
    <cacheHierarchy uniqueName="[Table_1].[Order Date (Year)]" caption="Order Date (Year)" attribute="1" defaultMemberUniqueName="[Table_1].[Order Date (Year)].[All]" allUniqueName="[Table_1].[Order Date (Year)].[All]" dimensionUniqueName="[Table_1]" displayFolder="" count="2" memberValueDatatype="130" unbalanced="0">
      <fieldsUsage count="2">
        <fieldUsage x="-1"/>
        <fieldUsage x="0"/>
      </fieldsUsage>
    </cacheHierarchy>
    <cacheHierarchy uniqueName="[Table_1].[Order Date (Quarter)]" caption="Order Date (Quarter)" attribute="1" defaultMemberUniqueName="[Table_1].[Order Date (Quarter)].[All]" allUniqueName="[Table_1].[Order Date (Quarter)].[All]" dimensionUniqueName="[Table_1]" displayFolder="" count="0" memberValueDatatype="130" unbalanced="0"/>
    <cacheHierarchy uniqueName="[Table_1].[Order Date (Month)]" caption="Order Date (Month)" attribute="1" defaultMemberUniqueName="[Table_1].[Order Date (Month)].[All]" allUniqueName="[Table_1].[Order Date (Month)].[All]" dimensionUniqueName="[Table_1]" displayFolder="" count="0" memberValueDatatype="130" unbalanced="0"/>
    <cacheHierarchy uniqueName="[Table_1].[Order Date (Month Index)]" caption="Order Date (Month Index)" attribute="1" defaultMemberUniqueName="[Table_1].[Order Date (Month Index)].[All]" allUniqueName="[Table_1].[Order Date (Month Index)].[All]" dimensionUniqueName="[Table_1]" displayFolder="" count="0" memberValueDatatype="20" unbalanced="0" hidden="1"/>
    <cacheHierarchy uniqueName="[Measures].[Percentage of profit]" caption="Percentage of profit" measure="1" displayFolder="" measureGroup="Table_1" count="0" oneField="1">
      <fieldsUsage count="1">
        <fieldUsage x="5"/>
      </fieldsUsage>
    </cacheHierarchy>
    <cacheHierarchy uniqueName="[Measures].[__XL_Count Table_1]" caption="__XL_Count Table_1" measure="1" displayFolder="" measureGroup="Table_1" count="0" hidden="1"/>
    <cacheHierarchy uniqueName="[Measures].[__No measures defined]" caption="__No measures defined" measure="1" displayFolder="" count="0" hidden="1"/>
    <cacheHierarchy uniqueName="[Measures].[Sum of Sales]" caption="Sum of Sales" measure="1" displayFolder="" measureGroup="Table_1" count="0" oneField="1" hidden="1">
      <fieldsUsage count="1">
        <fieldUsage x="1"/>
      </fieldsUsage>
      <extLst>
        <ext xmlns:x15="http://schemas.microsoft.com/office/spreadsheetml/2010/11/main" uri="{B97F6D7D-B522-45F9-BDA1-12C45D357490}">
          <x15:cacheHierarchy aggregatedColumn="18"/>
        </ext>
      </extLst>
    </cacheHierarchy>
    <cacheHierarchy uniqueName="[Measures].[Sum of Profit]" caption="Sum of Profit" measure="1" displayFolder="" measureGroup="Table_1" count="0" oneField="1" hidden="1">
      <fieldsUsage count="1">
        <fieldUsage x="2"/>
      </fieldsUsage>
      <extLst>
        <ext xmlns:x15="http://schemas.microsoft.com/office/spreadsheetml/2010/11/main" uri="{B97F6D7D-B522-45F9-BDA1-12C45D357490}">
          <x15:cacheHierarchy aggregatedColumn="21"/>
        </ext>
      </extLst>
    </cacheHierarchy>
    <cacheHierarchy uniqueName="[Measures].[Sum of Quantity]" caption="Sum of Quantity" measure="1" displayFolder="" measureGroup="Table_1" count="0" oneField="1" hidden="1">
      <fieldsUsage count="1">
        <fieldUsage x="3"/>
      </fieldsUsage>
      <extLst>
        <ext xmlns:x15="http://schemas.microsoft.com/office/spreadsheetml/2010/11/main" uri="{B97F6D7D-B522-45F9-BDA1-12C45D357490}">
          <x15:cacheHierarchy aggregatedColumn="19"/>
        </ext>
      </extLst>
    </cacheHierarchy>
    <cacheHierarchy uniqueName="[Measures].[Count of Order ID]" caption="Count of Order ID" measure="1" displayFolder="" measureGroup="Table_1" count="0" oneField="1" hidden="1">
      <fieldsUsage count="1">
        <fieldUsage x="4"/>
      </fieldsUsage>
      <extLst>
        <ext xmlns:x15="http://schemas.microsoft.com/office/spreadsheetml/2010/11/main" uri="{B97F6D7D-B522-45F9-BDA1-12C45D357490}">
          <x15:cacheHierarchy aggregatedColumn="1"/>
        </ext>
      </extLst>
    </cacheHierarchy>
  </cacheHierarchies>
  <kpis count="0"/>
  <dimensions count="2">
    <dimension measure="1" name="Measures" uniqueName="[Measures]" caption="Measures"/>
    <dimension name="Table_1" uniqueName="[Table_1]" caption="Table_1"/>
  </dimensions>
  <measureGroups count="1">
    <measureGroup name="Table_1" caption="Table_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3-152156"/>
    <x v="0"/>
    <x v="0"/>
    <d v="2013-11-12T00:00:00"/>
    <s v="Second Class"/>
    <s v="CG-12520"/>
    <s v="Claire Gute"/>
    <x v="0"/>
    <s v="United States"/>
    <s v="Henderson"/>
    <x v="0"/>
    <n v="42420"/>
    <x v="0"/>
    <s v="FUR-BO-10001798"/>
    <x v="0"/>
    <x v="0"/>
    <s v="Bush Somerset Collection Bookcase"/>
    <n v="261.95999999999998"/>
    <n v="2"/>
    <n v="0"/>
    <n v="41.913600000000002"/>
  </r>
  <r>
    <n v="2"/>
    <s v="CA-2013-152156"/>
    <x v="0"/>
    <x v="0"/>
    <d v="2013-11-12T00:00:00"/>
    <s v="Second Class"/>
    <s v="CG-12520"/>
    <s v="Claire Gute"/>
    <x v="0"/>
    <s v="United States"/>
    <s v="Henderson"/>
    <x v="0"/>
    <n v="42420"/>
    <x v="0"/>
    <s v="FUR-CH-10000454"/>
    <x v="0"/>
    <x v="1"/>
    <s v="Hon Deluxe Fabric Upholstered Stacking Chairs, Rounded Back"/>
    <n v="731.93999999999994"/>
    <n v="3"/>
    <n v="0"/>
    <n v="219.58199999999997"/>
  </r>
  <r>
    <n v="3"/>
    <s v="CA-2013-138688"/>
    <x v="0"/>
    <x v="1"/>
    <d v="2013-06-17T00:00:00"/>
    <s v="Second Class"/>
    <s v="DV-13045"/>
    <s v="Darrin Van Huff"/>
    <x v="1"/>
    <s v="United States"/>
    <s v="Los Angeles"/>
    <x v="1"/>
    <n v="90036"/>
    <x v="1"/>
    <s v="OFF-LA-10000240"/>
    <x v="1"/>
    <x v="2"/>
    <s v="Self-Adhesive Address Labels for Typewriters by Universal"/>
    <n v="14.62"/>
    <n v="2"/>
    <n v="0"/>
    <n v="6.8713999999999995"/>
  </r>
  <r>
    <n v="4"/>
    <s v="US-2012-108966"/>
    <x v="1"/>
    <x v="2"/>
    <d v="2012-10-18T00:00:00"/>
    <s v="Standard Class"/>
    <s v="SO-20335"/>
    <s v="Sean O'Donnell"/>
    <x v="0"/>
    <s v="United States"/>
    <s v="Fort Lauderdale"/>
    <x v="2"/>
    <n v="33311"/>
    <x v="0"/>
    <s v="FUR-TA-10000577"/>
    <x v="0"/>
    <x v="3"/>
    <s v="Bretford CR4500 Series Slim Rectangular Table"/>
    <n v="957.57749999999999"/>
    <n v="5"/>
    <n v="0.45"/>
    <n v="-383.03100000000006"/>
  </r>
  <r>
    <n v="5"/>
    <s v="US-2012-108966"/>
    <x v="1"/>
    <x v="2"/>
    <d v="2012-10-18T00:00:00"/>
    <s v="Standard Class"/>
    <s v="SO-20335"/>
    <s v="Sean O'Donnell"/>
    <x v="0"/>
    <s v="United States"/>
    <s v="Fort Lauderdale"/>
    <x v="2"/>
    <n v="33311"/>
    <x v="0"/>
    <s v="OFF-ST-10000760"/>
    <x v="1"/>
    <x v="4"/>
    <s v="Eldon Fold 'N Roll Cart System"/>
    <n v="22.368000000000002"/>
    <n v="2"/>
    <n v="0.2"/>
    <n v="2.5163999999999991"/>
  </r>
  <r>
    <n v="6"/>
    <s v="CA-2011-115812"/>
    <x v="2"/>
    <x v="3"/>
    <d v="2011-06-14T00:00:00"/>
    <s v="Standard Class"/>
    <s v="BH-11710"/>
    <s v="Brosina Hoffman"/>
    <x v="0"/>
    <s v="United States"/>
    <s v="Los Angeles"/>
    <x v="1"/>
    <n v="90032"/>
    <x v="1"/>
    <s v="FUR-FU-10001487"/>
    <x v="0"/>
    <x v="5"/>
    <s v="Eldon Expressions Wood and Plastic Desk Accessories, Cherry Wood"/>
    <n v="48.86"/>
    <n v="7"/>
    <n v="0"/>
    <n v="14.169399999999996"/>
  </r>
  <r>
    <n v="7"/>
    <s v="CA-2011-115812"/>
    <x v="2"/>
    <x v="3"/>
    <d v="2011-06-14T00:00:00"/>
    <s v="Standard Class"/>
    <s v="BH-11710"/>
    <s v="Brosina Hoffman"/>
    <x v="0"/>
    <s v="United States"/>
    <s v="Los Angeles"/>
    <x v="1"/>
    <n v="90032"/>
    <x v="1"/>
    <s v="OFF-AR-10002833"/>
    <x v="1"/>
    <x v="6"/>
    <s v="Newell 322"/>
    <n v="7.28"/>
    <n v="4"/>
    <n v="0"/>
    <n v="1.9656000000000002"/>
  </r>
  <r>
    <n v="8"/>
    <s v="CA-2011-115812"/>
    <x v="2"/>
    <x v="3"/>
    <d v="2011-06-14T00:00:00"/>
    <s v="Standard Class"/>
    <s v="BH-11710"/>
    <s v="Brosina Hoffman"/>
    <x v="0"/>
    <s v="United States"/>
    <s v="Los Angeles"/>
    <x v="1"/>
    <n v="90032"/>
    <x v="1"/>
    <s v="TEC-PH-10002275"/>
    <x v="2"/>
    <x v="7"/>
    <s v="Mitel 5320 IP Phone VoIP phone"/>
    <n v="907.15200000000004"/>
    <n v="6"/>
    <n v="0.2"/>
    <n v="90.715200000000038"/>
  </r>
  <r>
    <n v="9"/>
    <s v="CA-2011-115812"/>
    <x v="2"/>
    <x v="3"/>
    <d v="2011-06-14T00:00:00"/>
    <s v="Standard Class"/>
    <s v="BH-11710"/>
    <s v="Brosina Hoffman"/>
    <x v="0"/>
    <s v="United States"/>
    <s v="Los Angeles"/>
    <x v="1"/>
    <n v="90032"/>
    <x v="1"/>
    <s v="OFF-BI-10003910"/>
    <x v="1"/>
    <x v="8"/>
    <s v="DXL Angle-View Binders with Locking Rings by Samsill"/>
    <n v="18.504000000000001"/>
    <n v="3"/>
    <n v="0.2"/>
    <n v="5.7824999999999998"/>
  </r>
  <r>
    <n v="10"/>
    <s v="CA-2011-115812"/>
    <x v="2"/>
    <x v="3"/>
    <d v="2011-06-14T00:00:00"/>
    <s v="Standard Class"/>
    <s v="BH-11710"/>
    <s v="Brosina Hoffman"/>
    <x v="0"/>
    <s v="United States"/>
    <s v="Los Angeles"/>
    <x v="1"/>
    <n v="90032"/>
    <x v="1"/>
    <s v="OFF-AP-10002892"/>
    <x v="1"/>
    <x v="9"/>
    <s v="Belkin F5C206VTEL 6 Outlet Surge"/>
    <n v="114.9"/>
    <n v="5"/>
    <n v="0"/>
    <n v="34.469999999999992"/>
  </r>
  <r>
    <n v="11"/>
    <s v="CA-2011-115812"/>
    <x v="2"/>
    <x v="3"/>
    <d v="2011-06-14T00:00:00"/>
    <s v="Standard Class"/>
    <s v="BH-11710"/>
    <s v="Brosina Hoffman"/>
    <x v="0"/>
    <s v="United States"/>
    <s v="Los Angeles"/>
    <x v="1"/>
    <n v="90032"/>
    <x v="1"/>
    <s v="FUR-TA-10001539"/>
    <x v="0"/>
    <x v="3"/>
    <s v="Chromcraft Rectangular Conference Tables"/>
    <n v="1706.1840000000002"/>
    <n v="9"/>
    <n v="0.2"/>
    <n v="85.309199999999805"/>
  </r>
  <r>
    <n v="12"/>
    <s v="CA-2011-115812"/>
    <x v="2"/>
    <x v="3"/>
    <d v="2011-06-14T00:00:00"/>
    <s v="Standard Class"/>
    <s v="BH-11710"/>
    <s v="Brosina Hoffman"/>
    <x v="0"/>
    <s v="United States"/>
    <s v="Los Angeles"/>
    <x v="1"/>
    <n v="90032"/>
    <x v="1"/>
    <s v="TEC-PH-10002033"/>
    <x v="2"/>
    <x v="7"/>
    <s v="Konftel 250 Conference phone - Charcoal black"/>
    <n v="911.42399999999998"/>
    <n v="4"/>
    <n v="0.2"/>
    <n v="68.356800000000021"/>
  </r>
  <r>
    <n v="13"/>
    <s v="CA-2014-114412"/>
    <x v="3"/>
    <x v="4"/>
    <d v="2014-04-21T00:00:00"/>
    <s v="Standard Class"/>
    <s v="AA-10480"/>
    <s v="Andrew Allen"/>
    <x v="0"/>
    <s v="United States"/>
    <s v="Concord"/>
    <x v="3"/>
    <n v="28027"/>
    <x v="0"/>
    <s v="OFF-PA-10002365"/>
    <x v="1"/>
    <x v="10"/>
    <s v="Xerox 1967"/>
    <n v="15.552000000000003"/>
    <n v="3"/>
    <n v="0.2"/>
    <n v="5.4432"/>
  </r>
  <r>
    <n v="14"/>
    <s v="CA-2013-161389"/>
    <x v="0"/>
    <x v="5"/>
    <d v="2013-12-11T00:00:00"/>
    <s v="Standard Class"/>
    <s v="IM-15070"/>
    <s v="Irene Maddox"/>
    <x v="0"/>
    <s v="United States"/>
    <s v="Seattle"/>
    <x v="4"/>
    <n v="98103"/>
    <x v="1"/>
    <s v="OFF-BI-10003656"/>
    <x v="1"/>
    <x v="8"/>
    <s v="Fellowes PB200 Plastic Comb Binding Machine"/>
    <n v="407.97600000000006"/>
    <n v="3"/>
    <n v="0.2"/>
    <n v="132.59219999999993"/>
  </r>
  <r>
    <n v="15"/>
    <s v="US-2012-118983"/>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s v="US-2012-118983"/>
    <x v="1"/>
    <x v="6"/>
    <d v="2012-11-26T00:00:00"/>
    <s v="Standard Class"/>
    <s v="HP-14815"/>
    <s v="Harold Pawlan"/>
    <x v="2"/>
    <s v="United States"/>
    <s v="Fort Worth"/>
    <x v="5"/>
    <n v="76106"/>
    <x v="2"/>
    <s v="OFF-BI-10000756"/>
    <x v="1"/>
    <x v="8"/>
    <s v="Storex DuraTech Recycled Plastic Frosted Binders"/>
    <n v="2.5439999999999996"/>
    <n v="3"/>
    <n v="0.8"/>
    <n v="-3.8160000000000016"/>
  </r>
  <r>
    <n v="17"/>
    <s v="CA-2011-105893"/>
    <x v="2"/>
    <x v="7"/>
    <d v="2011-11-18T00:00:00"/>
    <s v="Standard Class"/>
    <s v="PK-19075"/>
    <s v="Pete Kriz"/>
    <x v="0"/>
    <s v="United States"/>
    <s v="Madison"/>
    <x v="6"/>
    <n v="53711"/>
    <x v="2"/>
    <s v="OFF-ST-10004186"/>
    <x v="1"/>
    <x v="4"/>
    <s v="Stur-D-Stor Shelving, Vertical 5-Shelf: 72&quot;H x 36&quot;W x 18 1/2&quot;D"/>
    <n v="665.88"/>
    <n v="6"/>
    <n v="0"/>
    <n v="13.317599999999999"/>
  </r>
  <r>
    <n v="18"/>
    <s v="CA-2011-167164"/>
    <x v="2"/>
    <x v="8"/>
    <d v="2011-05-15T00:00:00"/>
    <s v="Second Class"/>
    <s v="AG-10270"/>
    <s v="Alejandro Grove"/>
    <x v="0"/>
    <s v="United States"/>
    <s v="West Jordan"/>
    <x v="7"/>
    <n v="84084"/>
    <x v="1"/>
    <s v="OFF-ST-10000107"/>
    <x v="1"/>
    <x v="4"/>
    <s v="Fellowes Super Stor/Drawer"/>
    <n v="55.5"/>
    <n v="2"/>
    <n v="0"/>
    <n v="9.9899999999999949"/>
  </r>
  <r>
    <n v="19"/>
    <s v="CA-2011-143336"/>
    <x v="2"/>
    <x v="9"/>
    <d v="2011-09-01T00:00:00"/>
    <s v="Second Class"/>
    <s v="ZD-21925"/>
    <s v="Zuschuss Donatelli"/>
    <x v="0"/>
    <s v="United States"/>
    <s v="San Francisco"/>
    <x v="1"/>
    <n v="94109"/>
    <x v="1"/>
    <s v="OFF-AR-10003056"/>
    <x v="1"/>
    <x v="6"/>
    <s v="Newell 341"/>
    <n v="8.56"/>
    <n v="2"/>
    <n v="0"/>
    <n v="2.4823999999999993"/>
  </r>
  <r>
    <n v="20"/>
    <s v="CA-2011-143336"/>
    <x v="2"/>
    <x v="9"/>
    <d v="2011-09-01T00:00:00"/>
    <s v="Second Class"/>
    <s v="ZD-21925"/>
    <s v="Zuschuss Donatelli"/>
    <x v="0"/>
    <s v="United States"/>
    <s v="San Francisco"/>
    <x v="1"/>
    <n v="94109"/>
    <x v="1"/>
    <s v="TEC-PH-10001949"/>
    <x v="2"/>
    <x v="7"/>
    <s v="Cisco SPA 501G IP Phone"/>
    <n v="213.48000000000002"/>
    <n v="3"/>
    <n v="0.2"/>
    <n v="16.010999999999981"/>
  </r>
  <r>
    <n v="21"/>
    <s v="CA-2011-143336"/>
    <x v="2"/>
    <x v="9"/>
    <d v="2011-09-01T00:00:00"/>
    <s v="Second Class"/>
    <s v="ZD-21925"/>
    <s v="Zuschuss Donatelli"/>
    <x v="0"/>
    <s v="United States"/>
    <s v="San Francisco"/>
    <x v="1"/>
    <n v="94109"/>
    <x v="1"/>
    <s v="OFF-BI-10002215"/>
    <x v="1"/>
    <x v="8"/>
    <s v="Wilson Jones Hanging View Binder, White, 1&quot;"/>
    <n v="22.72"/>
    <n v="4"/>
    <n v="0.2"/>
    <n v="7.3839999999999986"/>
  </r>
  <r>
    <n v="22"/>
    <s v="CA-2013-137330"/>
    <x v="0"/>
    <x v="10"/>
    <d v="2013-12-14T00:00:00"/>
    <s v="Standard Class"/>
    <s v="KB-16585"/>
    <s v="Ken Black"/>
    <x v="1"/>
    <s v="United States"/>
    <s v="Fremont"/>
    <x v="8"/>
    <n v="68025"/>
    <x v="2"/>
    <s v="OFF-AR-10000246"/>
    <x v="1"/>
    <x v="6"/>
    <s v="Newell 318"/>
    <n v="19.459999999999997"/>
    <n v="7"/>
    <n v="0"/>
    <n v="5.0595999999999997"/>
  </r>
  <r>
    <n v="23"/>
    <s v="CA-2013-137330"/>
    <x v="0"/>
    <x v="10"/>
    <d v="2013-12-14T00:00:00"/>
    <s v="Standard Class"/>
    <s v="KB-16585"/>
    <s v="Ken Black"/>
    <x v="1"/>
    <s v="United States"/>
    <s v="Fremont"/>
    <x v="8"/>
    <n v="68025"/>
    <x v="2"/>
    <s v="OFF-AP-10001492"/>
    <x v="1"/>
    <x v="9"/>
    <s v="Acco Six-Outlet Power Strip, 4' Cord Length"/>
    <n v="60.339999999999996"/>
    <n v="7"/>
    <n v="0"/>
    <n v="15.688400000000001"/>
  </r>
  <r>
    <n v="24"/>
    <s v="US-2014-156909"/>
    <x v="3"/>
    <x v="11"/>
    <d v="2014-07-19T00:00:00"/>
    <s v="Second Class"/>
    <s v="SF-20065"/>
    <s v="Sandra Flanagan"/>
    <x v="0"/>
    <s v="United States"/>
    <s v="Philadelphia"/>
    <x v="9"/>
    <n v="19140"/>
    <x v="3"/>
    <s v="FUR-CH-10002774"/>
    <x v="0"/>
    <x v="1"/>
    <s v="Global Deluxe Stacking Chair, Gray"/>
    <n v="71.371999999999986"/>
    <n v="2"/>
    <n v="0.3"/>
    <n v="-1.0196000000000005"/>
  </r>
  <r>
    <n v="25"/>
    <s v="CA-2012-106320"/>
    <x v="1"/>
    <x v="12"/>
    <d v="2012-09-30T00:00:00"/>
    <s v="Standard Class"/>
    <s v="EB-13870"/>
    <s v="Emily Burns"/>
    <x v="0"/>
    <s v="United States"/>
    <s v="Orem"/>
    <x v="7"/>
    <n v="84057"/>
    <x v="1"/>
    <s v="FUR-TA-10000577"/>
    <x v="0"/>
    <x v="3"/>
    <s v="Bretford CR4500 Series Slim Rectangular Table"/>
    <n v="1044.6299999999999"/>
    <n v="3"/>
    <n v="0"/>
    <n v="240.26490000000001"/>
  </r>
  <r>
    <n v="26"/>
    <s v="CA-2013-121755"/>
    <x v="0"/>
    <x v="13"/>
    <d v="2013-01-20T00:00:00"/>
    <s v="Second Class"/>
    <s v="EH-13945"/>
    <s v="Eric Hoffmann"/>
    <x v="0"/>
    <s v="United States"/>
    <s v="Los Angeles"/>
    <x v="1"/>
    <n v="90049"/>
    <x v="1"/>
    <s v="OFF-BI-10001634"/>
    <x v="1"/>
    <x v="8"/>
    <s v="Wilson Jones Active Use Binders"/>
    <n v="11.648000000000001"/>
    <n v="2"/>
    <n v="0.2"/>
    <n v="4.2224000000000004"/>
  </r>
  <r>
    <n v="27"/>
    <s v="CA-2013-121755"/>
    <x v="0"/>
    <x v="13"/>
    <d v="2013-01-20T00:00:00"/>
    <s v="Second Class"/>
    <s v="EH-13945"/>
    <s v="Eric Hoffmann"/>
    <x v="0"/>
    <s v="United States"/>
    <s v="Los Angeles"/>
    <x v="1"/>
    <n v="90049"/>
    <x v="1"/>
    <s v="TEC-AC-10003027"/>
    <x v="2"/>
    <x v="11"/>
    <s v="Imation 8GB Mini TravelDrive USB 2.0 Flash Drive"/>
    <n v="90.570000000000007"/>
    <n v="3"/>
    <n v="0"/>
    <n v="11.774100000000004"/>
  </r>
  <r>
    <n v="28"/>
    <s v="US-2012-150630"/>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s v="US-2012-150630"/>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s v="US-2012-150630"/>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s v="US-2012-150630"/>
    <x v="1"/>
    <x v="14"/>
    <d v="2012-09-21T00:00:00"/>
    <s v="Standard Class"/>
    <s v="TB-21520"/>
    <s v="Tracy Blumstein"/>
    <x v="0"/>
    <s v="United States"/>
    <s v="Philadelphia"/>
    <x v="9"/>
    <n v="19140"/>
    <x v="3"/>
    <s v="OFF-EN-10001509"/>
    <x v="1"/>
    <x v="12"/>
    <s v="Poly String Tie Envelopes"/>
    <n v="3.2640000000000002"/>
    <n v="2"/>
    <n v="0.2"/>
    <n v="1.1015999999999997"/>
  </r>
  <r>
    <n v="32"/>
    <s v="US-2012-150630"/>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s v="US-2012-150630"/>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s v="US-2012-150630"/>
    <x v="1"/>
    <x v="14"/>
    <d v="2012-09-21T00:00:00"/>
    <s v="Standard Class"/>
    <s v="TB-21520"/>
    <s v="Tracy Blumstein"/>
    <x v="0"/>
    <s v="United States"/>
    <s v="Philadelphia"/>
    <x v="9"/>
    <n v="19140"/>
    <x v="3"/>
    <s v="OFF-AR-10001683"/>
    <x v="1"/>
    <x v="6"/>
    <s v="Lumber Crayons"/>
    <n v="15.76"/>
    <n v="2"/>
    <n v="0.2"/>
    <n v="3.5460000000000007"/>
  </r>
  <r>
    <n v="35"/>
    <s v="CA-2014-107727"/>
    <x v="3"/>
    <x v="15"/>
    <d v="2014-10-24T00:00:00"/>
    <s v="Second Class"/>
    <s v="MA-17560"/>
    <s v="Matt Abelman"/>
    <x v="2"/>
    <s v="United States"/>
    <s v="Houston"/>
    <x v="5"/>
    <n v="77095"/>
    <x v="2"/>
    <s v="OFF-PA-10000249"/>
    <x v="1"/>
    <x v="10"/>
    <s v="Staples"/>
    <n v="29.472000000000001"/>
    <n v="3"/>
    <n v="0.2"/>
    <n v="9.9467999999999979"/>
  </r>
  <r>
    <n v="36"/>
    <s v="CA-2013-117590"/>
    <x v="0"/>
    <x v="16"/>
    <d v="2013-12-11T00:00:00"/>
    <s v="First Class"/>
    <s v="GH-14485"/>
    <s v="Gene Hale"/>
    <x v="1"/>
    <s v="United States"/>
    <s v="Richardson"/>
    <x v="5"/>
    <n v="75080"/>
    <x v="2"/>
    <s v="TEC-PH-10004977"/>
    <x v="2"/>
    <x v="7"/>
    <s v="GE 30524EE4"/>
    <n v="1097.5440000000003"/>
    <n v="7"/>
    <n v="0.2"/>
    <n v="123.47369999999989"/>
  </r>
  <r>
    <n v="37"/>
    <s v="CA-2013-117590"/>
    <x v="0"/>
    <x v="16"/>
    <d v="2013-12-11T00:00:00"/>
    <s v="First Class"/>
    <s v="GH-14485"/>
    <s v="Gene Hale"/>
    <x v="1"/>
    <s v="United States"/>
    <s v="Richardson"/>
    <x v="5"/>
    <n v="75080"/>
    <x v="2"/>
    <s v="FUR-FU-10003664"/>
    <x v="0"/>
    <x v="5"/>
    <s v="Electrix Architect's Clamp-On Swing Arm Lamp, Black"/>
    <n v="190.92"/>
    <n v="5"/>
    <n v="0.6"/>
    <n v="-147.96300000000002"/>
  </r>
  <r>
    <n v="38"/>
    <s v="CA-2012-117415"/>
    <x v="1"/>
    <x v="17"/>
    <d v="2012-12-31T00:00:00"/>
    <s v="Standard Class"/>
    <s v="SN-20710"/>
    <s v="Steve Nguyen"/>
    <x v="2"/>
    <s v="United States"/>
    <s v="Houston"/>
    <x v="5"/>
    <n v="77041"/>
    <x v="2"/>
    <s v="OFF-EN-10002986"/>
    <x v="1"/>
    <x v="12"/>
    <s v="#10-4 1/8&quot; x 9 1/2&quot; Premium Diagonal Seam Envelopes"/>
    <n v="113.328"/>
    <n v="9"/>
    <n v="0.2"/>
    <n v="35.414999999999999"/>
  </r>
  <r>
    <n v="39"/>
    <s v="CA-2012-117415"/>
    <x v="1"/>
    <x v="17"/>
    <d v="2012-12-31T00:00:00"/>
    <s v="Standard Class"/>
    <s v="SN-20710"/>
    <s v="Steve Nguyen"/>
    <x v="2"/>
    <s v="United States"/>
    <s v="Houston"/>
    <x v="5"/>
    <n v="77041"/>
    <x v="2"/>
    <s v="FUR-BO-10002545"/>
    <x v="0"/>
    <x v="0"/>
    <s v="Atlantic Metals Mobile 3-Shelf Bookcases, Custom Colors"/>
    <n v="532.39919999999995"/>
    <n v="3"/>
    <n v="0.32"/>
    <n v="-46.976400000000012"/>
  </r>
  <r>
    <n v="40"/>
    <s v="CA-2012-117415"/>
    <x v="1"/>
    <x v="17"/>
    <d v="2012-12-31T00:00:00"/>
    <s v="Standard Class"/>
    <s v="SN-20710"/>
    <s v="Steve Nguyen"/>
    <x v="2"/>
    <s v="United States"/>
    <s v="Houston"/>
    <x v="5"/>
    <n v="77041"/>
    <x v="2"/>
    <s v="FUR-CH-10004218"/>
    <x v="0"/>
    <x v="1"/>
    <s v="Global Fabric Manager's Chair, Dark Gray"/>
    <n v="212.05799999999999"/>
    <n v="3"/>
    <n v="0.3"/>
    <n v="-15.146999999999991"/>
  </r>
  <r>
    <n v="41"/>
    <s v="CA-2012-117415"/>
    <x v="1"/>
    <x v="17"/>
    <d v="2012-12-31T00:00:00"/>
    <s v="Standard Class"/>
    <s v="SN-20710"/>
    <s v="Steve Nguyen"/>
    <x v="2"/>
    <s v="United States"/>
    <s v="Houston"/>
    <x v="5"/>
    <n v="77041"/>
    <x v="2"/>
    <s v="TEC-PH-10000486"/>
    <x v="2"/>
    <x v="7"/>
    <s v="Plantronics HL10 Handset Lifter"/>
    <n v="371.16800000000001"/>
    <n v="4"/>
    <n v="0.2"/>
    <n v="41.756399999999957"/>
  </r>
  <r>
    <n v="42"/>
    <s v="CA-2014-120999"/>
    <x v="3"/>
    <x v="18"/>
    <d v="2014-09-16T00:00:00"/>
    <s v="Standard Class"/>
    <s v="LC-16930"/>
    <s v="Linda Cazamias"/>
    <x v="1"/>
    <s v="United States"/>
    <s v="Naperville"/>
    <x v="10"/>
    <n v="60540"/>
    <x v="2"/>
    <s v="TEC-PH-10004093"/>
    <x v="2"/>
    <x v="7"/>
    <s v="Panasonic Kx-TS550"/>
    <n v="147.16800000000001"/>
    <n v="4"/>
    <n v="0.2"/>
    <n v="16.556399999999996"/>
  </r>
  <r>
    <n v="43"/>
    <s v="CA-2013-101343"/>
    <x v="0"/>
    <x v="19"/>
    <d v="2013-07-23T00:00:00"/>
    <s v="Standard Class"/>
    <s v="RA-19885"/>
    <s v="Ruben Ausman"/>
    <x v="1"/>
    <s v="United States"/>
    <s v="Los Angeles"/>
    <x v="1"/>
    <n v="90049"/>
    <x v="1"/>
    <s v="OFF-ST-10003479"/>
    <x v="1"/>
    <x v="4"/>
    <s v="Eldon Base for stackable storage shelf, platinum"/>
    <n v="77.88"/>
    <n v="2"/>
    <n v="0"/>
    <n v="3.8939999999999912"/>
  </r>
  <r>
    <n v="44"/>
    <s v="CA-2014-139619"/>
    <x v="3"/>
    <x v="20"/>
    <d v="2014-09-24T00:00:00"/>
    <s v="Standard Class"/>
    <s v="ES-14080"/>
    <s v="Erin Smith"/>
    <x v="1"/>
    <s v="United States"/>
    <s v="Melbourne"/>
    <x v="2"/>
    <n v="32935"/>
    <x v="0"/>
    <s v="OFF-ST-10003282"/>
    <x v="1"/>
    <x v="4"/>
    <s v="Advantus 10-Drawer Portable Organizer, Chrome Metal Frame, Smoke Drawers"/>
    <n v="95.616"/>
    <n v="2"/>
    <n v="0.2"/>
    <n v="9.5616000000000092"/>
  </r>
  <r>
    <n v="45"/>
    <s v="CA-2013-118255"/>
    <x v="0"/>
    <x v="21"/>
    <d v="2013-03-14T00:00:00"/>
    <s v="First Class"/>
    <s v="ON-18715"/>
    <s v="Odella Nelson"/>
    <x v="1"/>
    <s v="United States"/>
    <s v="Eagan"/>
    <x v="11"/>
    <n v="55122"/>
    <x v="2"/>
    <s v="TEC-AC-10000171"/>
    <x v="2"/>
    <x v="11"/>
    <s v="Verbatim 25 GB 6x Blu-ray Single Layer Recordable Disc, 25/Pack"/>
    <n v="45.98"/>
    <n v="2"/>
    <n v="0"/>
    <n v="19.7714"/>
  </r>
  <r>
    <n v="46"/>
    <s v="CA-2013-118255"/>
    <x v="0"/>
    <x v="21"/>
    <d v="2013-03-14T00:00:00"/>
    <s v="First Class"/>
    <s v="ON-18715"/>
    <s v="Odella Nelson"/>
    <x v="1"/>
    <s v="United States"/>
    <s v="Eagan"/>
    <x v="11"/>
    <n v="55122"/>
    <x v="2"/>
    <s v="OFF-BI-10003291"/>
    <x v="1"/>
    <x v="8"/>
    <s v="Wilson Jones Leather-Like Binders with DublLock Round Rings"/>
    <n v="17.46"/>
    <n v="2"/>
    <n v="0"/>
    <n v="8.2061999999999991"/>
  </r>
  <r>
    <n v="47"/>
    <s v="CA-2011-146703"/>
    <x v="2"/>
    <x v="22"/>
    <d v="2011-10-25T00:00:00"/>
    <s v="Second Class"/>
    <s v="PO-18865"/>
    <s v="Patrick O'Donnell"/>
    <x v="0"/>
    <s v="United States"/>
    <s v="Westland"/>
    <x v="12"/>
    <n v="48185"/>
    <x v="2"/>
    <s v="OFF-ST-10001713"/>
    <x v="1"/>
    <x v="4"/>
    <s v="Gould Plastics 9-Pocket Panel Bin, 18-3/8w x 5-1/4d x 20-1/2h, Black"/>
    <n v="211.96"/>
    <n v="4"/>
    <n v="0"/>
    <n v="8.4783999999999935"/>
  </r>
  <r>
    <n v="48"/>
    <s v="CA-2013-169194"/>
    <x v="0"/>
    <x v="23"/>
    <d v="2013-06-26T00:00:00"/>
    <s v="Standard Class"/>
    <s v="LH-16900"/>
    <s v="Lena Hernandez"/>
    <x v="0"/>
    <s v="United States"/>
    <s v="Dover"/>
    <x v="13"/>
    <n v="19901"/>
    <x v="3"/>
    <s v="TEC-AC-10002167"/>
    <x v="2"/>
    <x v="11"/>
    <s v="Imation 8gb Micro Traveldrive Usb 2.0 Flash Drive"/>
    <n v="45"/>
    <n v="3"/>
    <n v="0"/>
    <n v="4.9500000000000011"/>
  </r>
  <r>
    <n v="49"/>
    <s v="CA-2013-169194"/>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s v="CA-2012-115742"/>
    <x v="1"/>
    <x v="24"/>
    <d v="2012-04-22T00:00:00"/>
    <s v="Standard Class"/>
    <s v="DP-13000"/>
    <s v="Darren Powers"/>
    <x v="0"/>
    <s v="United States"/>
    <s v="New Albany"/>
    <x v="14"/>
    <n v="47150"/>
    <x v="2"/>
    <s v="OFF-BI-10004410"/>
    <x v="1"/>
    <x v="8"/>
    <s v="C-Line Peel &amp; Stick Add-On Filing Pockets, 8-3/4 x 5-1/8, 10/Pack"/>
    <n v="38.22"/>
    <n v="6"/>
    <n v="0"/>
    <n v="17.9634"/>
  </r>
  <r>
    <n v="51"/>
    <s v="CA-2012-115742"/>
    <x v="1"/>
    <x v="24"/>
    <d v="2012-04-22T00:00:00"/>
    <s v="Standard Class"/>
    <s v="DP-13000"/>
    <s v="Darren Powers"/>
    <x v="0"/>
    <s v="United States"/>
    <s v="New Albany"/>
    <x v="14"/>
    <n v="47150"/>
    <x v="2"/>
    <s v="OFF-LA-10002762"/>
    <x v="1"/>
    <x v="2"/>
    <s v="Avery 485"/>
    <n v="75.179999999999993"/>
    <n v="6"/>
    <n v="0"/>
    <n v="35.334599999999995"/>
  </r>
  <r>
    <n v="52"/>
    <s v="CA-2012-115742"/>
    <x v="1"/>
    <x v="24"/>
    <d v="2012-04-22T00:00:00"/>
    <s v="Standard Class"/>
    <s v="DP-13000"/>
    <s v="Darren Powers"/>
    <x v="0"/>
    <s v="United States"/>
    <s v="New Albany"/>
    <x v="14"/>
    <n v="47150"/>
    <x v="2"/>
    <s v="FUR-FU-10001706"/>
    <x v="0"/>
    <x v="5"/>
    <s v="Longer-Life Soft White Bulbs"/>
    <n v="6.16"/>
    <n v="2"/>
    <n v="0"/>
    <n v="2.9567999999999999"/>
  </r>
  <r>
    <n v="53"/>
    <s v="CA-2012-115742"/>
    <x v="1"/>
    <x v="24"/>
    <d v="2012-04-22T00:00:00"/>
    <s v="Standard Class"/>
    <s v="DP-13000"/>
    <s v="Darren Powers"/>
    <x v="0"/>
    <s v="United States"/>
    <s v="New Albany"/>
    <x v="14"/>
    <n v="47150"/>
    <x v="2"/>
    <s v="FUR-CH-10003061"/>
    <x v="0"/>
    <x v="1"/>
    <s v="Global Leather Task Chair, Black"/>
    <n v="89.99"/>
    <n v="1"/>
    <n v="0"/>
    <n v="17.098099999999988"/>
  </r>
  <r>
    <n v="54"/>
    <s v="CA-2013-105816"/>
    <x v="0"/>
    <x v="25"/>
    <d v="2013-12-18T00:00:00"/>
    <s v="Standard Class"/>
    <s v="JM-15265"/>
    <s v="Janet Molinari"/>
    <x v="1"/>
    <s v="United States"/>
    <s v="New York City"/>
    <x v="15"/>
    <n v="10024"/>
    <x v="3"/>
    <s v="OFF-FA-10000304"/>
    <x v="1"/>
    <x v="13"/>
    <s v="Advantus Push Pins"/>
    <n v="15.260000000000002"/>
    <n v="7"/>
    <n v="0"/>
    <n v="6.2566000000000006"/>
  </r>
  <r>
    <n v="55"/>
    <s v="CA-2013-105816"/>
    <x v="0"/>
    <x v="25"/>
    <d v="2013-12-18T00:00:00"/>
    <s v="Standard Class"/>
    <s v="JM-15265"/>
    <s v="Janet Molinari"/>
    <x v="1"/>
    <s v="United States"/>
    <s v="New York City"/>
    <x v="15"/>
    <n v="10024"/>
    <x v="3"/>
    <s v="TEC-PH-10002447"/>
    <x v="2"/>
    <x v="7"/>
    <s v="AT&amp;T CL83451 4-Handset Telephone"/>
    <n v="1029.95"/>
    <n v="5"/>
    <n v="0"/>
    <n v="298.68549999999999"/>
  </r>
  <r>
    <n v="56"/>
    <s v="CA-2013-111682"/>
    <x v="0"/>
    <x v="26"/>
    <d v="2013-06-19T00:00:00"/>
    <s v="First Class"/>
    <s v="TB-21055"/>
    <s v="Ted Butterfield"/>
    <x v="0"/>
    <s v="United States"/>
    <s v="Troy"/>
    <x v="15"/>
    <n v="12180"/>
    <x v="3"/>
    <s v="OFF-ST-10000604"/>
    <x v="1"/>
    <x v="4"/>
    <s v="Home/Office Personal File Carts"/>
    <n v="208.56"/>
    <n v="6"/>
    <n v="0"/>
    <n v="52.139999999999986"/>
  </r>
  <r>
    <n v="57"/>
    <s v="CA-2013-111682"/>
    <x v="0"/>
    <x v="26"/>
    <d v="2013-06-19T00:00:00"/>
    <s v="First Class"/>
    <s v="TB-21055"/>
    <s v="Ted Butterfield"/>
    <x v="0"/>
    <s v="United States"/>
    <s v="Troy"/>
    <x v="15"/>
    <n v="12180"/>
    <x v="3"/>
    <s v="OFF-PA-10001569"/>
    <x v="1"/>
    <x v="10"/>
    <s v="Xerox 232"/>
    <n v="32.400000000000006"/>
    <n v="5"/>
    <n v="0"/>
    <n v="15.552000000000001"/>
  </r>
  <r>
    <n v="58"/>
    <s v="CA-2013-111682"/>
    <x v="0"/>
    <x v="26"/>
    <d v="2013-06-19T00:00:00"/>
    <s v="First Class"/>
    <s v="TB-21055"/>
    <s v="Ted Butterfield"/>
    <x v="0"/>
    <s v="United States"/>
    <s v="Troy"/>
    <x v="15"/>
    <n v="12180"/>
    <x v="3"/>
    <s v="FUR-CH-10003968"/>
    <x v="0"/>
    <x v="1"/>
    <s v="Novimex Turbo Task Chair"/>
    <n v="319.41000000000003"/>
    <n v="5"/>
    <n v="0.1"/>
    <n v="7.0980000000000061"/>
  </r>
  <r>
    <n v="59"/>
    <s v="CA-2013-111682"/>
    <x v="0"/>
    <x v="26"/>
    <d v="2013-06-19T00:00:00"/>
    <s v="First Class"/>
    <s v="TB-21055"/>
    <s v="Ted Butterfield"/>
    <x v="0"/>
    <s v="United States"/>
    <s v="Troy"/>
    <x v="15"/>
    <n v="12180"/>
    <x v="3"/>
    <s v="OFF-PA-10000587"/>
    <x v="1"/>
    <x v="10"/>
    <s v="Array Parchment Paper, Assorted Colors"/>
    <n v="14.56"/>
    <n v="2"/>
    <n v="0"/>
    <n v="6.9888000000000003"/>
  </r>
  <r>
    <n v="60"/>
    <s v="CA-2013-111682"/>
    <x v="0"/>
    <x v="26"/>
    <d v="2013-06-19T00:00:00"/>
    <s v="First Class"/>
    <s v="TB-21055"/>
    <s v="Ted Butterfield"/>
    <x v="0"/>
    <s v="United States"/>
    <s v="Troy"/>
    <x v="15"/>
    <n v="12180"/>
    <x v="3"/>
    <s v="TEC-AC-10002167"/>
    <x v="2"/>
    <x v="11"/>
    <s v="Imation 8gb Micro Traveldrive Usb 2.0 Flash Drive"/>
    <n v="30"/>
    <n v="2"/>
    <n v="0"/>
    <n v="3.3000000000000007"/>
  </r>
  <r>
    <n v="61"/>
    <s v="CA-2013-111682"/>
    <x v="0"/>
    <x v="26"/>
    <d v="2013-06-19T00:00:00"/>
    <s v="First Class"/>
    <s v="TB-21055"/>
    <s v="Ted Butterfield"/>
    <x v="0"/>
    <s v="United States"/>
    <s v="Troy"/>
    <x v="15"/>
    <n v="12180"/>
    <x v="3"/>
    <s v="OFF-BI-10001460"/>
    <x v="1"/>
    <x v="8"/>
    <s v="Plastic Binding Combs"/>
    <n v="48.480000000000004"/>
    <n v="4"/>
    <n v="0.2"/>
    <n v="16.361999999999998"/>
  </r>
  <r>
    <n v="62"/>
    <s v="CA-2013-111682"/>
    <x v="0"/>
    <x v="26"/>
    <d v="2013-06-19T00:00:00"/>
    <s v="First Class"/>
    <s v="TB-21055"/>
    <s v="Ted Butterfield"/>
    <x v="0"/>
    <s v="United States"/>
    <s v="Troy"/>
    <x v="15"/>
    <n v="12180"/>
    <x v="3"/>
    <s v="OFF-AR-10001868"/>
    <x v="1"/>
    <x v="6"/>
    <s v="Prang Dustless Chalk Sticks"/>
    <n v="1.68"/>
    <n v="1"/>
    <n v="0"/>
    <n v="0.84"/>
  </r>
  <r>
    <n v="63"/>
    <s v="CA-2012-135545"/>
    <x v="1"/>
    <x v="27"/>
    <d v="2012-11-30T00:00:00"/>
    <s v="Standard Class"/>
    <s v="KM-16720"/>
    <s v="Kunst Miller"/>
    <x v="0"/>
    <s v="United States"/>
    <s v="Los Angeles"/>
    <x v="1"/>
    <n v="90004"/>
    <x v="1"/>
    <s v="TEC-AC-10004633"/>
    <x v="2"/>
    <x v="11"/>
    <s v="Verbatim 25 GB 6x Blu-ray Single Layer Recordable Disc, 3/Pack"/>
    <n v="13.98"/>
    <n v="2"/>
    <n v="0"/>
    <n v="6.1512000000000011"/>
  </r>
  <r>
    <n v="64"/>
    <s v="CA-2012-135545"/>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s v="CA-2012-135545"/>
    <x v="1"/>
    <x v="27"/>
    <d v="2012-11-30T00:00:00"/>
    <s v="Standard Class"/>
    <s v="KM-16720"/>
    <s v="Kunst Miller"/>
    <x v="0"/>
    <s v="United States"/>
    <s v="Los Angeles"/>
    <x v="1"/>
    <n v="90004"/>
    <x v="1"/>
    <s v="OFF-PA-10003892"/>
    <x v="1"/>
    <x v="10"/>
    <s v="Xerox 1943"/>
    <n v="146.72999999999999"/>
    <n v="3"/>
    <n v="0"/>
    <n v="68.963099999999997"/>
  </r>
  <r>
    <n v="66"/>
    <s v="CA-2012-135545"/>
    <x v="1"/>
    <x v="27"/>
    <d v="2012-11-30T00:00:00"/>
    <s v="Standard Class"/>
    <s v="KM-16720"/>
    <s v="Kunst Miller"/>
    <x v="0"/>
    <s v="United States"/>
    <s v="Los Angeles"/>
    <x v="1"/>
    <n v="90004"/>
    <x v="1"/>
    <s v="FUR-FU-10000397"/>
    <x v="0"/>
    <x v="5"/>
    <s v="Luxo Economy Swing Arm Lamp"/>
    <n v="79.760000000000005"/>
    <n v="4"/>
    <n v="0"/>
    <n v="22.332800000000006"/>
  </r>
  <r>
    <n v="67"/>
    <s v="US-2012-164175"/>
    <x v="1"/>
    <x v="28"/>
    <d v="2012-05-05T00:00:00"/>
    <s v="Standard Class"/>
    <s v="PS-18970"/>
    <s v="Paul Stevenson"/>
    <x v="2"/>
    <s v="United States"/>
    <s v="Chicago"/>
    <x v="10"/>
    <n v="60610"/>
    <x v="2"/>
    <s v="FUR-CH-10001146"/>
    <x v="0"/>
    <x v="1"/>
    <s v="Global Value Mid-Back Manager's Chair, Gray"/>
    <n v="213.11499999999998"/>
    <n v="5"/>
    <n v="0.3"/>
    <n v="-15.222500000000011"/>
  </r>
  <r>
    <n v="68"/>
    <s v="CA-2011-106376"/>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s v="CA-2011-106376"/>
    <x v="2"/>
    <x v="29"/>
    <d v="2011-12-10T00:00:00"/>
    <s v="Standard Class"/>
    <s v="BS-11590"/>
    <s v="Brendan Sweed"/>
    <x v="1"/>
    <s v="United States"/>
    <s v="Gilbert"/>
    <x v="16"/>
    <n v="85234"/>
    <x v="1"/>
    <s v="TEC-PH-10002726"/>
    <x v="2"/>
    <x v="7"/>
    <s v="netTALK DUO VoIP Telephone Service"/>
    <n v="167.96800000000002"/>
    <n v="4"/>
    <n v="0.2"/>
    <n v="62.988"/>
  </r>
  <r>
    <n v="70"/>
    <s v="CA-2013-119823"/>
    <x v="0"/>
    <x v="30"/>
    <d v="2013-06-07T00:00:00"/>
    <s v="First Class"/>
    <s v="KD-16270"/>
    <s v="Karen Daniels"/>
    <x v="0"/>
    <s v="United States"/>
    <s v="Springfield"/>
    <x v="17"/>
    <n v="22153"/>
    <x v="0"/>
    <s v="OFF-PA-10000482"/>
    <x v="1"/>
    <x v="10"/>
    <s v="Snap-A-Way Black Print Carbonless Ruled Speed Letter, Triplicate"/>
    <n v="75.88"/>
    <n v="2"/>
    <n v="0"/>
    <n v="35.663599999999995"/>
  </r>
  <r>
    <n v="71"/>
    <s v="CA-2013-106075"/>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s v="CA-2014-114440"/>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s v="US-2012-134026"/>
    <x v="1"/>
    <x v="33"/>
    <d v="2012-05-02T00:00:00"/>
    <s v="Standard Class"/>
    <s v="JE-15745"/>
    <s v="Joel Eaton"/>
    <x v="0"/>
    <s v="United States"/>
    <s v="Memphis"/>
    <x v="18"/>
    <n v="38109"/>
    <x v="0"/>
    <s v="FUR-CH-10000513"/>
    <x v="0"/>
    <x v="1"/>
    <s v="High-Back Leather Manager's Chair"/>
    <n v="831.93600000000015"/>
    <n v="8"/>
    <n v="0.2"/>
    <n v="-114.39120000000003"/>
  </r>
  <r>
    <n v="74"/>
    <s v="US-2012-134026"/>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s v="US-2012-134026"/>
    <x v="1"/>
    <x v="33"/>
    <d v="2012-05-02T00:00:00"/>
    <s v="Standard Class"/>
    <s v="JE-15745"/>
    <s v="Joel Eaton"/>
    <x v="0"/>
    <s v="United States"/>
    <s v="Memphis"/>
    <x v="18"/>
    <n v="38109"/>
    <x v="0"/>
    <s v="OFF-ST-10004123"/>
    <x v="1"/>
    <x v="4"/>
    <s v="Safco Industrial Wire Shelving System"/>
    <n v="72.784000000000006"/>
    <n v="1"/>
    <n v="0.2"/>
    <n v="-18.196000000000002"/>
  </r>
  <r>
    <n v="76"/>
    <s v="US-2014-118038"/>
    <x v="3"/>
    <x v="34"/>
    <d v="2014-12-12T00:00:00"/>
    <s v="First Class"/>
    <s v="KB-16600"/>
    <s v="Ken Brennan"/>
    <x v="1"/>
    <s v="United States"/>
    <s v="Houston"/>
    <x v="5"/>
    <n v="77041"/>
    <x v="2"/>
    <s v="OFF-BI-10004182"/>
    <x v="1"/>
    <x v="8"/>
    <s v="Economy Binders"/>
    <n v="1.2479999999999998"/>
    <n v="3"/>
    <n v="0.8"/>
    <n v="-1.9344000000000006"/>
  </r>
  <r>
    <n v="77"/>
    <s v="US-2014-118038"/>
    <x v="3"/>
    <x v="34"/>
    <d v="2014-12-12T00:00:00"/>
    <s v="First Class"/>
    <s v="KB-16600"/>
    <s v="Ken Brennan"/>
    <x v="1"/>
    <s v="United States"/>
    <s v="Houston"/>
    <x v="5"/>
    <n v="77041"/>
    <x v="2"/>
    <s v="FUR-FU-10000260"/>
    <x v="0"/>
    <x v="5"/>
    <s v="6&quot; Cubicle Wall Clock, Black"/>
    <n v="9.7080000000000002"/>
    <n v="3"/>
    <n v="0.6"/>
    <n v="-5.8248000000000015"/>
  </r>
  <r>
    <n v="78"/>
    <s v="US-2014-118038"/>
    <x v="3"/>
    <x v="34"/>
    <d v="2014-12-12T00:00:00"/>
    <s v="First Class"/>
    <s v="KB-16600"/>
    <s v="Ken Brennan"/>
    <x v="1"/>
    <s v="United States"/>
    <s v="Houston"/>
    <x v="5"/>
    <n v="77041"/>
    <x v="2"/>
    <s v="OFF-ST-10000615"/>
    <x v="1"/>
    <x v="4"/>
    <s v="SimpliFile Personal File, Black Granite, 15w x 6-15/16d x 11-1/4h"/>
    <n v="27.240000000000002"/>
    <n v="3"/>
    <n v="0.2"/>
    <n v="2.724000000000002"/>
  </r>
  <r>
    <n v="79"/>
    <s v="US-2011-147606"/>
    <x v="2"/>
    <x v="35"/>
    <d v="2011-12-01T00:00:00"/>
    <s v="Second Class"/>
    <s v="JE-15745"/>
    <s v="Joel Eaton"/>
    <x v="0"/>
    <s v="United States"/>
    <s v="Houston"/>
    <x v="5"/>
    <n v="77070"/>
    <x v="2"/>
    <s v="FUR-FU-10003194"/>
    <x v="0"/>
    <x v="5"/>
    <s v="Eldon Expressions Desk Accessory, Wood Pencil Holder, Oak"/>
    <n v="19.3"/>
    <n v="5"/>
    <n v="0.6"/>
    <n v="-14.475000000000001"/>
  </r>
  <r>
    <n v="80"/>
    <s v="CA-2013-127208"/>
    <x v="0"/>
    <x v="1"/>
    <d v="2013-06-16T00:00:00"/>
    <s v="First Class"/>
    <s v="SC-20770"/>
    <s v="Stewart Carmichael"/>
    <x v="1"/>
    <s v="United States"/>
    <s v="Decatur"/>
    <x v="19"/>
    <n v="35601"/>
    <x v="0"/>
    <s v="OFF-AP-10002118"/>
    <x v="1"/>
    <x v="9"/>
    <s v="1.7 Cubic Foot Compact &quot;Cube&quot; Office Refrigerators"/>
    <n v="208.16"/>
    <n v="1"/>
    <n v="0"/>
    <n v="56.20320000000001"/>
  </r>
  <r>
    <n v="81"/>
    <s v="CA-2013-127208"/>
    <x v="0"/>
    <x v="1"/>
    <d v="2013-06-16T00:00:00"/>
    <s v="First Class"/>
    <s v="SC-20770"/>
    <s v="Stewart Carmichael"/>
    <x v="1"/>
    <s v="United States"/>
    <s v="Decatur"/>
    <x v="19"/>
    <n v="35601"/>
    <x v="0"/>
    <s v="OFF-BI-10002309"/>
    <x v="1"/>
    <x v="8"/>
    <s v="Avery Heavy-Duty EZD  Binder With Locking Rings"/>
    <n v="16.740000000000002"/>
    <n v="3"/>
    <n v="0"/>
    <n v="8.0351999999999997"/>
  </r>
  <r>
    <n v="82"/>
    <s v="CA-2011-139451"/>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s v="CA-2011-139451"/>
    <x v="2"/>
    <x v="36"/>
    <d v="2011-10-16T00:00:00"/>
    <s v="Standard Class"/>
    <s v="DN-13690"/>
    <s v="Duane Noonan"/>
    <x v="0"/>
    <s v="United States"/>
    <s v="San Francisco"/>
    <x v="1"/>
    <n v="94122"/>
    <x v="1"/>
    <s v="OFF-ST-10002370"/>
    <x v="1"/>
    <x v="4"/>
    <s v="Sortfiler Multipurpose Personal File Organizer, Black"/>
    <n v="21.39"/>
    <n v="1"/>
    <n v="0"/>
    <n v="6.2030999999999992"/>
  </r>
  <r>
    <n v="84"/>
    <s v="CA-2012-149734"/>
    <x v="1"/>
    <x v="37"/>
    <d v="2012-09-08T00:00:00"/>
    <s v="Standard Class"/>
    <s v="JC-16105"/>
    <s v="Julie Creighton"/>
    <x v="1"/>
    <s v="United States"/>
    <s v="Durham"/>
    <x v="3"/>
    <n v="27707"/>
    <x v="0"/>
    <s v="OFF-EN-10000927"/>
    <x v="1"/>
    <x v="12"/>
    <s v="Jet-Pak Recycled Peel 'N' Seal Padded Mailers"/>
    <n v="200.98400000000004"/>
    <n v="7"/>
    <n v="0.2"/>
    <n v="62.807499999999976"/>
  </r>
  <r>
    <n v="85"/>
    <s v="US-2014-119662"/>
    <x v="3"/>
    <x v="38"/>
    <d v="2014-11-17T00:00:00"/>
    <s v="First Class"/>
    <s v="CS-12400"/>
    <s v="Christopher Schild"/>
    <x v="2"/>
    <s v="United States"/>
    <s v="Chicago"/>
    <x v="10"/>
    <n v="60623"/>
    <x v="2"/>
    <s v="OFF-ST-10003656"/>
    <x v="1"/>
    <x v="4"/>
    <s v="Safco Industrial Wire Shelving"/>
    <n v="230.376"/>
    <n v="3"/>
    <n v="0.2"/>
    <n v="-48.954900000000002"/>
  </r>
  <r>
    <n v="86"/>
    <s v="CA-2014-140088"/>
    <x v="3"/>
    <x v="39"/>
    <d v="2014-05-31T00:00:00"/>
    <s v="Second Class"/>
    <s v="PO-18865"/>
    <s v="Patrick O'Donnell"/>
    <x v="0"/>
    <s v="United States"/>
    <s v="Columbia"/>
    <x v="20"/>
    <n v="29203"/>
    <x v="0"/>
    <s v="FUR-CH-10000863"/>
    <x v="0"/>
    <x v="1"/>
    <s v="Novimex Swivel Fabric Task Chair"/>
    <n v="301.95999999999998"/>
    <n v="2"/>
    <n v="0"/>
    <n v="33.215599999999995"/>
  </r>
  <r>
    <n v="87"/>
    <s v="CA-2014-155558"/>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s v="CA-2014-155558"/>
    <x v="3"/>
    <x v="40"/>
    <d v="2014-11-03T00:00:00"/>
    <s v="Standard Class"/>
    <s v="PG-18895"/>
    <s v="Paul Gonzalez"/>
    <x v="0"/>
    <s v="United States"/>
    <s v="Rochester"/>
    <x v="11"/>
    <n v="55901"/>
    <x v="2"/>
    <s v="OFF-LA-10000134"/>
    <x v="1"/>
    <x v="2"/>
    <s v="Avery 511"/>
    <n v="6.16"/>
    <n v="2"/>
    <n v="0"/>
    <n v="2.9567999999999999"/>
  </r>
  <r>
    <n v="89"/>
    <s v="CA-2013-159695"/>
    <x v="0"/>
    <x v="41"/>
    <d v="2013-04-11T00:00:00"/>
    <s v="Second Class"/>
    <s v="GM-14455"/>
    <s v="Gary Mitchum"/>
    <x v="2"/>
    <s v="United States"/>
    <s v="Houston"/>
    <x v="5"/>
    <n v="77095"/>
    <x v="2"/>
    <s v="OFF-ST-10003442"/>
    <x v="1"/>
    <x v="4"/>
    <s v="Eldon Portable Mobile Manager"/>
    <n v="158.36800000000002"/>
    <n v="7"/>
    <n v="0.2"/>
    <n v="13.857199999999999"/>
  </r>
  <r>
    <n v="90"/>
    <s v="CA-2013-109806"/>
    <x v="0"/>
    <x v="42"/>
    <d v="2013-09-23T00:00:00"/>
    <s v="Standard Class"/>
    <s v="JS-15685"/>
    <s v="Jim Sink"/>
    <x v="1"/>
    <s v="United States"/>
    <s v="Los Angeles"/>
    <x v="1"/>
    <n v="90036"/>
    <x v="1"/>
    <s v="OFF-AR-10004930"/>
    <x v="1"/>
    <x v="6"/>
    <s v="Turquoise Lead Holder with Pocket Clip"/>
    <n v="20.100000000000001"/>
    <n v="3"/>
    <n v="0"/>
    <n v="6.6329999999999982"/>
  </r>
  <r>
    <n v="91"/>
    <s v="CA-2013-109806"/>
    <x v="0"/>
    <x v="42"/>
    <d v="2013-09-23T00:00:00"/>
    <s v="Standard Class"/>
    <s v="JS-15685"/>
    <s v="Jim Sink"/>
    <x v="1"/>
    <s v="United States"/>
    <s v="Los Angeles"/>
    <x v="1"/>
    <n v="90036"/>
    <x v="1"/>
    <s v="TEC-PH-10004093"/>
    <x v="2"/>
    <x v="7"/>
    <s v="Panasonic Kx-TS550"/>
    <n v="73.584000000000003"/>
    <n v="2"/>
    <n v="0.2"/>
    <n v="8.2781999999999982"/>
  </r>
  <r>
    <n v="92"/>
    <s v="CA-2013-109806"/>
    <x v="0"/>
    <x v="42"/>
    <d v="2013-09-23T00:00:00"/>
    <s v="Standard Class"/>
    <s v="JS-15685"/>
    <s v="Jim Sink"/>
    <x v="1"/>
    <s v="United States"/>
    <s v="Los Angeles"/>
    <x v="1"/>
    <n v="90036"/>
    <x v="1"/>
    <s v="OFF-PA-10000304"/>
    <x v="1"/>
    <x v="10"/>
    <s v="Xerox 1995"/>
    <n v="6.48"/>
    <n v="1"/>
    <n v="0"/>
    <n v="3.1104000000000003"/>
  </r>
  <r>
    <n v="93"/>
    <s v="CA-2012-149587"/>
    <x v="1"/>
    <x v="43"/>
    <d v="2012-02-05T00:00:00"/>
    <s v="Second Class"/>
    <s v="KB-16315"/>
    <s v="Karl Braun"/>
    <x v="0"/>
    <s v="United States"/>
    <s v="Minneapolis"/>
    <x v="11"/>
    <n v="55407"/>
    <x v="2"/>
    <s v="OFF-PA-10003177"/>
    <x v="1"/>
    <x v="10"/>
    <s v="Xerox 1999"/>
    <n v="12.96"/>
    <n v="2"/>
    <n v="0"/>
    <n v="6.2208000000000006"/>
  </r>
  <r>
    <n v="94"/>
    <s v="CA-2012-149587"/>
    <x v="1"/>
    <x v="43"/>
    <d v="2012-02-05T00:00:00"/>
    <s v="Second Class"/>
    <s v="KB-16315"/>
    <s v="Karl Braun"/>
    <x v="0"/>
    <s v="United States"/>
    <s v="Minneapolis"/>
    <x v="11"/>
    <n v="55407"/>
    <x v="2"/>
    <s v="FUR-FU-10003799"/>
    <x v="0"/>
    <x v="5"/>
    <s v="Seth Thomas 13 1/2&quot; Wall Clock"/>
    <n v="53.34"/>
    <n v="3"/>
    <n v="0"/>
    <n v="16.535399999999996"/>
  </r>
  <r>
    <n v="95"/>
    <s v="CA-2012-149587"/>
    <x v="1"/>
    <x v="43"/>
    <d v="2012-02-05T00:00:00"/>
    <s v="Second Class"/>
    <s v="KB-16315"/>
    <s v="Karl Braun"/>
    <x v="0"/>
    <s v="United States"/>
    <s v="Minneapolis"/>
    <x v="11"/>
    <n v="55407"/>
    <x v="2"/>
    <s v="OFF-BI-10002852"/>
    <x v="1"/>
    <x v="8"/>
    <s v="Ibico Standard Transparent Covers"/>
    <n v="32.96"/>
    <n v="2"/>
    <n v="0"/>
    <n v="16.150400000000001"/>
  </r>
  <r>
    <n v="96"/>
    <s v="US-2014-109484"/>
    <x v="3"/>
    <x v="44"/>
    <d v="2014-11-13T00:00:00"/>
    <s v="Standard Class"/>
    <s v="RB-19705"/>
    <s v="Roger Barcio"/>
    <x v="2"/>
    <s v="United States"/>
    <s v="Portland"/>
    <x v="21"/>
    <n v="97206"/>
    <x v="1"/>
    <s v="OFF-BI-10004738"/>
    <x v="1"/>
    <x v="8"/>
    <s v="Flexible Leather- Look Classic Collection Ring Binder"/>
    <n v="5.6820000000000013"/>
    <n v="1"/>
    <n v="0.7"/>
    <n v="-3.7880000000000003"/>
  </r>
  <r>
    <n v="97"/>
    <s v="CA-2014-161018"/>
    <x v="3"/>
    <x v="45"/>
    <d v="2014-11-12T00:00:00"/>
    <s v="Second Class"/>
    <s v="PN-18775"/>
    <s v="Parhena Norris"/>
    <x v="2"/>
    <s v="United States"/>
    <s v="New York City"/>
    <x v="15"/>
    <n v="10009"/>
    <x v="3"/>
    <s v="FUR-FU-10000629"/>
    <x v="0"/>
    <x v="5"/>
    <s v="9-3/4 Diameter Round Wall Clock"/>
    <n v="96.53"/>
    <n v="7"/>
    <n v="0"/>
    <n v="40.5426"/>
  </r>
  <r>
    <n v="98"/>
    <s v="CA-2014-157833"/>
    <x v="3"/>
    <x v="46"/>
    <d v="2014-06-21T00:00:00"/>
    <s v="First Class"/>
    <s v="KD-16345"/>
    <s v="Katherine Ducich"/>
    <x v="0"/>
    <s v="United States"/>
    <s v="San Francisco"/>
    <x v="1"/>
    <n v="94122"/>
    <x v="1"/>
    <s v="OFF-BI-10001721"/>
    <x v="1"/>
    <x v="8"/>
    <s v="Trimflex Flexible Post Binders"/>
    <n v="51.311999999999998"/>
    <n v="3"/>
    <n v="0.2"/>
    <n v="17.959199999999999"/>
  </r>
  <r>
    <n v="99"/>
    <s v="CA-2013-149223"/>
    <x v="0"/>
    <x v="47"/>
    <d v="2013-09-12T00:00:00"/>
    <s v="Standard Class"/>
    <s v="ER-13855"/>
    <s v="Elpida Rittenbach"/>
    <x v="1"/>
    <s v="United States"/>
    <s v="Saint Paul"/>
    <x v="11"/>
    <n v="55106"/>
    <x v="2"/>
    <s v="OFF-AP-10000358"/>
    <x v="1"/>
    <x v="9"/>
    <s v="Fellowes Basic Home/Office Series Surge Protectors"/>
    <n v="77.88"/>
    <n v="6"/>
    <n v="0"/>
    <n v="22.585199999999993"/>
  </r>
  <r>
    <n v="100"/>
    <s v="CA-2013-158568"/>
    <x v="0"/>
    <x v="48"/>
    <d v="2013-09-03T00:00:00"/>
    <s v="Standard Class"/>
    <s v="RB-19465"/>
    <s v="Rick Bensley"/>
    <x v="2"/>
    <s v="United States"/>
    <s v="Chicago"/>
    <x v="10"/>
    <n v="60610"/>
    <x v="2"/>
    <s v="OFF-PA-10003256"/>
    <x v="1"/>
    <x v="10"/>
    <s v="Avery Personal Creations Heavyweight Cards"/>
    <n v="64.623999999999995"/>
    <n v="7"/>
    <n v="0.2"/>
    <n v="22.618399999999994"/>
  </r>
  <r>
    <n v="101"/>
    <s v="CA-2013-158568"/>
    <x v="0"/>
    <x v="48"/>
    <d v="2013-09-03T00:00:00"/>
    <s v="Standard Class"/>
    <s v="RB-19465"/>
    <s v="Rick Bensley"/>
    <x v="2"/>
    <s v="United States"/>
    <s v="Chicago"/>
    <x v="10"/>
    <n v="60610"/>
    <x v="2"/>
    <s v="TEC-AC-10001767"/>
    <x v="2"/>
    <x v="11"/>
    <s v="SanDisk Ultra 64 GB MicroSDHC Class 10 Memory Card"/>
    <n v="95.976000000000013"/>
    <n v="3"/>
    <n v="0.2"/>
    <n v="-10.797300000000011"/>
  </r>
  <r>
    <n v="102"/>
    <s v="CA-2013-158568"/>
    <x v="0"/>
    <x v="48"/>
    <d v="2013-09-03T00:00:00"/>
    <s v="Standard Class"/>
    <s v="RB-19465"/>
    <s v="Rick Bensley"/>
    <x v="2"/>
    <s v="United States"/>
    <s v="Chicago"/>
    <x v="10"/>
    <n v="60610"/>
    <x v="2"/>
    <s v="OFF-BI-10002609"/>
    <x v="1"/>
    <x v="8"/>
    <s v="Avery Hidden Tab Dividers for Binding Systems"/>
    <n v="1.7879999999999996"/>
    <n v="3"/>
    <n v="0.8"/>
    <n v="-3.0396000000000001"/>
  </r>
  <r>
    <n v="103"/>
    <s v="CA-2013-129903"/>
    <x v="0"/>
    <x v="49"/>
    <d v="2013-12-05T00:00:00"/>
    <s v="Second Class"/>
    <s v="GZ-14470"/>
    <s v="Gary Zandusky"/>
    <x v="0"/>
    <s v="United States"/>
    <s v="Rochester"/>
    <x v="11"/>
    <n v="55901"/>
    <x v="2"/>
    <s v="OFF-PA-10004040"/>
    <x v="1"/>
    <x v="10"/>
    <s v="Universal Premium White Copier/Laser Paper (20Lb. and 87 Bright)"/>
    <n v="23.92"/>
    <n v="4"/>
    <n v="0"/>
    <n v="11.720800000000001"/>
  </r>
  <r>
    <n v="104"/>
    <s v="US-2012-156867"/>
    <x v="1"/>
    <x v="50"/>
    <d v="2012-11-17T00:00:00"/>
    <s v="Standard Class"/>
    <s v="LC-16870"/>
    <s v="Lena Cacioppo"/>
    <x v="0"/>
    <s v="United States"/>
    <s v="Aurora"/>
    <x v="22"/>
    <n v="80013"/>
    <x v="1"/>
    <s v="TEC-AC-10001552"/>
    <x v="2"/>
    <x v="11"/>
    <s v="Logitech K350 2.4Ghz Wireless Keyboard"/>
    <n v="238.89600000000002"/>
    <n v="6"/>
    <n v="0.2"/>
    <n v="-26.875800000000012"/>
  </r>
  <r>
    <n v="105"/>
    <s v="US-2012-156867"/>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s v="US-2012-156867"/>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s v="CA-2014-119004"/>
    <x v="3"/>
    <x v="51"/>
    <d v="2014-11-29T00:00:00"/>
    <s v="Standard Class"/>
    <s v="JM-15250"/>
    <s v="Janet Martin"/>
    <x v="0"/>
    <s v="United States"/>
    <s v="Charlotte"/>
    <x v="3"/>
    <n v="28205"/>
    <x v="0"/>
    <s v="TEC-AC-10003499"/>
    <x v="2"/>
    <x v="11"/>
    <s v="Memorex Mini Travel Drive 8 GB USB 2.0 Flash Drive"/>
    <n v="74.112000000000009"/>
    <n v="8"/>
    <n v="0.2"/>
    <n v="17.601600000000001"/>
  </r>
  <r>
    <n v="108"/>
    <s v="CA-2014-119004"/>
    <x v="3"/>
    <x v="51"/>
    <d v="2014-11-29T00:00:00"/>
    <s v="Standard Class"/>
    <s v="JM-15250"/>
    <s v="Janet Martin"/>
    <x v="0"/>
    <s v="United States"/>
    <s v="Charlotte"/>
    <x v="3"/>
    <n v="28205"/>
    <x v="0"/>
    <s v="TEC-PH-10002844"/>
    <x v="2"/>
    <x v="7"/>
    <s v="Speck Products Candyshell Flip Case"/>
    <n v="27.992000000000004"/>
    <n v="1"/>
    <n v="0.2"/>
    <n v="2.0993999999999993"/>
  </r>
  <r>
    <n v="109"/>
    <s v="CA-2014-119004"/>
    <x v="3"/>
    <x v="51"/>
    <d v="2014-11-29T00:00:00"/>
    <s v="Standard Class"/>
    <s v="JM-15250"/>
    <s v="Janet Martin"/>
    <x v="0"/>
    <s v="United States"/>
    <s v="Charlotte"/>
    <x v="3"/>
    <n v="28205"/>
    <x v="0"/>
    <s v="OFF-AR-10000390"/>
    <x v="1"/>
    <x v="6"/>
    <s v="Newell Chalk Holder"/>
    <n v="3.3040000000000003"/>
    <n v="1"/>
    <n v="0.2"/>
    <n v="1.0737999999999999"/>
  </r>
  <r>
    <n v="110"/>
    <s v="CA-2012-129476"/>
    <x v="1"/>
    <x v="52"/>
    <d v="2012-10-20T00:00:00"/>
    <s v="Standard Class"/>
    <s v="PA-19060"/>
    <s v="Pete Armstrong"/>
    <x v="2"/>
    <s v="United States"/>
    <s v="Orland Park"/>
    <x v="10"/>
    <n v="60462"/>
    <x v="2"/>
    <s v="TEC-AC-10000844"/>
    <x v="2"/>
    <x v="11"/>
    <s v="Logitech Gaming G510s - Keyboard"/>
    <n v="339.96000000000004"/>
    <n v="5"/>
    <n v="0.2"/>
    <n v="67.991999999999962"/>
  </r>
  <r>
    <n v="111"/>
    <s v="CA-2014-146780"/>
    <x v="3"/>
    <x v="53"/>
    <d v="2014-12-31T00:00:00"/>
    <s v="Standard Class"/>
    <s v="CV-12805"/>
    <s v="Cynthia Voltz"/>
    <x v="1"/>
    <s v="United States"/>
    <s v="New York City"/>
    <x v="15"/>
    <n v="10035"/>
    <x v="3"/>
    <s v="FUR-FU-10001934"/>
    <x v="0"/>
    <x v="5"/>
    <s v="Magnifier Swing Arm Lamp"/>
    <n v="41.96"/>
    <n v="2"/>
    <n v="0"/>
    <n v="10.909600000000001"/>
  </r>
  <r>
    <n v="112"/>
    <s v="CA-2013-128867"/>
    <x v="0"/>
    <x v="54"/>
    <d v="2013-11-11T00:00:00"/>
    <s v="Standard Class"/>
    <s v="CL-12565"/>
    <s v="Clay Ludtke"/>
    <x v="0"/>
    <s v="United States"/>
    <s v="Urbandale"/>
    <x v="23"/>
    <n v="50322"/>
    <x v="2"/>
    <s v="OFF-AR-10000380"/>
    <x v="1"/>
    <x v="6"/>
    <s v="Hunt PowerHouse Electric Pencil Sharpener, Blue"/>
    <n v="75.959999999999994"/>
    <n v="2"/>
    <n v="0"/>
    <n v="22.78799999999999"/>
  </r>
  <r>
    <n v="113"/>
    <s v="CA-2013-128867"/>
    <x v="0"/>
    <x v="54"/>
    <d v="2013-11-11T00:00:00"/>
    <s v="Standard Class"/>
    <s v="CL-12565"/>
    <s v="Clay Ludtke"/>
    <x v="0"/>
    <s v="United States"/>
    <s v="Urbandale"/>
    <x v="23"/>
    <n v="50322"/>
    <x v="2"/>
    <s v="OFF-BI-10003981"/>
    <x v="1"/>
    <x v="8"/>
    <s v="Avery Durable Plastic 1&quot; Binders"/>
    <n v="27.240000000000002"/>
    <n v="6"/>
    <n v="0"/>
    <n v="13.3476"/>
  </r>
  <r>
    <n v="114"/>
    <s v="CA-2011-115259"/>
    <x v="2"/>
    <x v="55"/>
    <d v="2011-08-27T00:00:00"/>
    <s v="Second Class"/>
    <s v="RC-19960"/>
    <s v="Ryan Crowe"/>
    <x v="0"/>
    <s v="United States"/>
    <s v="Columbus"/>
    <x v="24"/>
    <n v="43229"/>
    <x v="3"/>
    <s v="OFF-FA-10000621"/>
    <x v="1"/>
    <x v="13"/>
    <s v="OIC Colored Binder Clips, Assorted Sizes"/>
    <n v="40.096000000000004"/>
    <n v="14"/>
    <n v="0.2"/>
    <n v="14.534799999999997"/>
  </r>
  <r>
    <n v="115"/>
    <s v="CA-2011-115259"/>
    <x v="2"/>
    <x v="55"/>
    <d v="2011-08-27T00:00:00"/>
    <s v="Second Class"/>
    <s v="RC-19960"/>
    <s v="Ryan Crowe"/>
    <x v="0"/>
    <s v="United States"/>
    <s v="Columbus"/>
    <x v="24"/>
    <n v="43229"/>
    <x v="3"/>
    <s v="OFF-EN-10002600"/>
    <x v="1"/>
    <x v="12"/>
    <s v="Redi-Strip #10 Envelopes, 4 1/8 x 9 1/2"/>
    <n v="4.7200000000000006"/>
    <n v="2"/>
    <n v="0.2"/>
    <n v="1.6519999999999997"/>
  </r>
  <r>
    <n v="116"/>
    <s v="CA-2011-115259"/>
    <x v="2"/>
    <x v="55"/>
    <d v="2011-08-27T00:00:00"/>
    <s v="Second Class"/>
    <s v="RC-19960"/>
    <s v="Ryan Crowe"/>
    <x v="0"/>
    <s v="United States"/>
    <s v="Columbus"/>
    <x v="24"/>
    <n v="43229"/>
    <x v="3"/>
    <s v="OFF-PA-10004965"/>
    <x v="1"/>
    <x v="10"/>
    <s v="Xerox 1921"/>
    <n v="23.976000000000003"/>
    <n v="3"/>
    <n v="0.2"/>
    <n v="7.4924999999999988"/>
  </r>
  <r>
    <n v="117"/>
    <s v="CA-2011-115259"/>
    <x v="2"/>
    <x v="55"/>
    <d v="2011-08-27T00:00:00"/>
    <s v="Second Class"/>
    <s v="RC-19960"/>
    <s v="Ryan Crowe"/>
    <x v="0"/>
    <s v="United States"/>
    <s v="Columbus"/>
    <x v="24"/>
    <n v="43229"/>
    <x v="3"/>
    <s v="OFF-EN-10002504"/>
    <x v="1"/>
    <x v="12"/>
    <s v="Tyvek  Top-Opening Peel &amp; Seel Envelopes, Plain White"/>
    <n v="130.464"/>
    <n v="6"/>
    <n v="0.2"/>
    <n v="44.031599999999997"/>
  </r>
  <r>
    <n v="118"/>
    <s v="CA-2012-110457"/>
    <x v="1"/>
    <x v="56"/>
    <d v="2012-03-06T00:00:00"/>
    <s v="Standard Class"/>
    <s v="DK-13090"/>
    <s v="Dave Kipp"/>
    <x v="0"/>
    <s v="United States"/>
    <s v="Seattle"/>
    <x v="4"/>
    <n v="98103"/>
    <x v="1"/>
    <s v="FUR-TA-10001768"/>
    <x v="0"/>
    <x v="3"/>
    <s v="Hon Racetrack Conference Tables"/>
    <n v="787.53"/>
    <n v="3"/>
    <n v="0"/>
    <n v="165.38129999999995"/>
  </r>
  <r>
    <n v="119"/>
    <s v="US-2012-136476"/>
    <x v="1"/>
    <x v="57"/>
    <d v="2012-04-10T00:00:00"/>
    <s v="Standard Class"/>
    <s v="GG-14650"/>
    <s v="Greg Guthrie"/>
    <x v="1"/>
    <s v="United States"/>
    <s v="Bristol"/>
    <x v="18"/>
    <n v="37620"/>
    <x v="0"/>
    <s v="OFF-BI-10003650"/>
    <x v="1"/>
    <x v="8"/>
    <s v="GBC DocuBind 300 Electric Binding Machine"/>
    <n v="157.79400000000004"/>
    <n v="1"/>
    <n v="0.7"/>
    <n v="-115.71559999999999"/>
  </r>
  <r>
    <n v="120"/>
    <s v="CA-2013-103730"/>
    <x v="0"/>
    <x v="1"/>
    <d v="2013-06-16T00:00:00"/>
    <s v="First Class"/>
    <s v="SC-20725"/>
    <s v="Steven Cartwright"/>
    <x v="0"/>
    <s v="United States"/>
    <s v="Wilmington"/>
    <x v="13"/>
    <n v="19805"/>
    <x v="3"/>
    <s v="FUR-FU-10002157"/>
    <x v="0"/>
    <x v="5"/>
    <s v="Artistic Insta-Plaque"/>
    <n v="47.04"/>
    <n v="3"/>
    <n v="0"/>
    <n v="18.345599999999997"/>
  </r>
  <r>
    <n v="121"/>
    <s v="CA-2013-103730"/>
    <x v="0"/>
    <x v="1"/>
    <d v="2013-06-16T00:00:00"/>
    <s v="First Class"/>
    <s v="SC-20725"/>
    <s v="Steven Cartwright"/>
    <x v="0"/>
    <s v="United States"/>
    <s v="Wilmington"/>
    <x v="13"/>
    <n v="19805"/>
    <x v="3"/>
    <s v="OFF-BI-10003910"/>
    <x v="1"/>
    <x v="8"/>
    <s v="DXL Angle-View Binders with Locking Rings by Samsill"/>
    <n v="30.84"/>
    <n v="4"/>
    <n v="0"/>
    <n v="13.878"/>
  </r>
  <r>
    <n v="122"/>
    <s v="CA-2013-103730"/>
    <x v="0"/>
    <x v="1"/>
    <d v="2013-06-16T00:00:00"/>
    <s v="First Class"/>
    <s v="SC-20725"/>
    <s v="Steven Cartwright"/>
    <x v="0"/>
    <s v="United States"/>
    <s v="Wilmington"/>
    <x v="13"/>
    <n v="19805"/>
    <x v="3"/>
    <s v="OFF-ST-10000777"/>
    <x v="1"/>
    <x v="4"/>
    <s v="Companion Letter/Legal File, Black"/>
    <n v="226.56"/>
    <n v="6"/>
    <n v="0"/>
    <n v="63.436800000000005"/>
  </r>
  <r>
    <n v="123"/>
    <s v="CA-2013-103730"/>
    <x v="0"/>
    <x v="1"/>
    <d v="2013-06-16T00:00:00"/>
    <s v="First Class"/>
    <s v="SC-20725"/>
    <s v="Steven Cartwright"/>
    <x v="0"/>
    <s v="United States"/>
    <s v="Wilmington"/>
    <x v="13"/>
    <n v="19805"/>
    <x v="3"/>
    <s v="OFF-EN-10002500"/>
    <x v="1"/>
    <x v="12"/>
    <s v="Globe Weis Peel &amp; Seel First Class Envelopes"/>
    <n v="115.02"/>
    <n v="9"/>
    <n v="0"/>
    <n v="51.758999999999993"/>
  </r>
  <r>
    <n v="124"/>
    <s v="CA-2013-103730"/>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s v="US-2011-152030"/>
    <x v="2"/>
    <x v="58"/>
    <d v="2011-12-28T00:00:00"/>
    <s v="Second Class"/>
    <s v="AD-10180"/>
    <s v="Alan Dominguez"/>
    <x v="2"/>
    <s v="United States"/>
    <s v="Houston"/>
    <x v="5"/>
    <n v="77041"/>
    <x v="2"/>
    <s v="FUR-CH-10004063"/>
    <x v="0"/>
    <x v="1"/>
    <s v="Global Deluxe High-Back Manager's Chair"/>
    <n v="600.55799999999999"/>
    <n v="3"/>
    <n v="0.3"/>
    <n v="-8.5794000000000779"/>
  </r>
  <r>
    <n v="126"/>
    <s v="US-2011-134614"/>
    <x v="2"/>
    <x v="59"/>
    <d v="2011-09-25T00:00:00"/>
    <s v="Standard Class"/>
    <s v="PF-19165"/>
    <s v="Philip Fox"/>
    <x v="0"/>
    <s v="United States"/>
    <s v="Bloomington"/>
    <x v="10"/>
    <n v="61701"/>
    <x v="2"/>
    <s v="FUR-TA-10004534"/>
    <x v="0"/>
    <x v="3"/>
    <s v="Bevis 44 x 96 Conference Tables"/>
    <n v="617.70000000000005"/>
    <n v="6"/>
    <n v="0.5"/>
    <n v="-407.68200000000013"/>
  </r>
  <r>
    <n v="127"/>
    <s v="US-2014-107272"/>
    <x v="3"/>
    <x v="60"/>
    <d v="2014-11-13T00:00:00"/>
    <s v="Standard Class"/>
    <s v="TS-21610"/>
    <s v="Troy Staebel"/>
    <x v="0"/>
    <s v="United States"/>
    <s v="Phoenix"/>
    <x v="16"/>
    <n v="85023"/>
    <x v="1"/>
    <s v="OFF-BI-10003274"/>
    <x v="1"/>
    <x v="8"/>
    <s v="Avery Durable Slant Ring Binders, No Labels"/>
    <n v="2.3880000000000003"/>
    <n v="2"/>
    <n v="0.7"/>
    <n v="-1.8308"/>
  </r>
  <r>
    <n v="128"/>
    <s v="US-2014-107272"/>
    <x v="3"/>
    <x v="60"/>
    <d v="2014-11-13T00:00:00"/>
    <s v="Standard Class"/>
    <s v="TS-21610"/>
    <s v="Troy Staebel"/>
    <x v="0"/>
    <s v="United States"/>
    <s v="Phoenix"/>
    <x v="16"/>
    <n v="85023"/>
    <x v="1"/>
    <s v="OFF-ST-10002974"/>
    <x v="1"/>
    <x v="4"/>
    <s v="Trav-L-File Heavy-Duty Shuttle II, Black"/>
    <n v="243.99200000000002"/>
    <n v="7"/>
    <n v="0.2"/>
    <n v="30.498999999999981"/>
  </r>
  <r>
    <n v="129"/>
    <s v="US-2013-125969"/>
    <x v="0"/>
    <x v="61"/>
    <d v="2013-11-11T00:00:00"/>
    <s v="Second Class"/>
    <s v="LS-16975"/>
    <s v="Lindsay Shagiari"/>
    <x v="2"/>
    <s v="United States"/>
    <s v="Los Angeles"/>
    <x v="1"/>
    <n v="90004"/>
    <x v="1"/>
    <s v="FUR-CH-10001146"/>
    <x v="0"/>
    <x v="1"/>
    <s v="Global Task Chair, Black"/>
    <n v="81.424000000000007"/>
    <n v="2"/>
    <n v="0.2"/>
    <n v="-9.1601999999999961"/>
  </r>
  <r>
    <n v="130"/>
    <s v="US-2013-125969"/>
    <x v="0"/>
    <x v="61"/>
    <d v="2013-11-11T00:00:00"/>
    <s v="Second Class"/>
    <s v="LS-16975"/>
    <s v="Lindsay Shagiari"/>
    <x v="2"/>
    <s v="United States"/>
    <s v="Los Angeles"/>
    <x v="1"/>
    <n v="90004"/>
    <x v="1"/>
    <s v="FUR-FU-10003773"/>
    <x v="0"/>
    <x v="5"/>
    <s v="Eldon Cleatmat Plus Chair Mats for High Pile Carpets"/>
    <n v="238.56"/>
    <n v="3"/>
    <n v="0"/>
    <n v="26.241599999999977"/>
  </r>
  <r>
    <n v="131"/>
    <s v="US-2014-164147"/>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s v="US-2014-164147"/>
    <x v="3"/>
    <x v="62"/>
    <d v="2014-02-06T00:00:00"/>
    <s v="First Class"/>
    <s v="DW-13585"/>
    <s v="Dorothy Wardle"/>
    <x v="1"/>
    <s v="United States"/>
    <s v="Columbus"/>
    <x v="24"/>
    <n v="43229"/>
    <x v="3"/>
    <s v="OFF-PA-10002377"/>
    <x v="1"/>
    <x v="10"/>
    <s v="Xerox 1916"/>
    <n v="78.304000000000002"/>
    <n v="2"/>
    <n v="0.2"/>
    <n v="29.363999999999997"/>
  </r>
  <r>
    <n v="133"/>
    <s v="US-2014-164147"/>
    <x v="3"/>
    <x v="62"/>
    <d v="2014-02-06T00:00:00"/>
    <s v="First Class"/>
    <s v="DW-13585"/>
    <s v="Dorothy Wardle"/>
    <x v="1"/>
    <s v="United States"/>
    <s v="Columbus"/>
    <x v="24"/>
    <n v="43229"/>
    <x v="3"/>
    <s v="OFF-FA-10002780"/>
    <x v="1"/>
    <x v="13"/>
    <s v="Staples"/>
    <n v="21.456"/>
    <n v="9"/>
    <n v="0.2"/>
    <n v="6.9731999999999976"/>
  </r>
  <r>
    <n v="134"/>
    <s v="CA-2013-145583"/>
    <x v="0"/>
    <x v="63"/>
    <d v="2013-10-20T00:00:00"/>
    <s v="Standard Class"/>
    <s v="LC-16885"/>
    <s v="Lena Creighton"/>
    <x v="0"/>
    <s v="United States"/>
    <s v="Roseville"/>
    <x v="1"/>
    <n v="95661"/>
    <x v="1"/>
    <s v="OFF-PA-10001804"/>
    <x v="1"/>
    <x v="10"/>
    <s v="Xerox 195"/>
    <n v="20.04"/>
    <n v="3"/>
    <n v="0"/>
    <n v="9.6191999999999993"/>
  </r>
  <r>
    <n v="135"/>
    <s v="CA-2013-145583"/>
    <x v="0"/>
    <x v="63"/>
    <d v="2013-10-20T00:00:00"/>
    <s v="Standard Class"/>
    <s v="LC-16885"/>
    <s v="Lena Creighton"/>
    <x v="0"/>
    <s v="United States"/>
    <s v="Roseville"/>
    <x v="1"/>
    <n v="95661"/>
    <x v="1"/>
    <s v="OFF-PA-10001736"/>
    <x v="1"/>
    <x v="10"/>
    <s v="Xerox 1880"/>
    <n v="35.44"/>
    <n v="1"/>
    <n v="0"/>
    <n v="16.656799999999997"/>
  </r>
  <r>
    <n v="136"/>
    <s v="CA-2013-145583"/>
    <x v="0"/>
    <x v="63"/>
    <d v="2013-10-20T00:00:00"/>
    <s v="Standard Class"/>
    <s v="LC-16885"/>
    <s v="Lena Creighton"/>
    <x v="0"/>
    <s v="United States"/>
    <s v="Roseville"/>
    <x v="1"/>
    <n v="95661"/>
    <x v="1"/>
    <s v="OFF-AR-10001149"/>
    <x v="1"/>
    <x v="6"/>
    <s v="Sanford Colorific Colored Pencils, 12/Box"/>
    <n v="11.52"/>
    <n v="4"/>
    <n v="0"/>
    <n v="3.4559999999999995"/>
  </r>
  <r>
    <n v="137"/>
    <s v="CA-2013-145583"/>
    <x v="0"/>
    <x v="63"/>
    <d v="2013-10-20T00:00:00"/>
    <s v="Standard Class"/>
    <s v="LC-16885"/>
    <s v="Lena Creighton"/>
    <x v="0"/>
    <s v="United States"/>
    <s v="Roseville"/>
    <x v="1"/>
    <n v="95661"/>
    <x v="1"/>
    <s v="OFF-FA-10002988"/>
    <x v="1"/>
    <x v="13"/>
    <s v="Ideal Clamps"/>
    <n v="4.0199999999999996"/>
    <n v="2"/>
    <n v="0"/>
    <n v="1.9697999999999998"/>
  </r>
  <r>
    <n v="138"/>
    <s v="CA-2013-145583"/>
    <x v="0"/>
    <x v="63"/>
    <d v="2013-10-20T00:00:00"/>
    <s v="Standard Class"/>
    <s v="LC-16885"/>
    <s v="Lena Creighton"/>
    <x v="0"/>
    <s v="United States"/>
    <s v="Roseville"/>
    <x v="1"/>
    <n v="95661"/>
    <x v="1"/>
    <s v="OFF-BI-10004781"/>
    <x v="1"/>
    <x v="8"/>
    <s v="GBC Wire Binding Strips"/>
    <n v="76.176000000000002"/>
    <n v="3"/>
    <n v="0.2"/>
    <n v="26.661599999999996"/>
  </r>
  <r>
    <n v="139"/>
    <s v="CA-2013-145583"/>
    <x v="0"/>
    <x v="63"/>
    <d v="2013-10-20T00:00:00"/>
    <s v="Standard Class"/>
    <s v="LC-16885"/>
    <s v="Lena Creighton"/>
    <x v="0"/>
    <s v="United States"/>
    <s v="Roseville"/>
    <x v="1"/>
    <n v="95661"/>
    <x v="1"/>
    <s v="OFF-SU-10001218"/>
    <x v="1"/>
    <x v="14"/>
    <s v="Fiskars Softgrip Scissors"/>
    <n v="65.88"/>
    <n v="6"/>
    <n v="0"/>
    <n v="18.446400000000004"/>
  </r>
  <r>
    <n v="140"/>
    <s v="CA-2013-145583"/>
    <x v="0"/>
    <x v="63"/>
    <d v="2013-10-20T00:00:00"/>
    <s v="Standard Class"/>
    <s v="LC-16885"/>
    <s v="Lena Creighton"/>
    <x v="0"/>
    <s v="United States"/>
    <s v="Roseville"/>
    <x v="1"/>
    <n v="95661"/>
    <x v="1"/>
    <s v="FUR-FU-10001706"/>
    <x v="0"/>
    <x v="5"/>
    <s v="Longer-Life Soft White Bulbs"/>
    <n v="43.120000000000005"/>
    <n v="14"/>
    <n v="0"/>
    <n v="20.697599999999998"/>
  </r>
  <r>
    <n v="141"/>
    <s v="CA-2013-1103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s v="CA-2014-106180"/>
    <x v="3"/>
    <x v="65"/>
    <d v="2014-09-24T00:00:00"/>
    <s v="Standard Class"/>
    <s v="SH-19975"/>
    <s v="Sally Hughsby"/>
    <x v="1"/>
    <s v="United States"/>
    <s v="San Francisco"/>
    <x v="1"/>
    <n v="94122"/>
    <x v="1"/>
    <s v="OFF-AR-10000940"/>
    <x v="1"/>
    <x v="6"/>
    <s v="Newell 343"/>
    <n v="8.82"/>
    <n v="3"/>
    <n v="0"/>
    <n v="2.3814000000000002"/>
  </r>
  <r>
    <n v="143"/>
    <s v="CA-2014-106180"/>
    <x v="3"/>
    <x v="65"/>
    <d v="2014-09-24T00:00:00"/>
    <s v="Standard Class"/>
    <s v="SH-19975"/>
    <s v="Sally Hughsby"/>
    <x v="1"/>
    <s v="United States"/>
    <s v="San Francisco"/>
    <x v="1"/>
    <n v="94122"/>
    <x v="1"/>
    <s v="OFF-EN-10004030"/>
    <x v="1"/>
    <x v="12"/>
    <s v="Convenience Packs of Business Envelopes"/>
    <n v="10.86"/>
    <n v="3"/>
    <n v="0"/>
    <n v="5.1042000000000005"/>
  </r>
  <r>
    <n v="144"/>
    <s v="CA-2014-106180"/>
    <x v="3"/>
    <x v="65"/>
    <d v="2014-09-24T00:00:00"/>
    <s v="Standard Class"/>
    <s v="SH-19975"/>
    <s v="Sally Hughsby"/>
    <x v="1"/>
    <s v="United States"/>
    <s v="San Francisco"/>
    <x v="1"/>
    <n v="94122"/>
    <x v="1"/>
    <s v="OFF-PA-10004327"/>
    <x v="1"/>
    <x v="10"/>
    <s v="Xerox 1911"/>
    <n v="143.69999999999999"/>
    <n v="3"/>
    <n v="0"/>
    <n v="68.975999999999999"/>
  </r>
  <r>
    <n v="145"/>
    <s v="CA-2014-155376"/>
    <x v="3"/>
    <x v="66"/>
    <d v="2014-12-28T00:00:00"/>
    <s v="Standard Class"/>
    <s v="SG-20080"/>
    <s v="Sandra Glassco"/>
    <x v="0"/>
    <s v="United States"/>
    <s v="Independence"/>
    <x v="25"/>
    <n v="64055"/>
    <x v="2"/>
    <s v="OFF-AP-10001058"/>
    <x v="1"/>
    <x v="9"/>
    <s v="Sanyo 2.5 Cubic Foot Mid-Size Office Refrigerators"/>
    <n v="839.43000000000006"/>
    <n v="3"/>
    <n v="0"/>
    <n v="218.25179999999997"/>
  </r>
  <r>
    <n v="146"/>
    <s v="CA-2012-110744"/>
    <x v="1"/>
    <x v="67"/>
    <d v="2012-09-12T00:00:00"/>
    <s v="Standard Class"/>
    <s v="HA-14920"/>
    <s v="Helen Andreada"/>
    <x v="0"/>
    <s v="United States"/>
    <s v="Pasadena"/>
    <x v="1"/>
    <n v="91104"/>
    <x v="1"/>
    <s v="OFF-ST-10003656"/>
    <x v="1"/>
    <x v="4"/>
    <s v="Safco Industrial Wire Shelving"/>
    <n v="671.93"/>
    <n v="7"/>
    <n v="0"/>
    <n v="20.157899999999998"/>
  </r>
  <r>
    <n v="147"/>
    <s v="CA-2011-110072"/>
    <x v="2"/>
    <x v="68"/>
    <d v="2011-10-28T00:00:00"/>
    <s v="Standard Class"/>
    <s v="MG-17680"/>
    <s v="Maureen Gastineau"/>
    <x v="2"/>
    <s v="United States"/>
    <s v="Newark"/>
    <x v="24"/>
    <n v="43055"/>
    <x v="3"/>
    <s v="FUR-FU-10000521"/>
    <x v="0"/>
    <x v="5"/>
    <s v="Seth Thomas 14&quot; Putty-Colored Wall Clock"/>
    <n v="93.888000000000005"/>
    <n v="4"/>
    <n v="0.2"/>
    <n v="12.90959999999999"/>
  </r>
  <r>
    <n v="148"/>
    <s v="CA-2013-114489"/>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s v="CA-2013-114489"/>
    <x v="0"/>
    <x v="5"/>
    <d v="2013-12-10T00:00:00"/>
    <s v="Standard Class"/>
    <s v="JE-16165"/>
    <s v="Justin Ellison"/>
    <x v="1"/>
    <s v="United States"/>
    <s v="Franklin"/>
    <x v="6"/>
    <n v="53132"/>
    <x v="2"/>
    <s v="TEC-PH-10001448"/>
    <x v="2"/>
    <x v="7"/>
    <s v="Anker Astro 15000mAh USB Portable Charger"/>
    <n v="149.97"/>
    <n v="3"/>
    <n v="0"/>
    <n v="5.9987999999999815"/>
  </r>
  <r>
    <n v="150"/>
    <s v="CA-2013-114489"/>
    <x v="0"/>
    <x v="5"/>
    <d v="2013-12-10T00:00:00"/>
    <s v="Standard Class"/>
    <s v="JE-16165"/>
    <s v="Justin Ellison"/>
    <x v="1"/>
    <s v="United States"/>
    <s v="Franklin"/>
    <x v="6"/>
    <n v="53132"/>
    <x v="2"/>
    <s v="FUR-CH-10000454"/>
    <x v="0"/>
    <x v="1"/>
    <s v="Hon Deluxe Fabric Upholstered Stacking Chairs, Rounded Back"/>
    <n v="1951.84"/>
    <n v="8"/>
    <n v="0"/>
    <n v="585.55199999999991"/>
  </r>
  <r>
    <n v="151"/>
    <s v="CA-2013-114489"/>
    <x v="0"/>
    <x v="5"/>
    <d v="2013-12-10T00:00:00"/>
    <s v="Standard Class"/>
    <s v="JE-16165"/>
    <s v="Justin Ellison"/>
    <x v="1"/>
    <s v="United States"/>
    <s v="Franklin"/>
    <x v="6"/>
    <n v="53132"/>
    <x v="2"/>
    <s v="OFF-BI-10002735"/>
    <x v="1"/>
    <x v="8"/>
    <s v="GBC Prestige Therm-A-Bind Covers"/>
    <n v="171.55"/>
    <n v="5"/>
    <n v="0"/>
    <n v="80.628500000000003"/>
  </r>
  <r>
    <n v="152"/>
    <s v="CA-2013-158834"/>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s v="CA-2013-158834"/>
    <x v="0"/>
    <x v="69"/>
    <d v="2013-03-17T00:00:00"/>
    <s v="First Class"/>
    <s v="TW-21025"/>
    <s v="Tamara Willingham"/>
    <x v="2"/>
    <s v="United States"/>
    <s v="Scottsdale"/>
    <x v="16"/>
    <n v="85254"/>
    <x v="1"/>
    <s v="TEC-PH-10001254"/>
    <x v="2"/>
    <x v="7"/>
    <s v="Jabra BIZ 2300 Duo QD Duo Corded Headset"/>
    <n v="203.184"/>
    <n v="2"/>
    <n v="0.2"/>
    <n v="15.238799999999991"/>
  </r>
  <r>
    <n v="154"/>
    <s v="CA-2012-124919"/>
    <x v="1"/>
    <x v="70"/>
    <d v="2012-06-02T00:00:00"/>
    <s v="First Class"/>
    <s v="SP-20650"/>
    <s v="Stephanie Phelps"/>
    <x v="1"/>
    <s v="United States"/>
    <s v="San Jose"/>
    <x v="1"/>
    <n v="95123"/>
    <x v="1"/>
    <s v="OFF-PA-10001950"/>
    <x v="1"/>
    <x v="10"/>
    <s v="Southworth 25% Cotton Antique Laid Paper &amp; Envelopes"/>
    <n v="58.379999999999995"/>
    <n v="7"/>
    <n v="0"/>
    <n v="26.270999999999994"/>
  </r>
  <r>
    <n v="155"/>
    <s v="CA-2012-124919"/>
    <x v="1"/>
    <x v="70"/>
    <d v="2012-06-02T00:00:00"/>
    <s v="First Class"/>
    <s v="SP-20650"/>
    <s v="Stephanie Phelps"/>
    <x v="1"/>
    <s v="United States"/>
    <s v="San Jose"/>
    <x v="1"/>
    <n v="95123"/>
    <x v="1"/>
    <s v="OFF-PA-10002254"/>
    <x v="1"/>
    <x v="10"/>
    <s v="Xerox 1883"/>
    <n v="105.52"/>
    <n v="4"/>
    <n v="0"/>
    <n v="48.539199999999994"/>
  </r>
  <r>
    <n v="156"/>
    <s v="CA-2012-124919"/>
    <x v="1"/>
    <x v="70"/>
    <d v="2012-06-02T00:00:00"/>
    <s v="First Class"/>
    <s v="SP-20650"/>
    <s v="Stephanie Phelps"/>
    <x v="1"/>
    <s v="United States"/>
    <s v="San Jose"/>
    <x v="1"/>
    <n v="95123"/>
    <x v="1"/>
    <s v="OFF-ST-10001590"/>
    <x v="1"/>
    <x v="4"/>
    <s v="Tenex Personal Project File with Scoop Front Design, Black"/>
    <n v="80.88"/>
    <n v="6"/>
    <n v="0"/>
    <n v="21.028799999999997"/>
  </r>
  <r>
    <n v="157"/>
    <s v="CA-2012-118948"/>
    <x v="1"/>
    <x v="71"/>
    <d v="2012-06-03T00:00:00"/>
    <s v="Standard Class"/>
    <s v="NK-18490"/>
    <s v="Neil Knudson"/>
    <x v="2"/>
    <s v="United States"/>
    <s v="Seattle"/>
    <x v="4"/>
    <n v="98105"/>
    <x v="1"/>
    <s v="OFF-AR-10001547"/>
    <x v="1"/>
    <x v="6"/>
    <s v="Newell 311"/>
    <n v="6.63"/>
    <n v="3"/>
    <n v="0"/>
    <n v="1.7901"/>
  </r>
  <r>
    <n v="158"/>
    <s v="CA-2011-104269"/>
    <x v="2"/>
    <x v="72"/>
    <d v="2011-03-06T00:00:00"/>
    <s v="Second Class"/>
    <s v="DB-13060"/>
    <s v="Dave Brooks"/>
    <x v="0"/>
    <s v="United States"/>
    <s v="Seattle"/>
    <x v="4"/>
    <n v="98115"/>
    <x v="1"/>
    <s v="FUR-CH-10004063"/>
    <x v="0"/>
    <x v="1"/>
    <s v="Global Deluxe High-Back Manager's Chair"/>
    <n v="457.56800000000004"/>
    <n v="2"/>
    <n v="0.2"/>
    <n v="51.476399999999941"/>
  </r>
  <r>
    <n v="159"/>
    <s v="CA-2013-114104"/>
    <x v="0"/>
    <x v="73"/>
    <d v="2013-11-25T00:00:00"/>
    <s v="Standard Class"/>
    <s v="NP-18670"/>
    <s v="Nora Paige"/>
    <x v="0"/>
    <s v="United States"/>
    <s v="Edmond"/>
    <x v="26"/>
    <n v="73034"/>
    <x v="2"/>
    <s v="OFF-LA-10002475"/>
    <x v="1"/>
    <x v="2"/>
    <s v="Avery 519"/>
    <n v="14.62"/>
    <n v="2"/>
    <n v="0"/>
    <n v="6.8713999999999995"/>
  </r>
  <r>
    <n v="160"/>
    <s v="CA-2013-114104"/>
    <x v="0"/>
    <x v="73"/>
    <d v="2013-11-25T00:00:00"/>
    <s v="Standard Class"/>
    <s v="NP-18670"/>
    <s v="Nora Paige"/>
    <x v="0"/>
    <s v="United States"/>
    <s v="Edmond"/>
    <x v="26"/>
    <n v="73034"/>
    <x v="2"/>
    <s v="TEC-PH-10004536"/>
    <x v="2"/>
    <x v="7"/>
    <s v="Avaya 5420 Digital phone"/>
    <n v="944.93000000000006"/>
    <n v="7"/>
    <n v="0"/>
    <n v="236.23250000000002"/>
  </r>
  <r>
    <n v="161"/>
    <s v="CA-2013-162733"/>
    <x v="0"/>
    <x v="74"/>
    <d v="2013-05-13T00:00:00"/>
    <s v="First Class"/>
    <s v="TT-21070"/>
    <s v="Ted Trevino"/>
    <x v="0"/>
    <s v="United States"/>
    <s v="Los Angeles"/>
    <x v="1"/>
    <n v="90045"/>
    <x v="1"/>
    <s v="OFF-PA-10002751"/>
    <x v="1"/>
    <x v="10"/>
    <s v="Xerox 1920"/>
    <n v="5.98"/>
    <n v="1"/>
    <n v="0"/>
    <n v="2.6909999999999998"/>
  </r>
  <r>
    <n v="162"/>
    <s v="CA-2012-119697"/>
    <x v="1"/>
    <x v="75"/>
    <d v="2012-12-31T00:00:00"/>
    <s v="Second Class"/>
    <s v="EM-13960"/>
    <s v="Eric Murdock"/>
    <x v="0"/>
    <s v="United States"/>
    <s v="Philadelphia"/>
    <x v="9"/>
    <n v="19134"/>
    <x v="3"/>
    <s v="TEC-AC-10003657"/>
    <x v="2"/>
    <x v="11"/>
    <s v="Lenovo 17-Key USB Numeric Keypad"/>
    <n v="54.384000000000007"/>
    <n v="2"/>
    <n v="0.2"/>
    <n v="1.359599999999995"/>
  </r>
  <r>
    <n v="163"/>
    <s v="CA-2013-154508"/>
    <x v="0"/>
    <x v="76"/>
    <d v="2013-11-21T00:00:00"/>
    <s v="Standard Class"/>
    <s v="RD-19900"/>
    <s v="Ruben Dartt"/>
    <x v="0"/>
    <s v="United States"/>
    <s v="Carlsbad"/>
    <x v="27"/>
    <n v="88220"/>
    <x v="1"/>
    <s v="OFF-EN-10001990"/>
    <x v="1"/>
    <x v="12"/>
    <s v="Staples"/>
    <n v="28.4"/>
    <n v="5"/>
    <n v="0"/>
    <n v="13.347999999999997"/>
  </r>
  <r>
    <n v="164"/>
    <s v="CA-2013-113817"/>
    <x v="0"/>
    <x v="77"/>
    <d v="2013-11-12T00:00:00"/>
    <s v="Standard Class"/>
    <s v="MJ-17740"/>
    <s v="Max Jones"/>
    <x v="0"/>
    <s v="United States"/>
    <s v="Seattle"/>
    <x v="4"/>
    <n v="98115"/>
    <x v="1"/>
    <s v="OFF-BI-10004002"/>
    <x v="1"/>
    <x v="8"/>
    <s v="Wilson Jones International Size A4 Ring Binders"/>
    <n v="27.680000000000003"/>
    <n v="2"/>
    <n v="0.2"/>
    <n v="9.6879999999999988"/>
  </r>
  <r>
    <n v="165"/>
    <s v="CA-2011-139892"/>
    <x v="2"/>
    <x v="78"/>
    <d v="2011-09-12T00:00:00"/>
    <s v="Standard Class"/>
    <s v="BM-11140"/>
    <s v="Becky Martin"/>
    <x v="0"/>
    <s v="United States"/>
    <s v="San Antonio"/>
    <x v="5"/>
    <n v="78207"/>
    <x v="2"/>
    <s v="OFF-AR-10004441"/>
    <x v="1"/>
    <x v="6"/>
    <s v="BIC Brite Liner Highlighters"/>
    <n v="9.9359999999999999"/>
    <n v="3"/>
    <n v="0.2"/>
    <n v="2.7324000000000002"/>
  </r>
  <r>
    <n v="166"/>
    <s v="CA-2011-139892"/>
    <x v="2"/>
    <x v="78"/>
    <d v="2011-09-12T00:00:00"/>
    <s v="Standard Class"/>
    <s v="BM-11140"/>
    <s v="Becky Martin"/>
    <x v="0"/>
    <s v="United States"/>
    <s v="San Antonio"/>
    <x v="5"/>
    <n v="78207"/>
    <x v="2"/>
    <s v="TEC-MA-10000822"/>
    <x v="2"/>
    <x v="15"/>
    <s v="Lexmark MX611dhe Monochrome Laser Printer"/>
    <n v="8159.9519999999993"/>
    <n v="8"/>
    <n v="0.4"/>
    <n v="-1359.992000000002"/>
  </r>
  <r>
    <n v="167"/>
    <s v="CA-2011-139892"/>
    <x v="2"/>
    <x v="78"/>
    <d v="2011-09-12T00:00:00"/>
    <s v="Standard Class"/>
    <s v="BM-11140"/>
    <s v="Becky Martin"/>
    <x v="0"/>
    <s v="United States"/>
    <s v="San Antonio"/>
    <x v="5"/>
    <n v="78207"/>
    <x v="2"/>
    <s v="OFF-ST-10000991"/>
    <x v="1"/>
    <x v="4"/>
    <s v="Space Solutions HD Industrial Steel Shelving."/>
    <n v="275.928"/>
    <n v="3"/>
    <n v="0.2"/>
    <n v="-58.634699999999995"/>
  </r>
  <r>
    <n v="168"/>
    <s v="CA-2011-139892"/>
    <x v="2"/>
    <x v="78"/>
    <d v="2011-09-12T00:00:00"/>
    <s v="Standard Class"/>
    <s v="BM-11140"/>
    <s v="Becky Martin"/>
    <x v="0"/>
    <s v="United States"/>
    <s v="San Antonio"/>
    <x v="5"/>
    <n v="78207"/>
    <x v="2"/>
    <s v="FUR-CH-10004287"/>
    <x v="0"/>
    <x v="1"/>
    <s v="SAFCO Arco Folding Chair"/>
    <n v="1740.0599999999997"/>
    <n v="9"/>
    <n v="0.3"/>
    <n v="-24.858000000000175"/>
  </r>
  <r>
    <n v="169"/>
    <s v="CA-2011-139892"/>
    <x v="2"/>
    <x v="78"/>
    <d v="2011-09-12T00:00:00"/>
    <s v="Standard Class"/>
    <s v="BM-11140"/>
    <s v="Becky Martin"/>
    <x v="0"/>
    <s v="United States"/>
    <s v="San Antonio"/>
    <x v="5"/>
    <n v="78207"/>
    <x v="2"/>
    <s v="OFF-AR-10002656"/>
    <x v="1"/>
    <x v="6"/>
    <s v="Sanford Liquid Accent Highlighters"/>
    <n v="32.064"/>
    <n v="6"/>
    <n v="0.2"/>
    <n v="6.8135999999999974"/>
  </r>
  <r>
    <n v="170"/>
    <s v="CA-2011-139892"/>
    <x v="2"/>
    <x v="78"/>
    <d v="2011-09-12T00:00:00"/>
    <s v="Standard Class"/>
    <s v="BM-11140"/>
    <s v="Becky Martin"/>
    <x v="0"/>
    <s v="United States"/>
    <s v="San Antonio"/>
    <x v="5"/>
    <n v="78207"/>
    <x v="2"/>
    <s v="OFF-AP-10002518"/>
    <x v="1"/>
    <x v="9"/>
    <s v="Kensington 7 Outlet MasterPiece Power Center"/>
    <n v="177.97999999999996"/>
    <n v="5"/>
    <n v="0.8"/>
    <n v="-453.84900000000005"/>
  </r>
  <r>
    <n v="171"/>
    <s v="CA-2011-139892"/>
    <x v="2"/>
    <x v="78"/>
    <d v="2011-09-12T00:00:00"/>
    <s v="Standard Class"/>
    <s v="BM-11140"/>
    <s v="Becky Martin"/>
    <x v="0"/>
    <s v="United States"/>
    <s v="San Antonio"/>
    <x v="5"/>
    <n v="78207"/>
    <x v="2"/>
    <s v="TEC-PH-10003931"/>
    <x v="2"/>
    <x v="7"/>
    <s v="JBL Micro Wireless Portable Bluetooth Speaker"/>
    <n v="143.976"/>
    <n v="3"/>
    <n v="0.2"/>
    <n v="8.998500000000007"/>
  </r>
  <r>
    <n v="172"/>
    <s v="CA-2011-11896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s v="CA-2011-118962"/>
    <x v="2"/>
    <x v="79"/>
    <d v="2011-08-09T00:00:00"/>
    <s v="Standard Class"/>
    <s v="CS-12130"/>
    <s v="Chad Sievert"/>
    <x v="0"/>
    <s v="United States"/>
    <s v="Los Angeles"/>
    <x v="1"/>
    <n v="90004"/>
    <x v="1"/>
    <s v="OFF-PA-10001144"/>
    <x v="1"/>
    <x v="10"/>
    <s v="Xerox 1913"/>
    <n v="110.96"/>
    <n v="2"/>
    <n v="0"/>
    <n v="53.260799999999996"/>
  </r>
  <r>
    <n v="174"/>
    <s v="CA-2011-118962"/>
    <x v="2"/>
    <x v="79"/>
    <d v="2011-08-09T00:00:00"/>
    <s v="Standard Class"/>
    <s v="CS-12130"/>
    <s v="Chad Sievert"/>
    <x v="0"/>
    <s v="United States"/>
    <s v="Los Angeles"/>
    <x v="1"/>
    <n v="90004"/>
    <x v="1"/>
    <s v="FUR-CH-10003817"/>
    <x v="0"/>
    <x v="1"/>
    <s v="Global Value Steno Chair, Gray"/>
    <n v="340.14400000000006"/>
    <n v="7"/>
    <n v="0.2"/>
    <n v="21.259"/>
  </r>
  <r>
    <n v="175"/>
    <s v="US-2011-10085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s v="US-2011-100853"/>
    <x v="2"/>
    <x v="80"/>
    <d v="2011-09-19T00:00:00"/>
    <s v="Standard Class"/>
    <s v="JB-15400"/>
    <s v="Jennifer Braxton"/>
    <x v="1"/>
    <s v="United States"/>
    <s v="Chicago"/>
    <x v="10"/>
    <n v="60623"/>
    <x v="2"/>
    <s v="OFF-LA-10003148"/>
    <x v="1"/>
    <x v="2"/>
    <s v="Avery 51"/>
    <n v="20.16"/>
    <n v="4"/>
    <n v="0.2"/>
    <n v="6.5519999999999987"/>
  </r>
  <r>
    <n v="177"/>
    <s v="US-2014-152366"/>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s v="US-2012-101511"/>
    <x v="1"/>
    <x v="82"/>
    <d v="2012-11-23T00:00:00"/>
    <s v="Second Class"/>
    <s v="JE-15745"/>
    <s v="Joel Eaton"/>
    <x v="0"/>
    <s v="United States"/>
    <s v="Newark"/>
    <x v="24"/>
    <n v="43055"/>
    <x v="3"/>
    <s v="FUR-CH-10004698"/>
    <x v="0"/>
    <x v="1"/>
    <s v="Padded Folding Chairs, Black, 4/Carton"/>
    <n v="396.80200000000002"/>
    <n v="7"/>
    <n v="0.3"/>
    <n v="-11.337199999999939"/>
  </r>
  <r>
    <n v="179"/>
    <s v="US-2012-101511"/>
    <x v="1"/>
    <x v="82"/>
    <d v="2012-11-23T00:00:00"/>
    <s v="Second Class"/>
    <s v="JE-15745"/>
    <s v="Joel Eaton"/>
    <x v="0"/>
    <s v="United States"/>
    <s v="Newark"/>
    <x v="24"/>
    <n v="43055"/>
    <x v="3"/>
    <s v="OFF-SU-10002189"/>
    <x v="1"/>
    <x v="14"/>
    <s v="Acme Rosewood Handle Letter Opener"/>
    <n v="15.88"/>
    <n v="5"/>
    <n v="0.2"/>
    <n v="-3.771500000000001"/>
  </r>
  <r>
    <n v="180"/>
    <s v="CA-2012-137225"/>
    <x v="1"/>
    <x v="83"/>
    <d v="2012-12-19T00:00:00"/>
    <s v="Standard Class"/>
    <s v="JK-15640"/>
    <s v="Jim Kriz"/>
    <x v="2"/>
    <s v="United States"/>
    <s v="New York City"/>
    <x v="15"/>
    <n v="10009"/>
    <x v="3"/>
    <s v="OFF-AR-10001940"/>
    <x v="1"/>
    <x v="6"/>
    <s v="Sanford Colorific Eraseable Coloring Pencils, 12 Count"/>
    <n v="3.28"/>
    <n v="1"/>
    <n v="0"/>
    <n v="1.4104000000000001"/>
  </r>
  <r>
    <n v="181"/>
    <s v="CA-2011-166191"/>
    <x v="2"/>
    <x v="29"/>
    <d v="2011-12-09T00:00:00"/>
    <s v="Second Class"/>
    <s v="DK-13150"/>
    <s v="David Kendrick"/>
    <x v="1"/>
    <s v="United States"/>
    <s v="Decatur"/>
    <x v="10"/>
    <n v="62521"/>
    <x v="2"/>
    <s v="OFF-ST-10003455"/>
    <x v="1"/>
    <x v="4"/>
    <s v="Tenex File Box, Personal Filing Tote with Lid, Black"/>
    <n v="24.816000000000003"/>
    <n v="2"/>
    <n v="0.2"/>
    <n v="1.8612000000000002"/>
  </r>
  <r>
    <n v="182"/>
    <s v="CA-2011-166191"/>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s v="CA-2011-158274"/>
    <x v="2"/>
    <x v="84"/>
    <d v="2011-11-24T00:00:00"/>
    <s v="Second Class"/>
    <s v="RM-19675"/>
    <s v="Robert Marley"/>
    <x v="2"/>
    <s v="United States"/>
    <s v="Monroe"/>
    <x v="28"/>
    <n v="71203"/>
    <x v="0"/>
    <s v="TEC-PH-10003273"/>
    <x v="2"/>
    <x v="7"/>
    <s v="AT&amp;T TR1909W"/>
    <n v="503.96"/>
    <n v="4"/>
    <n v="0"/>
    <n v="131.02960000000002"/>
  </r>
  <r>
    <n v="184"/>
    <s v="CA-2011-158274"/>
    <x v="2"/>
    <x v="84"/>
    <d v="2011-11-24T00:00:00"/>
    <s v="Second Class"/>
    <s v="RM-19675"/>
    <s v="Robert Marley"/>
    <x v="2"/>
    <s v="United States"/>
    <s v="Monroe"/>
    <x v="28"/>
    <n v="71203"/>
    <x v="0"/>
    <s v="TEC-PH-10004896"/>
    <x v="2"/>
    <x v="7"/>
    <s v="Nokia Lumia 521 (T-Mobile)"/>
    <n v="149.94999999999999"/>
    <n v="5"/>
    <n v="0"/>
    <n v="41.986000000000004"/>
  </r>
  <r>
    <n v="185"/>
    <s v="CA-2011-158274"/>
    <x v="2"/>
    <x v="84"/>
    <d v="2011-11-24T00:00:00"/>
    <s v="Second Class"/>
    <s v="RM-19675"/>
    <s v="Robert Marley"/>
    <x v="2"/>
    <s v="United States"/>
    <s v="Monroe"/>
    <x v="28"/>
    <n v="71203"/>
    <x v="0"/>
    <s v="TEC-AC-10002345"/>
    <x v="2"/>
    <x v="11"/>
    <s v="HP Standard 104 key PS/2 Keyboard"/>
    <n v="29"/>
    <n v="2"/>
    <n v="0"/>
    <n v="7.25"/>
  </r>
  <r>
    <n v="186"/>
    <s v="CA-2013-105018"/>
    <x v="0"/>
    <x v="85"/>
    <d v="2013-12-03T00:00:00"/>
    <s v="Standard Class"/>
    <s v="SK-19990"/>
    <s v="Sally Knutson"/>
    <x v="0"/>
    <s v="United States"/>
    <s v="Fairfield"/>
    <x v="29"/>
    <n v="6824"/>
    <x v="3"/>
    <s v="OFF-BI-10001890"/>
    <x v="1"/>
    <x v="8"/>
    <s v="Avery Poly Binder Pockets"/>
    <n v="7.16"/>
    <n v="2"/>
    <n v="0"/>
    <n v="3.4367999999999999"/>
  </r>
  <r>
    <n v="187"/>
    <s v="CA-2011-123260"/>
    <x v="2"/>
    <x v="86"/>
    <d v="2011-08-30T00:00:00"/>
    <s v="Standard Class"/>
    <s v="FM-14290"/>
    <s v="Frank Merwin"/>
    <x v="2"/>
    <s v="United States"/>
    <s v="Los Angeles"/>
    <x v="1"/>
    <n v="90032"/>
    <x v="1"/>
    <s v="TEC-AC-10002323"/>
    <x v="2"/>
    <x v="11"/>
    <s v="SanDisk Ultra 32 GB MicroSDHC Class 10 Memory Card"/>
    <n v="176.8"/>
    <n v="8"/>
    <n v="0"/>
    <n v="22.984000000000009"/>
  </r>
  <r>
    <n v="188"/>
    <s v="CA-2013-157000"/>
    <x v="0"/>
    <x v="87"/>
    <d v="2013-07-23T00:00:00"/>
    <s v="Standard Class"/>
    <s v="AM-10360"/>
    <s v="Alice McCarthy"/>
    <x v="1"/>
    <s v="United States"/>
    <s v="Grand Prairie"/>
    <x v="5"/>
    <n v="75051"/>
    <x v="2"/>
    <s v="OFF-ST-10001328"/>
    <x v="1"/>
    <x v="4"/>
    <s v="Personal Filing Tote with Lid, Black/Gray"/>
    <n v="37.224000000000004"/>
    <n v="3"/>
    <n v="0.2"/>
    <n v="3.7224000000000004"/>
  </r>
  <r>
    <n v="189"/>
    <s v="CA-2013-157000"/>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s v="CA-2012-102281"/>
    <x v="1"/>
    <x v="88"/>
    <d v="2012-10-14T00:00:00"/>
    <s v="First Class"/>
    <s v="MP-17470"/>
    <s v="Mark Packer"/>
    <x v="2"/>
    <s v="United States"/>
    <s v="New York City"/>
    <x v="15"/>
    <n v="10035"/>
    <x v="3"/>
    <s v="FUR-BO-10002613"/>
    <x v="0"/>
    <x v="0"/>
    <s v="Atlantic Metals Mobile 4-Shelf Bookcases, Custom Colors"/>
    <n v="899.13600000000008"/>
    <n v="4"/>
    <n v="0.2"/>
    <n v="112.39199999999991"/>
  </r>
  <r>
    <n v="191"/>
    <s v="CA-2012-102281"/>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s v="CA-2012-102281"/>
    <x v="1"/>
    <x v="88"/>
    <d v="2012-10-14T00:00:00"/>
    <s v="First Class"/>
    <s v="MP-17470"/>
    <s v="Mark Packer"/>
    <x v="2"/>
    <s v="United States"/>
    <s v="New York City"/>
    <x v="15"/>
    <n v="10035"/>
    <x v="3"/>
    <s v="OFF-PA-10000061"/>
    <x v="1"/>
    <x v="10"/>
    <s v="Xerox 205"/>
    <n v="51.84"/>
    <n v="8"/>
    <n v="0"/>
    <n v="24.883200000000002"/>
  </r>
  <r>
    <n v="193"/>
    <s v="CA-2012-102281"/>
    <x v="1"/>
    <x v="88"/>
    <d v="2012-10-14T00:00:00"/>
    <s v="First Class"/>
    <s v="MP-17470"/>
    <s v="Mark Packer"/>
    <x v="2"/>
    <s v="United States"/>
    <s v="New York City"/>
    <x v="15"/>
    <n v="10035"/>
    <x v="3"/>
    <s v="FUR-BO-10002545"/>
    <x v="0"/>
    <x v="0"/>
    <s v="Atlantic Metals Mobile 3-Shelf Bookcases, Custom Colors"/>
    <n v="626.35200000000009"/>
    <n v="3"/>
    <n v="0.2"/>
    <n v="46.976400000000012"/>
  </r>
  <r>
    <n v="194"/>
    <s v="CA-2012-102281"/>
    <x v="1"/>
    <x v="88"/>
    <d v="2012-10-14T00:00:00"/>
    <s v="First Class"/>
    <s v="MP-17470"/>
    <s v="Mark Packer"/>
    <x v="2"/>
    <s v="United States"/>
    <s v="New York City"/>
    <x v="15"/>
    <n v="10035"/>
    <x v="3"/>
    <s v="OFF-AR-10003514"/>
    <x v="1"/>
    <x v="6"/>
    <s v="4009 Highlighters by Sanford"/>
    <n v="19.899999999999999"/>
    <n v="5"/>
    <n v="0"/>
    <n v="6.5669999999999984"/>
  </r>
  <r>
    <n v="195"/>
    <s v="CA-2012-131457"/>
    <x v="1"/>
    <x v="89"/>
    <d v="2012-11-06T00:00:00"/>
    <s v="Standard Class"/>
    <s v="MZ-17515"/>
    <s v="Mary Zewe"/>
    <x v="1"/>
    <s v="United States"/>
    <s v="Redlands"/>
    <x v="1"/>
    <n v="92374"/>
    <x v="1"/>
    <s v="OFF-EN-10001509"/>
    <x v="1"/>
    <x v="12"/>
    <s v="Poly String Tie Envelopes"/>
    <n v="14.280000000000001"/>
    <n v="7"/>
    <n v="0"/>
    <n v="6.7115999999999989"/>
  </r>
  <r>
    <n v="196"/>
    <s v="CA-2011-14000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s v="CA-2011-14000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s v="CA-2014-107720"/>
    <x v="3"/>
    <x v="44"/>
    <d v="2014-11-14T00:00:00"/>
    <s v="Standard Class"/>
    <s v="VM-21685"/>
    <s v="Valerie Mitchum"/>
    <x v="2"/>
    <s v="United States"/>
    <s v="Westfield"/>
    <x v="30"/>
    <n v="7090"/>
    <x v="3"/>
    <s v="OFF-ST-10001414"/>
    <x v="1"/>
    <x v="4"/>
    <s v="Decoflex Hanging Personal Folder File"/>
    <n v="46.26"/>
    <n v="3"/>
    <n v="0"/>
    <n v="12.0276"/>
  </r>
  <r>
    <n v="199"/>
    <s v="US-2014-124303"/>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s v="US-2014-124303"/>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s v="CA-2014-105074"/>
    <x v="3"/>
    <x v="92"/>
    <d v="2014-06-30T00:00:00"/>
    <s v="Standard Class"/>
    <s v="MB-17305"/>
    <s v="Maria Bertelson"/>
    <x v="0"/>
    <s v="United States"/>
    <s v="Akron"/>
    <x v="24"/>
    <n v="44312"/>
    <x v="3"/>
    <s v="OFF-PA-10002666"/>
    <x v="1"/>
    <x v="10"/>
    <s v="Southworth 25% Cotton Linen-Finish Paper &amp; Envelopes"/>
    <n v="21.744000000000003"/>
    <n v="3"/>
    <n v="0.2"/>
    <n v="6.794999999999999"/>
  </r>
  <r>
    <n v="202"/>
    <s v="CA-2011-133690"/>
    <x v="2"/>
    <x v="93"/>
    <d v="2011-08-05T00:00:00"/>
    <s v="First Class"/>
    <s v="BS-11755"/>
    <s v="Bruce Stewart"/>
    <x v="0"/>
    <s v="United States"/>
    <s v="Denver"/>
    <x v="22"/>
    <n v="80219"/>
    <x v="1"/>
    <s v="FUR-TA-10004289"/>
    <x v="0"/>
    <x v="3"/>
    <s v="BoxOffice By Design Rectangular and Half-Moon Meeting Room Tables"/>
    <n v="218.75"/>
    <n v="2"/>
    <n v="0.5"/>
    <n v="-161.875"/>
  </r>
  <r>
    <n v="203"/>
    <s v="CA-2011-133690"/>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s v="US-2014-116701"/>
    <x v="3"/>
    <x v="94"/>
    <d v="2014-12-22T00:00:00"/>
    <s v="Second Class"/>
    <s v="LC-17140"/>
    <s v="Logan Currie"/>
    <x v="0"/>
    <s v="United States"/>
    <s v="Dallas"/>
    <x v="5"/>
    <n v="75220"/>
    <x v="2"/>
    <s v="OFF-AP-10003217"/>
    <x v="1"/>
    <x v="9"/>
    <s v="Eureka Sanitaire  Commercial Upright"/>
    <n v="66.283999999999992"/>
    <n v="2"/>
    <n v="0.8"/>
    <n v="-178.96680000000001"/>
  </r>
  <r>
    <n v="205"/>
    <s v="CA-2014-126382"/>
    <x v="3"/>
    <x v="95"/>
    <d v="2014-06-08T00:00:00"/>
    <s v="Standard Class"/>
    <s v="HK-14890"/>
    <s v="Heather Kirkland"/>
    <x v="1"/>
    <s v="United States"/>
    <s v="Franklin"/>
    <x v="18"/>
    <n v="37064"/>
    <x v="0"/>
    <s v="FUR-FU-10002960"/>
    <x v="0"/>
    <x v="5"/>
    <s v="Eldon 200 Class Desk Accessories, Burgundy"/>
    <n v="35.168000000000006"/>
    <n v="7"/>
    <n v="0.2"/>
    <n v="9.6712000000000025"/>
  </r>
  <r>
    <n v="206"/>
    <s v="CA-2014-108329"/>
    <x v="3"/>
    <x v="34"/>
    <d v="2014-12-15T00:00:00"/>
    <s v="Standard Class"/>
    <s v="LE-16810"/>
    <s v="Laurel Elliston"/>
    <x v="0"/>
    <s v="United States"/>
    <s v="Whittier"/>
    <x v="1"/>
    <n v="90604"/>
    <x v="1"/>
    <s v="TEC-PH-10001918"/>
    <x v="2"/>
    <x v="7"/>
    <s v="Nortel Business Series Terminal T7208 Digital phone"/>
    <n v="444.76800000000003"/>
    <n v="4"/>
    <n v="0.2"/>
    <n v="44.476800000000026"/>
  </r>
  <r>
    <n v="207"/>
    <s v="CA-2014-135860"/>
    <x v="3"/>
    <x v="96"/>
    <d v="2014-12-08T00:00:00"/>
    <s v="Standard Class"/>
    <s v="JH-15985"/>
    <s v="Joseph Holt"/>
    <x v="0"/>
    <s v="United States"/>
    <s v="Saginaw"/>
    <x v="12"/>
    <n v="48601"/>
    <x v="2"/>
    <s v="OFF-ST-10000642"/>
    <x v="1"/>
    <x v="4"/>
    <s v="Tennsco Lockers, Gray"/>
    <n v="83.92"/>
    <n v="4"/>
    <n v="0"/>
    <n v="5.8743999999999943"/>
  </r>
  <r>
    <n v="208"/>
    <s v="CA-2014-135860"/>
    <x v="3"/>
    <x v="96"/>
    <d v="2014-12-08T00:00:00"/>
    <s v="Standard Class"/>
    <s v="JH-15985"/>
    <s v="Joseph Holt"/>
    <x v="0"/>
    <s v="United States"/>
    <s v="Saginaw"/>
    <x v="12"/>
    <n v="48601"/>
    <x v="2"/>
    <s v="TEC-PH-10001700"/>
    <x v="2"/>
    <x v="7"/>
    <s v="Panasonic KX-TG6844B Expandable Digital Cordless Telephone"/>
    <n v="131.97999999999999"/>
    <n v="2"/>
    <n v="0"/>
    <n v="35.634600000000006"/>
  </r>
  <r>
    <n v="209"/>
    <s v="CA-2014-135860"/>
    <x v="3"/>
    <x v="96"/>
    <d v="2014-12-08T00:00:00"/>
    <s v="Standard Class"/>
    <s v="JH-15985"/>
    <s v="Joseph Holt"/>
    <x v="0"/>
    <s v="United States"/>
    <s v="Saginaw"/>
    <x v="12"/>
    <n v="48601"/>
    <x v="2"/>
    <s v="OFF-BI-10003274"/>
    <x v="1"/>
    <x v="8"/>
    <s v="Avery Durable Slant Ring Binders, No Labels"/>
    <n v="15.92"/>
    <n v="4"/>
    <n v="0"/>
    <n v="7.4824000000000002"/>
  </r>
  <r>
    <n v="210"/>
    <s v="CA-2014-135860"/>
    <x v="3"/>
    <x v="96"/>
    <d v="2014-12-08T00:00:00"/>
    <s v="Standard Class"/>
    <s v="JH-15985"/>
    <s v="Joseph Holt"/>
    <x v="0"/>
    <s v="United States"/>
    <s v="Saginaw"/>
    <x v="12"/>
    <n v="48601"/>
    <x v="2"/>
    <s v="OFF-FA-10000134"/>
    <x v="1"/>
    <x v="13"/>
    <s v="Advantus Push Pins, Aluminum Head"/>
    <n v="52.29"/>
    <n v="9"/>
    <n v="0"/>
    <n v="16.209899999999998"/>
  </r>
  <r>
    <n v="211"/>
    <s v="CA-2014-135860"/>
    <x v="3"/>
    <x v="96"/>
    <d v="2014-12-08T00:00:00"/>
    <s v="Standard Class"/>
    <s v="JH-15985"/>
    <s v="Joseph Holt"/>
    <x v="0"/>
    <s v="United States"/>
    <s v="Saginaw"/>
    <x v="12"/>
    <n v="48601"/>
    <x v="2"/>
    <s v="OFF-ST-10001522"/>
    <x v="1"/>
    <x v="4"/>
    <s v="Gould Plastics 18-Pocket Panel Bin, 34w x 5-1/4d x 20-1/2h"/>
    <n v="91.99"/>
    <n v="1"/>
    <n v="0"/>
    <n v="3.6795999999999935"/>
  </r>
  <r>
    <n v="212"/>
    <s v="CA-2012-101007"/>
    <x v="1"/>
    <x v="97"/>
    <d v="2012-02-13T00:00:00"/>
    <s v="Second Class"/>
    <s v="MS-17980"/>
    <s v="Michael Stewart"/>
    <x v="1"/>
    <s v="United States"/>
    <s v="Dallas"/>
    <x v="5"/>
    <n v="75220"/>
    <x v="2"/>
    <s v="TEC-AC-10001266"/>
    <x v="2"/>
    <x v="11"/>
    <s v="Memorex Micro Travel Drive 8 GB"/>
    <n v="20.8"/>
    <n v="2"/>
    <n v="0.2"/>
    <n v="6.4999999999999991"/>
  </r>
  <r>
    <n v="213"/>
    <s v="CA-2012-146262"/>
    <x v="1"/>
    <x v="98"/>
    <d v="2012-01-09T00:00:00"/>
    <s v="Standard Class"/>
    <s v="VW-21775"/>
    <s v="Victoria Wilson"/>
    <x v="1"/>
    <s v="United States"/>
    <s v="Medina"/>
    <x v="24"/>
    <n v="44256"/>
    <x v="3"/>
    <s v="OFF-LA-10004544"/>
    <x v="1"/>
    <x v="2"/>
    <s v="Avery 505"/>
    <n v="23.680000000000003"/>
    <n v="2"/>
    <n v="0.2"/>
    <n v="8.879999999999999"/>
  </r>
  <r>
    <n v="214"/>
    <s v="CA-2012-146262"/>
    <x v="1"/>
    <x v="98"/>
    <d v="2012-01-09T00:00:00"/>
    <s v="Standard Class"/>
    <s v="VW-21775"/>
    <s v="Victoria Wilson"/>
    <x v="1"/>
    <s v="United States"/>
    <s v="Medina"/>
    <x v="24"/>
    <n v="44256"/>
    <x v="3"/>
    <s v="FUR-BO-10004695"/>
    <x v="0"/>
    <x v="0"/>
    <s v="O'Sullivan 2-Door Barrister Bookcase in Odessa Pine"/>
    <n v="452.45"/>
    <n v="5"/>
    <n v="0.5"/>
    <n v="-244.32300000000006"/>
  </r>
  <r>
    <n v="215"/>
    <s v="CA-2012-146262"/>
    <x v="1"/>
    <x v="98"/>
    <d v="2012-01-09T00:00:00"/>
    <s v="Standard Class"/>
    <s v="VW-21775"/>
    <s v="Victoria Wilson"/>
    <x v="1"/>
    <s v="United States"/>
    <s v="Medina"/>
    <x v="24"/>
    <n v="44256"/>
    <x v="3"/>
    <s v="TEC-PH-10002844"/>
    <x v="2"/>
    <x v="7"/>
    <s v="Speck Products Candyshell Flip Case"/>
    <n v="62.981999999999999"/>
    <n v="3"/>
    <n v="0.4"/>
    <n v="-14.695800000000006"/>
  </r>
  <r>
    <n v="216"/>
    <s v="CA-2012-146262"/>
    <x v="1"/>
    <x v="98"/>
    <d v="2012-01-09T00:00:00"/>
    <s v="Standard Class"/>
    <s v="VW-21775"/>
    <s v="Victoria Wilson"/>
    <x v="1"/>
    <s v="United States"/>
    <s v="Medina"/>
    <x v="24"/>
    <n v="44256"/>
    <x v="3"/>
    <s v="TEC-MA-10000864"/>
    <x v="2"/>
    <x v="15"/>
    <s v="Cisco 9971 IP Video Phone Charcoal"/>
    <n v="1188.0000000000002"/>
    <n v="9"/>
    <n v="0.7"/>
    <n v="-950.40000000000009"/>
  </r>
  <r>
    <n v="217"/>
    <s v="CA-2012-146262"/>
    <x v="1"/>
    <x v="98"/>
    <d v="2012-01-09T00:00:00"/>
    <s v="Standard Class"/>
    <s v="VW-21775"/>
    <s v="Victoria Wilson"/>
    <x v="1"/>
    <s v="United States"/>
    <s v="Medina"/>
    <x v="24"/>
    <n v="44256"/>
    <x v="3"/>
    <s v="TEC-AC-10000109"/>
    <x v="2"/>
    <x v="11"/>
    <s v="Sony Micro Vault Click 16 GB USB 2.0 Flash Drive"/>
    <n v="89.584000000000003"/>
    <n v="2"/>
    <n v="0.2"/>
    <n v="4.4792000000000058"/>
  </r>
  <r>
    <n v="218"/>
    <s v="CA-2013-130162"/>
    <x v="0"/>
    <x v="99"/>
    <d v="2013-11-02T00:00:00"/>
    <s v="Standard Class"/>
    <s v="JH-15910"/>
    <s v="Jonathan Howell"/>
    <x v="0"/>
    <s v="United States"/>
    <s v="Los Angeles"/>
    <x v="1"/>
    <n v="90032"/>
    <x v="1"/>
    <s v="OFF-ST-10001328"/>
    <x v="1"/>
    <x v="4"/>
    <s v="Personal Filing Tote with Lid, Black/Gray"/>
    <n v="93.06"/>
    <n v="6"/>
    <n v="0"/>
    <n v="26.056800000000003"/>
  </r>
  <r>
    <n v="219"/>
    <s v="CA-2013-130162"/>
    <x v="0"/>
    <x v="99"/>
    <d v="2013-11-02T00:00:00"/>
    <s v="Standard Class"/>
    <s v="JH-15910"/>
    <s v="Jonathan Howell"/>
    <x v="0"/>
    <s v="United States"/>
    <s v="Los Angeles"/>
    <x v="1"/>
    <n v="90032"/>
    <x v="1"/>
    <s v="TEC-PH-10002563"/>
    <x v="2"/>
    <x v="7"/>
    <s v="Adtran 1202752G1"/>
    <n v="302.37599999999998"/>
    <n v="3"/>
    <n v="0.2"/>
    <n v="22.678200000000018"/>
  </r>
  <r>
    <n v="220"/>
    <s v="CA-2012-169397"/>
    <x v="1"/>
    <x v="100"/>
    <d v="2012-12-27T00:00:00"/>
    <s v="First Class"/>
    <s v="JB-15925"/>
    <s v="Joni Blumstein"/>
    <x v="0"/>
    <s v="United States"/>
    <s v="Dublin"/>
    <x v="24"/>
    <n v="43017"/>
    <x v="3"/>
    <s v="OFF-FA-10000585"/>
    <x v="1"/>
    <x v="13"/>
    <s v="OIC Bulk Pack Metal Binder Clips"/>
    <n v="5.5840000000000005"/>
    <n v="2"/>
    <n v="0.2"/>
    <n v="1.8147999999999997"/>
  </r>
  <r>
    <n v="221"/>
    <s v="CA-2012-169397"/>
    <x v="1"/>
    <x v="100"/>
    <d v="2012-12-27T00:00:00"/>
    <s v="First Class"/>
    <s v="JB-15925"/>
    <s v="Joni Blumstein"/>
    <x v="0"/>
    <s v="United States"/>
    <s v="Dublin"/>
    <x v="24"/>
    <n v="43017"/>
    <x v="3"/>
    <s v="OFF-PA-10004000"/>
    <x v="1"/>
    <x v="10"/>
    <s v="While You Were Out Pads, 50 per Pad, 4 x 5 1/4, Green Cycle"/>
    <n v="22.704000000000004"/>
    <n v="6"/>
    <n v="0.2"/>
    <n v="8.2302"/>
  </r>
  <r>
    <n v="222"/>
    <s v="CA-2012-169397"/>
    <x v="1"/>
    <x v="100"/>
    <d v="2012-12-27T00:00:00"/>
    <s v="First Class"/>
    <s v="JB-15925"/>
    <s v="Joni Blumstein"/>
    <x v="0"/>
    <s v="United States"/>
    <s v="Dublin"/>
    <x v="24"/>
    <n v="43017"/>
    <x v="3"/>
    <s v="OFF-BI-10002852"/>
    <x v="1"/>
    <x v="8"/>
    <s v="Ibico Standard Transparent Covers"/>
    <n v="19.776000000000003"/>
    <n v="4"/>
    <n v="0.7"/>
    <n v="-13.843199999999996"/>
  </r>
  <r>
    <n v="223"/>
    <s v="CA-2012-169397"/>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s v="CA-2012-169397"/>
    <x v="1"/>
    <x v="100"/>
    <d v="2012-12-27T00:00:00"/>
    <s v="First Class"/>
    <s v="JB-15925"/>
    <s v="Joni Blumstein"/>
    <x v="0"/>
    <s v="United States"/>
    <s v="Dublin"/>
    <x v="24"/>
    <n v="43017"/>
    <x v="3"/>
    <s v="TEC-MA-10001148"/>
    <x v="2"/>
    <x v="15"/>
    <s v="Swingline SM12-08 MicroCut Jam Free Shredder"/>
    <n v="479.98800000000006"/>
    <n v="4"/>
    <n v="0.7"/>
    <n v="-383.99040000000002"/>
  </r>
  <r>
    <n v="225"/>
    <s v="CA-2012-169397"/>
    <x v="1"/>
    <x v="100"/>
    <d v="2012-12-27T00:00:00"/>
    <s v="First Class"/>
    <s v="JB-15925"/>
    <s v="Joni Blumstein"/>
    <x v="0"/>
    <s v="United States"/>
    <s v="Dublin"/>
    <x v="24"/>
    <n v="43017"/>
    <x v="3"/>
    <s v="OFF-AR-10001958"/>
    <x v="1"/>
    <x v="6"/>
    <s v="Stanley Bostitch Contemporary Electric Pencil Sharpeners"/>
    <n v="27.168000000000003"/>
    <n v="2"/>
    <n v="0.2"/>
    <n v="2.7168000000000001"/>
  </r>
  <r>
    <n v="226"/>
    <s v="CA-2012-163055"/>
    <x v="1"/>
    <x v="101"/>
    <d v="2012-08-16T00:00:00"/>
    <s v="Standard Class"/>
    <s v="DS-13180"/>
    <s v="David Smith"/>
    <x v="1"/>
    <s v="United States"/>
    <s v="Detroit"/>
    <x v="12"/>
    <n v="48227"/>
    <x v="2"/>
    <s v="OFF-AR-10001026"/>
    <x v="1"/>
    <x v="6"/>
    <s v="Sanford Uni-Blazer View Highlighters, Chisel Tip, Yellow"/>
    <n v="2.2000000000000002"/>
    <n v="1"/>
    <n v="0"/>
    <n v="0.96800000000000019"/>
  </r>
  <r>
    <n v="227"/>
    <s v="CA-2012-163055"/>
    <x v="1"/>
    <x v="101"/>
    <d v="2012-08-16T00:00:00"/>
    <s v="Standard Class"/>
    <s v="DS-13180"/>
    <s v="David Smith"/>
    <x v="1"/>
    <s v="United States"/>
    <s v="Detroit"/>
    <x v="12"/>
    <n v="48227"/>
    <x v="2"/>
    <s v="FUR-TA-10003748"/>
    <x v="0"/>
    <x v="3"/>
    <s v="Bevis 36 x 72 Conference Tables"/>
    <n v="622.44999999999993"/>
    <n v="5"/>
    <n v="0"/>
    <n v="136.93899999999999"/>
  </r>
  <r>
    <n v="228"/>
    <s v="CA-2012-163055"/>
    <x v="1"/>
    <x v="101"/>
    <d v="2012-08-16T00:00:00"/>
    <s v="Standard Class"/>
    <s v="DS-13180"/>
    <s v="David Smith"/>
    <x v="1"/>
    <s v="United States"/>
    <s v="Detroit"/>
    <x v="12"/>
    <n v="48227"/>
    <x v="2"/>
    <s v="OFF-ST-10002485"/>
    <x v="1"/>
    <x v="4"/>
    <s v="Rogers Deluxe File Chest"/>
    <n v="21.98"/>
    <n v="1"/>
    <n v="0"/>
    <n v="0.21979999999999933"/>
  </r>
  <r>
    <n v="229"/>
    <s v="US-2012-145436"/>
    <x v="1"/>
    <x v="102"/>
    <d v="2012-03-04T00:00:00"/>
    <s v="Standard Class"/>
    <s v="VD-21670"/>
    <s v="Valerie Dominguez"/>
    <x v="0"/>
    <s v="United States"/>
    <s v="Columbia"/>
    <x v="18"/>
    <n v="38401"/>
    <x v="0"/>
    <s v="FUR-CH-10004860"/>
    <x v="0"/>
    <x v="1"/>
    <s v="Global Low Back Tilter Chair"/>
    <n v="161.56800000000001"/>
    <n v="2"/>
    <n v="0.2"/>
    <n v="-28.274400000000021"/>
  </r>
  <r>
    <n v="230"/>
    <s v="US-2012-145436"/>
    <x v="1"/>
    <x v="102"/>
    <d v="2012-03-04T00:00:00"/>
    <s v="Standard Class"/>
    <s v="VD-21670"/>
    <s v="Valerie Dominguez"/>
    <x v="0"/>
    <s v="United States"/>
    <s v="Columbia"/>
    <x v="18"/>
    <n v="38401"/>
    <x v="0"/>
    <s v="FUR-CH-10004477"/>
    <x v="0"/>
    <x v="1"/>
    <s v="Global Push Button Manager's Chair, Indigo"/>
    <n v="389.69600000000003"/>
    <n v="8"/>
    <n v="0.2"/>
    <n v="43.840799999999973"/>
  </r>
  <r>
    <n v="231"/>
    <s v="US-2011-156216"/>
    <x v="2"/>
    <x v="103"/>
    <d v="2011-09-17T00:00:00"/>
    <s v="Standard Class"/>
    <s v="EA-14035"/>
    <s v="Erin Ashbrook"/>
    <x v="1"/>
    <s v="United States"/>
    <s v="Charlotte"/>
    <x v="3"/>
    <n v="28205"/>
    <x v="0"/>
    <s v="OFF-BI-10001679"/>
    <x v="1"/>
    <x v="8"/>
    <s v="GBC Instant Index System for Binding Systems"/>
    <n v="18.648000000000003"/>
    <n v="7"/>
    <n v="0.7"/>
    <n v="-12.431999999999999"/>
  </r>
  <r>
    <n v="232"/>
    <s v="US-2014-100930"/>
    <x v="3"/>
    <x v="104"/>
    <d v="2014-04-13T00:00:00"/>
    <s v="Standard Class"/>
    <s v="CS-12400"/>
    <s v="Christopher Schild"/>
    <x v="2"/>
    <s v="United States"/>
    <s v="Tampa"/>
    <x v="2"/>
    <n v="33614"/>
    <x v="0"/>
    <s v="FUR-TA-10001705"/>
    <x v="0"/>
    <x v="3"/>
    <s v="Bush Advantage Collection Round Conference Table"/>
    <n v="233.86"/>
    <n v="2"/>
    <n v="0.45"/>
    <n v="-102.04800000000003"/>
  </r>
  <r>
    <n v="233"/>
    <s v="US-2014-100930"/>
    <x v="3"/>
    <x v="104"/>
    <d v="2014-04-13T00:00:00"/>
    <s v="Standard Class"/>
    <s v="CS-12400"/>
    <s v="Christopher Schild"/>
    <x v="2"/>
    <s v="United States"/>
    <s v="Tampa"/>
    <x v="2"/>
    <n v="33614"/>
    <x v="0"/>
    <s v="FUR-TA-10003473"/>
    <x v="0"/>
    <x v="3"/>
    <s v="Bretford Rectangular Conference Table Tops"/>
    <n v="620.61450000000013"/>
    <n v="3"/>
    <n v="0.45"/>
    <n v="-248.24579999999992"/>
  </r>
  <r>
    <n v="234"/>
    <s v="US-2014-100930"/>
    <x v="3"/>
    <x v="104"/>
    <d v="2014-04-13T00:00:00"/>
    <s v="Standard Class"/>
    <s v="CS-12400"/>
    <s v="Christopher Schild"/>
    <x v="2"/>
    <s v="United States"/>
    <s v="Tampa"/>
    <x v="2"/>
    <n v="33614"/>
    <x v="0"/>
    <s v="OFF-BI-10001679"/>
    <x v="1"/>
    <x v="8"/>
    <s v="GBC Instant Index System for Binding Systems"/>
    <n v="5.3280000000000012"/>
    <n v="2"/>
    <n v="0.7"/>
    <n v="-3.5519999999999996"/>
  </r>
  <r>
    <n v="235"/>
    <s v="US-2014-10093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s v="US-2014-100930"/>
    <x v="3"/>
    <x v="104"/>
    <d v="2014-04-13T00:00:00"/>
    <s v="Standard Class"/>
    <s v="CS-12400"/>
    <s v="Christopher Schild"/>
    <x v="2"/>
    <s v="United States"/>
    <s v="Tampa"/>
    <x v="2"/>
    <n v="33614"/>
    <x v="0"/>
    <s v="TEC-AC-10003832"/>
    <x v="2"/>
    <x v="11"/>
    <s v="Logitech P710e Mobile Speakerphone"/>
    <n v="617.97600000000011"/>
    <n v="3"/>
    <n v="0.2"/>
    <n v="-7.724700000000098"/>
  </r>
  <r>
    <n v="237"/>
    <s v="CA-2014-160514"/>
    <x v="3"/>
    <x v="105"/>
    <d v="2014-11-17T00:00:00"/>
    <s v="Standard Class"/>
    <s v="DB-13120"/>
    <s v="David Bremer"/>
    <x v="1"/>
    <s v="United States"/>
    <s v="Santa Clara"/>
    <x v="1"/>
    <n v="95051"/>
    <x v="1"/>
    <s v="OFF-PA-10002479"/>
    <x v="1"/>
    <x v="10"/>
    <s v="Xerox 4200 Series MultiUse Premium Copy Paper (20Lb. and 84 Bright)"/>
    <n v="10.56"/>
    <n v="2"/>
    <n v="0"/>
    <n v="4.7519999999999998"/>
  </r>
  <r>
    <n v="238"/>
    <s v="CA-2013-157749"/>
    <x v="0"/>
    <x v="30"/>
    <d v="2013-06-10T00:00:00"/>
    <s v="Second Class"/>
    <s v="KL-16645"/>
    <s v="Ken Lonsdale"/>
    <x v="0"/>
    <s v="United States"/>
    <s v="Chicago"/>
    <x v="10"/>
    <n v="60610"/>
    <x v="2"/>
    <s v="OFF-PA-10003349"/>
    <x v="1"/>
    <x v="10"/>
    <s v="Xerox 1957"/>
    <n v="25.920000000000005"/>
    <n v="5"/>
    <n v="0.2"/>
    <n v="9.3960000000000008"/>
  </r>
  <r>
    <n v="239"/>
    <s v="CA-2013-157749"/>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s v="CA-2013-157749"/>
    <x v="0"/>
    <x v="30"/>
    <d v="2013-06-10T00:00:00"/>
    <s v="Second Class"/>
    <s v="KL-16645"/>
    <s v="Ken Lonsdale"/>
    <x v="0"/>
    <s v="United States"/>
    <s v="Chicago"/>
    <x v="10"/>
    <n v="60610"/>
    <x v="2"/>
    <s v="FUR-FU-10004351"/>
    <x v="0"/>
    <x v="5"/>
    <s v="Staples"/>
    <n v="11.688000000000001"/>
    <n v="3"/>
    <n v="0.6"/>
    <n v="-4.6751999999999985"/>
  </r>
  <r>
    <n v="241"/>
    <s v="CA-2013-157749"/>
    <x v="0"/>
    <x v="30"/>
    <d v="2013-06-10T00:00:00"/>
    <s v="Second Class"/>
    <s v="KL-16645"/>
    <s v="Ken Lonsdale"/>
    <x v="0"/>
    <s v="United States"/>
    <s v="Chicago"/>
    <x v="10"/>
    <n v="60610"/>
    <x v="2"/>
    <s v="TEC-PH-10000011"/>
    <x v="2"/>
    <x v="7"/>
    <s v="PureGear Roll-On Screen Protector"/>
    <n v="31.983999999999998"/>
    <n v="2"/>
    <n v="0.2"/>
    <n v="11.194399999999998"/>
  </r>
  <r>
    <n v="242"/>
    <s v="CA-2013-157749"/>
    <x v="0"/>
    <x v="30"/>
    <d v="2013-06-10T00:00:00"/>
    <s v="Second Class"/>
    <s v="KL-16645"/>
    <s v="Ken Lonsdale"/>
    <x v="0"/>
    <s v="United States"/>
    <s v="Chicago"/>
    <x v="10"/>
    <n v="60610"/>
    <x v="2"/>
    <s v="FUR-TA-10002607"/>
    <x v="0"/>
    <x v="3"/>
    <s v="KI Conference Tables"/>
    <n v="177.22499999999999"/>
    <n v="5"/>
    <n v="0.5"/>
    <n v="-120.51299999999998"/>
  </r>
  <r>
    <n v="243"/>
    <s v="CA-2013-157749"/>
    <x v="0"/>
    <x v="30"/>
    <d v="2013-06-10T00:00:00"/>
    <s v="Second Class"/>
    <s v="KL-16645"/>
    <s v="Ken Lonsdale"/>
    <x v="0"/>
    <s v="United States"/>
    <s v="Chicago"/>
    <x v="10"/>
    <n v="60610"/>
    <x v="2"/>
    <s v="FUR-FU-10002505"/>
    <x v="0"/>
    <x v="5"/>
    <s v="Eldon 100 Class Desk Accessories"/>
    <n v="4.0440000000000005"/>
    <n v="3"/>
    <n v="0.6"/>
    <n v="-2.8307999999999995"/>
  </r>
  <r>
    <n v="244"/>
    <s v="CA-2013-157749"/>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s v="CA-2011-131926"/>
    <x v="2"/>
    <x v="106"/>
    <d v="2011-06-06T00:00:00"/>
    <s v="Second Class"/>
    <s v="DW-13480"/>
    <s v="Dianna Wilson"/>
    <x v="2"/>
    <s v="United States"/>
    <s v="Lakeville"/>
    <x v="11"/>
    <n v="55044"/>
    <x v="2"/>
    <s v="FUR-CH-10004063"/>
    <x v="0"/>
    <x v="1"/>
    <s v="Global Deluxe High-Back Manager's Chair"/>
    <n v="2001.8600000000001"/>
    <n v="7"/>
    <n v="0"/>
    <n v="580.53939999999989"/>
  </r>
  <r>
    <n v="246"/>
    <s v="CA-2011-131926"/>
    <x v="2"/>
    <x v="106"/>
    <d v="2011-06-06T00:00:00"/>
    <s v="Second Class"/>
    <s v="DW-13480"/>
    <s v="Dianna Wilson"/>
    <x v="2"/>
    <s v="United States"/>
    <s v="Lakeville"/>
    <x v="11"/>
    <n v="55044"/>
    <x v="2"/>
    <s v="OFF-ST-10002276"/>
    <x v="1"/>
    <x v="4"/>
    <s v="Safco Steel Mobile File Cart"/>
    <n v="166.72"/>
    <n v="2"/>
    <n v="0"/>
    <n v="41.680000000000007"/>
  </r>
  <r>
    <n v="247"/>
    <s v="CA-2011-131926"/>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s v="CA-2011-131926"/>
    <x v="2"/>
    <x v="106"/>
    <d v="2011-06-06T00:00:00"/>
    <s v="Second Class"/>
    <s v="DW-13480"/>
    <s v="Dianna Wilson"/>
    <x v="2"/>
    <s v="United States"/>
    <s v="Lakeville"/>
    <x v="11"/>
    <n v="55044"/>
    <x v="2"/>
    <s v="OFF-AP-10002945"/>
    <x v="1"/>
    <x v="9"/>
    <s v="Honeywell Enviracaire Portable HEPA Air Cleaner for 17' x 22' Room"/>
    <n v="1503.25"/>
    <n v="5"/>
    <n v="0"/>
    <n v="496.07249999999993"/>
  </r>
  <r>
    <n v="249"/>
    <s v="CA-2011-131926"/>
    <x v="2"/>
    <x v="106"/>
    <d v="2011-06-06T00:00:00"/>
    <s v="Second Class"/>
    <s v="DW-13480"/>
    <s v="Dianna Wilson"/>
    <x v="2"/>
    <s v="United States"/>
    <s v="Lakeville"/>
    <x v="11"/>
    <n v="55044"/>
    <x v="2"/>
    <s v="OFF-PA-10000061"/>
    <x v="1"/>
    <x v="10"/>
    <s v="Xerox 205"/>
    <n v="25.92"/>
    <n v="4"/>
    <n v="0"/>
    <n v="12.441600000000001"/>
  </r>
  <r>
    <n v="250"/>
    <s v="CA-2013-154739"/>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s v="CA-2013-145625"/>
    <x v="0"/>
    <x v="108"/>
    <d v="2013-09-18T00:00:00"/>
    <s v="Standard Class"/>
    <s v="KC-16540"/>
    <s v="Kelly Collister"/>
    <x v="0"/>
    <s v="United States"/>
    <s v="San Diego"/>
    <x v="1"/>
    <n v="92037"/>
    <x v="1"/>
    <s v="OFF-PA-10004569"/>
    <x v="1"/>
    <x v="10"/>
    <s v="Wirebound Message Books, Two 4 1/4&quot; x 5&quot; Forms per Page"/>
    <n v="7.61"/>
    <n v="1"/>
    <n v="0"/>
    <n v="3.5766999999999998"/>
  </r>
  <r>
    <n v="252"/>
    <s v="CA-2013-145625"/>
    <x v="0"/>
    <x v="108"/>
    <d v="2013-09-18T00:00:00"/>
    <s v="Standard Class"/>
    <s v="KC-16540"/>
    <s v="Kelly Collister"/>
    <x v="0"/>
    <s v="United States"/>
    <s v="San Diego"/>
    <x v="1"/>
    <n v="92037"/>
    <x v="1"/>
    <s v="TEC-AC-10003832"/>
    <x v="2"/>
    <x v="11"/>
    <s v="Logitech P710e Mobile Speakerphone"/>
    <n v="3347.37"/>
    <n v="13"/>
    <n v="0"/>
    <n v="636.0002999999997"/>
  </r>
  <r>
    <n v="253"/>
    <s v="CA-2013-146941"/>
    <x v="0"/>
    <x v="107"/>
    <d v="2013-12-14T00:00:00"/>
    <s v="First Class"/>
    <s v="DL-13315"/>
    <s v="Delfina Latchford"/>
    <x v="0"/>
    <s v="United States"/>
    <s v="New York City"/>
    <x v="15"/>
    <n v="10024"/>
    <x v="3"/>
    <s v="OFF-ST-10001228"/>
    <x v="1"/>
    <x v="4"/>
    <s v="Fellowes Personal Hanging Folder Files, Navy"/>
    <n v="80.58"/>
    <n v="6"/>
    <n v="0"/>
    <n v="22.562400000000004"/>
  </r>
  <r>
    <n v="254"/>
    <s v="CA-2013-146941"/>
    <x v="0"/>
    <x v="107"/>
    <d v="2013-12-14T00:00:00"/>
    <s v="First Class"/>
    <s v="DL-13315"/>
    <s v="Delfina Latchford"/>
    <x v="0"/>
    <s v="United States"/>
    <s v="New York City"/>
    <x v="15"/>
    <n v="10024"/>
    <x v="3"/>
    <s v="OFF-EN-10003296"/>
    <x v="1"/>
    <x v="12"/>
    <s v="Tyvek Side-Opening Peel &amp; Seel Expanding Envelopes"/>
    <n v="361.92"/>
    <n v="4"/>
    <n v="0"/>
    <n v="162.864"/>
  </r>
  <r>
    <n v="255"/>
    <s v="US-2012-159982"/>
    <x v="1"/>
    <x v="109"/>
    <d v="2012-12-04T00:00:00"/>
    <s v="Standard Class"/>
    <s v="DR-12880"/>
    <s v="Dan Reichenbach"/>
    <x v="1"/>
    <s v="United States"/>
    <s v="Chicago"/>
    <x v="10"/>
    <n v="60623"/>
    <x v="2"/>
    <s v="FUR-FU-10002505"/>
    <x v="0"/>
    <x v="5"/>
    <s v="Eldon 100 Class Desk Accessories"/>
    <n v="12.132000000000001"/>
    <n v="9"/>
    <n v="0.6"/>
    <n v="-8.4923999999999982"/>
  </r>
  <r>
    <n v="256"/>
    <s v="US-2012-159982"/>
    <x v="1"/>
    <x v="109"/>
    <d v="2012-12-04T00:00:00"/>
    <s v="Standard Class"/>
    <s v="DR-12880"/>
    <s v="Dan Reichenbach"/>
    <x v="1"/>
    <s v="United States"/>
    <s v="Chicago"/>
    <x v="10"/>
    <n v="60623"/>
    <x v="2"/>
    <s v="OFF-ST-10004804"/>
    <x v="1"/>
    <x v="4"/>
    <s v="Belkin 19&quot; Vented Equipment Shelf, Black"/>
    <n v="82.367999999999995"/>
    <n v="2"/>
    <n v="0.2"/>
    <n v="-19.562399999999997"/>
  </r>
  <r>
    <n v="257"/>
    <s v="US-2012-159982"/>
    <x v="1"/>
    <x v="109"/>
    <d v="2012-12-04T00:00:00"/>
    <s v="Standard Class"/>
    <s v="DR-12880"/>
    <s v="Dan Reichenbach"/>
    <x v="1"/>
    <s v="United States"/>
    <s v="Chicago"/>
    <x v="10"/>
    <n v="60623"/>
    <x v="2"/>
    <s v="OFF-ST-10001590"/>
    <x v="1"/>
    <x v="4"/>
    <s v="Tenex Personal Project File with Scoop Front Design, Black"/>
    <n v="53.92"/>
    <n v="5"/>
    <n v="0.2"/>
    <n v="4.0439999999999969"/>
  </r>
  <r>
    <n v="258"/>
    <s v="US-2012-159982"/>
    <x v="1"/>
    <x v="109"/>
    <d v="2012-12-04T00:00:00"/>
    <s v="Standard Class"/>
    <s v="DR-12880"/>
    <s v="Dan Reichenbach"/>
    <x v="1"/>
    <s v="United States"/>
    <s v="Chicago"/>
    <x v="10"/>
    <n v="60623"/>
    <x v="2"/>
    <s v="TEC-PH-10001580"/>
    <x v="2"/>
    <x v="7"/>
    <s v="Logitech Mobile Speakerphone P710e - speaker phone"/>
    <n v="647.904"/>
    <n v="6"/>
    <n v="0.2"/>
    <n v="56.691599999999966"/>
  </r>
  <r>
    <n v="259"/>
    <s v="CA-2014-163139"/>
    <x v="3"/>
    <x v="96"/>
    <d v="2014-12-04T00:00:00"/>
    <s v="Second Class"/>
    <s v="CC-12670"/>
    <s v="Craig Carreira"/>
    <x v="0"/>
    <s v="United States"/>
    <s v="New York City"/>
    <x v="15"/>
    <n v="10009"/>
    <x v="3"/>
    <s v="TEC-AC-10000290"/>
    <x v="2"/>
    <x v="11"/>
    <s v="Sabrent 4-Port USB 2.0 Hub"/>
    <n v="20.37"/>
    <n v="3"/>
    <n v="0"/>
    <n v="6.9258000000000006"/>
  </r>
  <r>
    <n v="260"/>
    <s v="CA-2014-163139"/>
    <x v="3"/>
    <x v="96"/>
    <d v="2014-12-04T00:00:00"/>
    <s v="Second Class"/>
    <s v="CC-12670"/>
    <s v="Craig Carreira"/>
    <x v="0"/>
    <s v="United States"/>
    <s v="New York City"/>
    <x v="15"/>
    <n v="10009"/>
    <x v="3"/>
    <s v="OFF-ST-10002790"/>
    <x v="1"/>
    <x v="4"/>
    <s v="Safco Industrial Shelving"/>
    <n v="221.54999999999998"/>
    <n v="3"/>
    <n v="0"/>
    <n v="6.6465000000000174"/>
  </r>
  <r>
    <n v="261"/>
    <s v="CA-2014-163139"/>
    <x v="3"/>
    <x v="96"/>
    <d v="2014-12-04T00:00:00"/>
    <s v="Second Class"/>
    <s v="CC-12670"/>
    <s v="Craig Carreira"/>
    <x v="0"/>
    <s v="United States"/>
    <s v="New York City"/>
    <x v="15"/>
    <n v="10009"/>
    <x v="3"/>
    <s v="OFF-BI-10003460"/>
    <x v="1"/>
    <x v="8"/>
    <s v="Acco 3-Hole Punch"/>
    <n v="17.52"/>
    <n v="5"/>
    <n v="0.2"/>
    <n v="6.1319999999999988"/>
  </r>
  <r>
    <n v="262"/>
    <s v="US-2014-15529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s v="US-2011-106992"/>
    <x v="2"/>
    <x v="111"/>
    <d v="2011-09-21T00:00:00"/>
    <s v="Second Class"/>
    <s v="SB-20290"/>
    <s v="Sean Braxton"/>
    <x v="1"/>
    <s v="United States"/>
    <s v="Houston"/>
    <x v="5"/>
    <n v="77036"/>
    <x v="2"/>
    <s v="TEC-MA-10000822"/>
    <x v="2"/>
    <x v="15"/>
    <s v="Lexmark MX611dhe Monochrome Laser Printer"/>
    <n v="3059.982"/>
    <n v="3"/>
    <n v="0.4"/>
    <n v="-509.99700000000075"/>
  </r>
  <r>
    <n v="264"/>
    <s v="US-2011-106992"/>
    <x v="2"/>
    <x v="111"/>
    <d v="2011-09-21T00:00:00"/>
    <s v="Second Class"/>
    <s v="SB-20290"/>
    <s v="Sean Braxton"/>
    <x v="1"/>
    <s v="United States"/>
    <s v="Houston"/>
    <x v="5"/>
    <n v="77036"/>
    <x v="2"/>
    <s v="TEC-MA-10003353"/>
    <x v="2"/>
    <x v="15"/>
    <s v="Xerox WorkCentre 6505DN Laser Multifunction Printer"/>
    <n v="2519.9579999999996"/>
    <n v="7"/>
    <n v="0.4"/>
    <n v="-251.99579999999992"/>
  </r>
  <r>
    <n v="265"/>
    <s v="CA-2013-125318"/>
    <x v="0"/>
    <x v="112"/>
    <d v="2013-06-14T00:00:00"/>
    <s v="Standard Class"/>
    <s v="RC-19825"/>
    <s v="Roy Collins"/>
    <x v="0"/>
    <s v="United States"/>
    <s v="Chicago"/>
    <x v="10"/>
    <n v="60610"/>
    <x v="2"/>
    <s v="TEC-PH-10001433"/>
    <x v="2"/>
    <x v="7"/>
    <s v="Cisco Small Business SPA 502G VoIP phone"/>
    <n v="328.22399999999999"/>
    <n v="4"/>
    <n v="0.2"/>
    <n v="28.7196"/>
  </r>
  <r>
    <n v="266"/>
    <s v="CA-2012-155040"/>
    <x v="1"/>
    <x v="113"/>
    <d v="2012-11-15T00:00:00"/>
    <s v="Standard Class"/>
    <s v="AH-10210"/>
    <s v="Alan Hwang"/>
    <x v="0"/>
    <s v="United States"/>
    <s v="Brentwood"/>
    <x v="1"/>
    <n v="94513"/>
    <x v="1"/>
    <s v="TEC-AC-10004469"/>
    <x v="2"/>
    <x v="11"/>
    <s v="Microsoft Sculpt Comfort Mouse"/>
    <n v="79.900000000000006"/>
    <n v="2"/>
    <n v="0"/>
    <n v="35.156000000000006"/>
  </r>
  <r>
    <n v="267"/>
    <s v="CA-2014-136826"/>
    <x v="3"/>
    <x v="114"/>
    <d v="2014-06-21T00:00:00"/>
    <s v="Standard Class"/>
    <s v="CB-12535"/>
    <s v="Claudia Bergmann"/>
    <x v="1"/>
    <s v="United States"/>
    <s v="Chapel Hill"/>
    <x v="3"/>
    <n v="27514"/>
    <x v="0"/>
    <s v="OFF-AR-10003602"/>
    <x v="1"/>
    <x v="6"/>
    <s v="Quartet Omega Colored Chalk, 12/Pack"/>
    <n v="14.015999999999998"/>
    <n v="3"/>
    <n v="0.2"/>
    <n v="4.7303999999999995"/>
  </r>
  <r>
    <n v="268"/>
    <s v="CA-2013-111010"/>
    <x v="0"/>
    <x v="115"/>
    <d v="2013-01-28T00:00:00"/>
    <s v="Standard Class"/>
    <s v="PG-18895"/>
    <s v="Paul Gonzalez"/>
    <x v="0"/>
    <s v="United States"/>
    <s v="Morristown"/>
    <x v="30"/>
    <n v="7960"/>
    <x v="3"/>
    <s v="OFF-FA-10003472"/>
    <x v="1"/>
    <x v="13"/>
    <s v="Bagged Rubber Bands"/>
    <n v="7.5600000000000005"/>
    <n v="6"/>
    <n v="0"/>
    <n v="0.3024"/>
  </r>
  <r>
    <n v="269"/>
    <s v="US-2014-145366"/>
    <x v="3"/>
    <x v="34"/>
    <d v="2014-12-14T00:00:00"/>
    <s v="Standard Class"/>
    <s v="CA-12310"/>
    <s v="Christine Abelman"/>
    <x v="1"/>
    <s v="United States"/>
    <s v="Cincinnati"/>
    <x v="24"/>
    <n v="45231"/>
    <x v="3"/>
    <s v="OFF-ST-10004180"/>
    <x v="1"/>
    <x v="4"/>
    <s v="Safco Commercial Shelving"/>
    <n v="37.207999999999998"/>
    <n v="1"/>
    <n v="0.2"/>
    <n v="-7.4416000000000011"/>
  </r>
  <r>
    <n v="270"/>
    <s v="US-2014-145366"/>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s v="CA-2014-163979"/>
    <x v="3"/>
    <x v="116"/>
    <d v="2015-01-03T00:00:00"/>
    <s v="Second Class"/>
    <s v="KH-16690"/>
    <s v="Kristen Hastings"/>
    <x v="1"/>
    <s v="United States"/>
    <s v="San Francisco"/>
    <x v="1"/>
    <n v="94110"/>
    <x v="1"/>
    <s v="OFF-ST-10003208"/>
    <x v="1"/>
    <x v="4"/>
    <s v="Adjustable Depth Letter/Legal Cart"/>
    <n v="725.84"/>
    <n v="4"/>
    <n v="0"/>
    <n v="210.4935999999999"/>
  </r>
  <r>
    <n v="272"/>
    <s v="CA-2012-155334"/>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s v="CA-2012-155334"/>
    <x v="1"/>
    <x v="117"/>
    <d v="2012-07-31T00:00:00"/>
    <s v="First Class"/>
    <s v="HA-14920"/>
    <s v="Helen Andreada"/>
    <x v="0"/>
    <s v="United States"/>
    <s v="San Francisco"/>
    <x v="1"/>
    <n v="94109"/>
    <x v="1"/>
    <s v="FUR-FU-10003274"/>
    <x v="0"/>
    <x v="5"/>
    <s v="Regeneration Desk Collection"/>
    <n v="5.28"/>
    <n v="3"/>
    <n v="0"/>
    <n v="2.3232000000000004"/>
  </r>
  <r>
    <n v="274"/>
    <s v="CA-2012-155334"/>
    <x v="1"/>
    <x v="117"/>
    <d v="2012-07-31T00:00:00"/>
    <s v="First Class"/>
    <s v="HA-14920"/>
    <s v="Helen Andreada"/>
    <x v="0"/>
    <s v="United States"/>
    <s v="San Francisco"/>
    <x v="1"/>
    <n v="94109"/>
    <x v="1"/>
    <s v="OFF-BI-10002557"/>
    <x v="1"/>
    <x v="8"/>
    <s v="Presstex Flexible Ring Binders"/>
    <n v="10.92"/>
    <n v="3"/>
    <n v="0.2"/>
    <n v="4.0949999999999989"/>
  </r>
  <r>
    <n v="275"/>
    <s v="CA-2014-118136"/>
    <x v="3"/>
    <x v="118"/>
    <d v="2014-09-18T00:00:00"/>
    <s v="First Class"/>
    <s v="BB-10990"/>
    <s v="Barry Blumstein"/>
    <x v="1"/>
    <s v="United States"/>
    <s v="Inglewood"/>
    <x v="1"/>
    <n v="90301"/>
    <x v="1"/>
    <s v="OFF-PA-10002615"/>
    <x v="1"/>
    <x v="10"/>
    <s v="Ampad Gold Fibre Wirebound Steno Books, 6&quot; x 9&quot;, Gregg Ruled"/>
    <n v="8.82"/>
    <n v="2"/>
    <n v="0"/>
    <n v="4.0571999999999999"/>
  </r>
  <r>
    <n v="276"/>
    <s v="CA-2014-118136"/>
    <x v="3"/>
    <x v="118"/>
    <d v="2014-09-18T00:00:00"/>
    <s v="First Class"/>
    <s v="BB-10990"/>
    <s v="Barry Blumstein"/>
    <x v="1"/>
    <s v="United States"/>
    <s v="Inglewood"/>
    <x v="1"/>
    <n v="90301"/>
    <x v="1"/>
    <s v="OFF-AR-10001427"/>
    <x v="1"/>
    <x v="6"/>
    <s v="Newell 330"/>
    <n v="5.98"/>
    <n v="1"/>
    <n v="0"/>
    <n v="1.5548000000000002"/>
  </r>
  <r>
    <n v="277"/>
    <s v="CA-2014-132976"/>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s v="CA-2014-132976"/>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s v="CA-2014-132976"/>
    <x v="3"/>
    <x v="119"/>
    <d v="2014-10-18T00:00:00"/>
    <s v="Standard Class"/>
    <s v="AG-10495"/>
    <s v="Andrew Gjertsen"/>
    <x v="1"/>
    <s v="United States"/>
    <s v="Philadelphia"/>
    <x v="9"/>
    <n v="19140"/>
    <x v="3"/>
    <s v="OFF-ST-10000876"/>
    <x v="1"/>
    <x v="4"/>
    <s v="Eldon Simplefile Box Office"/>
    <n v="59.712000000000003"/>
    <n v="6"/>
    <n v="0.2"/>
    <n v="5.9711999999999996"/>
  </r>
  <r>
    <n v="280"/>
    <s v="CA-2014-132976"/>
    <x v="3"/>
    <x v="119"/>
    <d v="2014-10-18T00:00:00"/>
    <s v="Standard Class"/>
    <s v="AG-10495"/>
    <s v="Andrew Gjertsen"/>
    <x v="1"/>
    <s v="United States"/>
    <s v="Philadelphia"/>
    <x v="9"/>
    <n v="19140"/>
    <x v="3"/>
    <s v="OFF-LA-10002043"/>
    <x v="1"/>
    <x v="2"/>
    <s v="Avery 489"/>
    <n v="24.839999999999996"/>
    <n v="3"/>
    <n v="0.2"/>
    <n v="8.6940000000000008"/>
  </r>
  <r>
    <n v="281"/>
    <s v="US-2012-161991"/>
    <x v="1"/>
    <x v="120"/>
    <d v="2012-09-28T00:00:00"/>
    <s v="Second Class"/>
    <s v="SC-20725"/>
    <s v="Steven Cartwright"/>
    <x v="0"/>
    <s v="United States"/>
    <s v="Houston"/>
    <x v="5"/>
    <n v="77070"/>
    <x v="2"/>
    <s v="OFF-BI-10004967"/>
    <x v="1"/>
    <x v="8"/>
    <s v="Round Ring Binders"/>
    <n v="2.0799999999999996"/>
    <n v="5"/>
    <n v="0.8"/>
    <n v="-3.4320000000000004"/>
  </r>
  <r>
    <n v="282"/>
    <s v="US-2012-161991"/>
    <x v="1"/>
    <x v="120"/>
    <d v="2012-09-28T00:00:00"/>
    <s v="Second Class"/>
    <s v="SC-20725"/>
    <s v="Steven Cartwright"/>
    <x v="0"/>
    <s v="United States"/>
    <s v="Houston"/>
    <x v="5"/>
    <n v="77070"/>
    <x v="2"/>
    <s v="TEC-PH-10001760"/>
    <x v="2"/>
    <x v="7"/>
    <s v="Bose SoundLink Bluetooth Speaker"/>
    <n v="1114.4000000000001"/>
    <n v="7"/>
    <n v="0.2"/>
    <n v="376.11"/>
  </r>
  <r>
    <n v="283"/>
    <s v="CA-2012-130890"/>
    <x v="1"/>
    <x v="121"/>
    <d v="2012-11-06T00:00:00"/>
    <s v="Standard Class"/>
    <s v="JO-15280"/>
    <s v="Jas O'Carroll"/>
    <x v="0"/>
    <s v="United States"/>
    <s v="Los Angeles"/>
    <x v="1"/>
    <n v="90004"/>
    <x v="1"/>
    <s v="FUR-TA-10002903"/>
    <x v="0"/>
    <x v="3"/>
    <s v="Bevis Round Bullnose 29&quot; High Table Top"/>
    <n v="1038.8399999999999"/>
    <n v="5"/>
    <n v="0.2"/>
    <n v="51.942000000000007"/>
  </r>
  <r>
    <n v="284"/>
    <s v="CA-2012-130883"/>
    <x v="1"/>
    <x v="120"/>
    <d v="2012-10-02T00:00:00"/>
    <s v="Standard Class"/>
    <s v="TB-21520"/>
    <s v="Tracy Blumstein"/>
    <x v="0"/>
    <s v="United States"/>
    <s v="Portland"/>
    <x v="21"/>
    <n v="97206"/>
    <x v="1"/>
    <s v="OFF-PA-10000474"/>
    <x v="1"/>
    <x v="10"/>
    <s v="Staples"/>
    <n v="141.76"/>
    <n v="5"/>
    <n v="0.2"/>
    <n v="47.843999999999994"/>
  </r>
  <r>
    <n v="285"/>
    <s v="CA-2012-130883"/>
    <x v="1"/>
    <x v="120"/>
    <d v="2012-10-02T00:00:00"/>
    <s v="Standard Class"/>
    <s v="TB-21520"/>
    <s v="Tracy Blumstein"/>
    <x v="0"/>
    <s v="United States"/>
    <s v="Portland"/>
    <x v="21"/>
    <n v="97206"/>
    <x v="1"/>
    <s v="TEC-AC-10001956"/>
    <x v="2"/>
    <x v="11"/>
    <s v="Microsoft Arc Touch Mouse"/>
    <n v="239.80000000000004"/>
    <n v="5"/>
    <n v="0.2"/>
    <n v="47.959999999999987"/>
  </r>
  <r>
    <n v="286"/>
    <s v="CA-2012-130883"/>
    <x v="1"/>
    <x v="120"/>
    <d v="2012-10-02T00:00:00"/>
    <s v="Standard Class"/>
    <s v="TB-21520"/>
    <s v="Tracy Blumstein"/>
    <x v="0"/>
    <s v="United States"/>
    <s v="Portland"/>
    <x v="21"/>
    <n v="97206"/>
    <x v="1"/>
    <s v="OFF-PA-10004100"/>
    <x v="1"/>
    <x v="10"/>
    <s v="Xerox 216"/>
    <n v="31.104000000000006"/>
    <n v="6"/>
    <n v="0.2"/>
    <n v="10.8864"/>
  </r>
  <r>
    <n v="287"/>
    <s v="CA-2013-112697"/>
    <x v="0"/>
    <x v="122"/>
    <d v="2013-12-21T00:00:00"/>
    <s v="Second Class"/>
    <s v="AH-10195"/>
    <s v="Alan Haines"/>
    <x v="1"/>
    <s v="United States"/>
    <s v="Tamarac"/>
    <x v="2"/>
    <n v="33319"/>
    <x v="0"/>
    <s v="OFF-BI-10000778"/>
    <x v="1"/>
    <x v="8"/>
    <s v="GBC VeloBinder Electric Binding Machine"/>
    <n v="254.05800000000002"/>
    <n v="7"/>
    <n v="0.7"/>
    <n v="-169.3719999999999"/>
  </r>
  <r>
    <n v="288"/>
    <s v="CA-2013-112697"/>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s v="CA-2013-112697"/>
    <x v="0"/>
    <x v="122"/>
    <d v="2013-12-21T00:00:00"/>
    <s v="Second Class"/>
    <s v="AH-10195"/>
    <s v="Alan Haines"/>
    <x v="1"/>
    <s v="United States"/>
    <s v="Tamarac"/>
    <x v="2"/>
    <n v="33319"/>
    <x v="0"/>
    <s v="OFF-SU-10000646"/>
    <x v="1"/>
    <x v="14"/>
    <s v="Premier Automatic Letter Opener"/>
    <n v="961.48000000000013"/>
    <n v="5"/>
    <n v="0.2"/>
    <n v="-204.31449999999995"/>
  </r>
  <r>
    <n v="290"/>
    <s v="CA-2013-110772"/>
    <x v="0"/>
    <x v="73"/>
    <d v="2013-11-25T00:00:00"/>
    <s v="Second Class"/>
    <s v="NZ-18565"/>
    <s v="Nick Zandusky"/>
    <x v="2"/>
    <s v="United States"/>
    <s v="Columbus"/>
    <x v="24"/>
    <n v="43229"/>
    <x v="3"/>
    <s v="OFF-FA-10002983"/>
    <x v="1"/>
    <x v="13"/>
    <s v="Advantus SlideClip Paper Clips"/>
    <n v="19.096"/>
    <n v="7"/>
    <n v="0.2"/>
    <n v="6.6835999999999993"/>
  </r>
  <r>
    <n v="291"/>
    <s v="CA-2013-110772"/>
    <x v="0"/>
    <x v="73"/>
    <d v="2013-11-25T00:00:00"/>
    <s v="Second Class"/>
    <s v="NZ-18565"/>
    <s v="Nick Zandusky"/>
    <x v="2"/>
    <s v="United States"/>
    <s v="Columbus"/>
    <x v="24"/>
    <n v="43229"/>
    <x v="3"/>
    <s v="OFF-LA-10004689"/>
    <x v="1"/>
    <x v="2"/>
    <s v="Avery 512"/>
    <n v="18.496000000000002"/>
    <n v="8"/>
    <n v="0.2"/>
    <n v="6.2423999999999999"/>
  </r>
  <r>
    <n v="292"/>
    <s v="CA-2013-110772"/>
    <x v="0"/>
    <x v="73"/>
    <d v="2013-11-25T00:00:00"/>
    <s v="Second Class"/>
    <s v="NZ-18565"/>
    <s v="Nick Zandusky"/>
    <x v="2"/>
    <s v="United States"/>
    <s v="Columbus"/>
    <x v="24"/>
    <n v="43229"/>
    <x v="3"/>
    <s v="TEC-AC-10002001"/>
    <x v="2"/>
    <x v="11"/>
    <s v="Logitech Wireless Gaming Headset G930"/>
    <n v="255.98400000000004"/>
    <n v="2"/>
    <n v="0.2"/>
    <n v="54.396600000000007"/>
  </r>
  <r>
    <n v="293"/>
    <s v="CA-2013-110772"/>
    <x v="0"/>
    <x v="73"/>
    <d v="2013-11-25T00:00:00"/>
    <s v="Second Class"/>
    <s v="NZ-18565"/>
    <s v="Nick Zandusky"/>
    <x v="2"/>
    <s v="United States"/>
    <s v="Columbus"/>
    <x v="24"/>
    <n v="43229"/>
    <x v="3"/>
    <s v="FUR-BO-10004709"/>
    <x v="0"/>
    <x v="0"/>
    <s v="Bush Westfield Collection Bookcases, Medium Cherry Finish"/>
    <n v="86.97"/>
    <n v="3"/>
    <n v="0.5"/>
    <n v="-48.703199999999995"/>
  </r>
  <r>
    <n v="294"/>
    <s v="CA-2011-111451"/>
    <x v="2"/>
    <x v="58"/>
    <d v="2011-12-28T00:00:00"/>
    <s v="First Class"/>
    <s v="KL-16555"/>
    <s v="Kelly Lampkin"/>
    <x v="1"/>
    <s v="United States"/>
    <s v="Colorado Springs"/>
    <x v="22"/>
    <n v="80906"/>
    <x v="1"/>
    <s v="FUR-FU-10004091"/>
    <x v="0"/>
    <x v="5"/>
    <s v="Howard Miller 13&quot; Diameter Goldtone Round Wall Clock"/>
    <n v="300.416"/>
    <n v="8"/>
    <n v="0.2"/>
    <n v="78.859200000000001"/>
  </r>
  <r>
    <n v="295"/>
    <s v="CA-2011-111451"/>
    <x v="2"/>
    <x v="58"/>
    <d v="2011-12-28T00:00:00"/>
    <s v="First Class"/>
    <s v="KL-16555"/>
    <s v="Kelly Lampkin"/>
    <x v="1"/>
    <s v="United States"/>
    <s v="Colorado Springs"/>
    <x v="22"/>
    <n v="80906"/>
    <x v="1"/>
    <s v="FUR-CH-10001891"/>
    <x v="0"/>
    <x v="1"/>
    <s v="Global Deluxe Office Fabric Chairs"/>
    <n v="230.35200000000003"/>
    <n v="3"/>
    <n v="0.2"/>
    <n v="20.155800000000013"/>
  </r>
  <r>
    <n v="296"/>
    <s v="CA-2011-111451"/>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s v="CA-2011-111451"/>
    <x v="2"/>
    <x v="58"/>
    <d v="2011-12-28T00:00:00"/>
    <s v="First Class"/>
    <s v="KL-16555"/>
    <s v="Kelly Lampkin"/>
    <x v="1"/>
    <s v="United States"/>
    <s v="Colorado Springs"/>
    <x v="22"/>
    <n v="80906"/>
    <x v="1"/>
    <s v="OFF-BI-10004593"/>
    <x v="1"/>
    <x v="8"/>
    <s v="Ibico Laser Imprintable Binding System Covers"/>
    <n v="78.600000000000009"/>
    <n v="5"/>
    <n v="0.7"/>
    <n v="-62.88000000000001"/>
  </r>
  <r>
    <n v="298"/>
    <s v="CA-2011-111451"/>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s v="CA-2013-142545"/>
    <x v="0"/>
    <x v="99"/>
    <d v="2013-11-04T00:00:00"/>
    <s v="Standard Class"/>
    <s v="JD-15895"/>
    <s v="Jonathan Doherty"/>
    <x v="1"/>
    <s v="United States"/>
    <s v="Belleville"/>
    <x v="30"/>
    <n v="7109"/>
    <x v="3"/>
    <s v="OFF-PA-10002105"/>
    <x v="1"/>
    <x v="10"/>
    <s v="Xerox 223"/>
    <n v="32.400000000000006"/>
    <n v="5"/>
    <n v="0"/>
    <n v="15.552000000000001"/>
  </r>
  <r>
    <n v="300"/>
    <s v="CA-2013-142545"/>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s v="CA-2013-142545"/>
    <x v="0"/>
    <x v="99"/>
    <d v="2013-11-04T00:00:00"/>
    <s v="Standard Class"/>
    <s v="JD-15895"/>
    <s v="Jonathan Doherty"/>
    <x v="1"/>
    <s v="United States"/>
    <s v="Belleville"/>
    <x v="30"/>
    <n v="7109"/>
    <x v="3"/>
    <s v="OFF-PA-10004243"/>
    <x v="1"/>
    <x v="10"/>
    <s v="Xerox 1939"/>
    <n v="56.91"/>
    <n v="3"/>
    <n v="0"/>
    <n v="27.316799999999997"/>
  </r>
  <r>
    <n v="302"/>
    <s v="CA-2013-142545"/>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s v="CA-2013-142545"/>
    <x v="0"/>
    <x v="99"/>
    <d v="2013-11-04T00:00:00"/>
    <s v="Standard Class"/>
    <s v="JD-15895"/>
    <s v="Jonathan Doherty"/>
    <x v="1"/>
    <s v="United States"/>
    <s v="Belleville"/>
    <x v="30"/>
    <n v="7109"/>
    <x v="3"/>
    <s v="OFF-BI-10002706"/>
    <x v="1"/>
    <x v="8"/>
    <s v="Avery Premier Heavy-Duty Binder with Round Locking Rings"/>
    <n v="14.28"/>
    <n v="1"/>
    <n v="0"/>
    <n v="6.5687999999999995"/>
  </r>
  <r>
    <n v="304"/>
    <s v="US-2014-152380"/>
    <x v="3"/>
    <x v="123"/>
    <d v="2014-11-24T00:00:00"/>
    <s v="Standard Class"/>
    <s v="JH-15910"/>
    <s v="Jonathan Howell"/>
    <x v="0"/>
    <s v="United States"/>
    <s v="Chicago"/>
    <x v="10"/>
    <n v="60623"/>
    <x v="2"/>
    <s v="FUR-TA-10002533"/>
    <x v="0"/>
    <x v="3"/>
    <s v="BPI Conference Tables"/>
    <n v="219.07500000000002"/>
    <n v="3"/>
    <n v="0.5"/>
    <n v="-131.44500000000005"/>
  </r>
  <r>
    <n v="305"/>
    <s v="CA-2012-144253"/>
    <x v="1"/>
    <x v="124"/>
    <d v="2012-05-09T00:00:00"/>
    <s v="Second Class"/>
    <s v="AS-10225"/>
    <s v="Alan Schoenberger"/>
    <x v="1"/>
    <s v="United States"/>
    <s v="New York City"/>
    <x v="15"/>
    <n v="10024"/>
    <x v="3"/>
    <s v="FUR-FU-10002671"/>
    <x v="0"/>
    <x v="5"/>
    <s v="Electrix 20W Halogen Replacement Bulb for Zoom-In Desk Lamp"/>
    <n v="26.8"/>
    <n v="2"/>
    <n v="0"/>
    <n v="12.863999999999999"/>
  </r>
  <r>
    <n v="306"/>
    <s v="CA-2011-130960"/>
    <x v="2"/>
    <x v="125"/>
    <d v="2012-01-04T00:00:00"/>
    <s v="Standard Class"/>
    <s v="KB-16600"/>
    <s v="Ken Brennan"/>
    <x v="1"/>
    <s v="United States"/>
    <s v="Taylor"/>
    <x v="12"/>
    <n v="48180"/>
    <x v="2"/>
    <s v="OFF-AR-10003651"/>
    <x v="1"/>
    <x v="6"/>
    <s v="Newell 350"/>
    <n v="9.84"/>
    <n v="3"/>
    <n v="0"/>
    <n v="2.8535999999999988"/>
  </r>
  <r>
    <n v="307"/>
    <s v="CA-2011-111003"/>
    <x v="2"/>
    <x v="106"/>
    <d v="2011-06-06T00:00:00"/>
    <s v="Standard Class"/>
    <s v="CR-12625"/>
    <s v="Corey Roper"/>
    <x v="2"/>
    <s v="United States"/>
    <s v="Lakewood"/>
    <x v="30"/>
    <n v="8701"/>
    <x v="3"/>
    <s v="OFF-BI-10001072"/>
    <x v="1"/>
    <x v="8"/>
    <s v="GBC Clear Cover, 8-1/2 x 11, unpunched, 25 covers per pack"/>
    <n v="45.480000000000004"/>
    <n v="3"/>
    <n v="0"/>
    <n v="20.9208"/>
  </r>
  <r>
    <n v="308"/>
    <s v="CA-2011-111003"/>
    <x v="2"/>
    <x v="106"/>
    <d v="2011-06-06T00:00:00"/>
    <s v="Standard Class"/>
    <s v="CR-12625"/>
    <s v="Corey Roper"/>
    <x v="2"/>
    <s v="United States"/>
    <s v="Lakewood"/>
    <x v="30"/>
    <n v="8701"/>
    <x v="3"/>
    <s v="OFF-AR-10002135"/>
    <x v="1"/>
    <x v="6"/>
    <s v="Boston Heavy-Duty Trimline Electric Pencil Sharpeners"/>
    <n v="289.20000000000005"/>
    <n v="6"/>
    <n v="0"/>
    <n v="83.867999999999967"/>
  </r>
  <r>
    <n v="309"/>
    <s v="CA-2014-126774"/>
    <x v="3"/>
    <x v="4"/>
    <d v="2014-04-18T00:00:00"/>
    <s v="First Class"/>
    <s v="SH-20395"/>
    <s v="Shahid Hopkins"/>
    <x v="0"/>
    <s v="United States"/>
    <s v="Arlington"/>
    <x v="17"/>
    <n v="22204"/>
    <x v="0"/>
    <s v="OFF-AR-10002804"/>
    <x v="1"/>
    <x v="6"/>
    <s v="Faber Castell Col-Erase Pencils"/>
    <n v="4.8899999999999997"/>
    <n v="1"/>
    <n v="0"/>
    <n v="2.0049000000000001"/>
  </r>
  <r>
    <n v="310"/>
    <s v="CA-2013-14290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s v="CA-2013-14290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s v="CA-2013-14290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s v="CA-2013-142902"/>
    <x v="0"/>
    <x v="126"/>
    <d v="2013-09-15T00:00:00"/>
    <s v="Second Class"/>
    <s v="BP-11185"/>
    <s v="Ben Peterman"/>
    <x v="1"/>
    <s v="United States"/>
    <s v="Arvada"/>
    <x v="22"/>
    <n v="80004"/>
    <x v="1"/>
    <s v="OFF-LA-10000634"/>
    <x v="1"/>
    <x v="2"/>
    <s v="Avery 509"/>
    <n v="6.2640000000000002"/>
    <n v="3"/>
    <n v="0.2"/>
    <n v="2.0358000000000001"/>
  </r>
  <r>
    <n v="314"/>
    <s v="CA-2011-120887"/>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s v="CA-2011-167850"/>
    <x v="2"/>
    <x v="128"/>
    <d v="2011-08-16T00:00:00"/>
    <s v="Standard Class"/>
    <s v="AG-10525"/>
    <s v="Andy Gerbode"/>
    <x v="1"/>
    <s v="United States"/>
    <s v="Saint Petersburg"/>
    <x v="2"/>
    <n v="33710"/>
    <x v="0"/>
    <s v="TEC-PH-10002398"/>
    <x v="2"/>
    <x v="7"/>
    <s v="AT&amp;T 1070 Corded Phone"/>
    <n v="178.38400000000001"/>
    <n v="2"/>
    <n v="0.2"/>
    <n v="22.297999999999973"/>
  </r>
  <r>
    <n v="316"/>
    <s v="CA-2011-167850"/>
    <x v="2"/>
    <x v="128"/>
    <d v="2011-08-16T00:00:00"/>
    <s v="Standard Class"/>
    <s v="AG-10525"/>
    <s v="Andy Gerbode"/>
    <x v="1"/>
    <s v="United States"/>
    <s v="Saint Petersburg"/>
    <x v="2"/>
    <n v="33710"/>
    <x v="0"/>
    <s v="OFF-PA-10001937"/>
    <x v="1"/>
    <x v="10"/>
    <s v="Xerox 21"/>
    <n v="15.552000000000003"/>
    <n v="3"/>
    <n v="0.2"/>
    <n v="5.4432"/>
  </r>
  <r>
    <n v="317"/>
    <s v="CA-2011-164259"/>
    <x v="2"/>
    <x v="129"/>
    <d v="2011-12-30T00:00:00"/>
    <s v="First Class"/>
    <s v="SP-20860"/>
    <s v="Sung Pak"/>
    <x v="1"/>
    <s v="United States"/>
    <s v="Philadelphia"/>
    <x v="9"/>
    <n v="19143"/>
    <x v="3"/>
    <s v="OFF-AR-10003373"/>
    <x v="1"/>
    <x v="6"/>
    <s v="Boston School Pro Electric Pencil Sharpener, 1670"/>
    <n v="99.13600000000001"/>
    <n v="4"/>
    <n v="0.2"/>
    <n v="8.674399999999995"/>
  </r>
  <r>
    <n v="318"/>
    <s v="CA-2011-164973"/>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s v="CA-2011-164973"/>
    <x v="2"/>
    <x v="130"/>
    <d v="2011-11-09T00:00:00"/>
    <s v="Standard Class"/>
    <s v="NM-18445"/>
    <s v="Nathan Mautz"/>
    <x v="2"/>
    <s v="United States"/>
    <s v="New York City"/>
    <x v="15"/>
    <n v="10024"/>
    <x v="3"/>
    <s v="TEC-MA-10002927"/>
    <x v="2"/>
    <x v="15"/>
    <s v="Canon imageCLASS MF7460 Monochrome Digital Laser Multifunction Copier"/>
    <n v="3991.98"/>
    <n v="2"/>
    <n v="0"/>
    <n v="1995.99"/>
  </r>
  <r>
    <n v="320"/>
    <s v="CA-2011-164973"/>
    <x v="2"/>
    <x v="130"/>
    <d v="2011-11-09T00:00:00"/>
    <s v="Standard Class"/>
    <s v="NM-18445"/>
    <s v="Nathan Mautz"/>
    <x v="2"/>
    <s v="United States"/>
    <s v="New York City"/>
    <x v="15"/>
    <n v="10024"/>
    <x v="3"/>
    <s v="TEC-PH-10004093"/>
    <x v="2"/>
    <x v="7"/>
    <s v="Panasonic Kx-TS550"/>
    <n v="275.94"/>
    <n v="6"/>
    <n v="0"/>
    <n v="80.022599999999997"/>
  </r>
  <r>
    <n v="321"/>
    <s v="CA-2011-164973"/>
    <x v="2"/>
    <x v="130"/>
    <d v="2011-11-09T00:00:00"/>
    <s v="Standard Class"/>
    <s v="NM-18445"/>
    <s v="Nathan Mautz"/>
    <x v="2"/>
    <s v="United States"/>
    <s v="New York City"/>
    <x v="15"/>
    <n v="10024"/>
    <x v="3"/>
    <s v="TEC-AC-10000892"/>
    <x v="2"/>
    <x v="11"/>
    <s v="NETGEAR N750 Dual Band Wi-Fi Gigabit Router"/>
    <n v="360"/>
    <n v="4"/>
    <n v="0"/>
    <n v="129.6"/>
  </r>
  <r>
    <n v="322"/>
    <s v="CA-2011-164973"/>
    <x v="2"/>
    <x v="130"/>
    <d v="2011-11-09T00:00:00"/>
    <s v="Standard Class"/>
    <s v="NM-18445"/>
    <s v="Nathan Mautz"/>
    <x v="2"/>
    <s v="United States"/>
    <s v="New York City"/>
    <x v="15"/>
    <n v="10024"/>
    <x v="3"/>
    <s v="OFF-ST-10002974"/>
    <x v="1"/>
    <x v="4"/>
    <s v="Trav-L-File Heavy-Duty Shuttle II, Black"/>
    <n v="43.57"/>
    <n v="1"/>
    <n v="0"/>
    <n v="13.070999999999998"/>
  </r>
  <r>
    <n v="323"/>
    <s v="CA-2011-156601"/>
    <x v="2"/>
    <x v="111"/>
    <d v="2011-09-24T00:00:00"/>
    <s v="Standard Class"/>
    <s v="FA-14230"/>
    <s v="Frank Atkinson"/>
    <x v="1"/>
    <s v="United States"/>
    <s v="Long Beach"/>
    <x v="1"/>
    <n v="90805"/>
    <x v="1"/>
    <s v="OFF-FA-10000624"/>
    <x v="1"/>
    <x v="13"/>
    <s v="OIC Binder Clips"/>
    <n v="7.16"/>
    <n v="2"/>
    <n v="0"/>
    <n v="3.58"/>
  </r>
  <r>
    <n v="324"/>
    <s v="CA-2013-162138"/>
    <x v="0"/>
    <x v="131"/>
    <d v="2013-04-28T00:00:00"/>
    <s v="Standard Class"/>
    <s v="GK-14620"/>
    <s v="Grace Kelly"/>
    <x v="1"/>
    <s v="United States"/>
    <s v="Hesperia"/>
    <x v="1"/>
    <n v="92345"/>
    <x v="1"/>
    <s v="OFF-BI-10004593"/>
    <x v="1"/>
    <x v="8"/>
    <s v="Ibico Laser Imprintable Binding System Covers"/>
    <n v="251.52"/>
    <n v="6"/>
    <n v="0.2"/>
    <n v="81.744"/>
  </r>
  <r>
    <n v="325"/>
    <s v="CA-2013-162138"/>
    <x v="0"/>
    <x v="131"/>
    <d v="2013-04-28T00:00:00"/>
    <s v="Standard Class"/>
    <s v="GK-14620"/>
    <s v="Grace Kelly"/>
    <x v="1"/>
    <s v="United States"/>
    <s v="Hesperia"/>
    <x v="1"/>
    <n v="92345"/>
    <x v="1"/>
    <s v="TEC-AC-10001908"/>
    <x v="2"/>
    <x v="11"/>
    <s v="Logitech Wireless Headset h800"/>
    <n v="99.99"/>
    <n v="1"/>
    <n v="0"/>
    <n v="34.996499999999997"/>
  </r>
  <r>
    <n v="326"/>
    <s v="CA-2014-153339"/>
    <x v="3"/>
    <x v="132"/>
    <d v="2014-11-06T00:00:00"/>
    <s v="Second Class"/>
    <s v="DJ-13510"/>
    <s v="Don Jones"/>
    <x v="1"/>
    <s v="United States"/>
    <s v="Murfreesboro"/>
    <x v="18"/>
    <n v="37130"/>
    <x v="0"/>
    <s v="FUR-FU-10001967"/>
    <x v="0"/>
    <x v="5"/>
    <s v="Telescoping Adjustable Floor Lamp"/>
    <n v="15.991999999999999"/>
    <n v="1"/>
    <n v="0.2"/>
    <n v="0.99949999999999894"/>
  </r>
  <r>
    <n v="327"/>
    <s v="US-2013-141544"/>
    <x v="0"/>
    <x v="133"/>
    <d v="2013-09-02T00:00:00"/>
    <s v="First Class"/>
    <s v="PO-18850"/>
    <s v="Patrick O'Brill"/>
    <x v="0"/>
    <s v="United States"/>
    <s v="Philadelphia"/>
    <x v="9"/>
    <n v="19143"/>
    <x v="3"/>
    <s v="TEC-PH-10003645"/>
    <x v="2"/>
    <x v="7"/>
    <s v="Aastra 57i VoIP phone"/>
    <n v="290.89800000000002"/>
    <n v="3"/>
    <n v="0.4"/>
    <n v="-67.876199999999997"/>
  </r>
  <r>
    <n v="328"/>
    <s v="US-2013-141544"/>
    <x v="0"/>
    <x v="133"/>
    <d v="2013-09-02T00:00:00"/>
    <s v="First Class"/>
    <s v="PO-18850"/>
    <s v="Patrick O'Brill"/>
    <x v="0"/>
    <s v="United States"/>
    <s v="Philadelphia"/>
    <x v="9"/>
    <n v="19143"/>
    <x v="3"/>
    <s v="OFF-ST-10000675"/>
    <x v="1"/>
    <x v="4"/>
    <s v="File Shuttle II and Handi-File, Black"/>
    <n v="54.224000000000004"/>
    <n v="2"/>
    <n v="0.2"/>
    <n v="3.3889999999999993"/>
  </r>
  <r>
    <n v="329"/>
    <s v="US-2013-141544"/>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s v="US-2013-141544"/>
    <x v="0"/>
    <x v="133"/>
    <d v="2013-09-02T00:00:00"/>
    <s v="First Class"/>
    <s v="PO-18850"/>
    <s v="Patrick O'Brill"/>
    <x v="0"/>
    <s v="United States"/>
    <s v="Philadelphia"/>
    <x v="9"/>
    <n v="19143"/>
    <x v="3"/>
    <s v="OFF-LA-10001074"/>
    <x v="1"/>
    <x v="2"/>
    <s v="Round Specialty Laser Printer Labels"/>
    <n v="100.24000000000001"/>
    <n v="10"/>
    <n v="0.2"/>
    <n v="33.830999999999989"/>
  </r>
  <r>
    <n v="331"/>
    <s v="US-2013-141544"/>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s v="US-2013-150147"/>
    <x v="0"/>
    <x v="134"/>
    <d v="2013-04-30T00:00:00"/>
    <s v="Second Class"/>
    <s v="JL-15850"/>
    <s v="John Lucas"/>
    <x v="0"/>
    <s v="United States"/>
    <s v="Philadelphia"/>
    <x v="9"/>
    <n v="19134"/>
    <x v="3"/>
    <s v="TEC-PH-10004614"/>
    <x v="2"/>
    <x v="7"/>
    <s v="AT&amp;T 841000 Phone"/>
    <n v="82.8"/>
    <n v="2"/>
    <n v="0.4"/>
    <n v="-20.700000000000003"/>
  </r>
  <r>
    <n v="333"/>
    <s v="US-2013-150147"/>
    <x v="0"/>
    <x v="134"/>
    <d v="2013-04-30T00:00:00"/>
    <s v="Second Class"/>
    <s v="JL-15850"/>
    <s v="John Lucas"/>
    <x v="0"/>
    <s v="United States"/>
    <s v="Philadelphia"/>
    <x v="9"/>
    <n v="19134"/>
    <x v="3"/>
    <s v="OFF-BI-10001153"/>
    <x v="1"/>
    <x v="8"/>
    <s v="Ibico Recycled Grain-Textured Covers"/>
    <n v="20.724000000000004"/>
    <n v="2"/>
    <n v="0.7"/>
    <n v="-13.815999999999995"/>
  </r>
  <r>
    <n v="334"/>
    <s v="US-2013-150147"/>
    <x v="0"/>
    <x v="134"/>
    <d v="2013-04-30T00:00:00"/>
    <s v="Second Class"/>
    <s v="JL-15850"/>
    <s v="John Lucas"/>
    <x v="0"/>
    <s v="United States"/>
    <s v="Philadelphia"/>
    <x v="9"/>
    <n v="19134"/>
    <x v="3"/>
    <s v="OFF-BI-10001982"/>
    <x v="1"/>
    <x v="8"/>
    <s v="Wilson Jones Custom Binder Spines &amp; Labels"/>
    <n v="4.8960000000000008"/>
    <n v="3"/>
    <n v="0.7"/>
    <n v="-3.4271999999999991"/>
  </r>
  <r>
    <n v="335"/>
    <s v="CA-2012-137946"/>
    <x v="1"/>
    <x v="135"/>
    <d v="2012-09-04T00:00:00"/>
    <s v="Second Class"/>
    <s v="DB-13615"/>
    <s v="Doug Bickford"/>
    <x v="0"/>
    <s v="United States"/>
    <s v="Los Angeles"/>
    <x v="1"/>
    <n v="90045"/>
    <x v="1"/>
    <s v="OFF-BI-10001922"/>
    <x v="1"/>
    <x v="8"/>
    <s v="Storex Dura Pro Binders"/>
    <n v="4.7520000000000007"/>
    <n v="1"/>
    <n v="0.2"/>
    <n v="1.6037999999999997"/>
  </r>
  <r>
    <n v="336"/>
    <s v="CA-2012-137946"/>
    <x v="1"/>
    <x v="135"/>
    <d v="2012-09-04T00:00:00"/>
    <s v="Second Class"/>
    <s v="DB-13615"/>
    <s v="Doug Bickford"/>
    <x v="0"/>
    <s v="United States"/>
    <s v="Los Angeles"/>
    <x v="1"/>
    <n v="90045"/>
    <x v="1"/>
    <s v="TEC-CO-10001449"/>
    <x v="2"/>
    <x v="16"/>
    <s v="Hewlett Packard LaserJet 3310 Copier"/>
    <n v="959.98400000000004"/>
    <n v="2"/>
    <n v="0.2"/>
    <n v="335.99440000000004"/>
  </r>
  <r>
    <n v="337"/>
    <s v="CA-2012-137946"/>
    <x v="1"/>
    <x v="135"/>
    <d v="2012-09-04T00:00:00"/>
    <s v="Second Class"/>
    <s v="DB-13615"/>
    <s v="Doug Bickford"/>
    <x v="0"/>
    <s v="United States"/>
    <s v="Los Angeles"/>
    <x v="1"/>
    <n v="90045"/>
    <x v="1"/>
    <s v="OFF-BI-10004140"/>
    <x v="1"/>
    <x v="8"/>
    <s v="Avery Non-Stick Binders"/>
    <n v="14.368000000000002"/>
    <n v="4"/>
    <n v="0.2"/>
    <n v="4.4899999999999984"/>
  </r>
  <r>
    <n v="338"/>
    <s v="CA-2011-129924"/>
    <x v="2"/>
    <x v="136"/>
    <d v="2011-07-17T00:00:00"/>
    <s v="Standard Class"/>
    <s v="AC-10420"/>
    <s v="Alyssa Crouse"/>
    <x v="1"/>
    <s v="United States"/>
    <s v="San Francisco"/>
    <x v="1"/>
    <n v="94122"/>
    <x v="1"/>
    <s v="OFF-BI-10003314"/>
    <x v="1"/>
    <x v="8"/>
    <s v="Tuff Stuff Recycled Round Ring Binders"/>
    <n v="7.7120000000000006"/>
    <n v="2"/>
    <n v="0.2"/>
    <n v="2.7956000000000003"/>
  </r>
  <r>
    <n v="339"/>
    <s v="CA-2011-129924"/>
    <x v="2"/>
    <x v="136"/>
    <d v="2011-07-17T00:00:00"/>
    <s v="Standard Class"/>
    <s v="AC-10420"/>
    <s v="Alyssa Crouse"/>
    <x v="1"/>
    <s v="United States"/>
    <s v="San Francisco"/>
    <x v="1"/>
    <n v="94122"/>
    <x v="1"/>
    <s v="FUR-TA-10004575"/>
    <x v="0"/>
    <x v="3"/>
    <s v="Hon 5100 Series Wood Tables"/>
    <n v="698.35200000000009"/>
    <n v="3"/>
    <n v="0.2"/>
    <n v="-17.458800000000053"/>
  </r>
  <r>
    <n v="340"/>
    <s v="CA-2012-128167"/>
    <x v="1"/>
    <x v="137"/>
    <d v="2012-06-26T00:00:00"/>
    <s v="Second Class"/>
    <s v="KL-16645"/>
    <s v="Ken Lonsdale"/>
    <x v="0"/>
    <s v="United States"/>
    <s v="Layton"/>
    <x v="7"/>
    <n v="84041"/>
    <x v="1"/>
    <s v="OFF-FA-10000490"/>
    <x v="1"/>
    <x v="13"/>
    <s v="OIC Binder Clips, Mini, 1/4&quot; Capacity, Black"/>
    <n v="4.96"/>
    <n v="4"/>
    <n v="0"/>
    <n v="2.3311999999999999"/>
  </r>
  <r>
    <n v="341"/>
    <s v="CA-2011-122336"/>
    <x v="2"/>
    <x v="138"/>
    <d v="2011-04-17T00:00:00"/>
    <s v="Second Class"/>
    <s v="JD-15895"/>
    <s v="Jonathan Doherty"/>
    <x v="1"/>
    <s v="United States"/>
    <s v="Philadelphia"/>
    <x v="9"/>
    <n v="19140"/>
    <x v="3"/>
    <s v="OFF-AR-10000122"/>
    <x v="1"/>
    <x v="6"/>
    <s v="Newell 314"/>
    <n v="17.856000000000002"/>
    <n v="4"/>
    <n v="0.2"/>
    <n v="1.1159999999999979"/>
  </r>
  <r>
    <n v="342"/>
    <s v="CA-2011-122336"/>
    <x v="2"/>
    <x v="138"/>
    <d v="2011-04-17T00:00:00"/>
    <s v="Second Class"/>
    <s v="JD-15895"/>
    <s v="Jonathan Doherty"/>
    <x v="1"/>
    <s v="United States"/>
    <s v="Philadelphia"/>
    <x v="9"/>
    <n v="19140"/>
    <x v="3"/>
    <s v="OFF-BI-10003656"/>
    <x v="1"/>
    <x v="8"/>
    <s v="Fellowes PB200 Plastic Comb Binding Machine"/>
    <n v="509.97000000000008"/>
    <n v="10"/>
    <n v="0.7"/>
    <n v="-407.97599999999989"/>
  </r>
  <r>
    <n v="343"/>
    <s v="CA-2011-122336"/>
    <x v="2"/>
    <x v="138"/>
    <d v="2011-04-17T00:00:00"/>
    <s v="Second Class"/>
    <s v="JD-15895"/>
    <s v="Jonathan Doherty"/>
    <x v="1"/>
    <s v="United States"/>
    <s v="Philadelphia"/>
    <x v="9"/>
    <n v="19140"/>
    <x v="3"/>
    <s v="OFF-FA-10002780"/>
    <x v="1"/>
    <x v="13"/>
    <s v="Staples"/>
    <n v="30.991999999999997"/>
    <n v="13"/>
    <n v="0.2"/>
    <n v="10.072399999999996"/>
  </r>
  <r>
    <n v="344"/>
    <s v="CA-2011-122336"/>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s v="US-2012-120712"/>
    <x v="1"/>
    <x v="139"/>
    <d v="2012-12-24T00:00:00"/>
    <s v="Standard Class"/>
    <s v="CS-12130"/>
    <s v="Chad Sievert"/>
    <x v="0"/>
    <s v="United States"/>
    <s v="Austin"/>
    <x v="5"/>
    <n v="78745"/>
    <x v="2"/>
    <s v="OFF-ST-10000107"/>
    <x v="1"/>
    <x v="4"/>
    <s v="Fellowes Super Stor/Drawer"/>
    <n v="88.800000000000011"/>
    <n v="4"/>
    <n v="0.2"/>
    <n v="-2.2200000000000131"/>
  </r>
  <r>
    <n v="346"/>
    <s v="CA-2014-169901"/>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s v="CA-2014-134306"/>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s v="CA-2014-134306"/>
    <x v="3"/>
    <x v="141"/>
    <d v="2014-07-13T00:00:00"/>
    <s v="Standard Class"/>
    <s v="TD-20995"/>
    <s v="Tamara Dahlen"/>
    <x v="0"/>
    <s v="United States"/>
    <s v="Lowell"/>
    <x v="31"/>
    <n v="1852"/>
    <x v="3"/>
    <s v="OFF-PA-10000249"/>
    <x v="1"/>
    <x v="10"/>
    <s v="Staples"/>
    <n v="24.56"/>
    <n v="2"/>
    <n v="0"/>
    <n v="11.543199999999999"/>
  </r>
  <r>
    <n v="349"/>
    <s v="CA-2014-134306"/>
    <x v="3"/>
    <x v="141"/>
    <d v="2014-07-13T00:00:00"/>
    <s v="Standard Class"/>
    <s v="TD-20995"/>
    <s v="Tamara Dahlen"/>
    <x v="0"/>
    <s v="United States"/>
    <s v="Lowell"/>
    <x v="31"/>
    <n v="1852"/>
    <x v="3"/>
    <s v="OFF-AR-10001374"/>
    <x v="1"/>
    <x v="6"/>
    <s v="BIC Brite Liner Highlighters, Chisel Tip"/>
    <n v="12.96"/>
    <n v="2"/>
    <n v="0"/>
    <n v="4.1471999999999998"/>
  </r>
  <r>
    <n v="350"/>
    <s v="CA-2013-129714"/>
    <x v="0"/>
    <x v="142"/>
    <d v="2013-09-04T00:00:00"/>
    <s v="First Class"/>
    <s v="AB-10060"/>
    <s v="Adam Bellavance"/>
    <x v="2"/>
    <s v="United States"/>
    <s v="New York City"/>
    <x v="15"/>
    <n v="10009"/>
    <x v="3"/>
    <s v="TEC-AC-10000290"/>
    <x v="2"/>
    <x v="11"/>
    <s v="Sabrent 4-Port USB 2.0 Hub"/>
    <n v="6.79"/>
    <n v="1"/>
    <n v="0"/>
    <n v="2.3086000000000002"/>
  </r>
  <r>
    <n v="351"/>
    <s v="CA-2013-129714"/>
    <x v="0"/>
    <x v="142"/>
    <d v="2013-09-04T00:00:00"/>
    <s v="First Class"/>
    <s v="AB-10060"/>
    <s v="Adam Bellavance"/>
    <x v="2"/>
    <s v="United States"/>
    <s v="New York City"/>
    <x v="15"/>
    <n v="10009"/>
    <x v="3"/>
    <s v="OFF-PA-10001970"/>
    <x v="1"/>
    <x v="10"/>
    <s v="Xerox 1881"/>
    <n v="24.56"/>
    <n v="2"/>
    <n v="0"/>
    <n v="11.543199999999999"/>
  </r>
  <r>
    <n v="352"/>
    <s v="CA-2013-129714"/>
    <x v="0"/>
    <x v="142"/>
    <d v="2013-09-04T00:00:00"/>
    <s v="First Class"/>
    <s v="AB-10060"/>
    <s v="Adam Bellavance"/>
    <x v="2"/>
    <s v="United States"/>
    <s v="New York City"/>
    <x v="15"/>
    <n v="10009"/>
    <x v="3"/>
    <s v="OFF-BI-10002160"/>
    <x v="1"/>
    <x v="8"/>
    <s v="Acco Hanging Data Binders"/>
    <n v="3.048"/>
    <n v="1"/>
    <n v="0.2"/>
    <n v="1.0668"/>
  </r>
  <r>
    <n v="353"/>
    <s v="CA-2013-129714"/>
    <x v="0"/>
    <x v="142"/>
    <d v="2013-09-04T00:00:00"/>
    <s v="First Class"/>
    <s v="AB-10060"/>
    <s v="Adam Bellavance"/>
    <x v="2"/>
    <s v="United States"/>
    <s v="New York City"/>
    <x v="15"/>
    <n v="10009"/>
    <x v="3"/>
    <s v="OFF-PA-10001970"/>
    <x v="1"/>
    <x v="10"/>
    <s v="Xerox 1881"/>
    <n v="49.12"/>
    <n v="4"/>
    <n v="0"/>
    <n v="23.086399999999998"/>
  </r>
  <r>
    <n v="354"/>
    <s v="CA-2013-129714"/>
    <x v="0"/>
    <x v="142"/>
    <d v="2013-09-04T00:00:00"/>
    <s v="First Class"/>
    <s v="AB-10060"/>
    <s v="Adam Bellavance"/>
    <x v="2"/>
    <s v="United States"/>
    <s v="New York City"/>
    <x v="15"/>
    <n v="10009"/>
    <x v="3"/>
    <s v="OFF-BI-10004995"/>
    <x v="1"/>
    <x v="8"/>
    <s v="GBC DocuBind P400 Electric Binding System"/>
    <n v="4355.1680000000006"/>
    <n v="4"/>
    <n v="0.2"/>
    <n v="1415.4295999999997"/>
  </r>
  <r>
    <n v="355"/>
    <s v="CA-2013-138520"/>
    <x v="0"/>
    <x v="143"/>
    <d v="2013-04-14T00:00:00"/>
    <s v="Standard Class"/>
    <s v="JL-15505"/>
    <s v="Jeremy Lonsdale"/>
    <x v="0"/>
    <s v="United States"/>
    <s v="New York City"/>
    <x v="15"/>
    <n v="10035"/>
    <x v="3"/>
    <s v="FUR-BO-10002268"/>
    <x v="0"/>
    <x v="0"/>
    <s v="Sauder Barrister Bookcases"/>
    <n v="388.70400000000006"/>
    <n v="6"/>
    <n v="0.2"/>
    <n v="-4.8588000000000022"/>
  </r>
  <r>
    <n v="356"/>
    <s v="CA-2013-138520"/>
    <x v="0"/>
    <x v="143"/>
    <d v="2013-04-14T00:00:00"/>
    <s v="Standard Class"/>
    <s v="JL-15505"/>
    <s v="Jeremy Lonsdale"/>
    <x v="0"/>
    <s v="United States"/>
    <s v="New York City"/>
    <x v="15"/>
    <n v="10035"/>
    <x v="3"/>
    <s v="OFF-EN-10001137"/>
    <x v="1"/>
    <x v="12"/>
    <s v="#10 Gummed Flap White Envelopes, 100/Box"/>
    <n v="8.26"/>
    <n v="2"/>
    <n v="0"/>
    <n v="3.7995999999999999"/>
  </r>
  <r>
    <n v="357"/>
    <s v="CA-2013-138520"/>
    <x v="0"/>
    <x v="143"/>
    <d v="2013-04-14T00:00:00"/>
    <s v="Standard Class"/>
    <s v="JL-15505"/>
    <s v="Jeremy Lonsdale"/>
    <x v="0"/>
    <s v="United States"/>
    <s v="New York City"/>
    <x v="15"/>
    <n v="10035"/>
    <x v="3"/>
    <s v="OFF-AR-10002399"/>
    <x v="1"/>
    <x v="6"/>
    <s v="Dixon Prang Watercolor Pencils, 10-Color Set with Brush"/>
    <n v="17.04"/>
    <n v="4"/>
    <n v="0"/>
    <n v="6.9863999999999997"/>
  </r>
  <r>
    <n v="358"/>
    <s v="CA-2013-138520"/>
    <x v="0"/>
    <x v="143"/>
    <d v="2013-04-14T00:00:00"/>
    <s v="Standard Class"/>
    <s v="JL-15505"/>
    <s v="Jeremy Lonsdale"/>
    <x v="0"/>
    <s v="United States"/>
    <s v="New York City"/>
    <x v="15"/>
    <n v="10035"/>
    <x v="3"/>
    <s v="OFF-PA-10002713"/>
    <x v="1"/>
    <x v="10"/>
    <s v="Adams Phone Message Book, 200 Message Capacity, 8 1/16” x 11”"/>
    <n v="34.4"/>
    <n v="5"/>
    <n v="0"/>
    <n v="15.823999999999998"/>
  </r>
  <r>
    <n v="359"/>
    <s v="CA-2013-13000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s v="CA-2014-155698"/>
    <x v="3"/>
    <x v="144"/>
    <d v="2014-03-12T00:00:00"/>
    <s v="First Class"/>
    <s v="VB-21745"/>
    <s v="Victoria Brennan"/>
    <x v="1"/>
    <s v="United States"/>
    <s v="Columbus"/>
    <x v="32"/>
    <n v="31907"/>
    <x v="0"/>
    <s v="OFF-AP-10001124"/>
    <x v="1"/>
    <x v="9"/>
    <s v="Belkin 8 Outlet SurgeMaster II Gold Surge Protector with Phone Protection"/>
    <n v="647.84"/>
    <n v="8"/>
    <n v="0"/>
    <n v="168.4384"/>
  </r>
  <r>
    <n v="361"/>
    <s v="CA-2014-155698"/>
    <x v="3"/>
    <x v="144"/>
    <d v="2014-03-12T00:00:00"/>
    <s v="First Class"/>
    <s v="VB-21745"/>
    <s v="Victoria Brennan"/>
    <x v="1"/>
    <s v="United States"/>
    <s v="Columbus"/>
    <x v="32"/>
    <n v="31907"/>
    <x v="0"/>
    <s v="OFF-LA-10001158"/>
    <x v="1"/>
    <x v="2"/>
    <s v="Avery Address/Shipping Labels for Typewriters, 4&quot; x 2&quot;"/>
    <n v="20.7"/>
    <n v="2"/>
    <n v="0"/>
    <n v="9.9359999999999999"/>
  </r>
  <r>
    <n v="362"/>
    <s v="CA-2014-144904"/>
    <x v="3"/>
    <x v="145"/>
    <d v="2014-10-02T00:00:00"/>
    <s v="Standard Class"/>
    <s v="KW-16435"/>
    <s v="Katrina Willman"/>
    <x v="0"/>
    <s v="United States"/>
    <s v="New York City"/>
    <x v="15"/>
    <n v="10009"/>
    <x v="3"/>
    <s v="OFF-LA-10001158"/>
    <x v="1"/>
    <x v="2"/>
    <s v="Avery Address/Shipping Labels for Typewriters, 4&quot; x 2&quot;"/>
    <n v="20.7"/>
    <n v="2"/>
    <n v="0"/>
    <n v="9.9359999999999999"/>
  </r>
  <r>
    <n v="363"/>
    <s v="CA-2014-144904"/>
    <x v="3"/>
    <x v="145"/>
    <d v="2014-10-02T00:00:00"/>
    <s v="Standard Class"/>
    <s v="KW-16435"/>
    <s v="Katrina Willman"/>
    <x v="0"/>
    <s v="United States"/>
    <s v="New York City"/>
    <x v="15"/>
    <n v="10009"/>
    <x v="3"/>
    <s v="FUR-CH-10000785"/>
    <x v="0"/>
    <x v="1"/>
    <s v="Global Ergonomic Managers Chair"/>
    <n v="488.64600000000002"/>
    <n v="3"/>
    <n v="0.1"/>
    <n v="86.870400000000004"/>
  </r>
  <r>
    <n v="364"/>
    <s v="CA-2014-144904"/>
    <x v="3"/>
    <x v="145"/>
    <d v="2014-10-02T00:00:00"/>
    <s v="Standard Class"/>
    <s v="KW-16435"/>
    <s v="Katrina Willman"/>
    <x v="0"/>
    <s v="United States"/>
    <s v="New York City"/>
    <x v="15"/>
    <n v="10009"/>
    <x v="3"/>
    <s v="OFF-AR-10003732"/>
    <x v="1"/>
    <x v="6"/>
    <s v="Newell 333"/>
    <n v="5.56"/>
    <n v="2"/>
    <n v="0"/>
    <n v="1.4455999999999998"/>
  </r>
  <r>
    <n v="365"/>
    <s v="CA-2014-144904"/>
    <x v="3"/>
    <x v="145"/>
    <d v="2014-10-02T00:00:00"/>
    <s v="Standard Class"/>
    <s v="KW-16435"/>
    <s v="Katrina Willman"/>
    <x v="0"/>
    <s v="United States"/>
    <s v="New York City"/>
    <x v="15"/>
    <n v="10009"/>
    <x v="3"/>
    <s v="FUR-FU-10000023"/>
    <x v="0"/>
    <x v="5"/>
    <s v="Eldon Wave Desk Accessories"/>
    <n v="47.12"/>
    <n v="8"/>
    <n v="0"/>
    <n v="20.732800000000001"/>
  </r>
  <r>
    <n v="366"/>
    <s v="CA-2011-123344"/>
    <x v="2"/>
    <x v="146"/>
    <d v="2011-09-29T00:00:00"/>
    <s v="Standard Class"/>
    <s v="JD-16060"/>
    <s v="Julia Dunbar"/>
    <x v="0"/>
    <s v="United States"/>
    <s v="San Francisco"/>
    <x v="1"/>
    <n v="94109"/>
    <x v="1"/>
    <s v="OFF-ST-10001713"/>
    <x v="1"/>
    <x v="4"/>
    <s v="Gould Plastics 9-Pocket Panel Bin, 18-3/8w x 5-1/4d x 20-1/2h, Black"/>
    <n v="211.96"/>
    <n v="4"/>
    <n v="0"/>
    <n v="8.4783999999999935"/>
  </r>
  <r>
    <n v="367"/>
    <s v="CA-2013-155516"/>
    <x v="0"/>
    <x v="147"/>
    <d v="2013-10-22T00:00:00"/>
    <s v="Same Day"/>
    <s v="MK-17905"/>
    <s v="Michael Kennedy"/>
    <x v="1"/>
    <s v="United States"/>
    <s v="Manchester"/>
    <x v="29"/>
    <n v="6040"/>
    <x v="3"/>
    <s v="OFF-BI-10002412"/>
    <x v="1"/>
    <x v="8"/>
    <s v="Wilson Jones “Snap” Scratch Pad Binder Tool for Ring Binders"/>
    <n v="23.2"/>
    <n v="4"/>
    <n v="0"/>
    <n v="10.44"/>
  </r>
  <r>
    <n v="368"/>
    <s v="CA-2013-155516"/>
    <x v="0"/>
    <x v="147"/>
    <d v="2013-10-22T00:00:00"/>
    <s v="Same Day"/>
    <s v="MK-17905"/>
    <s v="Michael Kennedy"/>
    <x v="1"/>
    <s v="United States"/>
    <s v="Manchester"/>
    <x v="29"/>
    <n v="6040"/>
    <x v="3"/>
    <s v="OFF-SU-10001225"/>
    <x v="1"/>
    <x v="14"/>
    <s v="Staples"/>
    <n v="7.36"/>
    <n v="2"/>
    <n v="0"/>
    <n v="0.14719999999999978"/>
  </r>
  <r>
    <n v="369"/>
    <s v="CA-2013-155516"/>
    <x v="0"/>
    <x v="147"/>
    <d v="2013-10-22T00:00:00"/>
    <s v="Same Day"/>
    <s v="MK-17905"/>
    <s v="Michael Kennedy"/>
    <x v="1"/>
    <s v="United States"/>
    <s v="Manchester"/>
    <x v="29"/>
    <n v="6040"/>
    <x v="3"/>
    <s v="OFF-ST-10002406"/>
    <x v="1"/>
    <x v="4"/>
    <s v="Pizazz Global Quick File"/>
    <n v="104.79"/>
    <n v="7"/>
    <n v="0"/>
    <n v="29.341200000000008"/>
  </r>
  <r>
    <n v="370"/>
    <s v="CA-2013-155516"/>
    <x v="0"/>
    <x v="147"/>
    <d v="2013-10-22T00:00:00"/>
    <s v="Same Day"/>
    <s v="MK-17905"/>
    <s v="Michael Kennedy"/>
    <x v="1"/>
    <s v="United States"/>
    <s v="Manchester"/>
    <x v="29"/>
    <n v="6040"/>
    <x v="3"/>
    <s v="FUR-BO-10002545"/>
    <x v="0"/>
    <x v="0"/>
    <s v="Atlantic Metals Mobile 3-Shelf Bookcases, Custom Colors"/>
    <n v="1043.92"/>
    <n v="4"/>
    <n v="0"/>
    <n v="271.41920000000005"/>
  </r>
  <r>
    <n v="371"/>
    <s v="CA-2014-104745"/>
    <x v="3"/>
    <x v="148"/>
    <d v="2014-06-05T00:00:00"/>
    <s v="Standard Class"/>
    <s v="GT-14755"/>
    <s v="Guy Thornton"/>
    <x v="0"/>
    <s v="United States"/>
    <s v="Harlingen"/>
    <x v="5"/>
    <n v="78550"/>
    <x v="2"/>
    <s v="OFF-PA-10002036"/>
    <x v="1"/>
    <x v="10"/>
    <s v="Xerox 1930"/>
    <n v="25.920000000000005"/>
    <n v="5"/>
    <n v="0.2"/>
    <n v="9.3960000000000008"/>
  </r>
  <r>
    <n v="372"/>
    <s v="CA-2014-104745"/>
    <x v="3"/>
    <x v="148"/>
    <d v="2014-06-05T00:00:00"/>
    <s v="Standard Class"/>
    <s v="GT-14755"/>
    <s v="Guy Thornton"/>
    <x v="0"/>
    <s v="United States"/>
    <s v="Harlingen"/>
    <x v="5"/>
    <n v="78550"/>
    <x v="2"/>
    <s v="OFF-ST-10002205"/>
    <x v="1"/>
    <x v="4"/>
    <s v="File Shuttle I and Handi-File"/>
    <n v="53.424000000000007"/>
    <n v="3"/>
    <n v="0.2"/>
    <n v="4.6746000000000016"/>
  </r>
  <r>
    <n v="373"/>
    <s v="US-2011-119137"/>
    <x v="2"/>
    <x v="149"/>
    <d v="2011-07-27T00:00:00"/>
    <s v="Standard Class"/>
    <s v="AG-10900"/>
    <s v="Arthur Gainer"/>
    <x v="0"/>
    <s v="United States"/>
    <s v="Tucson"/>
    <x v="16"/>
    <n v="85705"/>
    <x v="1"/>
    <s v="OFF-BI-10001982"/>
    <x v="1"/>
    <x v="8"/>
    <s v="Wilson Jones Custom Binder Spines &amp; Labels"/>
    <n v="8.1600000000000019"/>
    <n v="5"/>
    <n v="0.7"/>
    <n v="-5.7119999999999997"/>
  </r>
  <r>
    <n v="374"/>
    <s v="US-2011-119137"/>
    <x v="2"/>
    <x v="149"/>
    <d v="2011-07-27T00:00:00"/>
    <s v="Standard Class"/>
    <s v="AG-10900"/>
    <s v="Arthur Gainer"/>
    <x v="0"/>
    <s v="United States"/>
    <s v="Tucson"/>
    <x v="16"/>
    <n v="85705"/>
    <x v="1"/>
    <s v="TEC-AC-10003911"/>
    <x v="2"/>
    <x v="11"/>
    <s v="NETGEAR AC1750 Dual Band Gigabit Smart WiFi Router"/>
    <n v="1023.9360000000001"/>
    <n v="8"/>
    <n v="0.2"/>
    <n v="179.1887999999999"/>
  </r>
  <r>
    <n v="375"/>
    <s v="US-2011-119137"/>
    <x v="2"/>
    <x v="149"/>
    <d v="2011-07-27T00:00:00"/>
    <s v="Standard Class"/>
    <s v="AG-10900"/>
    <s v="Arthur Gainer"/>
    <x v="0"/>
    <s v="United States"/>
    <s v="Tucson"/>
    <x v="16"/>
    <n v="85705"/>
    <x v="1"/>
    <s v="OFF-AR-10000658"/>
    <x v="1"/>
    <x v="6"/>
    <s v="Newell 324"/>
    <n v="9.24"/>
    <n v="1"/>
    <n v="0.2"/>
    <n v="0.92399999999999993"/>
  </r>
  <r>
    <n v="376"/>
    <s v="US-2011-119137"/>
    <x v="2"/>
    <x v="149"/>
    <d v="2011-07-27T00:00:00"/>
    <s v="Standard Class"/>
    <s v="AG-10900"/>
    <s v="Arthur Gainer"/>
    <x v="0"/>
    <s v="United States"/>
    <s v="Tucson"/>
    <x v="16"/>
    <n v="85705"/>
    <x v="1"/>
    <s v="TEC-AC-10002076"/>
    <x v="2"/>
    <x v="11"/>
    <s v="Microsoft Natural Keyboard Elite"/>
    <n v="479.04"/>
    <n v="10"/>
    <n v="0.2"/>
    <n v="-29.940000000000012"/>
  </r>
  <r>
    <n v="377"/>
    <s v="US-2013-134656"/>
    <x v="0"/>
    <x v="150"/>
    <d v="2013-10-02T00:00:00"/>
    <s v="First Class"/>
    <s v="MM-18280"/>
    <s v="Muhammed MacIntyre"/>
    <x v="1"/>
    <s v="United States"/>
    <s v="Quincy"/>
    <x v="10"/>
    <n v="62301"/>
    <x v="2"/>
    <s v="OFF-PA-10003039"/>
    <x v="1"/>
    <x v="10"/>
    <s v="Xerox 1960"/>
    <n v="99.13600000000001"/>
    <n v="4"/>
    <n v="0.2"/>
    <n v="30.979999999999993"/>
  </r>
  <r>
    <n v="378"/>
    <s v="US-2014-134481"/>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s v="CA-2012-130792"/>
    <x v="1"/>
    <x v="152"/>
    <d v="2012-05-05T00:00:00"/>
    <s v="Standard Class"/>
    <s v="RA-19915"/>
    <s v="Russell Applegate"/>
    <x v="0"/>
    <s v="United States"/>
    <s v="Houston"/>
    <x v="5"/>
    <n v="77095"/>
    <x v="2"/>
    <s v="OFF-AP-10000696"/>
    <x v="1"/>
    <x v="9"/>
    <s v="Holmes Odor Grabber"/>
    <n v="8.6519999999999975"/>
    <n v="3"/>
    <n v="0.8"/>
    <n v="-20.332200000000007"/>
  </r>
  <r>
    <n v="380"/>
    <s v="CA-2012-130792"/>
    <x v="1"/>
    <x v="152"/>
    <d v="2012-05-05T00:00:00"/>
    <s v="Standard Class"/>
    <s v="RA-19915"/>
    <s v="Russell Applegate"/>
    <x v="0"/>
    <s v="United States"/>
    <s v="Houston"/>
    <x v="5"/>
    <n v="77095"/>
    <x v="2"/>
    <s v="OFF-ST-10003327"/>
    <x v="1"/>
    <x v="4"/>
    <s v="Akro-Mils 12-Gallon Tote"/>
    <n v="23.832000000000001"/>
    <n v="3"/>
    <n v="0.2"/>
    <n v="2.6810999999999954"/>
  </r>
  <r>
    <n v="381"/>
    <s v="CA-2012-130792"/>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s v="CA-2013-134775"/>
    <x v="0"/>
    <x v="99"/>
    <d v="2013-10-30T00:00:00"/>
    <s v="First Class"/>
    <s v="AS-10285"/>
    <s v="Alejandro Savely"/>
    <x v="1"/>
    <s v="United States"/>
    <s v="San Francisco"/>
    <x v="1"/>
    <n v="94109"/>
    <x v="1"/>
    <s v="OFF-PA-10004734"/>
    <x v="1"/>
    <x v="10"/>
    <s v="Southworth Structures Collection"/>
    <n v="50.96"/>
    <n v="7"/>
    <n v="0"/>
    <n v="25.48"/>
  </r>
  <r>
    <n v="383"/>
    <s v="CA-2013-134775"/>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s v="CA-2012-125395"/>
    <x v="1"/>
    <x v="153"/>
    <d v="2012-06-29T00:00:00"/>
    <s v="Second Class"/>
    <s v="LA-16780"/>
    <s v="Laura Armstrong"/>
    <x v="1"/>
    <s v="United States"/>
    <s v="Taylor"/>
    <x v="12"/>
    <n v="48180"/>
    <x v="2"/>
    <s v="TEC-AC-10004708"/>
    <x v="2"/>
    <x v="11"/>
    <s v="Sony 32GB Class 10 Micro SDHC R40 Memory Card"/>
    <n v="41.9"/>
    <n v="2"/>
    <n v="0"/>
    <n v="8.7989999999999995"/>
  </r>
  <r>
    <n v="385"/>
    <s v="US-2012-168935"/>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s v="US-2012-168935"/>
    <x v="1"/>
    <x v="154"/>
    <d v="2012-12-02T00:00:00"/>
    <s v="Standard Class"/>
    <s v="DO-13435"/>
    <s v="Denny Ordway"/>
    <x v="0"/>
    <s v="United States"/>
    <s v="Pembroke Pines"/>
    <x v="2"/>
    <n v="33024"/>
    <x v="0"/>
    <s v="TEC-AC-10002335"/>
    <x v="2"/>
    <x v="11"/>
    <s v="Logitech Media Keyboard K200"/>
    <n v="83.976000000000013"/>
    <n v="3"/>
    <n v="0.2"/>
    <n v="-1.049700000000005"/>
  </r>
  <r>
    <n v="387"/>
    <s v="CA-2012-122756"/>
    <x v="1"/>
    <x v="155"/>
    <d v="2012-12-07T00:00:00"/>
    <s v="Standard Class"/>
    <s v="DK-13225"/>
    <s v="Dean Katz"/>
    <x v="1"/>
    <s v="United States"/>
    <s v="Philadelphia"/>
    <x v="9"/>
    <n v="19140"/>
    <x v="3"/>
    <s v="TEC-MA-10001681"/>
    <x v="2"/>
    <x v="15"/>
    <s v="Lexmark MarkNet N8150 Wireless Print Server"/>
    <n v="482.34000000000003"/>
    <n v="4"/>
    <n v="0.7"/>
    <n v="-337.63799999999981"/>
  </r>
  <r>
    <n v="388"/>
    <s v="CA-2012-122756"/>
    <x v="1"/>
    <x v="155"/>
    <d v="2012-12-07T00:00:00"/>
    <s v="Standard Class"/>
    <s v="DK-13225"/>
    <s v="Dean Katz"/>
    <x v="1"/>
    <s v="United States"/>
    <s v="Philadelphia"/>
    <x v="9"/>
    <n v="19140"/>
    <x v="3"/>
    <s v="FUR-FU-10001935"/>
    <x v="0"/>
    <x v="5"/>
    <s v="3M Hangers With Command Adhesive"/>
    <n v="2.9600000000000004"/>
    <n v="1"/>
    <n v="0.2"/>
    <n v="0.77700000000000025"/>
  </r>
  <r>
    <n v="389"/>
    <s v="CA-2011-115973"/>
    <x v="2"/>
    <x v="156"/>
    <d v="2011-11-26T00:00:00"/>
    <s v="First Class"/>
    <s v="NG-18430"/>
    <s v="Nathan Gelder"/>
    <x v="0"/>
    <s v="United States"/>
    <s v="Cincinnati"/>
    <x v="24"/>
    <n v="45231"/>
    <x v="3"/>
    <s v="OFF-AR-10004757"/>
    <x v="1"/>
    <x v="6"/>
    <s v="Crayola Colored Pencils"/>
    <n v="2.6240000000000001"/>
    <n v="1"/>
    <n v="0.2"/>
    <n v="0.42639999999999978"/>
  </r>
  <r>
    <n v="390"/>
    <s v="CA-2014-101798"/>
    <x v="3"/>
    <x v="157"/>
    <d v="2014-12-16T00:00:00"/>
    <s v="Standard Class"/>
    <s v="MV-18190"/>
    <s v="Mike Vittorini"/>
    <x v="0"/>
    <s v="United States"/>
    <s v="New York City"/>
    <x v="15"/>
    <n v="10009"/>
    <x v="3"/>
    <s v="OFF-BI-10000050"/>
    <x v="1"/>
    <x v="8"/>
    <s v="Angle-D Binders with Locking Rings, Label Holders"/>
    <n v="23.36"/>
    <n v="4"/>
    <n v="0.2"/>
    <n v="7.8839999999999986"/>
  </r>
  <r>
    <n v="391"/>
    <s v="CA-2014-101798"/>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s v="US-2011-135972"/>
    <x v="2"/>
    <x v="158"/>
    <d v="2011-09-23T00:00:00"/>
    <s v="Second Class"/>
    <s v="JG-15115"/>
    <s v="Jack Garza"/>
    <x v="0"/>
    <s v="United States"/>
    <s v="Des Moines"/>
    <x v="4"/>
    <n v="98198"/>
    <x v="1"/>
    <s v="TEC-PH-10003012"/>
    <x v="2"/>
    <x v="7"/>
    <s v="Nortel Meridian M3904 Professional Digital phone"/>
    <n v="246.38400000000001"/>
    <n v="2"/>
    <n v="0.2"/>
    <n v="27.718199999999968"/>
  </r>
  <r>
    <n v="393"/>
    <s v="US-2011-135972"/>
    <x v="2"/>
    <x v="158"/>
    <d v="2011-09-23T00:00:00"/>
    <s v="Second Class"/>
    <s v="JG-15115"/>
    <s v="Jack Garza"/>
    <x v="0"/>
    <s v="United States"/>
    <s v="Des Moines"/>
    <x v="4"/>
    <n v="98198"/>
    <x v="1"/>
    <s v="TEC-CO-10002313"/>
    <x v="2"/>
    <x v="16"/>
    <s v="Canon PC1080F Personal Copier"/>
    <n v="1799.97"/>
    <n v="3"/>
    <n v="0"/>
    <n v="701.98829999999998"/>
  </r>
  <r>
    <n v="394"/>
    <s v="US-2011-134971"/>
    <x v="2"/>
    <x v="159"/>
    <d v="2011-06-10T00:00:00"/>
    <s v="Second Class"/>
    <s v="BP-11095"/>
    <s v="Bart Pistole"/>
    <x v="1"/>
    <s v="United States"/>
    <s v="Peoria"/>
    <x v="10"/>
    <n v="61604"/>
    <x v="2"/>
    <s v="OFF-BI-10003982"/>
    <x v="1"/>
    <x v="8"/>
    <s v="Wilson Jones Century Plastic Molded Ring Binders"/>
    <n v="12.461999999999996"/>
    <n v="3"/>
    <n v="0.8"/>
    <n v="-20.5623"/>
  </r>
  <r>
    <n v="395"/>
    <s v="CA-2014-102946"/>
    <x v="3"/>
    <x v="160"/>
    <d v="2014-07-06T00:00:00"/>
    <s v="Standard Class"/>
    <s v="VP-21730"/>
    <s v="Victor Preis"/>
    <x v="2"/>
    <s v="United States"/>
    <s v="Las Vegas"/>
    <x v="33"/>
    <n v="89115"/>
    <x v="1"/>
    <s v="OFF-BI-10004492"/>
    <x v="1"/>
    <x v="8"/>
    <s v="Tuf-Vin Binders"/>
    <n v="75.792000000000002"/>
    <n v="3"/>
    <n v="0.2"/>
    <n v="25.579799999999992"/>
  </r>
  <r>
    <n v="396"/>
    <s v="CA-2014-165603"/>
    <x v="3"/>
    <x v="161"/>
    <d v="2014-10-20T00:00:00"/>
    <s v="Second Class"/>
    <s v="SS-20140"/>
    <s v="Saphhira Shifley"/>
    <x v="1"/>
    <s v="United States"/>
    <s v="Warwick"/>
    <x v="34"/>
    <n v="2886"/>
    <x v="3"/>
    <s v="OFF-ST-10000798"/>
    <x v="1"/>
    <x v="4"/>
    <s v="2300 Heavy-Duty Transfer File Systems by Perma"/>
    <n v="49.96"/>
    <n v="2"/>
    <n v="0"/>
    <n v="9.4923999999999964"/>
  </r>
  <r>
    <n v="397"/>
    <s v="CA-2014-165603"/>
    <x v="3"/>
    <x v="161"/>
    <d v="2014-10-20T00:00:00"/>
    <s v="Second Class"/>
    <s v="SS-20140"/>
    <s v="Saphhira Shifley"/>
    <x v="1"/>
    <s v="United States"/>
    <s v="Warwick"/>
    <x v="34"/>
    <n v="2886"/>
    <x v="3"/>
    <s v="OFF-PA-10002552"/>
    <x v="1"/>
    <x v="10"/>
    <s v="Xerox 1958"/>
    <n v="12.96"/>
    <n v="2"/>
    <n v="0"/>
    <n v="6.2208000000000006"/>
  </r>
  <r>
    <n v="398"/>
    <s v="CA-2012-122259"/>
    <x v="1"/>
    <x v="89"/>
    <d v="2012-11-04T00:00:00"/>
    <s v="Standard Class"/>
    <s v="HP-14815"/>
    <s v="Harold Pawlan"/>
    <x v="2"/>
    <s v="United States"/>
    <s v="Jackson"/>
    <x v="12"/>
    <n v="49201"/>
    <x v="2"/>
    <s v="OFF-SU-10002573"/>
    <x v="1"/>
    <x v="14"/>
    <s v="Acme 10&quot; Easy Grip Assistive Scissors"/>
    <n v="70.12"/>
    <n v="4"/>
    <n v="0"/>
    <n v="21.035999999999994"/>
  </r>
  <r>
    <n v="399"/>
    <s v="CA-2013-108987"/>
    <x v="0"/>
    <x v="162"/>
    <d v="2013-09-11T00:00:00"/>
    <s v="Second Class"/>
    <s v="AG-10675"/>
    <s v="Anna Gayman"/>
    <x v="0"/>
    <s v="United States"/>
    <s v="Houston"/>
    <x v="5"/>
    <n v="77036"/>
    <x v="2"/>
    <s v="OFF-ST-10001580"/>
    <x v="1"/>
    <x v="4"/>
    <s v="Super Decoflex Portable Personal File"/>
    <n v="35.952000000000005"/>
    <n v="3"/>
    <n v="0.2"/>
    <n v="3.5951999999999984"/>
  </r>
  <r>
    <n v="400"/>
    <s v="CA-2013-108987"/>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s v="CA-2013-108987"/>
    <x v="0"/>
    <x v="162"/>
    <d v="2013-09-11T00:00:00"/>
    <s v="Second Class"/>
    <s v="AG-10675"/>
    <s v="Anna Gayman"/>
    <x v="0"/>
    <s v="United States"/>
    <s v="Houston"/>
    <x v="5"/>
    <n v="77036"/>
    <x v="2"/>
    <s v="OFF-ST-10000934"/>
    <x v="1"/>
    <x v="4"/>
    <s v="Contico 72&quot;H Heavy-Duty Storage System"/>
    <n v="131.136"/>
    <n v="4"/>
    <n v="0.2"/>
    <n v="-32.783999999999999"/>
  </r>
  <r>
    <n v="402"/>
    <s v="CA-2013-108987"/>
    <x v="0"/>
    <x v="162"/>
    <d v="2013-09-11T00:00:00"/>
    <s v="Second Class"/>
    <s v="AG-10675"/>
    <s v="Anna Gayman"/>
    <x v="0"/>
    <s v="United States"/>
    <s v="Houston"/>
    <x v="5"/>
    <n v="77036"/>
    <x v="2"/>
    <s v="TEC-AC-10000158"/>
    <x v="2"/>
    <x v="11"/>
    <s v="Sony 64GB Class 10 Micro SDHC R40 Memory Card"/>
    <n v="57.584000000000003"/>
    <n v="2"/>
    <n v="0.2"/>
    <n v="0.71979999999999933"/>
  </r>
  <r>
    <n v="403"/>
    <s v="CA-2011-113166"/>
    <x v="2"/>
    <x v="163"/>
    <d v="2011-12-26T00:00:00"/>
    <s v="First Class"/>
    <s v="LF-17185"/>
    <s v="Luke Foster"/>
    <x v="0"/>
    <s v="United States"/>
    <s v="Miami"/>
    <x v="2"/>
    <n v="33180"/>
    <x v="0"/>
    <s v="OFF-PA-10001947"/>
    <x v="1"/>
    <x v="10"/>
    <s v="Xerox 1974"/>
    <n v="9.5680000000000014"/>
    <n v="2"/>
    <n v="0.2"/>
    <n v="3.4683999999999999"/>
  </r>
  <r>
    <n v="404"/>
    <s v="CA-2011-155208"/>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s v="CA-2014-117933"/>
    <x v="3"/>
    <x v="165"/>
    <d v="2014-12-30T00:00:00"/>
    <s v="Standard Class"/>
    <s v="RF-19840"/>
    <s v="Roy Französisch"/>
    <x v="0"/>
    <s v="United States"/>
    <s v="New York City"/>
    <x v="15"/>
    <n v="10024"/>
    <x v="3"/>
    <s v="OFF-AP-10004249"/>
    <x v="1"/>
    <x v="9"/>
    <s v="Staples"/>
    <n v="35.910000000000004"/>
    <n v="3"/>
    <n v="0"/>
    <n v="9.6956999999999987"/>
  </r>
  <r>
    <n v="406"/>
    <s v="CA-2014-117457"/>
    <x v="3"/>
    <x v="166"/>
    <d v="2014-12-13T00:00:00"/>
    <s v="Standard Class"/>
    <s v="KH-16510"/>
    <s v="Keith Herrera"/>
    <x v="0"/>
    <s v="United States"/>
    <s v="San Francisco"/>
    <x v="1"/>
    <n v="94110"/>
    <x v="1"/>
    <s v="TEC-AC-10000158"/>
    <x v="2"/>
    <x v="11"/>
    <s v="Sony 64GB Class 10 Micro SDHC R40 Memory Card"/>
    <n v="179.95000000000002"/>
    <n v="5"/>
    <n v="0"/>
    <n v="37.789500000000004"/>
  </r>
  <r>
    <n v="407"/>
    <s v="CA-2014-117457"/>
    <x v="3"/>
    <x v="166"/>
    <d v="2014-12-13T00:00:00"/>
    <s v="Standard Class"/>
    <s v="KH-16510"/>
    <s v="Keith Herrera"/>
    <x v="0"/>
    <s v="United States"/>
    <s v="San Francisco"/>
    <x v="1"/>
    <n v="94110"/>
    <x v="1"/>
    <s v="TEC-CO-10004115"/>
    <x v="2"/>
    <x v="16"/>
    <s v="Sharp AL-1530CS Digital Copier"/>
    <n v="1199.9760000000001"/>
    <n v="3"/>
    <n v="0.2"/>
    <n v="434.99130000000002"/>
  </r>
  <r>
    <n v="408"/>
    <s v="CA-2014-117457"/>
    <x v="3"/>
    <x v="166"/>
    <d v="2014-12-13T00:00:00"/>
    <s v="Standard Class"/>
    <s v="KH-16510"/>
    <s v="Keith Herrera"/>
    <x v="0"/>
    <s v="United States"/>
    <s v="San Francisco"/>
    <x v="1"/>
    <n v="94110"/>
    <x v="1"/>
    <s v="OFF-PA-10003724"/>
    <x v="1"/>
    <x v="10"/>
    <s v="Wirebound Message Book, 4 per Page"/>
    <n v="27.15"/>
    <n v="5"/>
    <n v="0"/>
    <n v="13.3035"/>
  </r>
  <r>
    <n v="409"/>
    <s v="CA-2014-117457"/>
    <x v="3"/>
    <x v="166"/>
    <d v="2014-12-13T00:00:00"/>
    <s v="Standard Class"/>
    <s v="KH-16510"/>
    <s v="Keith Herrera"/>
    <x v="0"/>
    <s v="United States"/>
    <s v="San Francisco"/>
    <x v="1"/>
    <n v="94110"/>
    <x v="1"/>
    <s v="FUR-TA-10002041"/>
    <x v="0"/>
    <x v="3"/>
    <s v="Bevis Round Conference Table Top, X-Base"/>
    <n v="1004.0239999999999"/>
    <n v="7"/>
    <n v="0.2"/>
    <n v="-112.95269999999994"/>
  </r>
  <r>
    <n v="410"/>
    <s v="CA-2014-117457"/>
    <x v="3"/>
    <x v="166"/>
    <d v="2014-12-13T00:00:00"/>
    <s v="Standard Class"/>
    <s v="KH-16510"/>
    <s v="Keith Herrera"/>
    <x v="0"/>
    <s v="United States"/>
    <s v="San Francisco"/>
    <x v="1"/>
    <n v="94110"/>
    <x v="1"/>
    <s v="OFF-PA-10002893"/>
    <x v="1"/>
    <x v="10"/>
    <s v="Wirebound Service Call Books, 5 1/2&quot; x 4&quot;"/>
    <n v="9.68"/>
    <n v="1"/>
    <n v="0"/>
    <n v="4.6463999999999999"/>
  </r>
  <r>
    <n v="411"/>
    <s v="CA-2014-117457"/>
    <x v="3"/>
    <x v="166"/>
    <d v="2014-12-13T00:00:00"/>
    <s v="Standard Class"/>
    <s v="KH-16510"/>
    <s v="Keith Herrera"/>
    <x v="0"/>
    <s v="United States"/>
    <s v="San Francisco"/>
    <x v="1"/>
    <n v="94110"/>
    <x v="1"/>
    <s v="OFF-LA-10003766"/>
    <x v="1"/>
    <x v="2"/>
    <s v="Self-Adhesive Removable Labels"/>
    <n v="28.349999999999998"/>
    <n v="9"/>
    <n v="0"/>
    <n v="13.608000000000001"/>
  </r>
  <r>
    <n v="412"/>
    <s v="CA-2014-117457"/>
    <x v="3"/>
    <x v="166"/>
    <d v="2014-12-13T00:00:00"/>
    <s v="Standard Class"/>
    <s v="KH-16510"/>
    <s v="Keith Herrera"/>
    <x v="0"/>
    <s v="United States"/>
    <s v="San Francisco"/>
    <x v="1"/>
    <n v="94110"/>
    <x v="1"/>
    <s v="OFF-PA-10001970"/>
    <x v="1"/>
    <x v="10"/>
    <s v="Xerox 1908"/>
    <n v="55.98"/>
    <n v="1"/>
    <n v="0"/>
    <n v="27.430199999999999"/>
  </r>
  <r>
    <n v="413"/>
    <s v="CA-2014-117457"/>
    <x v="3"/>
    <x v="166"/>
    <d v="2014-12-13T00:00:00"/>
    <s v="Standard Class"/>
    <s v="KH-16510"/>
    <s v="Keith Herrera"/>
    <x v="0"/>
    <s v="United States"/>
    <s v="San Francisco"/>
    <x v="1"/>
    <n v="94110"/>
    <x v="1"/>
    <s v="FUR-BO-10001972"/>
    <x v="0"/>
    <x v="0"/>
    <s v="O'Sullivan 4-Shelf Bookcase in Odessa Pine"/>
    <n v="1336.829"/>
    <n v="13"/>
    <n v="0.15"/>
    <n v="31.454799999999949"/>
  </r>
  <r>
    <n v="414"/>
    <s v="CA-2014-117457"/>
    <x v="3"/>
    <x v="166"/>
    <d v="2014-12-13T00:00:00"/>
    <s v="Standard Class"/>
    <s v="KH-16510"/>
    <s v="Keith Herrera"/>
    <x v="0"/>
    <s v="United States"/>
    <s v="San Francisco"/>
    <x v="1"/>
    <n v="94110"/>
    <x v="1"/>
    <s v="FUR-CH-10003956"/>
    <x v="0"/>
    <x v="1"/>
    <s v="Novimex High-Tech Fabric Mesh Task Chair"/>
    <n v="113.56800000000001"/>
    <n v="2"/>
    <n v="0.2"/>
    <n v="-18.454800000000013"/>
  </r>
  <r>
    <n v="415"/>
    <s v="CA-2014-142636"/>
    <x v="3"/>
    <x v="132"/>
    <d v="2014-11-08T00:00:00"/>
    <s v="Standard Class"/>
    <s v="KC-16675"/>
    <s v="Kimberly Carter"/>
    <x v="1"/>
    <s v="United States"/>
    <s v="Seattle"/>
    <x v="4"/>
    <n v="98105"/>
    <x v="1"/>
    <s v="OFF-PA-10000157"/>
    <x v="1"/>
    <x v="10"/>
    <s v="Xerox 191"/>
    <n v="139.86000000000001"/>
    <n v="7"/>
    <n v="0"/>
    <n v="65.734199999999987"/>
  </r>
  <r>
    <n v="416"/>
    <s v="CA-2014-142636"/>
    <x v="3"/>
    <x v="132"/>
    <d v="2014-11-08T00:00:00"/>
    <s v="Standard Class"/>
    <s v="KC-16675"/>
    <s v="Kimberly Carter"/>
    <x v="1"/>
    <s v="United States"/>
    <s v="Seattle"/>
    <x v="4"/>
    <n v="98105"/>
    <x v="1"/>
    <s v="FUR-CH-10001891"/>
    <x v="0"/>
    <x v="1"/>
    <s v="Global Deluxe Office Fabric Chairs"/>
    <n v="307.13600000000002"/>
    <n v="4"/>
    <n v="0.2"/>
    <n v="26.874400000000023"/>
  </r>
  <r>
    <n v="417"/>
    <s v="CA-2014-122105"/>
    <x v="3"/>
    <x v="92"/>
    <d v="2014-06-29T00:00:00"/>
    <s v="Standard Class"/>
    <s v="CJ-12010"/>
    <s v="Caroline Jumper"/>
    <x v="0"/>
    <s v="United States"/>
    <s v="Huntington Beach"/>
    <x v="1"/>
    <n v="92646"/>
    <x v="1"/>
    <s v="OFF-AR-10004344"/>
    <x v="1"/>
    <x v="6"/>
    <s v="Bulldog Vacuum Base Pencil Sharpener"/>
    <n v="95.92"/>
    <n v="8"/>
    <n v="0"/>
    <n v="25.898399999999995"/>
  </r>
  <r>
    <n v="418"/>
    <s v="CA-2013-148796"/>
    <x v="0"/>
    <x v="167"/>
    <d v="2013-04-19T00:00:00"/>
    <s v="Standard Class"/>
    <s v="PB-19150"/>
    <s v="Philip Brown"/>
    <x v="0"/>
    <s v="United States"/>
    <s v="Los Angeles"/>
    <x v="1"/>
    <n v="90004"/>
    <x v="1"/>
    <s v="FUR-CH-10004886"/>
    <x v="0"/>
    <x v="1"/>
    <s v="Bevis Steel Folding Chairs"/>
    <n v="383.8"/>
    <n v="5"/>
    <n v="0.2"/>
    <n v="38.379999999999981"/>
  </r>
  <r>
    <n v="419"/>
    <s v="CA-2014-154816"/>
    <x v="3"/>
    <x v="44"/>
    <d v="2014-11-11T00:00:00"/>
    <s v="Standard Class"/>
    <s v="VB-21745"/>
    <s v="Victoria Brennan"/>
    <x v="1"/>
    <s v="United States"/>
    <s v="Richmond"/>
    <x v="0"/>
    <n v="40475"/>
    <x v="0"/>
    <s v="OFF-PA-10003845"/>
    <x v="1"/>
    <x v="10"/>
    <s v="Xerox 1987"/>
    <n v="5.78"/>
    <n v="1"/>
    <n v="0"/>
    <n v="2.8322000000000003"/>
  </r>
  <r>
    <n v="420"/>
    <s v="CA-2014-110478"/>
    <x v="3"/>
    <x v="168"/>
    <d v="2014-03-10T00:00:00"/>
    <s v="Standard Class"/>
    <s v="SP-20860"/>
    <s v="Sung Pak"/>
    <x v="1"/>
    <s v="United States"/>
    <s v="Los Angeles"/>
    <x v="1"/>
    <n v="90045"/>
    <x v="1"/>
    <s v="OFF-AR-10001573"/>
    <x v="1"/>
    <x v="6"/>
    <s v="American Pencil"/>
    <n v="9.32"/>
    <n v="4"/>
    <n v="0"/>
    <n v="2.702799999999999"/>
  </r>
  <r>
    <n v="421"/>
    <s v="CA-2014-110478"/>
    <x v="3"/>
    <x v="168"/>
    <d v="2014-03-10T00:00:00"/>
    <s v="Standard Class"/>
    <s v="SP-20860"/>
    <s v="Sung Pak"/>
    <x v="1"/>
    <s v="United States"/>
    <s v="Los Angeles"/>
    <x v="1"/>
    <n v="90045"/>
    <x v="1"/>
    <s v="OFF-EN-10000483"/>
    <x v="1"/>
    <x v="12"/>
    <s v="White Envelopes, White Envelopes with Clear Poly Window"/>
    <n v="15.25"/>
    <n v="1"/>
    <n v="0"/>
    <n v="7.0149999999999988"/>
  </r>
  <r>
    <n v="422"/>
    <s v="CA-2011-142048"/>
    <x v="2"/>
    <x v="169"/>
    <d v="2011-06-25T00:00:00"/>
    <s v="First Class"/>
    <s v="JE-15745"/>
    <s v="Joel Eaton"/>
    <x v="0"/>
    <s v="United States"/>
    <s v="Louisville"/>
    <x v="22"/>
    <n v="80027"/>
    <x v="1"/>
    <s v="TEC-AC-10004114"/>
    <x v="2"/>
    <x v="11"/>
    <s v="KeyTronic 6101 Series - Keyboard - Black"/>
    <n v="196.75200000000001"/>
    <n v="6"/>
    <n v="0.2"/>
    <n v="56.566200000000009"/>
  </r>
  <r>
    <n v="423"/>
    <s v="CA-2014-125388"/>
    <x v="3"/>
    <x v="15"/>
    <d v="2014-10-24T00:00:00"/>
    <s v="Standard Class"/>
    <s v="MP-17965"/>
    <s v="Michael Paige"/>
    <x v="1"/>
    <s v="United States"/>
    <s v="Lawrence"/>
    <x v="31"/>
    <n v="1841"/>
    <x v="3"/>
    <s v="FUR-FU-10004712"/>
    <x v="0"/>
    <x v="5"/>
    <s v="Westinghouse Mesh Shade Clip-On Gooseneck Lamp, Black"/>
    <n v="56.56"/>
    <n v="4"/>
    <n v="0"/>
    <n v="14.705600000000004"/>
  </r>
  <r>
    <n v="424"/>
    <s v="CA-2014-125388"/>
    <x v="3"/>
    <x v="15"/>
    <d v="2014-10-24T00:00:00"/>
    <s v="Standard Class"/>
    <s v="MP-17965"/>
    <s v="Michael Paige"/>
    <x v="1"/>
    <s v="United States"/>
    <s v="Lawrence"/>
    <x v="31"/>
    <n v="1841"/>
    <x v="3"/>
    <s v="OFF-ST-10000918"/>
    <x v="1"/>
    <x v="4"/>
    <s v="Crate-A-Files"/>
    <n v="32.700000000000003"/>
    <n v="3"/>
    <n v="0"/>
    <n v="8.5019999999999989"/>
  </r>
  <r>
    <n v="425"/>
    <s v="CA-2014-155705"/>
    <x v="3"/>
    <x v="170"/>
    <d v="2014-08-24T00:00:00"/>
    <s v="Second Class"/>
    <s v="NF-18385"/>
    <s v="Natalie Fritzler"/>
    <x v="0"/>
    <s v="United States"/>
    <s v="Jackson"/>
    <x v="35"/>
    <n v="39212"/>
    <x v="0"/>
    <s v="FUR-CH-10000015"/>
    <x v="0"/>
    <x v="1"/>
    <s v="Hon Multipurpose Stacking Arm Chairs"/>
    <n v="866.4"/>
    <n v="4"/>
    <n v="0"/>
    <n v="225.26400000000001"/>
  </r>
  <r>
    <n v="426"/>
    <s v="CA-2014-149160"/>
    <x v="3"/>
    <x v="51"/>
    <d v="2014-11-27T00:00:00"/>
    <s v="Second Class"/>
    <s v="JM-15265"/>
    <s v="Janet Molinari"/>
    <x v="1"/>
    <s v="United States"/>
    <s v="Canton"/>
    <x v="12"/>
    <n v="48187"/>
    <x v="2"/>
    <s v="FUR-FU-10003347"/>
    <x v="0"/>
    <x v="5"/>
    <s v="Coloredge Poster Frame"/>
    <n v="28.4"/>
    <n v="2"/>
    <n v="0"/>
    <n v="11.076000000000001"/>
  </r>
  <r>
    <n v="427"/>
    <s v="CA-2014-149160"/>
    <x v="3"/>
    <x v="51"/>
    <d v="2014-11-27T00:00:00"/>
    <s v="Second Class"/>
    <s v="JM-15265"/>
    <s v="Janet Molinari"/>
    <x v="1"/>
    <s v="United States"/>
    <s v="Canton"/>
    <x v="12"/>
    <n v="48187"/>
    <x v="2"/>
    <s v="OFF-BI-10001543"/>
    <x v="1"/>
    <x v="8"/>
    <s v="GBC VeloBinder Manual Binding System"/>
    <n v="287.92"/>
    <n v="8"/>
    <n v="0"/>
    <n v="138.20160000000001"/>
  </r>
  <r>
    <n v="428"/>
    <s v="CA-2011-10147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s v="CA-2014-152275"/>
    <x v="3"/>
    <x v="172"/>
    <d v="2014-10-09T00:00:00"/>
    <s v="Standard Class"/>
    <s v="KH-16630"/>
    <s v="Ken Heidel"/>
    <x v="1"/>
    <s v="United States"/>
    <s v="San Antonio"/>
    <x v="5"/>
    <n v="78207"/>
    <x v="2"/>
    <s v="OFF-AR-10000369"/>
    <x v="1"/>
    <x v="6"/>
    <s v="Design Ebony Sketching Pencil"/>
    <n v="6.6719999999999988"/>
    <n v="6"/>
    <n v="0.2"/>
    <n v="0.50039999999999996"/>
  </r>
  <r>
    <n v="430"/>
    <s v="US-2013-123750"/>
    <x v="0"/>
    <x v="173"/>
    <d v="2013-04-22T00:00:00"/>
    <s v="Standard Class"/>
    <s v="RB-19795"/>
    <s v="Ross Baird"/>
    <x v="2"/>
    <s v="United States"/>
    <s v="Gastonia"/>
    <x v="3"/>
    <n v="28052"/>
    <x v="0"/>
    <s v="OFF-BI-10004584"/>
    <x v="1"/>
    <x v="8"/>
    <s v="GBC ProClick 150 Presentation Binding System"/>
    <n v="189.58800000000005"/>
    <n v="2"/>
    <n v="0.7"/>
    <n v="-145.35079999999999"/>
  </r>
  <r>
    <n v="431"/>
    <s v="US-2013-123750"/>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s v="US-2013-123750"/>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s v="US-2013-123750"/>
    <x v="0"/>
    <x v="173"/>
    <d v="2013-04-22T00:00:00"/>
    <s v="Standard Class"/>
    <s v="RB-19795"/>
    <s v="Ross Baird"/>
    <x v="2"/>
    <s v="United States"/>
    <s v="Gastonia"/>
    <x v="3"/>
    <n v="28052"/>
    <x v="0"/>
    <s v="OFF-ST-10000617"/>
    <x v="1"/>
    <x v="4"/>
    <s v="Woodgrain Magazine Files by Perma"/>
    <n v="4.7679999999999998"/>
    <n v="2"/>
    <n v="0.2"/>
    <n v="-0.7748000000000006"/>
  </r>
  <r>
    <n v="434"/>
    <s v="CA-2013-127369"/>
    <x v="0"/>
    <x v="112"/>
    <d v="2013-06-08T00:00:00"/>
    <s v="First Class"/>
    <s v="DB-13060"/>
    <s v="Dave Brooks"/>
    <x v="0"/>
    <s v="United States"/>
    <s v="Lowell"/>
    <x v="31"/>
    <n v="1852"/>
    <x v="3"/>
    <s v="OFF-ST-10003306"/>
    <x v="1"/>
    <x v="4"/>
    <s v="Letter Size Cart"/>
    <n v="714.30000000000007"/>
    <n v="5"/>
    <n v="0"/>
    <n v="207.14699999999993"/>
  </r>
  <r>
    <n v="435"/>
    <s v="US-2011-150574"/>
    <x v="2"/>
    <x v="174"/>
    <d v="2011-12-25T00:00:00"/>
    <s v="Standard Class"/>
    <s v="MK-18160"/>
    <s v="Mike Kennedy"/>
    <x v="0"/>
    <s v="United States"/>
    <s v="Jacksonville"/>
    <x v="2"/>
    <n v="32216"/>
    <x v="0"/>
    <s v="OFF-BI-10000773"/>
    <x v="1"/>
    <x v="8"/>
    <s v="Insertable Tab Post Binder Dividers"/>
    <n v="4.8120000000000003"/>
    <n v="2"/>
    <n v="0.7"/>
    <n v="-3.6891999999999996"/>
  </r>
  <r>
    <n v="436"/>
    <s v="US-2011-150574"/>
    <x v="2"/>
    <x v="174"/>
    <d v="2011-12-25T00:00:00"/>
    <s v="Standard Class"/>
    <s v="MK-18160"/>
    <s v="Mike Kennedy"/>
    <x v="0"/>
    <s v="United States"/>
    <s v="Jacksonville"/>
    <x v="2"/>
    <n v="32216"/>
    <x v="0"/>
    <s v="TEC-AC-10002600"/>
    <x v="2"/>
    <x v="11"/>
    <s v="Belkin QODE FastFit Bluetooth Keyboard"/>
    <n v="247.8"/>
    <n v="5"/>
    <n v="0.2"/>
    <n v="-18.584999999999994"/>
  </r>
  <r>
    <n v="437"/>
    <s v="CA-2013-147375"/>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s v="CA-2013-147375"/>
    <x v="0"/>
    <x v="1"/>
    <d v="2013-06-15T00:00:00"/>
    <s v="Second Class"/>
    <s v="PO-19180"/>
    <s v="Philisse Overcash"/>
    <x v="2"/>
    <s v="United States"/>
    <s v="Chicago"/>
    <x v="10"/>
    <n v="60623"/>
    <x v="2"/>
    <s v="OFF-PA-10001970"/>
    <x v="1"/>
    <x v="10"/>
    <s v="Xerox 1908"/>
    <n v="313.488"/>
    <n v="7"/>
    <n v="0.2"/>
    <n v="113.63939999999998"/>
  </r>
  <r>
    <n v="439"/>
    <s v="CA-2014-130043"/>
    <x v="3"/>
    <x v="175"/>
    <d v="2014-09-20T00:00:00"/>
    <s v="Standard Class"/>
    <s v="BB-11545"/>
    <s v="Brenda Bowman"/>
    <x v="1"/>
    <s v="United States"/>
    <s v="Houston"/>
    <x v="5"/>
    <n v="77070"/>
    <x v="2"/>
    <s v="OFF-PA-10002230"/>
    <x v="1"/>
    <x v="10"/>
    <s v="Xerox 1897"/>
    <n v="31.872000000000003"/>
    <n v="8"/>
    <n v="0.2"/>
    <n v="11.553600000000003"/>
  </r>
  <r>
    <n v="440"/>
    <s v="CA-2014-157252"/>
    <x v="3"/>
    <x v="176"/>
    <d v="2014-01-24T00:00:00"/>
    <s v="Second Class"/>
    <s v="CV-12805"/>
    <s v="Cynthia Voltz"/>
    <x v="1"/>
    <s v="United States"/>
    <s v="New York City"/>
    <x v="15"/>
    <n v="10024"/>
    <x v="3"/>
    <s v="FUR-CH-10003396"/>
    <x v="0"/>
    <x v="1"/>
    <s v="Global Deluxe Steno Chair"/>
    <n v="207.84600000000003"/>
    <n v="3"/>
    <n v="0.1"/>
    <n v="2.3093999999999895"/>
  </r>
  <r>
    <n v="441"/>
    <s v="CA-2013-115756"/>
    <x v="0"/>
    <x v="64"/>
    <d v="2013-09-08T00:00:00"/>
    <s v="Second Class"/>
    <s v="PK-19075"/>
    <s v="Pete Kriz"/>
    <x v="0"/>
    <s v="United States"/>
    <s v="Detroit"/>
    <x v="12"/>
    <n v="48227"/>
    <x v="2"/>
    <s v="FUR-FU-10000246"/>
    <x v="0"/>
    <x v="5"/>
    <s v="Aluminum Document Frame"/>
    <n v="12.22"/>
    <n v="1"/>
    <n v="0"/>
    <n v="3.6659999999999986"/>
  </r>
  <r>
    <n v="442"/>
    <s v="CA-2013-115756"/>
    <x v="0"/>
    <x v="64"/>
    <d v="2013-09-08T00:00:00"/>
    <s v="Second Class"/>
    <s v="PK-19075"/>
    <s v="Pete Kriz"/>
    <x v="0"/>
    <s v="United States"/>
    <s v="Detroit"/>
    <x v="12"/>
    <n v="48227"/>
    <x v="2"/>
    <s v="OFF-ST-10000060"/>
    <x v="1"/>
    <x v="4"/>
    <s v="Fellowes Bankers Box Staxonsteel Drawer File/Stacking System"/>
    <n v="194.94"/>
    <n v="3"/>
    <n v="0"/>
    <n v="23.392800000000008"/>
  </r>
  <r>
    <n v="443"/>
    <s v="CA-2013-115756"/>
    <x v="0"/>
    <x v="64"/>
    <d v="2013-09-08T00:00:00"/>
    <s v="Second Class"/>
    <s v="PK-19075"/>
    <s v="Pete Kriz"/>
    <x v="0"/>
    <s v="United States"/>
    <s v="Detroit"/>
    <x v="12"/>
    <n v="48227"/>
    <x v="2"/>
    <s v="OFF-ST-10003058"/>
    <x v="1"/>
    <x v="4"/>
    <s v="Eldon Mobile Mega Data Cart  Mega Stackable  Add-On Trays"/>
    <n v="70.949999999999989"/>
    <n v="3"/>
    <n v="0"/>
    <n v="20.575499999999998"/>
  </r>
  <r>
    <n v="444"/>
    <s v="CA-2013-115756"/>
    <x v="0"/>
    <x v="64"/>
    <d v="2013-09-08T00:00:00"/>
    <s v="Second Class"/>
    <s v="PK-19075"/>
    <s v="Pete Kriz"/>
    <x v="0"/>
    <s v="United States"/>
    <s v="Detroit"/>
    <x v="12"/>
    <n v="48227"/>
    <x v="2"/>
    <s v="OFF-PA-10002222"/>
    <x v="1"/>
    <x v="10"/>
    <s v="Xerox Color Copier Paper, 11&quot; x 17&quot;, Ream"/>
    <n v="91.36"/>
    <n v="4"/>
    <n v="0"/>
    <n v="42.025599999999997"/>
  </r>
  <r>
    <n v="445"/>
    <s v="CA-2013-115756"/>
    <x v="0"/>
    <x v="64"/>
    <d v="2013-09-08T00:00:00"/>
    <s v="Second Class"/>
    <s v="PK-19075"/>
    <s v="Pete Kriz"/>
    <x v="0"/>
    <s v="United States"/>
    <s v="Detroit"/>
    <x v="12"/>
    <n v="48227"/>
    <x v="2"/>
    <s v="FUR-CH-10002372"/>
    <x v="0"/>
    <x v="1"/>
    <s v="Office Star - Ergonomically Designed Knee Chair"/>
    <n v="242.94"/>
    <n v="3"/>
    <n v="0"/>
    <n v="29.152800000000013"/>
  </r>
  <r>
    <n v="446"/>
    <s v="CA-2013-115756"/>
    <x v="0"/>
    <x v="64"/>
    <d v="2013-09-08T00:00:00"/>
    <s v="Second Class"/>
    <s v="PK-19075"/>
    <s v="Pete Kriz"/>
    <x v="0"/>
    <s v="United States"/>
    <s v="Detroit"/>
    <x v="12"/>
    <n v="48227"/>
    <x v="2"/>
    <s v="OFF-LA-10001317"/>
    <x v="1"/>
    <x v="2"/>
    <s v="Avery 520"/>
    <n v="22.05"/>
    <n v="7"/>
    <n v="0"/>
    <n v="10.584"/>
  </r>
  <r>
    <n v="447"/>
    <s v="CA-2014-154214"/>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s v="CA-2013-166674"/>
    <x v="0"/>
    <x v="178"/>
    <d v="2013-04-04T00:00:00"/>
    <s v="Second Class"/>
    <s v="RB-19360"/>
    <s v="Raymond Buch"/>
    <x v="0"/>
    <s v="United States"/>
    <s v="Auburn"/>
    <x v="15"/>
    <n v="13021"/>
    <x v="3"/>
    <s v="OFF-AR-10000588"/>
    <x v="1"/>
    <x v="6"/>
    <s v="Newell 345"/>
    <n v="59.519999999999996"/>
    <n v="3"/>
    <n v="0"/>
    <n v="15.475200000000001"/>
  </r>
  <r>
    <n v="449"/>
    <s v="CA-2013-166674"/>
    <x v="0"/>
    <x v="178"/>
    <d v="2013-04-04T00:00:00"/>
    <s v="Second Class"/>
    <s v="RB-19360"/>
    <s v="Raymond Buch"/>
    <x v="0"/>
    <s v="United States"/>
    <s v="Auburn"/>
    <x v="15"/>
    <n v="13021"/>
    <x v="3"/>
    <s v="OFF-ST-10001469"/>
    <x v="1"/>
    <x v="4"/>
    <s v="Fellowes Bankers Box Recycled Super Stor/Drawer"/>
    <n v="161.94"/>
    <n v="3"/>
    <n v="0"/>
    <n v="9.716399999999993"/>
  </r>
  <r>
    <n v="450"/>
    <s v="CA-2013-166674"/>
    <x v="0"/>
    <x v="178"/>
    <d v="2013-04-04T00:00:00"/>
    <s v="Second Class"/>
    <s v="RB-19360"/>
    <s v="Raymond Buch"/>
    <x v="0"/>
    <s v="United States"/>
    <s v="Auburn"/>
    <x v="15"/>
    <n v="13021"/>
    <x v="3"/>
    <s v="OFF-AR-10001953"/>
    <x v="1"/>
    <x v="6"/>
    <s v="Boston 1645 Deluxe Heavier-Duty Electric Pencil Sharpener"/>
    <n v="263.88"/>
    <n v="6"/>
    <n v="0"/>
    <n v="71.247600000000006"/>
  </r>
  <r>
    <n v="451"/>
    <s v="CA-2013-166674"/>
    <x v="0"/>
    <x v="178"/>
    <d v="2013-04-04T00:00:00"/>
    <s v="Second Class"/>
    <s v="RB-19360"/>
    <s v="Raymond Buch"/>
    <x v="0"/>
    <s v="United States"/>
    <s v="Auburn"/>
    <x v="15"/>
    <n v="13021"/>
    <x v="3"/>
    <s v="OFF-AR-10003156"/>
    <x v="1"/>
    <x v="6"/>
    <s v="50 Colored Long Pencils"/>
    <n v="30.48"/>
    <n v="3"/>
    <n v="0"/>
    <n v="7.9248000000000012"/>
  </r>
  <r>
    <n v="452"/>
    <s v="CA-2013-166674"/>
    <x v="0"/>
    <x v="178"/>
    <d v="2013-04-04T00:00:00"/>
    <s v="Second Class"/>
    <s v="RB-19360"/>
    <s v="Raymond Buch"/>
    <x v="0"/>
    <s v="United States"/>
    <s v="Auburn"/>
    <x v="15"/>
    <n v="13021"/>
    <x v="3"/>
    <s v="OFF-AR-10004974"/>
    <x v="1"/>
    <x v="6"/>
    <s v="Newell 342"/>
    <n v="9.84"/>
    <n v="3"/>
    <n v="0"/>
    <n v="2.8535999999999988"/>
  </r>
  <r>
    <n v="453"/>
    <s v="CA-2013-166674"/>
    <x v="0"/>
    <x v="178"/>
    <d v="2013-04-04T00:00:00"/>
    <s v="Second Class"/>
    <s v="RB-19360"/>
    <s v="Raymond Buch"/>
    <x v="0"/>
    <s v="United States"/>
    <s v="Auburn"/>
    <x v="15"/>
    <n v="13021"/>
    <x v="3"/>
    <s v="TEC-PH-10002365"/>
    <x v="2"/>
    <x v="7"/>
    <s v="Belkin Grip Candy Sheer Case / Cover for iPhone 5 and 5S"/>
    <n v="35.119999999999997"/>
    <n v="4"/>
    <n v="0"/>
    <n v="9.1311999999999998"/>
  </r>
  <r>
    <n v="454"/>
    <s v="CA-2014-147277"/>
    <x v="3"/>
    <x v="179"/>
    <d v="2014-10-25T00:00:00"/>
    <s v="Standard Class"/>
    <s v="EB-13705"/>
    <s v="Ed Braxton"/>
    <x v="1"/>
    <s v="United States"/>
    <s v="Akron"/>
    <x v="24"/>
    <n v="44312"/>
    <x v="3"/>
    <s v="FUR-TA-10001539"/>
    <x v="0"/>
    <x v="3"/>
    <s v="Chromcraft Rectangular Conference Tables"/>
    <n v="284.36399999999998"/>
    <n v="2"/>
    <n v="0.4"/>
    <n v="-75.830400000000054"/>
  </r>
  <r>
    <n v="455"/>
    <s v="CA-2014-147277"/>
    <x v="3"/>
    <x v="179"/>
    <d v="2014-10-25T00:00:00"/>
    <s v="Standard Class"/>
    <s v="EB-13705"/>
    <s v="Ed Braxton"/>
    <x v="1"/>
    <s v="United States"/>
    <s v="Akron"/>
    <x v="24"/>
    <n v="44312"/>
    <x v="3"/>
    <s v="OFF-ST-10000142"/>
    <x v="1"/>
    <x v="4"/>
    <s v="Deluxe Rollaway Locking File with Drawer"/>
    <n v="665.40800000000002"/>
    <n v="2"/>
    <n v="0.2"/>
    <n v="66.540799999999962"/>
  </r>
  <r>
    <n v="456"/>
    <s v="CA-2013-100153"/>
    <x v="0"/>
    <x v="180"/>
    <d v="2013-12-18T00:00:00"/>
    <s v="Standard Class"/>
    <s v="KH-16630"/>
    <s v="Ken Heidel"/>
    <x v="1"/>
    <s v="United States"/>
    <s v="Norman"/>
    <x v="26"/>
    <n v="73071"/>
    <x v="2"/>
    <s v="TEC-AC-10001772"/>
    <x v="2"/>
    <x v="11"/>
    <s v="Memorex Mini Travel Drive 16 GB USB 2.0 Flash Drive"/>
    <n v="63.88"/>
    <n v="4"/>
    <n v="0"/>
    <n v="24.913200000000003"/>
  </r>
  <r>
    <n v="457"/>
    <s v="US-2011-110674"/>
    <x v="2"/>
    <x v="181"/>
    <d v="2011-02-19T00:00:00"/>
    <s v="Standard Class"/>
    <s v="SC-20095"/>
    <s v="Sanjit Chand"/>
    <x v="0"/>
    <s v="United States"/>
    <s v="Concord"/>
    <x v="1"/>
    <n v="94521"/>
    <x v="1"/>
    <s v="FUR-CH-10000225"/>
    <x v="0"/>
    <x v="1"/>
    <s v="Global Geo Office Task Chair, Gray"/>
    <n v="129.56800000000001"/>
    <n v="2"/>
    <n v="0.2"/>
    <n v="-24.294000000000018"/>
  </r>
  <r>
    <n v="458"/>
    <s v="US-2013-157945"/>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s v="US-2013-157945"/>
    <x v="0"/>
    <x v="182"/>
    <d v="2013-10-02T00:00:00"/>
    <s v="Standard Class"/>
    <s v="NF-18385"/>
    <s v="Natalie Fritzler"/>
    <x v="0"/>
    <s v="United States"/>
    <s v="Decatur"/>
    <x v="10"/>
    <n v="62521"/>
    <x v="2"/>
    <s v="OFF-EN-10001415"/>
    <x v="1"/>
    <x v="12"/>
    <s v="Staples"/>
    <n v="8.9280000000000008"/>
    <n v="2"/>
    <n v="0.2"/>
    <n v="3.3479999999999999"/>
  </r>
  <r>
    <n v="460"/>
    <s v="CA-2012-109638"/>
    <x v="1"/>
    <x v="83"/>
    <d v="2012-12-22T00:00:00"/>
    <s v="Standard Class"/>
    <s v="JH-15985"/>
    <s v="Joseph Holt"/>
    <x v="0"/>
    <s v="United States"/>
    <s v="Seattle"/>
    <x v="4"/>
    <n v="98115"/>
    <x v="1"/>
    <s v="OFF-AP-10002472"/>
    <x v="1"/>
    <x v="9"/>
    <s v="3M Office Air Cleaner"/>
    <n v="103.92"/>
    <n v="4"/>
    <n v="0"/>
    <n v="36.372"/>
  </r>
  <r>
    <n v="461"/>
    <s v="CA-2012-109638"/>
    <x v="1"/>
    <x v="83"/>
    <d v="2012-12-22T00:00:00"/>
    <s v="Standard Class"/>
    <s v="JH-15985"/>
    <s v="Joseph Holt"/>
    <x v="0"/>
    <s v="United States"/>
    <s v="Seattle"/>
    <x v="4"/>
    <n v="98115"/>
    <x v="1"/>
    <s v="TEC-AC-10004571"/>
    <x v="2"/>
    <x v="11"/>
    <s v="Logitech G700s Rechargeable Gaming Mouse"/>
    <n v="899.91"/>
    <n v="9"/>
    <n v="0"/>
    <n v="377.96220000000005"/>
  </r>
  <r>
    <n v="462"/>
    <s v="CA-2012-109638"/>
    <x v="1"/>
    <x v="83"/>
    <d v="2012-12-22T00:00:00"/>
    <s v="Standard Class"/>
    <s v="JH-15985"/>
    <s v="Joseph Holt"/>
    <x v="0"/>
    <s v="United States"/>
    <s v="Seattle"/>
    <x v="4"/>
    <n v="98115"/>
    <x v="1"/>
    <s v="OFF-BI-10001098"/>
    <x v="1"/>
    <x v="8"/>
    <s v="Acco D-Ring Binder w/DublLock"/>
    <n v="51.311999999999998"/>
    <n v="3"/>
    <n v="0.2"/>
    <n v="18.600599999999996"/>
  </r>
  <r>
    <n v="463"/>
    <s v="CA-2013-109869"/>
    <x v="0"/>
    <x v="183"/>
    <d v="2013-04-30T00:00:00"/>
    <s v="Standard Class"/>
    <s v="TN-21040"/>
    <s v="Tanja Norvell"/>
    <x v="2"/>
    <s v="United States"/>
    <s v="Phoenix"/>
    <x v="16"/>
    <n v="85023"/>
    <x v="1"/>
    <s v="FUR-FU-10000023"/>
    <x v="0"/>
    <x v="5"/>
    <s v="Eldon Wave Desk Accessories"/>
    <n v="23.56"/>
    <n v="5"/>
    <n v="0.2"/>
    <n v="7.0680000000000005"/>
  </r>
  <r>
    <n v="464"/>
    <s v="CA-2013-109869"/>
    <x v="0"/>
    <x v="183"/>
    <d v="2013-04-30T00:00:00"/>
    <s v="Standard Class"/>
    <s v="TN-21040"/>
    <s v="Tanja Norvell"/>
    <x v="2"/>
    <s v="United States"/>
    <s v="Phoenix"/>
    <x v="16"/>
    <n v="85023"/>
    <x v="1"/>
    <s v="FUR-TA-10001889"/>
    <x v="0"/>
    <x v="3"/>
    <s v="Bush Advantage Collection Racetrack Conference Table"/>
    <n v="1272.6299999999999"/>
    <n v="6"/>
    <n v="0.5"/>
    <n v="-814.4831999999999"/>
  </r>
  <r>
    <n v="465"/>
    <s v="CA-2013-109869"/>
    <x v="0"/>
    <x v="183"/>
    <d v="2013-04-30T00:00:00"/>
    <s v="Standard Class"/>
    <s v="TN-21040"/>
    <s v="Tanja Norvell"/>
    <x v="2"/>
    <s v="United States"/>
    <s v="Phoenix"/>
    <x v="16"/>
    <n v="85023"/>
    <x v="1"/>
    <s v="OFF-BI-10000315"/>
    <x v="1"/>
    <x v="8"/>
    <s v="Poly Designer Cover &amp; Back"/>
    <n v="28.484999999999999"/>
    <n v="5"/>
    <n v="0.7"/>
    <n v="-20.888999999999989"/>
  </r>
  <r>
    <n v="466"/>
    <s v="CA-2013-109869"/>
    <x v="0"/>
    <x v="183"/>
    <d v="2013-04-30T00:00:00"/>
    <s v="Standard Class"/>
    <s v="TN-21040"/>
    <s v="Tanja Norvell"/>
    <x v="2"/>
    <s v="United States"/>
    <s v="Phoenix"/>
    <x v="16"/>
    <n v="85023"/>
    <x v="1"/>
    <s v="OFF-SU-10003505"/>
    <x v="1"/>
    <x v="14"/>
    <s v="Premier Electric Letter Opener"/>
    <n v="185.376"/>
    <n v="2"/>
    <n v="0.2"/>
    <n v="-34.758000000000017"/>
  </r>
  <r>
    <n v="467"/>
    <s v="CA-2013-109869"/>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s v="US-2012-101399"/>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s v="CA-2014-154907"/>
    <x v="3"/>
    <x v="185"/>
    <d v="2014-04-05T00:00:00"/>
    <s v="Standard Class"/>
    <s v="DS-13180"/>
    <s v="David Smith"/>
    <x v="1"/>
    <s v="United States"/>
    <s v="Amarillo"/>
    <x v="5"/>
    <n v="79109"/>
    <x v="2"/>
    <s v="FUR-BO-10002824"/>
    <x v="0"/>
    <x v="0"/>
    <s v="Bush Mission Pointe Library"/>
    <n v="205.33279999999996"/>
    <n v="2"/>
    <n v="0.32"/>
    <n v="-36.235200000000006"/>
  </r>
  <r>
    <n v="470"/>
    <s v="US-2013-100419"/>
    <x v="0"/>
    <x v="186"/>
    <d v="2013-12-21T00:00:00"/>
    <s v="Second Class"/>
    <s v="CC-12670"/>
    <s v="Craig Carreira"/>
    <x v="0"/>
    <s v="United States"/>
    <s v="Chicago"/>
    <x v="10"/>
    <n v="60610"/>
    <x v="2"/>
    <s v="OFF-BI-10002194"/>
    <x v="1"/>
    <x v="8"/>
    <s v="Cardinal Hold-It CD Pocket"/>
    <n v="4.7879999999999985"/>
    <n v="3"/>
    <n v="0.8"/>
    <n v="-7.9001999999999999"/>
  </r>
  <r>
    <n v="471"/>
    <s v="CA-2012-154144"/>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s v="CA-2011-144666"/>
    <x v="2"/>
    <x v="187"/>
    <d v="2011-11-11T00:00:00"/>
    <s v="Second Class"/>
    <s v="JP-15520"/>
    <s v="Jeremy Pistek"/>
    <x v="0"/>
    <s v="United States"/>
    <s v="San Francisco"/>
    <x v="1"/>
    <n v="94110"/>
    <x v="1"/>
    <s v="OFF-ST-10002743"/>
    <x v="1"/>
    <x v="4"/>
    <s v="SAFCO Boltless Steel Shelving"/>
    <n v="340.92"/>
    <n v="3"/>
    <n v="0"/>
    <n v="3.4091999999999842"/>
  </r>
  <r>
    <n v="473"/>
    <s v="CA-2011-144666"/>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s v="CA-2011-144666"/>
    <x v="2"/>
    <x v="187"/>
    <d v="2011-11-11T00:00:00"/>
    <s v="Second Class"/>
    <s v="JP-15520"/>
    <s v="Jeremy Pistek"/>
    <x v="0"/>
    <s v="United States"/>
    <s v="San Francisco"/>
    <x v="1"/>
    <n v="94110"/>
    <x v="1"/>
    <s v="TEC-PH-10002680"/>
    <x v="2"/>
    <x v="7"/>
    <s v="Samsung Galaxy Note 3"/>
    <n v="703.96800000000007"/>
    <n v="4"/>
    <n v="0.2"/>
    <n v="87.995999999999924"/>
  </r>
  <r>
    <n v="475"/>
    <s v="CA-2011-144666"/>
    <x v="2"/>
    <x v="187"/>
    <d v="2011-11-11T00:00:00"/>
    <s v="Second Class"/>
    <s v="JP-15520"/>
    <s v="Jeremy Pistek"/>
    <x v="0"/>
    <s v="United States"/>
    <s v="San Francisco"/>
    <x v="1"/>
    <n v="94110"/>
    <x v="1"/>
    <s v="OFF-ST-10001321"/>
    <x v="1"/>
    <x v="4"/>
    <s v="Decoflex Hanging Personal Folder File, Blue"/>
    <n v="92.52"/>
    <n v="6"/>
    <n v="0"/>
    <n v="24.980400000000007"/>
  </r>
  <r>
    <n v="476"/>
    <s v="CA-2011-144666"/>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s v="CA-2011-144666"/>
    <x v="2"/>
    <x v="187"/>
    <d v="2011-11-11T00:00:00"/>
    <s v="Second Class"/>
    <s v="JP-15520"/>
    <s v="Jeremy Pistek"/>
    <x v="0"/>
    <s v="United States"/>
    <s v="San Francisco"/>
    <x v="1"/>
    <n v="94110"/>
    <x v="1"/>
    <s v="OFF-PA-10003465"/>
    <x v="1"/>
    <x v="10"/>
    <s v="Xerox 1912"/>
    <n v="94.85"/>
    <n v="5"/>
    <n v="0"/>
    <n v="45.527999999999992"/>
  </r>
  <r>
    <n v="478"/>
    <s v="CA-2013-103891"/>
    <x v="0"/>
    <x v="188"/>
    <d v="2013-07-20T00:00:00"/>
    <s v="Standard Class"/>
    <s v="KH-16690"/>
    <s v="Kristen Hastings"/>
    <x v="1"/>
    <s v="United States"/>
    <s v="Los Angeles"/>
    <x v="1"/>
    <n v="90008"/>
    <x v="1"/>
    <s v="TEC-PH-10000149"/>
    <x v="2"/>
    <x v="7"/>
    <s v="Cisco SPA525G2 IP Phone - Wireless"/>
    <n v="95.76"/>
    <n v="6"/>
    <n v="0.2"/>
    <n v="7.1819999999999951"/>
  </r>
  <r>
    <n v="479"/>
    <s v="CA-2013-152632"/>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s v="CA-2013-100790"/>
    <x v="0"/>
    <x v="190"/>
    <d v="2013-07-03T00:00:00"/>
    <s v="Standard Class"/>
    <s v="JG-15805"/>
    <s v="John Grady"/>
    <x v="1"/>
    <s v="United States"/>
    <s v="New York City"/>
    <x v="15"/>
    <n v="10024"/>
    <x v="3"/>
    <s v="OFF-AR-10003045"/>
    <x v="1"/>
    <x v="6"/>
    <s v="Prang Colored Pencils"/>
    <n v="14.7"/>
    <n v="5"/>
    <n v="0"/>
    <n v="6.6150000000000002"/>
  </r>
  <r>
    <n v="481"/>
    <s v="CA-2013-100790"/>
    <x v="0"/>
    <x v="190"/>
    <d v="2013-07-03T00:00:00"/>
    <s v="Standard Class"/>
    <s v="JG-15805"/>
    <s v="John Grady"/>
    <x v="1"/>
    <s v="United States"/>
    <s v="New York City"/>
    <x v="15"/>
    <n v="10024"/>
    <x v="3"/>
    <s v="OFF-ST-10000689"/>
    <x v="1"/>
    <x v="4"/>
    <s v="Fellowes Strictly Business Drawer File, Letter/Legal Size"/>
    <n v="704.25"/>
    <n v="5"/>
    <n v="0"/>
    <n v="84.51"/>
  </r>
  <r>
    <n v="482"/>
    <s v="CA-2011-134677"/>
    <x v="2"/>
    <x v="191"/>
    <d v="2011-10-10T00:00:00"/>
    <s v="Standard Class"/>
    <s v="XP-21865"/>
    <s v="Xylona Preis"/>
    <x v="0"/>
    <s v="United States"/>
    <s v="San Diego"/>
    <x v="1"/>
    <n v="92024"/>
    <x v="1"/>
    <s v="TEC-AC-10001445"/>
    <x v="2"/>
    <x v="11"/>
    <s v="Imation USB 2.0 Swivel Flash Drive USB flash drive - 4 GB - Pink"/>
    <n v="9.09"/>
    <n v="3"/>
    <n v="0"/>
    <n v="1.9088999999999996"/>
  </r>
  <r>
    <n v="483"/>
    <s v="CA-2011-127691"/>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s v="CA-2011-127691"/>
    <x v="2"/>
    <x v="192"/>
    <d v="2011-07-27T00:00:00"/>
    <s v="Standard Class"/>
    <s v="EM-14065"/>
    <s v="Erin Mull"/>
    <x v="0"/>
    <s v="United States"/>
    <s v="New York City"/>
    <x v="15"/>
    <n v="10024"/>
    <x v="3"/>
    <s v="TEC-AC-10002567"/>
    <x v="2"/>
    <x v="11"/>
    <s v="Logitech G602 Wireless Gaming Mouse"/>
    <n v="159.97999999999999"/>
    <n v="2"/>
    <n v="0"/>
    <n v="57.592799999999997"/>
  </r>
  <r>
    <n v="485"/>
    <s v="CA-2014-140963"/>
    <x v="3"/>
    <x v="193"/>
    <d v="2014-06-14T00:00:00"/>
    <s v="First Class"/>
    <s v="MT-18070"/>
    <s v="Michelle Tran"/>
    <x v="2"/>
    <s v="United States"/>
    <s v="Los Angeles"/>
    <x v="1"/>
    <n v="90045"/>
    <x v="1"/>
    <s v="OFF-LA-10003923"/>
    <x v="1"/>
    <x v="2"/>
    <s v="Alphabetical Labels for Top Tab Filing"/>
    <n v="29.6"/>
    <n v="2"/>
    <n v="0"/>
    <n v="14.8"/>
  </r>
  <r>
    <n v="486"/>
    <s v="CA-2014-140963"/>
    <x v="3"/>
    <x v="193"/>
    <d v="2014-06-14T00:00:00"/>
    <s v="First Class"/>
    <s v="MT-18070"/>
    <s v="Michelle Tran"/>
    <x v="2"/>
    <s v="United States"/>
    <s v="Los Angeles"/>
    <x v="1"/>
    <n v="90045"/>
    <x v="1"/>
    <s v="FUR-BO-10001337"/>
    <x v="0"/>
    <x v="0"/>
    <s v="O'Sullivan Living Dimensions 2-Shelf Bookcases"/>
    <n v="514.16499999999996"/>
    <n v="5"/>
    <n v="0.15"/>
    <n v="-30.24499999999999"/>
  </r>
  <r>
    <n v="487"/>
    <s v="CA-2014-140963"/>
    <x v="3"/>
    <x v="193"/>
    <d v="2014-06-14T00:00:00"/>
    <s v="First Class"/>
    <s v="MT-18070"/>
    <s v="Michelle Tran"/>
    <x v="2"/>
    <s v="United States"/>
    <s v="Los Angeles"/>
    <x v="1"/>
    <n v="90045"/>
    <x v="1"/>
    <s v="TEC-PH-10001924"/>
    <x v="2"/>
    <x v="7"/>
    <s v="iHome FM Clock Radio with Lightning Dock"/>
    <n v="279.95999999999998"/>
    <n v="5"/>
    <n v="0.2"/>
    <n v="17.497500000000016"/>
  </r>
  <r>
    <n v="488"/>
    <s v="CA-2011-154627"/>
    <x v="2"/>
    <x v="194"/>
    <d v="2011-10-31T00:00:00"/>
    <s v="First Class"/>
    <s v="SA-20830"/>
    <s v="Sue Ann Reed"/>
    <x v="0"/>
    <s v="United States"/>
    <s v="Chicago"/>
    <x v="10"/>
    <n v="60610"/>
    <x v="2"/>
    <s v="TEC-PH-10001363"/>
    <x v="2"/>
    <x v="7"/>
    <s v="Apple iPhone 5S"/>
    <n v="2735.9520000000002"/>
    <n v="6"/>
    <n v="0.2"/>
    <n v="341.99399999999969"/>
  </r>
  <r>
    <n v="489"/>
    <s v="CA-2011-133753"/>
    <x v="2"/>
    <x v="3"/>
    <d v="2011-06-13T00:00:00"/>
    <s v="Second Class"/>
    <s v="CW-11905"/>
    <s v="Carl Weiss"/>
    <x v="2"/>
    <s v="United States"/>
    <s v="Huntsville"/>
    <x v="5"/>
    <n v="77340"/>
    <x v="2"/>
    <s v="TEC-PH-10000376"/>
    <x v="2"/>
    <x v="7"/>
    <s v="Square Credit Card Reader"/>
    <n v="7.9920000000000009"/>
    <n v="1"/>
    <n v="0.2"/>
    <n v="0.59940000000000015"/>
  </r>
  <r>
    <n v="490"/>
    <s v="CA-2011-133753"/>
    <x v="2"/>
    <x v="3"/>
    <d v="2011-06-13T00:00:00"/>
    <s v="Second Class"/>
    <s v="CW-11905"/>
    <s v="Carl Weiss"/>
    <x v="2"/>
    <s v="United States"/>
    <s v="Huntsville"/>
    <x v="5"/>
    <n v="77340"/>
    <x v="2"/>
    <s v="TEC-AC-10000303"/>
    <x v="2"/>
    <x v="11"/>
    <s v="Logitech M510 Wireless Mouse"/>
    <n v="63.984000000000009"/>
    <n v="2"/>
    <n v="0.2"/>
    <n v="10.397399999999998"/>
  </r>
  <r>
    <n v="491"/>
    <s v="CA-2011-133753"/>
    <x v="2"/>
    <x v="3"/>
    <d v="2011-06-13T00:00:00"/>
    <s v="Second Class"/>
    <s v="CW-11905"/>
    <s v="Carl Weiss"/>
    <x v="2"/>
    <s v="United States"/>
    <s v="Huntsville"/>
    <x v="5"/>
    <n v="77340"/>
    <x v="2"/>
    <s v="OFF-AR-10001953"/>
    <x v="1"/>
    <x v="6"/>
    <s v="Boston 1645 Deluxe Heavier-Duty Electric Pencil Sharpener"/>
    <n v="70.367999999999995"/>
    <n v="2"/>
    <n v="0.2"/>
    <n v="6.1572000000000031"/>
  </r>
  <r>
    <n v="492"/>
    <s v="CA-2011-113362"/>
    <x v="2"/>
    <x v="80"/>
    <d v="2011-09-19T00:00:00"/>
    <s v="Standard Class"/>
    <s v="AJ-10960"/>
    <s v="Astrea Jones"/>
    <x v="0"/>
    <s v="United States"/>
    <s v="Rochester"/>
    <x v="15"/>
    <n v="14609"/>
    <x v="3"/>
    <s v="OFF-ST-10001809"/>
    <x v="1"/>
    <x v="4"/>
    <s v="Fellowes Officeware Wire Shelving"/>
    <n v="449.15"/>
    <n v="5"/>
    <n v="0"/>
    <n v="8.9829999999999899"/>
  </r>
  <r>
    <n v="493"/>
    <s v="CA-2011-113362"/>
    <x v="2"/>
    <x v="80"/>
    <d v="2011-09-19T00:00:00"/>
    <s v="Standard Class"/>
    <s v="AJ-10960"/>
    <s v="Astrea Jones"/>
    <x v="0"/>
    <s v="United States"/>
    <s v="Rochester"/>
    <x v="15"/>
    <n v="14609"/>
    <x v="3"/>
    <s v="OFF-EN-10003845"/>
    <x v="1"/>
    <x v="12"/>
    <s v="Colored Envelopes"/>
    <n v="11.07"/>
    <n v="3"/>
    <n v="0"/>
    <n v="5.0921999999999992"/>
  </r>
  <r>
    <n v="494"/>
    <s v="CA-2013-169166"/>
    <x v="0"/>
    <x v="195"/>
    <d v="2013-05-15T00:00:00"/>
    <s v="Standard Class"/>
    <s v="SS-20590"/>
    <s v="Sonia Sunley"/>
    <x v="0"/>
    <s v="United States"/>
    <s v="Seattle"/>
    <x v="4"/>
    <n v="98115"/>
    <x v="1"/>
    <s v="TEC-AC-10000991"/>
    <x v="2"/>
    <x v="11"/>
    <s v="Sony Micro Vault Click 8 GB USB 2.0 Flash Drive"/>
    <n v="93.98"/>
    <n v="2"/>
    <n v="0"/>
    <n v="13.157200000000003"/>
  </r>
  <r>
    <n v="495"/>
    <s v="US-2013-120929"/>
    <x v="0"/>
    <x v="196"/>
    <d v="2013-03-22T00:00:00"/>
    <s v="Second Class"/>
    <s v="RO-19780"/>
    <s v="Rose O'Brian"/>
    <x v="0"/>
    <s v="United States"/>
    <s v="Memphis"/>
    <x v="18"/>
    <n v="38109"/>
    <x v="0"/>
    <s v="FUR-TA-10001857"/>
    <x v="0"/>
    <x v="3"/>
    <s v="Balt Solid Wood Rectangular Table"/>
    <n v="189.88200000000001"/>
    <n v="3"/>
    <n v="0.4"/>
    <n v="-94.941000000000017"/>
  </r>
  <r>
    <n v="496"/>
    <s v="CA-2012-134782"/>
    <x v="1"/>
    <x v="17"/>
    <d v="2012-12-31T00:00:00"/>
    <s v="Standard Class"/>
    <s v="MD-17350"/>
    <s v="Maribeth Dona"/>
    <x v="0"/>
    <s v="United States"/>
    <s v="Fayetteville"/>
    <x v="36"/>
    <n v="72701"/>
    <x v="0"/>
    <s v="OFF-EN-10001434"/>
    <x v="1"/>
    <x v="12"/>
    <s v="Strathmore #10 Envelopes, Ultimate White"/>
    <n v="105.42"/>
    <n v="2"/>
    <n v="0"/>
    <n v="51.655799999999999"/>
  </r>
  <r>
    <n v="497"/>
    <s v="CA-2013-126158"/>
    <x v="0"/>
    <x v="197"/>
    <d v="2013-08-01T00:00:00"/>
    <s v="Standard Class"/>
    <s v="SC-20095"/>
    <s v="Sanjit Chand"/>
    <x v="0"/>
    <s v="United States"/>
    <s v="Costa Mesa"/>
    <x v="1"/>
    <n v="92627"/>
    <x v="1"/>
    <s v="OFF-BI-10002498"/>
    <x v="1"/>
    <x v="8"/>
    <s v="Clear Mylar Reinforcing Strips"/>
    <n v="119.61600000000001"/>
    <n v="8"/>
    <n v="0.2"/>
    <n v="40.370399999999997"/>
  </r>
  <r>
    <n v="498"/>
    <s v="CA-2013-126158"/>
    <x v="0"/>
    <x v="197"/>
    <d v="2013-08-01T00:00:00"/>
    <s v="Standard Class"/>
    <s v="SC-20095"/>
    <s v="Sanjit Chand"/>
    <x v="0"/>
    <s v="United States"/>
    <s v="Costa Mesa"/>
    <x v="1"/>
    <n v="92627"/>
    <x v="1"/>
    <s v="FUR-FU-10004864"/>
    <x v="0"/>
    <x v="5"/>
    <s v="Howard Miller 14-1/2&quot; Diameter Chrome Round Wall Clock"/>
    <n v="255.76"/>
    <n v="4"/>
    <n v="0"/>
    <n v="81.843199999999996"/>
  </r>
  <r>
    <n v="499"/>
    <s v="CA-2013-126158"/>
    <x v="0"/>
    <x v="197"/>
    <d v="2013-08-01T00:00:00"/>
    <s v="Standard Class"/>
    <s v="SC-20095"/>
    <s v="Sanjit Chand"/>
    <x v="0"/>
    <s v="United States"/>
    <s v="Costa Mesa"/>
    <x v="1"/>
    <n v="92627"/>
    <x v="1"/>
    <s v="FUR-CH-10002602"/>
    <x v="0"/>
    <x v="1"/>
    <s v="DMI Arturo Collection Mission-style Design Wood Chair"/>
    <n v="241.56799999999998"/>
    <n v="2"/>
    <n v="0.2"/>
    <n v="18.11760000000001"/>
  </r>
  <r>
    <n v="500"/>
    <s v="CA-2013-126158"/>
    <x v="0"/>
    <x v="197"/>
    <d v="2013-08-01T00:00:00"/>
    <s v="Standard Class"/>
    <s v="SC-20095"/>
    <s v="Sanjit Chand"/>
    <x v="0"/>
    <s v="United States"/>
    <s v="Costa Mesa"/>
    <x v="1"/>
    <n v="92627"/>
    <x v="1"/>
    <s v="FUR-FU-10000073"/>
    <x v="0"/>
    <x v="5"/>
    <s v="Deflect-O Glasstique Clear Desk Accessories"/>
    <n v="69.3"/>
    <n v="9"/>
    <n v="0"/>
    <n v="22.868999999999996"/>
  </r>
  <r>
    <n v="501"/>
    <s v="US-2013-105578"/>
    <x v="0"/>
    <x v="198"/>
    <d v="2013-06-05T00:00:00"/>
    <s v="Standard Class"/>
    <s v="MY-17380"/>
    <s v="Maribeth Yedwab"/>
    <x v="1"/>
    <s v="United States"/>
    <s v="Parker"/>
    <x v="22"/>
    <n v="80134"/>
    <x v="1"/>
    <s v="OFF-BI-10001670"/>
    <x v="1"/>
    <x v="8"/>
    <s v="Vinyl Sectional Post Binders"/>
    <n v="22.620000000000005"/>
    <n v="2"/>
    <n v="0.7"/>
    <n v="-15.079999999999998"/>
  </r>
  <r>
    <n v="502"/>
    <s v="US-2013-105578"/>
    <x v="0"/>
    <x v="198"/>
    <d v="2013-06-05T00:00:00"/>
    <s v="Standard Class"/>
    <s v="MY-17380"/>
    <s v="Maribeth Yedwab"/>
    <x v="1"/>
    <s v="United States"/>
    <s v="Parker"/>
    <x v="22"/>
    <n v="80134"/>
    <x v="1"/>
    <s v="OFF-BI-10001658"/>
    <x v="1"/>
    <x v="8"/>
    <s v="GBC Standard Therm-A-Bind Covers"/>
    <n v="14.952000000000004"/>
    <n v="2"/>
    <n v="0.7"/>
    <n v="-11.961599999999997"/>
  </r>
  <r>
    <n v="503"/>
    <s v="US-2013-105578"/>
    <x v="0"/>
    <x v="198"/>
    <d v="2013-06-05T00:00:00"/>
    <s v="Standard Class"/>
    <s v="MY-17380"/>
    <s v="Maribeth Yedwab"/>
    <x v="1"/>
    <s v="United States"/>
    <s v="Parker"/>
    <x v="22"/>
    <n v="80134"/>
    <x v="1"/>
    <s v="FUR-CH-10001215"/>
    <x v="0"/>
    <x v="1"/>
    <s v="Global Troy Executive Leather Low-Back Tilter"/>
    <n v="801.5680000000001"/>
    <n v="2"/>
    <n v="0.2"/>
    <n v="50.097999999999985"/>
  </r>
  <r>
    <n v="504"/>
    <s v="US-2013-105578"/>
    <x v="0"/>
    <x v="198"/>
    <d v="2013-06-05T00:00:00"/>
    <s v="Standard Class"/>
    <s v="MY-17380"/>
    <s v="Maribeth Yedwab"/>
    <x v="1"/>
    <s v="United States"/>
    <s v="Parker"/>
    <x v="22"/>
    <n v="80134"/>
    <x v="1"/>
    <s v="OFF-BI-10000831"/>
    <x v="1"/>
    <x v="8"/>
    <s v="Storex Flexible Poly Binders with Double Pockets"/>
    <n v="2.3760000000000003"/>
    <n v="3"/>
    <n v="0.7"/>
    <n v="-1.9007999999999998"/>
  </r>
  <r>
    <n v="505"/>
    <s v="US-2013-105578"/>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s v="CA-2014-134978"/>
    <x v="3"/>
    <x v="105"/>
    <d v="2014-11-16T00:00:00"/>
    <s v="Second Class"/>
    <s v="EB-13705"/>
    <s v="Ed Braxton"/>
    <x v="1"/>
    <s v="United States"/>
    <s v="New York City"/>
    <x v="15"/>
    <n v="10024"/>
    <x v="3"/>
    <s v="OFF-BI-10003274"/>
    <x v="1"/>
    <x v="8"/>
    <s v="Avery Durable Slant Ring Binders, No Labels"/>
    <n v="15.920000000000002"/>
    <n v="5"/>
    <n v="0.2"/>
    <n v="5.3729999999999993"/>
  </r>
  <r>
    <n v="507"/>
    <s v="CA-2012-145352"/>
    <x v="1"/>
    <x v="199"/>
    <d v="2012-03-22T00:00:00"/>
    <s v="Standard Class"/>
    <s v="CM-12385"/>
    <s v="Christopher Martinez"/>
    <x v="0"/>
    <s v="United States"/>
    <s v="Atlanta"/>
    <x v="32"/>
    <n v="30318"/>
    <x v="0"/>
    <s v="OFF-AR-10001662"/>
    <x v="1"/>
    <x v="6"/>
    <s v="Rogers Handheld Barrel Pencil Sharpener"/>
    <n v="2.74"/>
    <n v="1"/>
    <n v="0"/>
    <n v="0.73980000000000024"/>
  </r>
  <r>
    <n v="508"/>
    <s v="CA-2012-145352"/>
    <x v="1"/>
    <x v="199"/>
    <d v="2012-03-22T00:00:00"/>
    <s v="Standard Class"/>
    <s v="CM-12385"/>
    <s v="Christopher Martinez"/>
    <x v="0"/>
    <s v="United States"/>
    <s v="Atlanta"/>
    <x v="32"/>
    <n v="30318"/>
    <x v="0"/>
    <s v="OFF-AR-10003856"/>
    <x v="1"/>
    <x v="6"/>
    <s v="Newell 344"/>
    <n v="8.34"/>
    <n v="3"/>
    <n v="0"/>
    <n v="2.1683999999999997"/>
  </r>
  <r>
    <n v="509"/>
    <s v="CA-2012-145352"/>
    <x v="1"/>
    <x v="199"/>
    <d v="2012-03-22T00:00:00"/>
    <s v="Standard Class"/>
    <s v="CM-12385"/>
    <s v="Christopher Martinez"/>
    <x v="0"/>
    <s v="United States"/>
    <s v="Atlanta"/>
    <x v="32"/>
    <n v="30318"/>
    <x v="0"/>
    <s v="OFF-ST-10001228"/>
    <x v="1"/>
    <x v="4"/>
    <s v="Personal File Boxes with Fold-Down Carry Handle"/>
    <n v="46.74"/>
    <n v="3"/>
    <n v="0"/>
    <n v="11.684999999999999"/>
  </r>
  <r>
    <n v="510"/>
    <s v="CA-2012-145352"/>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s v="CA-2014-135307"/>
    <x v="3"/>
    <x v="200"/>
    <d v="2014-11-28T00:00:00"/>
    <s v="First Class"/>
    <s v="LS-17245"/>
    <s v="Lynn Smith"/>
    <x v="0"/>
    <s v="United States"/>
    <s v="Gladstone"/>
    <x v="25"/>
    <n v="64118"/>
    <x v="2"/>
    <s v="FUR-FU-10001290"/>
    <x v="0"/>
    <x v="5"/>
    <s v="Executive Impressions Supervisor Wall Clock"/>
    <n v="126.30000000000001"/>
    <n v="3"/>
    <n v="0"/>
    <n v="40.415999999999997"/>
  </r>
  <r>
    <n v="512"/>
    <s v="CA-2014-135307"/>
    <x v="3"/>
    <x v="200"/>
    <d v="2014-11-28T00:00:00"/>
    <s v="First Class"/>
    <s v="LS-17245"/>
    <s v="Lynn Smith"/>
    <x v="0"/>
    <s v="United States"/>
    <s v="Gladstone"/>
    <x v="25"/>
    <n v="64118"/>
    <x v="2"/>
    <s v="TEC-AC-10002399"/>
    <x v="2"/>
    <x v="11"/>
    <s v="SanDisk Cruzer 32 GB USB Flash Drive"/>
    <n v="38.04"/>
    <n v="2"/>
    <n v="0"/>
    <n v="12.172799999999999"/>
  </r>
  <r>
    <n v="513"/>
    <s v="CA-2013-106341"/>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s v="CA-2014-163405"/>
    <x v="3"/>
    <x v="202"/>
    <d v="2014-12-26T00:00:00"/>
    <s v="Standard Class"/>
    <s v="BN-11515"/>
    <s v="Bradley Nguyen"/>
    <x v="0"/>
    <s v="United States"/>
    <s v="Los Angeles"/>
    <x v="1"/>
    <n v="90049"/>
    <x v="1"/>
    <s v="OFF-AR-10003811"/>
    <x v="1"/>
    <x v="6"/>
    <s v="Newell 327"/>
    <n v="6.63"/>
    <n v="3"/>
    <n v="0"/>
    <n v="1.7901"/>
  </r>
  <r>
    <n v="515"/>
    <s v="CA-2014-163405"/>
    <x v="3"/>
    <x v="202"/>
    <d v="2014-12-26T00:00:00"/>
    <s v="Standard Class"/>
    <s v="BN-11515"/>
    <s v="Bradley Nguyen"/>
    <x v="0"/>
    <s v="United States"/>
    <s v="Los Angeles"/>
    <x v="1"/>
    <n v="90049"/>
    <x v="1"/>
    <s v="OFF-AR-10001246"/>
    <x v="1"/>
    <x v="6"/>
    <s v="Newell 317"/>
    <n v="5.88"/>
    <n v="2"/>
    <n v="0"/>
    <n v="1.7051999999999996"/>
  </r>
  <r>
    <n v="516"/>
    <s v="CA-2014-127432"/>
    <x v="3"/>
    <x v="203"/>
    <d v="2014-01-28T00:00:00"/>
    <s v="Standard Class"/>
    <s v="AD-10180"/>
    <s v="Alan Dominguez"/>
    <x v="2"/>
    <s v="United States"/>
    <s v="Great Falls"/>
    <x v="37"/>
    <n v="59405"/>
    <x v="1"/>
    <s v="TEC-CO-10003236"/>
    <x v="2"/>
    <x v="16"/>
    <s v="Canon Image Class D660 Copier"/>
    <n v="2999.95"/>
    <n v="5"/>
    <n v="0"/>
    <n v="1379.9769999999999"/>
  </r>
  <r>
    <n v="517"/>
    <s v="CA-2014-127432"/>
    <x v="3"/>
    <x v="203"/>
    <d v="2014-01-28T00:00:00"/>
    <s v="Standard Class"/>
    <s v="AD-10180"/>
    <s v="Alan Dominguez"/>
    <x v="2"/>
    <s v="United States"/>
    <s v="Great Falls"/>
    <x v="37"/>
    <n v="59405"/>
    <x v="1"/>
    <s v="OFF-ST-10004507"/>
    <x v="1"/>
    <x v="4"/>
    <s v="Advantus Rolling Storage Box"/>
    <n v="51.449999999999996"/>
    <n v="3"/>
    <n v="0"/>
    <n v="13.891499999999999"/>
  </r>
  <r>
    <n v="518"/>
    <s v="CA-2014-127432"/>
    <x v="3"/>
    <x v="203"/>
    <d v="2014-01-28T00:00:00"/>
    <s v="Standard Class"/>
    <s v="AD-10180"/>
    <s v="Alan Dominguez"/>
    <x v="2"/>
    <s v="United States"/>
    <s v="Great Falls"/>
    <x v="37"/>
    <n v="59405"/>
    <x v="1"/>
    <s v="OFF-PA-10001667"/>
    <x v="1"/>
    <x v="10"/>
    <s v="Great White Multi-Use Recycled Paper (20Lb. and 84 Bright)"/>
    <n v="11.96"/>
    <n v="2"/>
    <n v="0"/>
    <n v="5.3819999999999997"/>
  </r>
  <r>
    <n v="519"/>
    <s v="CA-2014-127432"/>
    <x v="3"/>
    <x v="203"/>
    <d v="2014-01-28T00:00:00"/>
    <s v="Standard Class"/>
    <s v="AD-10180"/>
    <s v="Alan Dominguez"/>
    <x v="2"/>
    <s v="United States"/>
    <s v="Great Falls"/>
    <x v="37"/>
    <n v="59405"/>
    <x v="1"/>
    <s v="OFF-ST-10004459"/>
    <x v="1"/>
    <x v="4"/>
    <s v="Tennsco Single-Tier Lockers"/>
    <n v="1126.02"/>
    <n v="3"/>
    <n v="0"/>
    <n v="56.300999999999988"/>
  </r>
  <r>
    <n v="520"/>
    <s v="CA-2012-157812"/>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s v="CA-2012-157812"/>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s v="CA-2012-157812"/>
    <x v="1"/>
    <x v="204"/>
    <d v="2012-03-26T00:00:00"/>
    <s v="Standard Class"/>
    <s v="DB-13210"/>
    <s v="Dean Braden"/>
    <x v="0"/>
    <s v="United States"/>
    <s v="Houston"/>
    <x v="5"/>
    <n v="77041"/>
    <x v="2"/>
    <s v="OFF-BI-10000285"/>
    <x v="1"/>
    <x v="8"/>
    <s v="XtraLife ClearVue Slant-D Ring Binders by Cardinal"/>
    <n v="14.111999999999997"/>
    <n v="9"/>
    <n v="0.8"/>
    <n v="-21.167999999999999"/>
  </r>
  <r>
    <n v="523"/>
    <s v="CA-2014-145142"/>
    <x v="3"/>
    <x v="205"/>
    <d v="2014-01-26T00:00:00"/>
    <s v="First Class"/>
    <s v="MC-17605"/>
    <s v="Matt Connell"/>
    <x v="1"/>
    <s v="United States"/>
    <s v="Detroit"/>
    <x v="12"/>
    <n v="48234"/>
    <x v="2"/>
    <s v="FUR-TA-10001857"/>
    <x v="0"/>
    <x v="3"/>
    <s v="Balt Solid Wood Rectangular Table"/>
    <n v="210.98"/>
    <n v="2"/>
    <n v="0"/>
    <n v="21.097999999999985"/>
  </r>
  <r>
    <n v="524"/>
    <s v="US-2013-139486"/>
    <x v="0"/>
    <x v="206"/>
    <d v="2013-05-24T00:00:00"/>
    <s v="First Class"/>
    <s v="LH-17155"/>
    <s v="Logan Haushalter"/>
    <x v="0"/>
    <s v="United States"/>
    <s v="Los Angeles"/>
    <x v="1"/>
    <n v="90032"/>
    <x v="1"/>
    <s v="TEC-PH-10003555"/>
    <x v="2"/>
    <x v="7"/>
    <s v="Motorola HK250 Universal Bluetooth Headset"/>
    <n v="55.176000000000002"/>
    <n v="3"/>
    <n v="0.2"/>
    <n v="-12.414599999999997"/>
  </r>
  <r>
    <n v="525"/>
    <s v="US-2013-139486"/>
    <x v="0"/>
    <x v="206"/>
    <d v="2013-05-24T00:00:00"/>
    <s v="First Class"/>
    <s v="LH-17155"/>
    <s v="Logan Haushalter"/>
    <x v="0"/>
    <s v="United States"/>
    <s v="Los Angeles"/>
    <x v="1"/>
    <n v="90032"/>
    <x v="1"/>
    <s v="TEC-AC-10003832"/>
    <x v="2"/>
    <x v="11"/>
    <s v="Imation 16GB Mini TravelDrive USB 2.0 Flash Drive"/>
    <n v="66.260000000000005"/>
    <n v="2"/>
    <n v="0"/>
    <n v="27.166600000000003"/>
  </r>
  <r>
    <n v="526"/>
    <s v="CA-2012-158792"/>
    <x v="1"/>
    <x v="207"/>
    <d v="2013-01-02T00:00:00"/>
    <s v="Standard Class"/>
    <s v="BD-11605"/>
    <s v="Brian Dahlen"/>
    <x v="0"/>
    <s v="United States"/>
    <s v="Lawrence"/>
    <x v="31"/>
    <n v="1841"/>
    <x v="3"/>
    <s v="OFF-FA-10002815"/>
    <x v="1"/>
    <x v="13"/>
    <s v="Staples"/>
    <n v="22.200000000000003"/>
    <n v="5"/>
    <n v="0"/>
    <n v="10.434000000000001"/>
  </r>
  <r>
    <n v="527"/>
    <s v="CA-2014-113558"/>
    <x v="3"/>
    <x v="208"/>
    <d v="2014-10-27T00:00:00"/>
    <s v="Standard Class"/>
    <s v="PH-18790"/>
    <s v="Patricia Hirasaki"/>
    <x v="2"/>
    <s v="United States"/>
    <s v="Lakeland"/>
    <x v="2"/>
    <n v="33801"/>
    <x v="0"/>
    <s v="FUR-CH-10003379"/>
    <x v="0"/>
    <x v="1"/>
    <s v="Global Commerce Series High-Back Swivel/Tilt Chairs"/>
    <n v="683.95200000000011"/>
    <n v="3"/>
    <n v="0.2"/>
    <n v="42.746999999999986"/>
  </r>
  <r>
    <n v="528"/>
    <s v="CA-2014-113558"/>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s v="US-2012-138303"/>
    <x v="1"/>
    <x v="37"/>
    <d v="2012-09-07T00:00:00"/>
    <s v="Standard Class"/>
    <s v="MG-18145"/>
    <s v="Mike Gockenbach"/>
    <x v="0"/>
    <s v="United States"/>
    <s v="Philadelphia"/>
    <x v="9"/>
    <n v="19134"/>
    <x v="3"/>
    <s v="OFF-ST-10004963"/>
    <x v="1"/>
    <x v="4"/>
    <s v="Eldon Gobal File Keepers"/>
    <n v="36.336000000000006"/>
    <n v="3"/>
    <n v="0.2"/>
    <n v="-7.2672000000000043"/>
  </r>
  <r>
    <n v="530"/>
    <s v="US-2012-138303"/>
    <x v="1"/>
    <x v="37"/>
    <d v="2012-09-07T00:00:00"/>
    <s v="Standard Class"/>
    <s v="MG-18145"/>
    <s v="Mike Gockenbach"/>
    <x v="0"/>
    <s v="United States"/>
    <s v="Philadelphia"/>
    <x v="9"/>
    <n v="19134"/>
    <x v="3"/>
    <s v="OFF-SU-10002881"/>
    <x v="1"/>
    <x v="14"/>
    <s v="Martin Yale Chadless Opener Electric Letter Opener"/>
    <n v="666.24800000000005"/>
    <n v="1"/>
    <n v="0.2"/>
    <n v="-149.9058"/>
  </r>
  <r>
    <n v="531"/>
    <s v="US-2012-13830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s v="CA-2012-102848"/>
    <x v="1"/>
    <x v="209"/>
    <d v="2012-11-09T00:00:00"/>
    <s v="Second Class"/>
    <s v="KB-16240"/>
    <s v="Karen Bern"/>
    <x v="1"/>
    <s v="United States"/>
    <s v="Los Angeles"/>
    <x v="1"/>
    <n v="90036"/>
    <x v="1"/>
    <s v="FUR-CH-10000595"/>
    <x v="0"/>
    <x v="1"/>
    <s v="Safco Contoured Stacking Chairs"/>
    <n v="190.72000000000003"/>
    <n v="1"/>
    <n v="0.2"/>
    <n v="11.919999999999987"/>
  </r>
  <r>
    <n v="533"/>
    <s v="US-2014-129441"/>
    <x v="3"/>
    <x v="210"/>
    <d v="2014-09-12T00:00:00"/>
    <s v="Standard Class"/>
    <s v="JC-15340"/>
    <s v="Jasper Cacioppo"/>
    <x v="0"/>
    <s v="United States"/>
    <s v="Los Angeles"/>
    <x v="1"/>
    <n v="90032"/>
    <x v="1"/>
    <s v="FUR-FU-10000448"/>
    <x v="0"/>
    <x v="5"/>
    <s v="Tenex Chairmats For Use With Carpeted Floors"/>
    <n v="47.94"/>
    <n v="3"/>
    <n v="0"/>
    <n v="2.3969999999999985"/>
  </r>
  <r>
    <n v="534"/>
    <s v="CA-2013-168753"/>
    <x v="0"/>
    <x v="211"/>
    <d v="2013-06-02T00:00:00"/>
    <s v="Second Class"/>
    <s v="RL-19615"/>
    <s v="Rob Lucas"/>
    <x v="0"/>
    <s v="United States"/>
    <s v="Montgomery"/>
    <x v="19"/>
    <n v="36116"/>
    <x v="0"/>
    <s v="TEC-PH-10000984"/>
    <x v="2"/>
    <x v="7"/>
    <s v="Panasonic KX-TG9471B"/>
    <n v="979.95"/>
    <n v="5"/>
    <n v="0"/>
    <n v="274.38600000000008"/>
  </r>
  <r>
    <n v="535"/>
    <s v="CA-2013-168753"/>
    <x v="0"/>
    <x v="211"/>
    <d v="2013-06-02T00:00:00"/>
    <s v="Second Class"/>
    <s v="RL-19615"/>
    <s v="Rob Lucas"/>
    <x v="0"/>
    <s v="United States"/>
    <s v="Montgomery"/>
    <x v="19"/>
    <n v="36116"/>
    <x v="0"/>
    <s v="OFF-BI-10002557"/>
    <x v="1"/>
    <x v="8"/>
    <s v="Presstex Flexible Ring Binders"/>
    <n v="22.75"/>
    <n v="5"/>
    <n v="0"/>
    <n v="11.375"/>
  </r>
  <r>
    <n v="536"/>
    <s v="CA-2013-126613"/>
    <x v="0"/>
    <x v="212"/>
    <d v="2013-07-17T00:00:00"/>
    <s v="Standard Class"/>
    <s v="AA-10375"/>
    <s v="Allen Armold"/>
    <x v="0"/>
    <s v="United States"/>
    <s v="Mesa"/>
    <x v="16"/>
    <n v="85204"/>
    <x v="1"/>
    <s v="OFF-ST-10001325"/>
    <x v="1"/>
    <x v="4"/>
    <s v="Sterilite Officeware Hinged File Box"/>
    <n v="16.768000000000001"/>
    <n v="2"/>
    <n v="0.2"/>
    <n v="1.4672000000000001"/>
  </r>
  <r>
    <n v="537"/>
    <s v="US-2014-122637"/>
    <x v="3"/>
    <x v="213"/>
    <d v="2014-09-09T00:00:00"/>
    <s v="Second Class"/>
    <s v="EP-13915"/>
    <s v="Emily Phan"/>
    <x v="0"/>
    <s v="United States"/>
    <s v="Chicago"/>
    <x v="10"/>
    <n v="60653"/>
    <x v="2"/>
    <s v="OFF-BI-10002429"/>
    <x v="1"/>
    <x v="8"/>
    <s v="Premier Elliptical Ring Binder, Black"/>
    <n v="42.615999999999993"/>
    <n v="7"/>
    <n v="0.8"/>
    <n v="-68.185600000000022"/>
  </r>
  <r>
    <n v="538"/>
    <s v="CA-2012-147851"/>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s v="CA-2012-134894"/>
    <x v="1"/>
    <x v="214"/>
    <d v="2012-12-11T00:00:00"/>
    <s v="Standard Class"/>
    <s v="DK-12985"/>
    <s v="Darren Koutras"/>
    <x v="0"/>
    <s v="United States"/>
    <s v="Henderson"/>
    <x v="0"/>
    <n v="42420"/>
    <x v="0"/>
    <s v="OFF-AP-10001271"/>
    <x v="1"/>
    <x v="9"/>
    <s v="Eureka The Boss Cordless Rechargeable Stick Vac"/>
    <n v="152.94"/>
    <n v="3"/>
    <n v="0"/>
    <n v="41.293800000000005"/>
  </r>
  <r>
    <n v="540"/>
    <s v="CA-2012-134894"/>
    <x v="1"/>
    <x v="214"/>
    <d v="2012-12-11T00:00:00"/>
    <s v="Standard Class"/>
    <s v="DK-12985"/>
    <s v="Darren Koutras"/>
    <x v="0"/>
    <s v="United States"/>
    <s v="Henderson"/>
    <x v="0"/>
    <n v="42420"/>
    <x v="0"/>
    <s v="FUR-CH-10002647"/>
    <x v="0"/>
    <x v="1"/>
    <s v="Situations Contoured Folding Chairs, 4/Set"/>
    <n v="283.92"/>
    <n v="4"/>
    <n v="0"/>
    <n v="70.980000000000018"/>
  </r>
  <r>
    <n v="541"/>
    <s v="CA-2011-140795"/>
    <x v="2"/>
    <x v="215"/>
    <d v="2011-02-04T00:00:00"/>
    <s v="First Class"/>
    <s v="BD-11500"/>
    <s v="Bradley Drucker"/>
    <x v="0"/>
    <s v="United States"/>
    <s v="Green Bay"/>
    <x v="6"/>
    <n v="54302"/>
    <x v="2"/>
    <s v="TEC-AC-10001432"/>
    <x v="2"/>
    <x v="11"/>
    <s v="Enermax Aurora Lite Keyboard"/>
    <n v="468.90000000000003"/>
    <n v="6"/>
    <n v="0"/>
    <n v="206.31600000000006"/>
  </r>
  <r>
    <n v="542"/>
    <s v="CA-2013-136924"/>
    <x v="0"/>
    <x v="216"/>
    <d v="2013-07-18T00:00:00"/>
    <s v="First Class"/>
    <s v="ES-14080"/>
    <s v="Erin Smith"/>
    <x v="1"/>
    <s v="United States"/>
    <s v="Tucson"/>
    <x v="16"/>
    <n v="85705"/>
    <x v="1"/>
    <s v="TEC-PH-10002262"/>
    <x v="2"/>
    <x v="7"/>
    <s v="LG Electronics Tone+ HBS-730 Bluetooth Headset"/>
    <n v="380.86400000000003"/>
    <n v="8"/>
    <n v="0.2"/>
    <n v="38.086400000000026"/>
  </r>
  <r>
    <n v="543"/>
    <s v="US-2012-120131"/>
    <x v="1"/>
    <x v="217"/>
    <d v="2012-12-23T00:00:00"/>
    <s v="Standard Class"/>
    <s v="LM-17065"/>
    <s v="Liz MacKendrick"/>
    <x v="0"/>
    <s v="United States"/>
    <s v="Springfield"/>
    <x v="24"/>
    <n v="45503"/>
    <x v="3"/>
    <s v="OFF-ST-10001809"/>
    <x v="1"/>
    <x v="4"/>
    <s v="Fellowes Officeware Wire Shelving"/>
    <n v="646.77600000000007"/>
    <n v="9"/>
    <n v="0.2"/>
    <n v="-145.52460000000002"/>
  </r>
  <r>
    <n v="544"/>
    <s v="CA-2011-103849"/>
    <x v="2"/>
    <x v="218"/>
    <d v="2011-05-16T00:00:00"/>
    <s v="Standard Class"/>
    <s v="PG-18895"/>
    <s v="Paul Gonzalez"/>
    <x v="0"/>
    <s v="United States"/>
    <s v="Fort Worth"/>
    <x v="5"/>
    <n v="76106"/>
    <x v="2"/>
    <s v="TEC-AC-10001465"/>
    <x v="2"/>
    <x v="11"/>
    <s v="SanDisk Cruzer 64 GB USB Flash Drive"/>
    <n v="58.112000000000002"/>
    <n v="2"/>
    <n v="0.2"/>
    <n v="7.263999999999994"/>
  </r>
  <r>
    <n v="545"/>
    <s v="CA-2011-103849"/>
    <x v="2"/>
    <x v="218"/>
    <d v="2011-05-16T00:00:00"/>
    <s v="Standard Class"/>
    <s v="PG-18895"/>
    <s v="Paul Gonzalez"/>
    <x v="0"/>
    <s v="United States"/>
    <s v="Fort Worth"/>
    <x v="5"/>
    <n v="76106"/>
    <x v="2"/>
    <s v="TEC-PH-10002597"/>
    <x v="2"/>
    <x v="7"/>
    <s v="Xblue XB-1670-86 X16 Small Office Telephone - Titanium"/>
    <n v="100.792"/>
    <n v="1"/>
    <n v="0.2"/>
    <n v="6.2995000000000019"/>
  </r>
  <r>
    <n v="546"/>
    <s v="CA-2011-103849"/>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s v="CA-2014-162929"/>
    <x v="3"/>
    <x v="123"/>
    <d v="2014-11-23T00:00:00"/>
    <s v="First Class"/>
    <s v="AS-10135"/>
    <s v="Adrian Shami"/>
    <x v="2"/>
    <s v="United States"/>
    <s v="New York City"/>
    <x v="15"/>
    <n v="10035"/>
    <x v="3"/>
    <s v="OFF-BI-10000404"/>
    <x v="1"/>
    <x v="8"/>
    <s v="Avery Printable Repositionable Plastic Tabs"/>
    <n v="41.28"/>
    <n v="6"/>
    <n v="0.2"/>
    <n v="13.931999999999999"/>
  </r>
  <r>
    <n v="548"/>
    <s v="CA-2014-162929"/>
    <x v="3"/>
    <x v="123"/>
    <d v="2014-11-23T00:00:00"/>
    <s v="First Class"/>
    <s v="AS-10135"/>
    <s v="Adrian Shami"/>
    <x v="2"/>
    <s v="United States"/>
    <s v="New York City"/>
    <x v="15"/>
    <n v="10035"/>
    <x v="3"/>
    <s v="OFF-PA-10002986"/>
    <x v="1"/>
    <x v="10"/>
    <s v="Xerox 1898"/>
    <n v="13.36"/>
    <n v="2"/>
    <n v="0"/>
    <n v="6.4127999999999998"/>
  </r>
  <r>
    <n v="549"/>
    <s v="CA-2012-113173"/>
    <x v="1"/>
    <x v="219"/>
    <d v="2012-11-17T00:00:00"/>
    <s v="Second Class"/>
    <s v="DK-13225"/>
    <s v="Dean Katz"/>
    <x v="1"/>
    <s v="United States"/>
    <s v="Chicago"/>
    <x v="10"/>
    <n v="60653"/>
    <x v="2"/>
    <s v="OFF-ST-10000604"/>
    <x v="1"/>
    <x v="4"/>
    <s v="Home/Office Personal File Carts"/>
    <n v="250.27199999999999"/>
    <n v="9"/>
    <n v="0.2"/>
    <n v="15.641999999999982"/>
  </r>
  <r>
    <n v="550"/>
    <s v="CA-2012-113173"/>
    <x v="1"/>
    <x v="219"/>
    <d v="2012-11-17T00:00:00"/>
    <s v="Second Class"/>
    <s v="DK-13225"/>
    <s v="Dean Katz"/>
    <x v="1"/>
    <s v="United States"/>
    <s v="Chicago"/>
    <x v="10"/>
    <n v="60653"/>
    <x v="2"/>
    <s v="OFF-BI-10004738"/>
    <x v="1"/>
    <x v="8"/>
    <s v="Flexible Leather- Look Classic Collection Ring Binder"/>
    <n v="11.363999999999997"/>
    <n v="3"/>
    <n v="0.8"/>
    <n v="-17.045999999999999"/>
  </r>
  <r>
    <n v="551"/>
    <s v="CA-2012-113173"/>
    <x v="1"/>
    <x v="219"/>
    <d v="2012-11-17T00:00:00"/>
    <s v="Second Class"/>
    <s v="DK-13225"/>
    <s v="Dean Katz"/>
    <x v="1"/>
    <s v="United States"/>
    <s v="Chicago"/>
    <x v="10"/>
    <n v="60653"/>
    <x v="2"/>
    <s v="OFF-SU-10001935"/>
    <x v="1"/>
    <x v="14"/>
    <s v="Staples"/>
    <n v="8.7200000000000006"/>
    <n v="5"/>
    <n v="0.2"/>
    <n v="-1.7440000000000015"/>
  </r>
  <r>
    <n v="552"/>
    <s v="CA-2013-136406"/>
    <x v="0"/>
    <x v="173"/>
    <d v="2013-04-18T00:00:00"/>
    <s v="Second Class"/>
    <s v="BD-11320"/>
    <s v="Bill Donatelli"/>
    <x v="0"/>
    <s v="United States"/>
    <s v="San Francisco"/>
    <x v="1"/>
    <n v="94110"/>
    <x v="1"/>
    <s v="FUR-CH-10002024"/>
    <x v="0"/>
    <x v="1"/>
    <s v="HON 5400 Series Task Chairs for Big and Tall"/>
    <n v="1121.568"/>
    <n v="2"/>
    <n v="0.2"/>
    <n v="0"/>
  </r>
  <r>
    <n v="553"/>
    <s v="CA-2014-112774"/>
    <x v="3"/>
    <x v="220"/>
    <d v="2014-09-13T00:00:00"/>
    <s v="First Class"/>
    <s v="RC-19960"/>
    <s v="Ryan Crowe"/>
    <x v="0"/>
    <s v="United States"/>
    <s v="Jacksonville"/>
    <x v="2"/>
    <n v="32216"/>
    <x v="0"/>
    <s v="FUR-FU-10003039"/>
    <x v="0"/>
    <x v="5"/>
    <s v="Howard Miller 11-1/2&quot; Diameter Grantwood Wall Clock"/>
    <n v="34.504000000000005"/>
    <n v="1"/>
    <n v="0.2"/>
    <n v="6.0381999999999998"/>
  </r>
  <r>
    <n v="554"/>
    <s v="CA-2014-101945"/>
    <x v="3"/>
    <x v="221"/>
    <d v="2014-11-29T00:00:00"/>
    <s v="Standard Class"/>
    <s v="GT-14710"/>
    <s v="Greg Tran"/>
    <x v="0"/>
    <s v="United States"/>
    <s v="Houston"/>
    <x v="5"/>
    <n v="77070"/>
    <x v="2"/>
    <s v="OFF-FA-10004248"/>
    <x v="1"/>
    <x v="13"/>
    <s v="Advantus T-Pin Paper Clips"/>
    <n v="10.824"/>
    <n v="3"/>
    <n v="0.2"/>
    <n v="2.5707"/>
  </r>
  <r>
    <n v="555"/>
    <s v="CA-2014-100650"/>
    <x v="3"/>
    <x v="222"/>
    <d v="2014-07-04T00:00:00"/>
    <s v="Second Class"/>
    <s v="DK-13225"/>
    <s v="Dean Katz"/>
    <x v="1"/>
    <s v="United States"/>
    <s v="Anaheim"/>
    <x v="1"/>
    <n v="92804"/>
    <x v="1"/>
    <s v="OFF-ST-10001780"/>
    <x v="1"/>
    <x v="4"/>
    <s v="Tennsco 16-Compartment Lockers with Coat Rack"/>
    <n v="1295.78"/>
    <n v="2"/>
    <n v="0"/>
    <n v="310.98720000000003"/>
  </r>
  <r>
    <n v="556"/>
    <s v="CA-2011-155852"/>
    <x v="2"/>
    <x v="223"/>
    <d v="2011-03-07T00:00:00"/>
    <s v="Second Class"/>
    <s v="AJ-10945"/>
    <s v="Ashley Jarboe"/>
    <x v="0"/>
    <s v="United States"/>
    <s v="Wilmington"/>
    <x v="3"/>
    <n v="28403"/>
    <x v="0"/>
    <s v="OFF-AR-10003560"/>
    <x v="1"/>
    <x v="6"/>
    <s v="Zebra Zazzle Fluorescent Highlighters"/>
    <n v="19.456000000000003"/>
    <n v="4"/>
    <n v="0.2"/>
    <n v="3.4047999999999981"/>
  </r>
  <r>
    <n v="557"/>
    <s v="CA-2013-113243"/>
    <x v="0"/>
    <x v="224"/>
    <d v="2013-06-16T00:00:00"/>
    <s v="Standard Class"/>
    <s v="OT-18730"/>
    <s v="Olvera Toch"/>
    <x v="0"/>
    <s v="United States"/>
    <s v="Los Angeles"/>
    <x v="1"/>
    <n v="90045"/>
    <x v="1"/>
    <s v="OFF-LA-10001297"/>
    <x v="1"/>
    <x v="2"/>
    <s v="Avery 473"/>
    <n v="20.7"/>
    <n v="2"/>
    <n v="0"/>
    <n v="9.9359999999999999"/>
  </r>
  <r>
    <n v="558"/>
    <s v="CA-2013-113243"/>
    <x v="0"/>
    <x v="224"/>
    <d v="2013-06-16T00:00:00"/>
    <s v="Standard Class"/>
    <s v="OT-18730"/>
    <s v="Olvera Toch"/>
    <x v="0"/>
    <s v="United States"/>
    <s v="Los Angeles"/>
    <x v="1"/>
    <n v="90045"/>
    <x v="1"/>
    <s v="FUR-TA-10004256"/>
    <x v="0"/>
    <x v="3"/>
    <s v="Bretford “Just In Time” Height-Adjustable Multi-Task Work Tables"/>
    <n v="1335.68"/>
    <n v="4"/>
    <n v="0.2"/>
    <n v="-217.04800000000017"/>
  </r>
  <r>
    <n v="559"/>
    <s v="CA-2013-113243"/>
    <x v="0"/>
    <x v="224"/>
    <d v="2013-06-16T00:00:00"/>
    <s v="Standard Class"/>
    <s v="OT-18730"/>
    <s v="Olvera Toch"/>
    <x v="0"/>
    <s v="United States"/>
    <s v="Los Angeles"/>
    <x v="1"/>
    <n v="90045"/>
    <x v="1"/>
    <s v="OFF-PA-10003441"/>
    <x v="1"/>
    <x v="10"/>
    <s v="Xerox 226"/>
    <n v="32.400000000000006"/>
    <n v="5"/>
    <n v="0"/>
    <n v="15.552000000000001"/>
  </r>
  <r>
    <n v="560"/>
    <s v="CA-2014-118731"/>
    <x v="3"/>
    <x v="225"/>
    <d v="2014-11-23T00:00:00"/>
    <s v="Second Class"/>
    <s v="LP-17080"/>
    <s v="Liz Pelletier"/>
    <x v="0"/>
    <s v="United States"/>
    <s v="San Francisco"/>
    <x v="1"/>
    <n v="94110"/>
    <x v="1"/>
    <s v="FUR-FU-10003347"/>
    <x v="0"/>
    <x v="5"/>
    <s v="Coloredge Poster Frame"/>
    <n v="42.599999999999994"/>
    <n v="3"/>
    <n v="0"/>
    <n v="16.614000000000001"/>
  </r>
  <r>
    <n v="561"/>
    <s v="CA-2014-118731"/>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s v="CA-2011-145576"/>
    <x v="2"/>
    <x v="80"/>
    <d v="2011-09-18T00:00:00"/>
    <s v="Second Class"/>
    <s v="CA-12775"/>
    <s v="Cynthia Arntzen"/>
    <x v="0"/>
    <s v="United States"/>
    <s v="Tampa"/>
    <x v="2"/>
    <n v="33614"/>
    <x v="0"/>
    <s v="OFF-AP-10003914"/>
    <x v="1"/>
    <x v="9"/>
    <s v="Sanitaire Vibra Groomer IR Commercial Upright Vacuum, Replacement Belts"/>
    <n v="13"/>
    <n v="5"/>
    <n v="0.2"/>
    <n v="1.3000000000000007"/>
  </r>
  <r>
    <n v="563"/>
    <s v="CA-2011-145576"/>
    <x v="2"/>
    <x v="80"/>
    <d v="2011-09-18T00:00:00"/>
    <s v="Second Class"/>
    <s v="CA-12775"/>
    <s v="Cynthia Arntzen"/>
    <x v="0"/>
    <s v="United States"/>
    <s v="Tampa"/>
    <x v="2"/>
    <n v="33614"/>
    <x v="0"/>
    <s v="FUR-FU-10004020"/>
    <x v="0"/>
    <x v="5"/>
    <s v="Advantus Panel Wall Acrylic Frame"/>
    <n v="13.128"/>
    <n v="3"/>
    <n v="0.2"/>
    <n v="3.7743000000000002"/>
  </r>
  <r>
    <n v="564"/>
    <s v="CA-2012-130736"/>
    <x v="1"/>
    <x v="214"/>
    <d v="2012-12-09T00:00:00"/>
    <s v="First Class"/>
    <s v="JF-15490"/>
    <s v="Jeremy Farry"/>
    <x v="0"/>
    <s v="United States"/>
    <s v="Seattle"/>
    <x v="4"/>
    <n v="98105"/>
    <x v="1"/>
    <s v="OFF-FA-10003467"/>
    <x v="1"/>
    <x v="13"/>
    <s v="Alliance Big Bands Rubber Bands, 12/Pack"/>
    <n v="3.96"/>
    <n v="2"/>
    <n v="0"/>
    <n v="0"/>
  </r>
  <r>
    <n v="565"/>
    <s v="CA-2012-130736"/>
    <x v="1"/>
    <x v="214"/>
    <d v="2012-12-09T00:00:00"/>
    <s v="First Class"/>
    <s v="JF-15490"/>
    <s v="Jeremy Farry"/>
    <x v="0"/>
    <s v="United States"/>
    <s v="Seattle"/>
    <x v="4"/>
    <n v="98105"/>
    <x v="1"/>
    <s v="OFF-LA-10000634"/>
    <x v="1"/>
    <x v="2"/>
    <s v="Avery 509"/>
    <n v="2.61"/>
    <n v="1"/>
    <n v="0"/>
    <n v="1.2005999999999999"/>
  </r>
  <r>
    <n v="566"/>
    <s v="CA-2014-137099"/>
    <x v="3"/>
    <x v="226"/>
    <d v="2014-12-11T00:00:00"/>
    <s v="First Class"/>
    <s v="FP-14320"/>
    <s v="Frank Preis"/>
    <x v="0"/>
    <s v="United States"/>
    <s v="Los Angeles"/>
    <x v="1"/>
    <n v="90008"/>
    <x v="1"/>
    <s v="TEC-PH-10002496"/>
    <x v="2"/>
    <x v="7"/>
    <s v="Cisco SPA301"/>
    <n v="374.37600000000003"/>
    <n v="3"/>
    <n v="0.2"/>
    <n v="46.796999999999983"/>
  </r>
  <r>
    <n v="567"/>
    <s v="CA-2014-156951"/>
    <x v="3"/>
    <x v="172"/>
    <d v="2014-10-09T00:00:00"/>
    <s v="Standard Class"/>
    <s v="EB-13840"/>
    <s v="Ellis Ballard"/>
    <x v="1"/>
    <s v="United States"/>
    <s v="Seattle"/>
    <x v="4"/>
    <n v="98105"/>
    <x v="1"/>
    <s v="OFF-PA-10004530"/>
    <x v="1"/>
    <x v="10"/>
    <s v="Personal Creations Ink Jet Cards and Labels"/>
    <n v="91.84"/>
    <n v="8"/>
    <n v="0"/>
    <n v="45.001600000000003"/>
  </r>
  <r>
    <n v="568"/>
    <s v="CA-2014-156951"/>
    <x v="3"/>
    <x v="172"/>
    <d v="2014-10-09T00:00:00"/>
    <s v="Standard Class"/>
    <s v="EB-13840"/>
    <s v="Ellis Ballard"/>
    <x v="1"/>
    <s v="United States"/>
    <s v="Seattle"/>
    <x v="4"/>
    <n v="98105"/>
    <x v="1"/>
    <s v="OFF-BI-10001107"/>
    <x v="1"/>
    <x v="8"/>
    <s v="GBC White Gloss Covers, Plain Front"/>
    <n v="81.088000000000008"/>
    <n v="7"/>
    <n v="0.2"/>
    <n v="27.3672"/>
  </r>
  <r>
    <n v="569"/>
    <s v="CA-2014-156951"/>
    <x v="3"/>
    <x v="172"/>
    <d v="2014-10-09T00:00:00"/>
    <s v="Standard Class"/>
    <s v="EB-13840"/>
    <s v="Ellis Ballard"/>
    <x v="1"/>
    <s v="United States"/>
    <s v="Seattle"/>
    <x v="4"/>
    <n v="98105"/>
    <x v="1"/>
    <s v="OFF-PA-10004451"/>
    <x v="1"/>
    <x v="10"/>
    <s v="Xerox 222"/>
    <n v="19.440000000000001"/>
    <n v="3"/>
    <n v="0"/>
    <n v="9.3312000000000008"/>
  </r>
  <r>
    <n v="570"/>
    <s v="CA-2014-156951"/>
    <x v="3"/>
    <x v="172"/>
    <d v="2014-10-09T00:00:00"/>
    <s v="Standard Class"/>
    <s v="EB-13840"/>
    <s v="Ellis Ballard"/>
    <x v="1"/>
    <s v="United States"/>
    <s v="Seattle"/>
    <x v="4"/>
    <n v="98105"/>
    <x v="1"/>
    <s v="FUR-CH-10004997"/>
    <x v="0"/>
    <x v="1"/>
    <s v="Hon Every-Day Series Multi-Task Chairs"/>
    <n v="451.15199999999993"/>
    <n v="3"/>
    <n v="0.2"/>
    <n v="0"/>
  </r>
  <r>
    <n v="571"/>
    <s v="CA-2014-164826"/>
    <x v="3"/>
    <x v="116"/>
    <d v="2015-01-05T00:00:00"/>
    <s v="Standard Class"/>
    <s v="JF-15415"/>
    <s v="Jennifer Ferguson"/>
    <x v="0"/>
    <s v="United States"/>
    <s v="New York City"/>
    <x v="15"/>
    <n v="10024"/>
    <x v="3"/>
    <s v="OFF-LA-10001297"/>
    <x v="1"/>
    <x v="2"/>
    <s v="Avery 473"/>
    <n v="72.45"/>
    <n v="7"/>
    <n v="0"/>
    <n v="34.775999999999996"/>
  </r>
  <r>
    <n v="572"/>
    <s v="CA-2014-164826"/>
    <x v="3"/>
    <x v="116"/>
    <d v="2015-01-05T00:00:00"/>
    <s v="Standard Class"/>
    <s v="JF-15415"/>
    <s v="Jennifer Ferguson"/>
    <x v="0"/>
    <s v="United States"/>
    <s v="New York City"/>
    <x v="15"/>
    <n v="10024"/>
    <x v="3"/>
    <s v="OFF-FA-10000585"/>
    <x v="1"/>
    <x v="13"/>
    <s v="OIC Bulk Pack Metal Binder Clips"/>
    <n v="13.96"/>
    <n v="4"/>
    <n v="0"/>
    <n v="6.4215999999999998"/>
  </r>
  <r>
    <n v="573"/>
    <s v="CA-2014-164826"/>
    <x v="3"/>
    <x v="116"/>
    <d v="2015-01-05T00:00:00"/>
    <s v="Standard Class"/>
    <s v="JF-15415"/>
    <s v="Jennifer Ferguson"/>
    <x v="0"/>
    <s v="United States"/>
    <s v="New York City"/>
    <x v="15"/>
    <n v="10024"/>
    <x v="3"/>
    <s v="OFF-BI-10001922"/>
    <x v="1"/>
    <x v="8"/>
    <s v="Storex Dura Pro Binders"/>
    <n v="33.264000000000003"/>
    <n v="7"/>
    <n v="0.2"/>
    <n v="11.226599999999999"/>
  </r>
  <r>
    <n v="574"/>
    <s v="CA-2014-164826"/>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s v="CA-2013-127250"/>
    <x v="0"/>
    <x v="54"/>
    <d v="2013-11-08T00:00:00"/>
    <s v="Standard Class"/>
    <s v="SF-20200"/>
    <s v="Sarah Foster"/>
    <x v="0"/>
    <s v="United States"/>
    <s v="Marysville"/>
    <x v="4"/>
    <n v="98270"/>
    <x v="1"/>
    <s v="OFF-AR-10003394"/>
    <x v="1"/>
    <x v="6"/>
    <s v="Newell 332"/>
    <n v="8.82"/>
    <n v="3"/>
    <n v="0"/>
    <n v="2.3814000000000002"/>
  </r>
  <r>
    <n v="576"/>
    <s v="CA-2012-149713"/>
    <x v="1"/>
    <x v="227"/>
    <d v="2012-09-22T00:00:00"/>
    <s v="Second Class"/>
    <s v="TG-21640"/>
    <s v="Trudy Glocke"/>
    <x v="0"/>
    <s v="United States"/>
    <s v="Long Beach"/>
    <x v="1"/>
    <n v="90805"/>
    <x v="1"/>
    <s v="OFF-PA-10004530"/>
    <x v="1"/>
    <x v="10"/>
    <s v="Personal Creations Ink Jet Cards and Labels"/>
    <n v="160.72"/>
    <n v="14"/>
    <n v="0"/>
    <n v="78.752800000000008"/>
  </r>
  <r>
    <n v="577"/>
    <s v="CA-2012-149713"/>
    <x v="1"/>
    <x v="227"/>
    <d v="2012-09-22T00:00:00"/>
    <s v="Second Class"/>
    <s v="TG-21640"/>
    <s v="Trudy Glocke"/>
    <x v="0"/>
    <s v="United States"/>
    <s v="Long Beach"/>
    <x v="1"/>
    <n v="90805"/>
    <x v="1"/>
    <s v="OFF-PA-10001450"/>
    <x v="1"/>
    <x v="10"/>
    <s v="Rediform S.O.S. Phone Message Books"/>
    <n v="19.920000000000002"/>
    <n v="4"/>
    <n v="0"/>
    <n v="9.7608000000000015"/>
  </r>
  <r>
    <n v="578"/>
    <s v="CA-2012-149713"/>
    <x v="1"/>
    <x v="227"/>
    <d v="2012-09-22T00:00:00"/>
    <s v="Second Class"/>
    <s v="TG-21640"/>
    <s v="Trudy Glocke"/>
    <x v="0"/>
    <s v="United States"/>
    <s v="Long Beach"/>
    <x v="1"/>
    <n v="90805"/>
    <x v="1"/>
    <s v="OFF-SU-10001574"/>
    <x v="1"/>
    <x v="14"/>
    <s v="Acme Value Line Scissors"/>
    <n v="7.3"/>
    <n v="2"/>
    <n v="0"/>
    <n v="2.1899999999999995"/>
  </r>
  <r>
    <n v="579"/>
    <s v="CA-2014-118640"/>
    <x v="3"/>
    <x v="228"/>
    <d v="2014-07-27T00:00:00"/>
    <s v="Standard Class"/>
    <s v="CS-11950"/>
    <s v="Carlos Soltero"/>
    <x v="0"/>
    <s v="United States"/>
    <s v="Chicago"/>
    <x v="10"/>
    <n v="60610"/>
    <x v="2"/>
    <s v="OFF-ST-10002974"/>
    <x v="1"/>
    <x v="4"/>
    <s v="Trav-L-File Heavy-Duty Shuttle II, Black"/>
    <n v="69.712000000000003"/>
    <n v="2"/>
    <n v="0.2"/>
    <n v="8.7139999999999951"/>
  </r>
  <r>
    <n v="580"/>
    <s v="CA-2014-118640"/>
    <x v="3"/>
    <x v="228"/>
    <d v="2014-07-27T00:00:00"/>
    <s v="Standard Class"/>
    <s v="CS-11950"/>
    <s v="Carlos Soltero"/>
    <x v="0"/>
    <s v="United States"/>
    <s v="Chicago"/>
    <x v="10"/>
    <n v="60610"/>
    <x v="2"/>
    <s v="FUR-FU-10001475"/>
    <x v="0"/>
    <x v="5"/>
    <s v="Contract Clock, 14&quot;, Brown"/>
    <n v="8.7919999999999998"/>
    <n v="1"/>
    <n v="0.6"/>
    <n v="-5.7148000000000003"/>
  </r>
  <r>
    <n v="581"/>
    <s v="CA-2012-132906"/>
    <x v="1"/>
    <x v="229"/>
    <d v="2012-09-14T00:00:00"/>
    <s v="Standard Class"/>
    <s v="CC-12145"/>
    <s v="Charles Crestani"/>
    <x v="0"/>
    <s v="United States"/>
    <s v="Los Angeles"/>
    <x v="1"/>
    <n v="90004"/>
    <x v="1"/>
    <s v="OFF-SU-10004498"/>
    <x v="1"/>
    <x v="14"/>
    <s v="Martin-Yale Premier Letter Opener"/>
    <n v="51.52"/>
    <n v="4"/>
    <n v="0"/>
    <n v="1.5456000000000003"/>
  </r>
  <r>
    <n v="582"/>
    <s v="CA-2014-145233"/>
    <x v="3"/>
    <x v="96"/>
    <d v="2014-12-06T00:00:00"/>
    <s v="Standard Class"/>
    <s v="DV-13465"/>
    <s v="Dianna Vittorini"/>
    <x v="0"/>
    <s v="United States"/>
    <s v="Denver"/>
    <x v="22"/>
    <n v="80219"/>
    <x v="1"/>
    <s v="TEC-PH-10004977"/>
    <x v="2"/>
    <x v="7"/>
    <s v="GE 30524EE4"/>
    <n v="470.37600000000009"/>
    <n v="3"/>
    <n v="0.2"/>
    <n v="52.917299999999955"/>
  </r>
  <r>
    <n v="583"/>
    <s v="CA-2014-145233"/>
    <x v="3"/>
    <x v="96"/>
    <d v="2014-12-06T00:00:00"/>
    <s v="Standard Class"/>
    <s v="DV-13465"/>
    <s v="Dianna Vittorini"/>
    <x v="0"/>
    <s v="United States"/>
    <s v="Denver"/>
    <x v="22"/>
    <n v="80219"/>
    <x v="1"/>
    <s v="TEC-PH-10000586"/>
    <x v="2"/>
    <x v="7"/>
    <s v="AT&amp;T SB67148 SynJ"/>
    <n v="105.584"/>
    <n v="2"/>
    <n v="0.2"/>
    <n v="9.2386000000000053"/>
  </r>
  <r>
    <n v="584"/>
    <s v="CA-2014-145233"/>
    <x v="3"/>
    <x v="96"/>
    <d v="2014-12-06T00:00:00"/>
    <s v="Standard Class"/>
    <s v="DV-13465"/>
    <s v="Dianna Vittorini"/>
    <x v="0"/>
    <s v="United States"/>
    <s v="Denver"/>
    <x v="22"/>
    <n v="80219"/>
    <x v="1"/>
    <s v="OFF-AP-10000358"/>
    <x v="1"/>
    <x v="9"/>
    <s v="Fellowes Basic Home/Office Series Surge Protectors"/>
    <n v="31.152000000000001"/>
    <n v="3"/>
    <n v="0.2"/>
    <n v="3.5045999999999964"/>
  </r>
  <r>
    <n v="585"/>
    <s v="CA-2014-14523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s v="CA-2014-145233"/>
    <x v="3"/>
    <x v="96"/>
    <d v="2014-12-06T00:00:00"/>
    <s v="Standard Class"/>
    <s v="DV-13465"/>
    <s v="Dianna Vittorini"/>
    <x v="0"/>
    <s v="United States"/>
    <s v="Denver"/>
    <x v="22"/>
    <n v="80219"/>
    <x v="1"/>
    <s v="TEC-PH-10001254"/>
    <x v="2"/>
    <x v="7"/>
    <s v="Jabra BIZ 2300 Duo QD Duo Corded Headset"/>
    <n v="406.36799999999999"/>
    <n v="4"/>
    <n v="0.2"/>
    <n v="30.477599999999981"/>
  </r>
  <r>
    <n v="587"/>
    <s v="CA-2012-128139"/>
    <x v="1"/>
    <x v="230"/>
    <d v="2012-07-09T00:00:00"/>
    <s v="Standard Class"/>
    <s v="BD-11725"/>
    <s v="Bruce Degenhardt"/>
    <x v="0"/>
    <s v="United States"/>
    <s v="Richmond"/>
    <x v="0"/>
    <n v="40475"/>
    <x v="0"/>
    <s v="FUR-CH-10003956"/>
    <x v="0"/>
    <x v="1"/>
    <s v="Novimex High-Tech Fabric Mesh Task Chair"/>
    <n v="70.98"/>
    <n v="1"/>
    <n v="0"/>
    <n v="4.968599999999995"/>
  </r>
  <r>
    <n v="588"/>
    <s v="CA-2012-128139"/>
    <x v="1"/>
    <x v="230"/>
    <d v="2012-07-09T00:00:00"/>
    <s v="Standard Class"/>
    <s v="BD-11725"/>
    <s v="Bruce Degenhardt"/>
    <x v="0"/>
    <s v="United States"/>
    <s v="Richmond"/>
    <x v="0"/>
    <n v="40475"/>
    <x v="0"/>
    <s v="OFF-LA-10003930"/>
    <x v="1"/>
    <x v="2"/>
    <s v="Dot Matrix Printer Tape Reel Labels, White, 5000/Box"/>
    <n v="294.93"/>
    <n v="3"/>
    <n v="0"/>
    <n v="144.51570000000001"/>
  </r>
  <r>
    <n v="589"/>
    <s v="US-2013-156986"/>
    <x v="0"/>
    <x v="231"/>
    <d v="2013-03-25T00:00:00"/>
    <s v="Standard Class"/>
    <s v="ZC-21910"/>
    <s v="Zuschuss Carroll"/>
    <x v="0"/>
    <s v="United States"/>
    <s v="Salem"/>
    <x v="21"/>
    <n v="97301"/>
    <x v="1"/>
    <s v="TEC-PH-10003800"/>
    <x v="2"/>
    <x v="7"/>
    <s v="i.Sound Portable Power - 8000 mAh"/>
    <n v="84.784000000000006"/>
    <n v="2"/>
    <n v="0.2"/>
    <n v="-20.136200000000006"/>
  </r>
  <r>
    <n v="590"/>
    <s v="US-2013-156986"/>
    <x v="0"/>
    <x v="231"/>
    <d v="2013-03-25T00:00:00"/>
    <s v="Standard Class"/>
    <s v="ZC-21910"/>
    <s v="Zuschuss Carroll"/>
    <x v="0"/>
    <s v="United States"/>
    <s v="Salem"/>
    <x v="21"/>
    <n v="97301"/>
    <x v="1"/>
    <s v="OFF-PA-10002005"/>
    <x v="1"/>
    <x v="10"/>
    <s v="Xerox 225"/>
    <n v="20.736000000000004"/>
    <n v="4"/>
    <n v="0.2"/>
    <n v="7.2576000000000001"/>
  </r>
  <r>
    <n v="591"/>
    <s v="US-2013-156986"/>
    <x v="0"/>
    <x v="231"/>
    <d v="2013-03-25T00:00:00"/>
    <s v="Standard Class"/>
    <s v="ZC-21910"/>
    <s v="Zuschuss Carroll"/>
    <x v="0"/>
    <s v="United States"/>
    <s v="Salem"/>
    <x v="21"/>
    <n v="97301"/>
    <x v="1"/>
    <s v="OFF-BI-10002498"/>
    <x v="1"/>
    <x v="8"/>
    <s v="Clear Mylar Reinforcing Strips"/>
    <n v="16.821000000000005"/>
    <n v="3"/>
    <n v="0.7"/>
    <n v="-12.896100000000004"/>
  </r>
  <r>
    <n v="592"/>
    <s v="US-2013-156986"/>
    <x v="0"/>
    <x v="231"/>
    <d v="2013-03-25T00:00:00"/>
    <s v="Standard Class"/>
    <s v="ZC-21910"/>
    <s v="Zuschuss Carroll"/>
    <x v="0"/>
    <s v="United States"/>
    <s v="Salem"/>
    <x v="21"/>
    <n v="97301"/>
    <x v="1"/>
    <s v="OFF-PA-10004101"/>
    <x v="1"/>
    <x v="10"/>
    <s v="Xerox 1894"/>
    <n v="10.368000000000002"/>
    <n v="2"/>
    <n v="0.2"/>
    <n v="3.6288"/>
  </r>
  <r>
    <n v="593"/>
    <s v="CA-2011-135405"/>
    <x v="2"/>
    <x v="232"/>
    <d v="2011-01-14T00:00:00"/>
    <s v="Standard Class"/>
    <s v="MS-17830"/>
    <s v="Melanie Seite"/>
    <x v="0"/>
    <s v="United States"/>
    <s v="Laredo"/>
    <x v="5"/>
    <n v="78041"/>
    <x v="2"/>
    <s v="OFF-AR-10004078"/>
    <x v="1"/>
    <x v="6"/>
    <s v="Newell 312"/>
    <n v="9.3439999999999994"/>
    <n v="2"/>
    <n v="0.2"/>
    <n v="1.1679999999999997"/>
  </r>
  <r>
    <n v="594"/>
    <s v="CA-2011-135405"/>
    <x v="2"/>
    <x v="232"/>
    <d v="2011-01-14T00:00:00"/>
    <s v="Standard Class"/>
    <s v="MS-17830"/>
    <s v="Melanie Seite"/>
    <x v="0"/>
    <s v="United States"/>
    <s v="Laredo"/>
    <x v="5"/>
    <n v="78041"/>
    <x v="2"/>
    <s v="TEC-AC-10001266"/>
    <x v="2"/>
    <x v="11"/>
    <s v="Memorex Micro Travel Drive 8 GB"/>
    <n v="31.200000000000003"/>
    <n v="3"/>
    <n v="0.2"/>
    <n v="9.7499999999999964"/>
  </r>
  <r>
    <n v="595"/>
    <s v="CA-2011-131450"/>
    <x v="2"/>
    <x v="233"/>
    <d v="2011-08-15T00:00:00"/>
    <s v="Standard Class"/>
    <s v="LR-16915"/>
    <s v="Lena Radford"/>
    <x v="0"/>
    <s v="United States"/>
    <s v="San Diego"/>
    <x v="1"/>
    <n v="92024"/>
    <x v="1"/>
    <s v="OFF-AP-10004708"/>
    <x v="1"/>
    <x v="9"/>
    <s v="Fellowes Superior 10 Outlet Split Surge Protector"/>
    <n v="76.12"/>
    <n v="2"/>
    <n v="0"/>
    <n v="22.074799999999996"/>
  </r>
  <r>
    <n v="596"/>
    <s v="CA-2011-131450"/>
    <x v="2"/>
    <x v="233"/>
    <d v="2011-08-15T00:00:00"/>
    <s v="Standard Class"/>
    <s v="LR-16915"/>
    <s v="Lena Radford"/>
    <x v="0"/>
    <s v="United States"/>
    <s v="San Diego"/>
    <x v="1"/>
    <n v="92024"/>
    <x v="1"/>
    <s v="TEC-CO-10004115"/>
    <x v="2"/>
    <x v="16"/>
    <s v="Sharp AL-1530CS Digital Copier"/>
    <n v="1199.9760000000001"/>
    <n v="3"/>
    <n v="0.2"/>
    <n v="434.99130000000002"/>
  </r>
  <r>
    <n v="597"/>
    <s v="CA-2011-131450"/>
    <x v="2"/>
    <x v="233"/>
    <d v="2011-08-15T00:00:00"/>
    <s v="Standard Class"/>
    <s v="LR-16915"/>
    <s v="Lena Radford"/>
    <x v="0"/>
    <s v="United States"/>
    <s v="San Diego"/>
    <x v="1"/>
    <n v="92024"/>
    <x v="1"/>
    <s v="TEC-PH-10002398"/>
    <x v="2"/>
    <x v="7"/>
    <s v="AT&amp;T 1070 Corded Phone"/>
    <n v="445.96000000000004"/>
    <n v="5"/>
    <n v="0.2"/>
    <n v="55.744999999999948"/>
  </r>
  <r>
    <n v="598"/>
    <s v="CA-2011-131450"/>
    <x v="2"/>
    <x v="233"/>
    <d v="2011-08-15T00:00:00"/>
    <s v="Standard Class"/>
    <s v="LR-16915"/>
    <s v="Lena Radford"/>
    <x v="0"/>
    <s v="United States"/>
    <s v="San Diego"/>
    <x v="1"/>
    <n v="92024"/>
    <x v="1"/>
    <s v="FUR-FU-10001979"/>
    <x v="0"/>
    <x v="5"/>
    <s v="Dana Halogen Swing-Arm Architect Lamp"/>
    <n v="327.76"/>
    <n v="8"/>
    <n v="0"/>
    <n v="91.772800000000018"/>
  </r>
  <r>
    <n v="599"/>
    <s v="CA-2013-120180"/>
    <x v="0"/>
    <x v="216"/>
    <d v="2013-07-17T00:00:00"/>
    <s v="First Class"/>
    <s v="TP-21130"/>
    <s v="Theone Pippenger"/>
    <x v="0"/>
    <s v="United States"/>
    <s v="Philadelphia"/>
    <x v="9"/>
    <n v="19134"/>
    <x v="3"/>
    <s v="OFF-SU-10004115"/>
    <x v="1"/>
    <x v="14"/>
    <s v="Acme Stainless Steel Office Snips"/>
    <n v="11.632"/>
    <n v="2"/>
    <n v="0.2"/>
    <n v="1.0178000000000007"/>
  </r>
  <r>
    <n v="600"/>
    <s v="US-2013-100720"/>
    <x v="0"/>
    <x v="87"/>
    <d v="2013-07-22T00:00:00"/>
    <s v="Standard Class"/>
    <s v="CK-12205"/>
    <s v="Chloris Kastensmidt"/>
    <x v="0"/>
    <s v="United States"/>
    <s v="Philadelphia"/>
    <x v="9"/>
    <n v="19120"/>
    <x v="3"/>
    <s v="TEC-PH-10001425"/>
    <x v="2"/>
    <x v="7"/>
    <s v="Mophie Juice Pack Helium for iPhone"/>
    <n v="143.98199999999997"/>
    <n v="3"/>
    <n v="0.4"/>
    <n v="-28.796400000000006"/>
  </r>
  <r>
    <n v="601"/>
    <s v="US-2013-100720"/>
    <x v="0"/>
    <x v="87"/>
    <d v="2013-07-22T00:00:00"/>
    <s v="Standard Class"/>
    <s v="CK-12205"/>
    <s v="Chloris Kastensmidt"/>
    <x v="0"/>
    <s v="United States"/>
    <s v="Philadelphia"/>
    <x v="9"/>
    <n v="19120"/>
    <x v="3"/>
    <s v="TEC-PH-10003963"/>
    <x v="2"/>
    <x v="7"/>
    <s v="GE 2-Jack Phone Line Splitter"/>
    <n v="494.37599999999998"/>
    <n v="4"/>
    <n v="0.4"/>
    <n v="-115.35440000000006"/>
  </r>
  <r>
    <n v="602"/>
    <s v="US-2013-100720"/>
    <x v="0"/>
    <x v="87"/>
    <d v="2013-07-22T00:00:00"/>
    <s v="Standard Class"/>
    <s v="CK-12205"/>
    <s v="Chloris Kastensmidt"/>
    <x v="0"/>
    <s v="United States"/>
    <s v="Philadelphia"/>
    <x v="9"/>
    <n v="19120"/>
    <x v="3"/>
    <s v="OFF-SU-10001574"/>
    <x v="1"/>
    <x v="14"/>
    <s v="Acme Value Line Scissors"/>
    <n v="5.84"/>
    <n v="2"/>
    <n v="0.2"/>
    <n v="0.72999999999999954"/>
  </r>
  <r>
    <n v="603"/>
    <s v="CA-2011-149958"/>
    <x v="2"/>
    <x v="234"/>
    <d v="2011-03-19T00:00:00"/>
    <s v="Standard Class"/>
    <s v="AS-10240"/>
    <s v="Alan Shonely"/>
    <x v="0"/>
    <s v="United States"/>
    <s v="Tampa"/>
    <x v="2"/>
    <n v="33614"/>
    <x v="0"/>
    <s v="OFF-ST-10001490"/>
    <x v="1"/>
    <x v="4"/>
    <s v="Hot File 7-Pocket, Floor Stand"/>
    <n v="142.77600000000001"/>
    <n v="1"/>
    <n v="0.2"/>
    <n v="17.84699999999998"/>
  </r>
  <r>
    <n v="604"/>
    <s v="CA-2011-149958"/>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s v="CA-2011-149958"/>
    <x v="2"/>
    <x v="234"/>
    <d v="2011-03-19T00:00:00"/>
    <s v="Standard Class"/>
    <s v="AS-10240"/>
    <s v="Alan Shonely"/>
    <x v="0"/>
    <s v="United States"/>
    <s v="Tampa"/>
    <x v="2"/>
    <n v="33614"/>
    <x v="0"/>
    <s v="OFF-BI-10000773"/>
    <x v="1"/>
    <x v="8"/>
    <s v="Insertable Tab Post Binder Dividers"/>
    <n v="7.218"/>
    <n v="3"/>
    <n v="0.7"/>
    <n v="-5.5338000000000012"/>
  </r>
  <r>
    <n v="606"/>
    <s v="CA-2011-149958"/>
    <x v="2"/>
    <x v="234"/>
    <d v="2011-03-19T00:00:00"/>
    <s v="Standard Class"/>
    <s v="AS-10240"/>
    <s v="Alan Shonely"/>
    <x v="0"/>
    <s v="United States"/>
    <s v="Tampa"/>
    <x v="2"/>
    <n v="33614"/>
    <x v="0"/>
    <s v="OFF-BI-10001543"/>
    <x v="1"/>
    <x v="8"/>
    <s v="GBC VeloBinder Manual Binding System"/>
    <n v="43.188000000000009"/>
    <n v="4"/>
    <n v="0.7"/>
    <n v="-31.671199999999999"/>
  </r>
  <r>
    <n v="607"/>
    <s v="CA-2011-149958"/>
    <x v="2"/>
    <x v="234"/>
    <d v="2011-03-19T00:00:00"/>
    <s v="Standard Class"/>
    <s v="AS-10240"/>
    <s v="Alan Shonely"/>
    <x v="0"/>
    <s v="United States"/>
    <s v="Tampa"/>
    <x v="2"/>
    <n v="33614"/>
    <x v="0"/>
    <s v="OFF-PA-10002120"/>
    <x v="1"/>
    <x v="10"/>
    <s v="Xerox 1889"/>
    <n v="131.904"/>
    <n v="3"/>
    <n v="0.2"/>
    <n v="47.815200000000004"/>
  </r>
  <r>
    <n v="608"/>
    <s v="US-2011-105767"/>
    <x v="2"/>
    <x v="235"/>
    <d v="2011-05-27T00:00:00"/>
    <s v="Standard Class"/>
    <s v="AR-10510"/>
    <s v="Andrew Roberts"/>
    <x v="0"/>
    <s v="United States"/>
    <s v="Philadelphia"/>
    <x v="9"/>
    <n v="19134"/>
    <x v="3"/>
    <s v="OFF-BI-10000848"/>
    <x v="1"/>
    <x v="8"/>
    <s v="Angle-D Ring Binders"/>
    <n v="3.2820000000000005"/>
    <n v="2"/>
    <n v="0.7"/>
    <n v="-2.6256000000000004"/>
  </r>
  <r>
    <n v="609"/>
    <s v="US-2011-105767"/>
    <x v="2"/>
    <x v="235"/>
    <d v="2011-05-27T00:00:00"/>
    <s v="Standard Class"/>
    <s v="AR-10510"/>
    <s v="Andrew Roberts"/>
    <x v="0"/>
    <s v="United States"/>
    <s v="Philadelphia"/>
    <x v="9"/>
    <n v="19134"/>
    <x v="3"/>
    <s v="OFF-AR-10001246"/>
    <x v="1"/>
    <x v="6"/>
    <s v="Newell 317"/>
    <n v="21.167999999999999"/>
    <n v="9"/>
    <n v="0.2"/>
    <n v="2.3813999999999984"/>
  </r>
  <r>
    <n v="610"/>
    <s v="US-2011-105767"/>
    <x v="2"/>
    <x v="235"/>
    <d v="2011-05-27T00:00:00"/>
    <s v="Standard Class"/>
    <s v="AR-10510"/>
    <s v="Andrew Roberts"/>
    <x v="0"/>
    <s v="United States"/>
    <s v="Philadelphia"/>
    <x v="9"/>
    <n v="19134"/>
    <x v="3"/>
    <s v="TEC-PH-10003092"/>
    <x v="2"/>
    <x v="7"/>
    <s v="Motorola L804"/>
    <n v="55.188000000000002"/>
    <n v="2"/>
    <n v="0.4"/>
    <n v="-10.117800000000003"/>
  </r>
  <r>
    <n v="611"/>
    <s v="CA-2013-161816"/>
    <x v="0"/>
    <x v="236"/>
    <d v="2013-05-02T00:00:00"/>
    <s v="First Class"/>
    <s v="NB-18655"/>
    <s v="Nona Balk"/>
    <x v="1"/>
    <s v="United States"/>
    <s v="Dallas"/>
    <x v="5"/>
    <n v="75217"/>
    <x v="2"/>
    <s v="TEC-PH-10003012"/>
    <x v="2"/>
    <x v="7"/>
    <s v="Nortel Meridian M3904 Professional Digital phone"/>
    <n v="369.57600000000002"/>
    <n v="3"/>
    <n v="0.2"/>
    <n v="41.577299999999951"/>
  </r>
  <r>
    <n v="612"/>
    <s v="CA-2013-161816"/>
    <x v="0"/>
    <x v="236"/>
    <d v="2013-05-02T00:00:00"/>
    <s v="First Class"/>
    <s v="NB-18655"/>
    <s v="Nona Balk"/>
    <x v="1"/>
    <s v="United States"/>
    <s v="Dallas"/>
    <x v="5"/>
    <n v="75217"/>
    <x v="2"/>
    <s v="OFF-LA-10004345"/>
    <x v="1"/>
    <x v="2"/>
    <s v="Avery 493"/>
    <n v="15.712000000000002"/>
    <n v="4"/>
    <n v="0.2"/>
    <n v="5.6955999999999989"/>
  </r>
  <r>
    <n v="613"/>
    <s v="CA-2013-121223"/>
    <x v="0"/>
    <x v="108"/>
    <d v="2013-09-14T00:00:00"/>
    <s v="Second Class"/>
    <s v="GD-14590"/>
    <s v="Giulietta Dortch"/>
    <x v="1"/>
    <s v="United States"/>
    <s v="Philadelphia"/>
    <x v="9"/>
    <n v="19143"/>
    <x v="3"/>
    <s v="OFF-PA-10001204"/>
    <x v="1"/>
    <x v="10"/>
    <s v="Xerox 1972"/>
    <n v="8.4480000000000004"/>
    <n v="2"/>
    <n v="0.2"/>
    <n v="2.6399999999999997"/>
  </r>
  <r>
    <n v="614"/>
    <s v="CA-2013-121223"/>
    <x v="0"/>
    <x v="108"/>
    <d v="2013-09-14T00:00:00"/>
    <s v="Second Class"/>
    <s v="GD-14590"/>
    <s v="Giulietta Dortch"/>
    <x v="1"/>
    <s v="United States"/>
    <s v="Philadelphia"/>
    <x v="9"/>
    <n v="19143"/>
    <x v="3"/>
    <s v="TEC-PH-10004667"/>
    <x v="2"/>
    <x v="7"/>
    <s v="Cisco 8x8 Inc. 6753i IP Business Phone System"/>
    <n v="728.94600000000003"/>
    <n v="9"/>
    <n v="0.4"/>
    <n v="-157.93830000000008"/>
  </r>
  <r>
    <n v="615"/>
    <s v="CA-2014-138611"/>
    <x v="3"/>
    <x v="237"/>
    <d v="2014-11-18T00:00:00"/>
    <s v="Second Class"/>
    <s v="CK-12595"/>
    <s v="Clytie Kelty"/>
    <x v="0"/>
    <s v="United States"/>
    <s v="Grove City"/>
    <x v="24"/>
    <n v="43123"/>
    <x v="3"/>
    <s v="TEC-PH-10000011"/>
    <x v="2"/>
    <x v="7"/>
    <s v="PureGear Roll-On Screen Protector"/>
    <n v="119.93999999999998"/>
    <n v="10"/>
    <n v="0.4"/>
    <n v="15.99199999999999"/>
  </r>
  <r>
    <n v="616"/>
    <s v="CA-2014-138611"/>
    <x v="3"/>
    <x v="237"/>
    <d v="2014-11-18T00:00:00"/>
    <s v="Second Class"/>
    <s v="CK-12595"/>
    <s v="Clytie Kelty"/>
    <x v="0"/>
    <s v="United States"/>
    <s v="Grove City"/>
    <x v="24"/>
    <n v="43123"/>
    <x v="3"/>
    <s v="OFF-BI-10002949"/>
    <x v="1"/>
    <x v="8"/>
    <s v="Prestige Round Ring Binders"/>
    <n v="3.6480000000000006"/>
    <n v="2"/>
    <n v="0.7"/>
    <n v="-2.7967999999999993"/>
  </r>
  <r>
    <n v="617"/>
    <s v="CA-2014-117947"/>
    <x v="3"/>
    <x v="238"/>
    <d v="2014-08-24T00:00:00"/>
    <s v="Second Class"/>
    <s v="NG-18355"/>
    <s v="Nat Gilpin"/>
    <x v="1"/>
    <s v="United States"/>
    <s v="New York City"/>
    <x v="15"/>
    <n v="10011"/>
    <x v="3"/>
    <s v="FUR-FU-10003849"/>
    <x v="0"/>
    <x v="5"/>
    <s v="DAX Metal Frame, Desktop, Stepped-Edge"/>
    <n v="40.479999999999997"/>
    <n v="2"/>
    <n v="0"/>
    <n v="15.787199999999999"/>
  </r>
  <r>
    <n v="618"/>
    <s v="CA-2014-117947"/>
    <x v="3"/>
    <x v="238"/>
    <d v="2014-08-24T00:00:00"/>
    <s v="Second Class"/>
    <s v="NG-18355"/>
    <s v="Nat Gilpin"/>
    <x v="1"/>
    <s v="United States"/>
    <s v="New York City"/>
    <x v="15"/>
    <n v="10011"/>
    <x v="3"/>
    <s v="FUR-FU-10000010"/>
    <x v="0"/>
    <x v="5"/>
    <s v="DAX Value U-Channel Document Frames, Easel Back"/>
    <n v="9.94"/>
    <n v="2"/>
    <n v="0"/>
    <n v="3.0813999999999995"/>
  </r>
  <r>
    <n v="619"/>
    <s v="CA-2014-117947"/>
    <x v="3"/>
    <x v="238"/>
    <d v="2014-08-24T00:00:00"/>
    <s v="Second Class"/>
    <s v="NG-18355"/>
    <s v="Nat Gilpin"/>
    <x v="1"/>
    <s v="United States"/>
    <s v="New York City"/>
    <x v="15"/>
    <n v="10011"/>
    <x v="3"/>
    <s v="OFF-BI-10002824"/>
    <x v="1"/>
    <x v="8"/>
    <s v="Recycled Easel Ring Binders"/>
    <n v="107.42400000000001"/>
    <n v="9"/>
    <n v="0.2"/>
    <n v="33.569999999999986"/>
  </r>
  <r>
    <n v="620"/>
    <s v="CA-2014-117947"/>
    <x v="3"/>
    <x v="238"/>
    <d v="2014-08-24T00:00:00"/>
    <s v="Second Class"/>
    <s v="NG-18355"/>
    <s v="Nat Gilpin"/>
    <x v="1"/>
    <s v="United States"/>
    <s v="New York City"/>
    <x v="15"/>
    <n v="10011"/>
    <x v="3"/>
    <s v="TEC-PH-10002538"/>
    <x v="2"/>
    <x v="7"/>
    <s v="Grandstream GXP1160 VoIP phone"/>
    <n v="37.909999999999997"/>
    <n v="1"/>
    <n v="0"/>
    <n v="10.993899999999996"/>
  </r>
  <r>
    <n v="621"/>
    <s v="CA-2014-117947"/>
    <x v="3"/>
    <x v="238"/>
    <d v="2014-08-24T00:00:00"/>
    <s v="Second Class"/>
    <s v="NG-18355"/>
    <s v="Nat Gilpin"/>
    <x v="1"/>
    <s v="United States"/>
    <s v="New York City"/>
    <x v="15"/>
    <n v="10011"/>
    <x v="3"/>
    <s v="FUR-FU-10000521"/>
    <x v="0"/>
    <x v="5"/>
    <s v="Seth Thomas 14&quot; Putty-Colored Wall Clock"/>
    <n v="88.02"/>
    <n v="3"/>
    <n v="0"/>
    <n v="27.286199999999994"/>
  </r>
  <r>
    <n v="622"/>
    <s v="US-2011-111171"/>
    <x v="2"/>
    <x v="58"/>
    <d v="2011-12-31T00:00:00"/>
    <s v="Standard Class"/>
    <s v="CA-12265"/>
    <s v="Christina Anderson"/>
    <x v="0"/>
    <s v="United States"/>
    <s v="Chicago"/>
    <x v="10"/>
    <n v="60610"/>
    <x v="2"/>
    <s v="OFF-BI-10002103"/>
    <x v="1"/>
    <x v="8"/>
    <s v="Cardinal Slant-D Ring Binder, Heavy Gauge Vinyl"/>
    <n v="8.6899999999999977"/>
    <n v="5"/>
    <n v="0.8"/>
    <n v="-14.773"/>
  </r>
  <r>
    <n v="623"/>
    <s v="CA-2012-138009"/>
    <x v="1"/>
    <x v="239"/>
    <d v="2012-12-03T00:00:00"/>
    <s v="Standard Class"/>
    <s v="SF-20965"/>
    <s v="Sylvia Foulston"/>
    <x v="1"/>
    <s v="United States"/>
    <s v="Dearborn"/>
    <x v="12"/>
    <n v="48126"/>
    <x v="2"/>
    <s v="FUR-CH-10004853"/>
    <x v="0"/>
    <x v="1"/>
    <s v="Global Manager's Adjustable Task Chair, Storm"/>
    <n v="301.95999999999998"/>
    <n v="2"/>
    <n v="0"/>
    <n v="87.568399999999968"/>
  </r>
  <r>
    <n v="624"/>
    <s v="CA-2012-138009"/>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s v="CA-2012-138009"/>
    <x v="1"/>
    <x v="239"/>
    <d v="2012-12-03T00:00:00"/>
    <s v="Standard Class"/>
    <s v="SF-20965"/>
    <s v="Sylvia Foulston"/>
    <x v="1"/>
    <s v="United States"/>
    <s v="Dearborn"/>
    <x v="12"/>
    <n v="48126"/>
    <x v="2"/>
    <s v="OFF-ST-10001272"/>
    <x v="1"/>
    <x v="4"/>
    <s v="Mini 13-1/2 Capacity Data Binder Rack, Pearl"/>
    <n v="523.48"/>
    <n v="4"/>
    <n v="0"/>
    <n v="130.87"/>
  </r>
  <r>
    <n v="626"/>
    <s v="CA-2012-138009"/>
    <x v="1"/>
    <x v="239"/>
    <d v="2012-12-03T00:00:00"/>
    <s v="Standard Class"/>
    <s v="SF-20965"/>
    <s v="Sylvia Foulston"/>
    <x v="1"/>
    <s v="United States"/>
    <s v="Dearborn"/>
    <x v="12"/>
    <n v="48126"/>
    <x v="2"/>
    <s v="OFF-AR-10004042"/>
    <x v="1"/>
    <x v="6"/>
    <s v="BOSTON Model 1800 Electric Pencil Sharpeners, Putty/Woodgrain"/>
    <n v="161.82"/>
    <n v="9"/>
    <n v="0"/>
    <n v="46.927799999999984"/>
  </r>
  <r>
    <n v="627"/>
    <s v="CA-2014-163020"/>
    <x v="3"/>
    <x v="175"/>
    <d v="2014-09-20T00:00:00"/>
    <s v="Standard Class"/>
    <s v="MO-17800"/>
    <s v="Meg O'Connel"/>
    <x v="2"/>
    <s v="United States"/>
    <s v="New York City"/>
    <x v="15"/>
    <n v="10009"/>
    <x v="3"/>
    <s v="FUR-FU-10000221"/>
    <x v="0"/>
    <x v="5"/>
    <s v="Master Caster Door Stop, Brown"/>
    <n v="35.56"/>
    <n v="7"/>
    <n v="0"/>
    <n v="12.090399999999999"/>
  </r>
  <r>
    <n v="628"/>
    <s v="CA-2014-153787"/>
    <x v="3"/>
    <x v="240"/>
    <d v="2014-05-24T00:00:00"/>
    <s v="Standard Class"/>
    <s v="AT-10735"/>
    <s v="Annie Thurman"/>
    <x v="0"/>
    <s v="United States"/>
    <s v="Seattle"/>
    <x v="4"/>
    <n v="98115"/>
    <x v="1"/>
    <s v="OFF-AP-10001563"/>
    <x v="1"/>
    <x v="9"/>
    <s v="Belkin Premiere Surge Master II 8-outlet surge protector"/>
    <n v="97.16"/>
    <n v="2"/>
    <n v="0"/>
    <n v="28.176399999999987"/>
  </r>
  <r>
    <n v="629"/>
    <s v="CA-2014-133431"/>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s v="CA-2014-133431"/>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s v="US-2013-135720"/>
    <x v="0"/>
    <x v="25"/>
    <d v="2013-12-14T00:00:00"/>
    <s v="Second Class"/>
    <s v="FM-14380"/>
    <s v="Fred McMath"/>
    <x v="0"/>
    <s v="United States"/>
    <s v="Aurora"/>
    <x v="22"/>
    <n v="80013"/>
    <x v="1"/>
    <s v="OFF-ST-10001963"/>
    <x v="1"/>
    <x v="4"/>
    <s v="Tennsco Regal Shelving Units"/>
    <n v="243.38400000000001"/>
    <n v="3"/>
    <n v="0.2"/>
    <n v="-51.719100000000012"/>
  </r>
  <r>
    <n v="632"/>
    <s v="US-2013-135720"/>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s v="US-2013-135720"/>
    <x v="0"/>
    <x v="25"/>
    <d v="2013-12-14T00:00:00"/>
    <s v="Second Class"/>
    <s v="FM-14380"/>
    <s v="Fred McMath"/>
    <x v="0"/>
    <s v="United States"/>
    <s v="Aurora"/>
    <x v="22"/>
    <n v="80013"/>
    <x v="1"/>
    <s v="TEC-PH-10002103"/>
    <x v="2"/>
    <x v="7"/>
    <s v="Jabra SPEAK 410"/>
    <n v="300.76799999999997"/>
    <n v="4"/>
    <n v="0.2"/>
    <n v="30.076800000000006"/>
  </r>
  <r>
    <n v="634"/>
    <s v="CA-2014-144694"/>
    <x v="3"/>
    <x v="241"/>
    <d v="2014-09-27T00:00:00"/>
    <s v="Second Class"/>
    <s v="BD-11605"/>
    <s v="Brian Dahlen"/>
    <x v="0"/>
    <s v="United States"/>
    <s v="Miami"/>
    <x v="2"/>
    <n v="33180"/>
    <x v="0"/>
    <s v="TEC-AC-10002857"/>
    <x v="2"/>
    <x v="11"/>
    <s v="Verbatim 25 GB 6x Blu-ray Single Layer Recordable Disc, 1/Pack"/>
    <n v="17.880000000000003"/>
    <n v="3"/>
    <n v="0.2"/>
    <n v="2.458499999999999"/>
  </r>
  <r>
    <n v="635"/>
    <s v="CA-2014-144694"/>
    <x v="3"/>
    <x v="241"/>
    <d v="2014-09-27T00:00:00"/>
    <s v="Second Class"/>
    <s v="BD-11605"/>
    <s v="Brian Dahlen"/>
    <x v="0"/>
    <s v="United States"/>
    <s v="Miami"/>
    <x v="2"/>
    <n v="33180"/>
    <x v="0"/>
    <s v="OFF-LA-10003930"/>
    <x v="1"/>
    <x v="2"/>
    <s v="Dot Matrix Printer Tape Reel Labels, White, 5000/Box"/>
    <n v="235.94400000000002"/>
    <n v="3"/>
    <n v="0.2"/>
    <n v="85.529700000000005"/>
  </r>
  <r>
    <n v="636"/>
    <s v="CA-2012-168004"/>
    <x v="1"/>
    <x v="242"/>
    <d v="2012-10-09T00:00:00"/>
    <s v="Second Class"/>
    <s v="DJ-13420"/>
    <s v="Denny Joy"/>
    <x v="1"/>
    <s v="United States"/>
    <s v="Warner Robins"/>
    <x v="32"/>
    <n v="31088"/>
    <x v="0"/>
    <s v="FUR-CH-10001482"/>
    <x v="0"/>
    <x v="1"/>
    <s v="Office Star - Mesh Screen back chair with Vinyl seat"/>
    <n v="392.93999999999994"/>
    <n v="3"/>
    <n v="0"/>
    <n v="43.223399999999984"/>
  </r>
  <r>
    <n v="637"/>
    <s v="US-2013-123470"/>
    <x v="0"/>
    <x v="243"/>
    <d v="2013-08-22T00:00:00"/>
    <s v="Standard Class"/>
    <s v="ME-17725"/>
    <s v="Max Engle"/>
    <x v="0"/>
    <s v="United States"/>
    <s v="Aurora"/>
    <x v="22"/>
    <n v="80013"/>
    <x v="1"/>
    <s v="OFF-BI-10001989"/>
    <x v="1"/>
    <x v="8"/>
    <s v="Premium Transparent Presentation Covers by GBC"/>
    <n v="18.882000000000005"/>
    <n v="3"/>
    <n v="0.7"/>
    <n v="-13.846800000000002"/>
  </r>
  <r>
    <n v="638"/>
    <s v="US-2013-123470"/>
    <x v="0"/>
    <x v="243"/>
    <d v="2013-08-22T00:00:00"/>
    <s v="Standard Class"/>
    <s v="ME-17725"/>
    <s v="Max Engle"/>
    <x v="0"/>
    <s v="United States"/>
    <s v="Aurora"/>
    <x v="22"/>
    <n v="80013"/>
    <x v="1"/>
    <s v="OFF-AP-10003287"/>
    <x v="1"/>
    <x v="9"/>
    <s v="Tripp Lite TLP810NET Broadband Surge for Modem/Fax"/>
    <n v="122.328"/>
    <n v="3"/>
    <n v="0.2"/>
    <n v="12.232799999999997"/>
  </r>
  <r>
    <n v="639"/>
    <s v="CA-2013-115917"/>
    <x v="0"/>
    <x v="244"/>
    <d v="2013-05-26T00:00:00"/>
    <s v="Standard Class"/>
    <s v="RB-19465"/>
    <s v="Rick Bensley"/>
    <x v="2"/>
    <s v="United States"/>
    <s v="Vallejo"/>
    <x v="1"/>
    <n v="94591"/>
    <x v="1"/>
    <s v="FUR-FU-10000576"/>
    <x v="0"/>
    <x v="5"/>
    <s v="Luxo Professional Fluorescent Magnifier Lamp with Clamp-Mount Base"/>
    <n v="1049.2"/>
    <n v="5"/>
    <n v="0"/>
    <n v="272.79200000000003"/>
  </r>
  <r>
    <n v="640"/>
    <s v="CA-2013-115917"/>
    <x v="0"/>
    <x v="244"/>
    <d v="2013-05-26T00:00:00"/>
    <s v="Standard Class"/>
    <s v="RB-19465"/>
    <s v="Rick Bensley"/>
    <x v="2"/>
    <s v="United States"/>
    <s v="Vallejo"/>
    <x v="1"/>
    <n v="94591"/>
    <x v="1"/>
    <s v="OFF-BI-10004728"/>
    <x v="1"/>
    <x v="8"/>
    <s v="Wilson Jones Turn Tabs Binder Tool for Ring Binders"/>
    <n v="15.424000000000001"/>
    <n v="4"/>
    <n v="0.2"/>
    <n v="5.0128000000000004"/>
  </r>
  <r>
    <n v="641"/>
    <s v="CA-2013-147067"/>
    <x v="0"/>
    <x v="122"/>
    <d v="2013-12-23T00:00:00"/>
    <s v="Standard Class"/>
    <s v="JD-16150"/>
    <s v="Justin Deggeller"/>
    <x v="1"/>
    <s v="United States"/>
    <s v="Minneapolis"/>
    <x v="11"/>
    <n v="55407"/>
    <x v="2"/>
    <s v="FUR-FU-10000732"/>
    <x v="0"/>
    <x v="5"/>
    <s v="Eldon 200 Class Desk Accessories"/>
    <n v="18.84"/>
    <n v="3"/>
    <n v="0"/>
    <n v="6.0287999999999995"/>
  </r>
  <r>
    <n v="642"/>
    <s v="CA-2014-167913"/>
    <x v="3"/>
    <x v="245"/>
    <d v="2014-08-04T00:00:00"/>
    <s v="Second Class"/>
    <s v="JL-15835"/>
    <s v="John Lee"/>
    <x v="0"/>
    <s v="United States"/>
    <s v="Mission Viejo"/>
    <x v="1"/>
    <n v="92691"/>
    <x v="1"/>
    <s v="OFF-ST-10000585"/>
    <x v="1"/>
    <x v="4"/>
    <s v="Economy Rollaway Files"/>
    <n v="330.4"/>
    <n v="2"/>
    <n v="0"/>
    <n v="85.903999999999996"/>
  </r>
  <r>
    <n v="643"/>
    <s v="CA-2014-167913"/>
    <x v="3"/>
    <x v="245"/>
    <d v="2014-08-04T00:00:00"/>
    <s v="Second Class"/>
    <s v="JL-15835"/>
    <s v="John Lee"/>
    <x v="0"/>
    <s v="United States"/>
    <s v="Mission Viejo"/>
    <x v="1"/>
    <n v="92691"/>
    <x v="1"/>
    <s v="OFF-LA-10002787"/>
    <x v="1"/>
    <x v="2"/>
    <s v="Avery 480"/>
    <n v="26.25"/>
    <n v="7"/>
    <n v="0"/>
    <n v="12.599999999999998"/>
  </r>
  <r>
    <n v="644"/>
    <s v="CA-2014-106103"/>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s v="US-2014-127719"/>
    <x v="3"/>
    <x v="246"/>
    <d v="2014-07-26T00:00:00"/>
    <s v="Standard Class"/>
    <s v="TW-21025"/>
    <s v="Tamara Willingham"/>
    <x v="2"/>
    <s v="United States"/>
    <s v="Plainfield"/>
    <x v="30"/>
    <n v="7060"/>
    <x v="3"/>
    <s v="OFF-PA-10001934"/>
    <x v="1"/>
    <x v="10"/>
    <s v="Xerox 1993"/>
    <n v="6.48"/>
    <n v="1"/>
    <n v="0"/>
    <n v="3.1752000000000002"/>
  </r>
  <r>
    <n v="646"/>
    <s v="CA-2014-126221"/>
    <x v="3"/>
    <x v="247"/>
    <d v="2015-01-06T00:00:00"/>
    <s v="Standard Class"/>
    <s v="CC-12430"/>
    <s v="Chuck Clark"/>
    <x v="2"/>
    <s v="United States"/>
    <s v="Columbus"/>
    <x v="14"/>
    <n v="47201"/>
    <x v="2"/>
    <s v="OFF-AP-10002457"/>
    <x v="1"/>
    <x v="9"/>
    <s v="Eureka The Boss Plus 12-Amp Hard Box Upright Vacuum, Red"/>
    <n v="209.3"/>
    <n v="2"/>
    <n v="0"/>
    <n v="56.510999999999996"/>
  </r>
  <r>
    <n v="647"/>
    <s v="CA-2013-103947"/>
    <x v="0"/>
    <x v="178"/>
    <d v="2013-04-09T00:00:00"/>
    <s v="Standard Class"/>
    <s v="BB-10990"/>
    <s v="Barry Blumstein"/>
    <x v="1"/>
    <s v="United States"/>
    <s v="Sierra Vista"/>
    <x v="16"/>
    <n v="85635"/>
    <x v="1"/>
    <s v="OFF-FA-10003112"/>
    <x v="1"/>
    <x v="13"/>
    <s v="Staples"/>
    <n v="31.560000000000002"/>
    <n v="5"/>
    <n v="0.2"/>
    <n v="9.8624999999999972"/>
  </r>
  <r>
    <n v="648"/>
    <s v="CA-2013-103947"/>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s v="CA-2013-160745"/>
    <x v="0"/>
    <x v="25"/>
    <d v="2013-12-17T00:00:00"/>
    <s v="Second Class"/>
    <s v="AR-10825"/>
    <s v="Anthony Rawles"/>
    <x v="1"/>
    <s v="United States"/>
    <s v="Vancouver"/>
    <x v="4"/>
    <n v="98661"/>
    <x v="1"/>
    <s v="FUR-FU-10001935"/>
    <x v="0"/>
    <x v="5"/>
    <s v="3M Hangers With Command Adhesive"/>
    <n v="14.8"/>
    <n v="4"/>
    <n v="0"/>
    <n v="6.0680000000000014"/>
  </r>
  <r>
    <n v="650"/>
    <s v="CA-2013-160745"/>
    <x v="0"/>
    <x v="25"/>
    <d v="2013-12-17T00:00:00"/>
    <s v="Second Class"/>
    <s v="AR-10825"/>
    <s v="Anthony Rawles"/>
    <x v="1"/>
    <s v="United States"/>
    <s v="Vancouver"/>
    <x v="4"/>
    <n v="98661"/>
    <x v="1"/>
    <s v="TEC-PH-10003273"/>
    <x v="2"/>
    <x v="7"/>
    <s v="AT&amp;T TR1909W"/>
    <n v="302.37599999999998"/>
    <n v="3"/>
    <n v="0.2"/>
    <n v="22.678200000000018"/>
  </r>
  <r>
    <n v="651"/>
    <s v="CA-2013-160745"/>
    <x v="0"/>
    <x v="25"/>
    <d v="2013-12-17T00:00:00"/>
    <s v="Second Class"/>
    <s v="AR-10825"/>
    <s v="Anthony Rawles"/>
    <x v="1"/>
    <s v="United States"/>
    <s v="Vancouver"/>
    <x v="4"/>
    <n v="98661"/>
    <x v="1"/>
    <s v="TEC-AC-10001142"/>
    <x v="2"/>
    <x v="11"/>
    <s v="First Data FD10 PIN Pad"/>
    <n v="316"/>
    <n v="4"/>
    <n v="0"/>
    <n v="31.599999999999966"/>
  </r>
  <r>
    <n v="652"/>
    <s v="CA-2013-132661"/>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s v="CA-2014-140844"/>
    <x v="3"/>
    <x v="249"/>
    <d v="2014-06-24T00:00:00"/>
    <s v="Standard Class"/>
    <s v="AR-10405"/>
    <s v="Allen Rosenblatt"/>
    <x v="1"/>
    <s v="United States"/>
    <s v="New York City"/>
    <x v="15"/>
    <n v="10035"/>
    <x v="3"/>
    <s v="OFF-PA-10003892"/>
    <x v="1"/>
    <x v="10"/>
    <s v="Xerox 1943"/>
    <n v="97.82"/>
    <n v="2"/>
    <n v="0"/>
    <n v="45.975399999999993"/>
  </r>
  <r>
    <n v="654"/>
    <s v="CA-2014-140844"/>
    <x v="3"/>
    <x v="249"/>
    <d v="2014-06-24T00:00:00"/>
    <s v="Standard Class"/>
    <s v="AR-10405"/>
    <s v="Allen Rosenblatt"/>
    <x v="1"/>
    <s v="United States"/>
    <s v="New York City"/>
    <x v="15"/>
    <n v="10035"/>
    <x v="3"/>
    <s v="TEC-AC-10001101"/>
    <x v="2"/>
    <x v="11"/>
    <s v="Sony 16GB Class 10 Micro SDHC R40 Memory Card"/>
    <n v="103.12"/>
    <n v="8"/>
    <n v="0"/>
    <n v="10.311999999999998"/>
  </r>
  <r>
    <n v="655"/>
    <s v="CA-2013-137239"/>
    <x v="0"/>
    <x v="250"/>
    <d v="2013-08-29T00:00:00"/>
    <s v="Standard Class"/>
    <s v="CR-12730"/>
    <s v="Craig Reiter"/>
    <x v="0"/>
    <s v="United States"/>
    <s v="Columbus"/>
    <x v="24"/>
    <n v="43229"/>
    <x v="3"/>
    <s v="OFF-AP-10002439"/>
    <x v="1"/>
    <x v="9"/>
    <s v="Tripp Lite Isotel 8 Ultra 8 Outlet Metal Surge"/>
    <n v="113.55200000000001"/>
    <n v="2"/>
    <n v="0.2"/>
    <n v="8.5163999999999938"/>
  </r>
  <r>
    <n v="656"/>
    <s v="CA-2013-137239"/>
    <x v="0"/>
    <x v="250"/>
    <d v="2013-08-29T00:00:00"/>
    <s v="Standard Class"/>
    <s v="CR-12730"/>
    <s v="Craig Reiter"/>
    <x v="0"/>
    <s v="United States"/>
    <s v="Columbus"/>
    <x v="24"/>
    <n v="43229"/>
    <x v="3"/>
    <s v="OFF-BI-10002827"/>
    <x v="1"/>
    <x v="8"/>
    <s v="Avery Durable Poly Binders"/>
    <n v="3.3180000000000005"/>
    <n v="2"/>
    <n v="0.7"/>
    <n v="-2.6543999999999999"/>
  </r>
  <r>
    <n v="657"/>
    <s v="CA-2013-137239"/>
    <x v="0"/>
    <x v="250"/>
    <d v="2013-08-29T00:00:00"/>
    <s v="Standard Class"/>
    <s v="CR-12730"/>
    <s v="Craig Reiter"/>
    <x v="0"/>
    <s v="United States"/>
    <s v="Columbus"/>
    <x v="24"/>
    <n v="43229"/>
    <x v="3"/>
    <s v="OFF-EN-10002230"/>
    <x v="1"/>
    <x v="12"/>
    <s v="Airmail Envelopes"/>
    <n v="134.28800000000001"/>
    <n v="2"/>
    <n v="0.2"/>
    <n v="45.322199999999995"/>
  </r>
  <r>
    <n v="658"/>
    <s v="US-2013-156097"/>
    <x v="0"/>
    <x v="251"/>
    <d v="2013-09-20T00:00:00"/>
    <s v="Same Day"/>
    <s v="EH-14125"/>
    <s v="Eugene Hildebrand"/>
    <x v="2"/>
    <s v="United States"/>
    <s v="Aurora"/>
    <x v="10"/>
    <n v="60505"/>
    <x v="2"/>
    <s v="FUR-CH-10001215"/>
    <x v="0"/>
    <x v="1"/>
    <s v="Global Troy Executive Leather Low-Back Tilter"/>
    <n v="701.37199999999996"/>
    <n v="2"/>
    <n v="0.3"/>
    <n v="-50.098000000000013"/>
  </r>
  <r>
    <n v="659"/>
    <s v="US-2013-156097"/>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s v="CA-2012-146563"/>
    <x v="1"/>
    <x v="252"/>
    <d v="2012-08-28T00:00:00"/>
    <s v="Standard Class"/>
    <s v="CB-12025"/>
    <s v="Cassandra Brandow"/>
    <x v="0"/>
    <s v="United States"/>
    <s v="Arlington"/>
    <x v="5"/>
    <n v="76017"/>
    <x v="2"/>
    <s v="OFF-ST-10001490"/>
    <x v="1"/>
    <x v="4"/>
    <s v="Hot File 7-Pocket, Floor Stand"/>
    <n v="999.43200000000002"/>
    <n v="7"/>
    <n v="0.2"/>
    <n v="124.92899999999986"/>
  </r>
  <r>
    <n v="661"/>
    <s v="CA-2012-146563"/>
    <x v="1"/>
    <x v="252"/>
    <d v="2012-08-28T00:00:00"/>
    <s v="Standard Class"/>
    <s v="CB-12025"/>
    <s v="Cassandra Brandow"/>
    <x v="0"/>
    <s v="United States"/>
    <s v="Arlington"/>
    <x v="5"/>
    <n v="76017"/>
    <x v="2"/>
    <s v="OFF-ST-10001511"/>
    <x v="1"/>
    <x v="4"/>
    <s v="Space Solutions Commercial Steel Shelving"/>
    <n v="724.08"/>
    <n v="14"/>
    <n v="0.2"/>
    <n v="-135.7650000000001"/>
  </r>
  <r>
    <n v="662"/>
    <s v="CA-2012-146563"/>
    <x v="1"/>
    <x v="252"/>
    <d v="2012-08-28T00:00:00"/>
    <s v="Standard Class"/>
    <s v="CB-12025"/>
    <s v="Cassandra Brandow"/>
    <x v="0"/>
    <s v="United States"/>
    <s v="Arlington"/>
    <x v="5"/>
    <n v="76017"/>
    <x v="2"/>
    <s v="FUR-TA-10001768"/>
    <x v="0"/>
    <x v="3"/>
    <s v="Hon Racetrack Conference Tables"/>
    <n v="918.78499999999985"/>
    <n v="5"/>
    <n v="0.3"/>
    <n v="-118.12950000000006"/>
  </r>
  <r>
    <n v="663"/>
    <s v="CA-2012-146563"/>
    <x v="1"/>
    <x v="252"/>
    <d v="2012-08-28T00:00:00"/>
    <s v="Standard Class"/>
    <s v="CB-12025"/>
    <s v="Cassandra Brandow"/>
    <x v="0"/>
    <s v="United States"/>
    <s v="Arlington"/>
    <x v="5"/>
    <n v="76017"/>
    <x v="2"/>
    <s v="OFF-BI-10003981"/>
    <x v="1"/>
    <x v="8"/>
    <s v="Avery Durable Plastic 1&quot; Binders"/>
    <n v="2.7239999999999993"/>
    <n v="3"/>
    <n v="0.8"/>
    <n v="-4.2222000000000008"/>
  </r>
  <r>
    <n v="664"/>
    <s v="CA-2013-123666"/>
    <x v="0"/>
    <x v="253"/>
    <d v="2013-03-31T00:00:00"/>
    <s v="Standard Class"/>
    <s v="SP-20545"/>
    <s v="Sibella Parks"/>
    <x v="1"/>
    <s v="United States"/>
    <s v="New York City"/>
    <x v="15"/>
    <n v="10011"/>
    <x v="3"/>
    <s v="OFF-ST-10001522"/>
    <x v="1"/>
    <x v="4"/>
    <s v="Gould Plastics 18-Pocket Panel Bin, 34w x 5-1/4d x 20-1/2h"/>
    <n v="459.95"/>
    <n v="5"/>
    <n v="0"/>
    <n v="18.397999999999968"/>
  </r>
  <r>
    <n v="665"/>
    <s v="CA-2013-143308"/>
    <x v="0"/>
    <x v="254"/>
    <d v="2013-11-05T00:00:00"/>
    <s v="Same Day"/>
    <s v="RC-19825"/>
    <s v="Roy Collins"/>
    <x v="0"/>
    <s v="United States"/>
    <s v="Louisville"/>
    <x v="0"/>
    <n v="40214"/>
    <x v="0"/>
    <s v="OFF-FA-10000621"/>
    <x v="1"/>
    <x v="13"/>
    <s v="OIC Colored Binder Clips, Assorted Sizes"/>
    <n v="10.74"/>
    <n v="3"/>
    <n v="0"/>
    <n v="5.2625999999999999"/>
  </r>
  <r>
    <n v="666"/>
    <s v="CA-2014-132682"/>
    <x v="3"/>
    <x v="110"/>
    <d v="2014-06-11T00:00:00"/>
    <s v="Second Class"/>
    <s v="TH-21235"/>
    <s v="Tiffany House"/>
    <x v="1"/>
    <s v="United States"/>
    <s v="Dallas"/>
    <x v="5"/>
    <n v="75081"/>
    <x v="2"/>
    <s v="OFF-SU-10004231"/>
    <x v="1"/>
    <x v="14"/>
    <s v="Acme Tagit Stainless Steel Antibacterial Scissors"/>
    <n v="23.76"/>
    <n v="3"/>
    <n v="0.2"/>
    <n v="2.0789999999999997"/>
  </r>
  <r>
    <n v="667"/>
    <s v="CA-2014-132682"/>
    <x v="3"/>
    <x v="110"/>
    <d v="2014-06-11T00:00:00"/>
    <s v="Second Class"/>
    <s v="TH-21235"/>
    <s v="Tiffany House"/>
    <x v="1"/>
    <s v="United States"/>
    <s v="Dallas"/>
    <x v="5"/>
    <n v="75081"/>
    <x v="2"/>
    <s v="OFF-PA-10000474"/>
    <x v="1"/>
    <x v="10"/>
    <s v="Staples"/>
    <n v="85.055999999999997"/>
    <n v="3"/>
    <n v="0.2"/>
    <n v="28.706399999999991"/>
  </r>
  <r>
    <n v="668"/>
    <s v="CA-2014-132682"/>
    <x v="3"/>
    <x v="110"/>
    <d v="2014-06-11T00:00:00"/>
    <s v="Second Class"/>
    <s v="TH-21235"/>
    <s v="Tiffany House"/>
    <x v="1"/>
    <s v="United States"/>
    <s v="Dallas"/>
    <x v="5"/>
    <n v="75081"/>
    <x v="2"/>
    <s v="TEC-PH-10004042"/>
    <x v="2"/>
    <x v="7"/>
    <s v="ClearOne Communications CHAT 70 OC Speaker Phone"/>
    <n v="381.57600000000002"/>
    <n v="3"/>
    <n v="0.2"/>
    <n v="28.618200000000002"/>
  </r>
  <r>
    <n v="669"/>
    <s v="CA-2011-156314"/>
    <x v="2"/>
    <x v="163"/>
    <d v="2011-12-26T00:00:00"/>
    <s v="First Class"/>
    <s v="RP-19390"/>
    <s v="Resi Pölking"/>
    <x v="0"/>
    <s v="United States"/>
    <s v="Cleveland"/>
    <x v="24"/>
    <n v="44105"/>
    <x v="3"/>
    <s v="FUR-FU-10003096"/>
    <x v="0"/>
    <x v="5"/>
    <s v="Master Giant Foot Doorstop, Safety Yellow"/>
    <n v="30.36"/>
    <n v="5"/>
    <n v="0.2"/>
    <n v="8.7285000000000004"/>
  </r>
  <r>
    <n v="670"/>
    <s v="US-2014-106663"/>
    <x v="3"/>
    <x v="255"/>
    <d v="2014-06-14T00:00:00"/>
    <s v="Standard Class"/>
    <s v="MO-17800"/>
    <s v="Meg O'Connel"/>
    <x v="2"/>
    <s v="United States"/>
    <s v="Chicago"/>
    <x v="10"/>
    <n v="60653"/>
    <x v="2"/>
    <s v="FUR-FU-10002759"/>
    <x v="0"/>
    <x v="5"/>
    <s v="12-1/2 Diameter Round Wall Clock"/>
    <n v="23.976000000000003"/>
    <n v="3"/>
    <n v="0.6"/>
    <n v="-14.385599999999997"/>
  </r>
  <r>
    <n v="671"/>
    <s v="US-2014-106663"/>
    <x v="3"/>
    <x v="255"/>
    <d v="2014-06-14T00:00:00"/>
    <s v="Standard Class"/>
    <s v="MO-17800"/>
    <s v="Meg O'Connel"/>
    <x v="2"/>
    <s v="United States"/>
    <s v="Chicago"/>
    <x v="10"/>
    <n v="60653"/>
    <x v="2"/>
    <s v="FUR-TA-10000688"/>
    <x v="0"/>
    <x v="3"/>
    <s v="Chromcraft Bull-Nose Wood Round Conference Table Top, Wood Base"/>
    <n v="108.925"/>
    <n v="1"/>
    <n v="0.5"/>
    <n v="-71.890500000000017"/>
  </r>
  <r>
    <n v="672"/>
    <s v="US-2014-106663"/>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s v="CA-2014-111178"/>
    <x v="3"/>
    <x v="140"/>
    <d v="2014-06-23T00:00:00"/>
    <s v="Standard Class"/>
    <s v="TD-20995"/>
    <s v="Tamara Dahlen"/>
    <x v="0"/>
    <s v="United States"/>
    <s v="Quincy"/>
    <x v="10"/>
    <n v="62301"/>
    <x v="2"/>
    <s v="OFF-AR-10001954"/>
    <x v="1"/>
    <x v="6"/>
    <s v="Newell 331"/>
    <n v="19.559999999999999"/>
    <n v="5"/>
    <n v="0.2"/>
    <n v="1.7115"/>
  </r>
  <r>
    <n v="674"/>
    <s v="CA-2014-130351"/>
    <x v="3"/>
    <x v="256"/>
    <d v="2014-12-09T00:00:00"/>
    <s v="First Class"/>
    <s v="RB-19570"/>
    <s v="Rob Beeghly"/>
    <x v="0"/>
    <s v="United States"/>
    <s v="Columbus"/>
    <x v="14"/>
    <n v="47201"/>
    <x v="2"/>
    <s v="OFF-AP-10004532"/>
    <x v="1"/>
    <x v="9"/>
    <s v="Kensington 6 Outlet Guardian Standard Surge Protector"/>
    <n v="61.44"/>
    <n v="3"/>
    <n v="0"/>
    <n v="16.588799999999999"/>
  </r>
  <r>
    <n v="675"/>
    <s v="CA-2014-130351"/>
    <x v="3"/>
    <x v="256"/>
    <d v="2014-12-09T00:00:00"/>
    <s v="First Class"/>
    <s v="RB-19570"/>
    <s v="Rob Beeghly"/>
    <x v="0"/>
    <s v="United States"/>
    <s v="Columbus"/>
    <x v="14"/>
    <n v="47201"/>
    <x v="2"/>
    <s v="OFF-PA-10002137"/>
    <x v="1"/>
    <x v="10"/>
    <s v="Southworth 100% Résumé Paper, 24lb."/>
    <n v="38.9"/>
    <n v="5"/>
    <n v="0"/>
    <n v="17.504999999999995"/>
  </r>
  <r>
    <n v="676"/>
    <s v="CA-2014-130351"/>
    <x v="3"/>
    <x v="256"/>
    <d v="2014-12-09T00:00:00"/>
    <s v="First Class"/>
    <s v="RB-19570"/>
    <s v="Rob Beeghly"/>
    <x v="0"/>
    <s v="United States"/>
    <s v="Columbus"/>
    <x v="14"/>
    <n v="47201"/>
    <x v="2"/>
    <s v="TEC-AC-10003832"/>
    <x v="2"/>
    <x v="11"/>
    <s v="Imation 16GB Mini TravelDrive USB 2.0 Flash Drive"/>
    <n v="99.390000000000015"/>
    <n v="3"/>
    <n v="0"/>
    <n v="40.749900000000004"/>
  </r>
  <r>
    <n v="677"/>
    <s v="US-2014-119438"/>
    <x v="3"/>
    <x v="257"/>
    <d v="2014-03-24T00:00:00"/>
    <s v="Standard Class"/>
    <s v="CD-11980"/>
    <s v="Carol Darley"/>
    <x v="0"/>
    <s v="United States"/>
    <s v="Tyler"/>
    <x v="5"/>
    <n v="75701"/>
    <x v="2"/>
    <s v="OFF-AP-10000804"/>
    <x v="1"/>
    <x v="9"/>
    <s v="Hoover Portapower Portable Vacuum"/>
    <n v="2.6879999999999997"/>
    <n v="3"/>
    <n v="0.8"/>
    <n v="-7.3920000000000021"/>
  </r>
  <r>
    <n v="678"/>
    <s v="US-2014-119438"/>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s v="US-2014-119438"/>
    <x v="3"/>
    <x v="257"/>
    <d v="2014-03-24T00:00:00"/>
    <s v="Standard Class"/>
    <s v="CD-11980"/>
    <s v="Carol Darley"/>
    <x v="0"/>
    <s v="United States"/>
    <s v="Tyler"/>
    <x v="5"/>
    <n v="75701"/>
    <x v="2"/>
    <s v="FUR-FU-10003553"/>
    <x v="0"/>
    <x v="5"/>
    <s v="Howard Miller 13-1/2&quot; Diameter Rosebrook Wall Clock"/>
    <n v="82.524000000000001"/>
    <n v="3"/>
    <n v="0.6"/>
    <n v="-41.261999999999972"/>
  </r>
  <r>
    <n v="680"/>
    <s v="US-2014-119438"/>
    <x v="3"/>
    <x v="257"/>
    <d v="2014-03-24T00:00:00"/>
    <s v="Standard Class"/>
    <s v="CD-11980"/>
    <s v="Carol Darley"/>
    <x v="0"/>
    <s v="United States"/>
    <s v="Tyler"/>
    <x v="5"/>
    <n v="75701"/>
    <x v="2"/>
    <s v="OFF-BI-10004632"/>
    <x v="1"/>
    <x v="8"/>
    <s v="Ibico Hi-Tech Manual Binding System"/>
    <n v="182.99399999999997"/>
    <n v="3"/>
    <n v="0.8"/>
    <n v="-320.23950000000013"/>
  </r>
  <r>
    <n v="681"/>
    <s v="CA-2013-164511"/>
    <x v="0"/>
    <x v="258"/>
    <d v="2013-11-25T00:00:00"/>
    <s v="Standard Class"/>
    <s v="DJ-13630"/>
    <s v="Doug Jacobs"/>
    <x v="0"/>
    <s v="United States"/>
    <s v="New York City"/>
    <x v="15"/>
    <n v="10024"/>
    <x v="3"/>
    <s v="OFF-BI-10003305"/>
    <x v="1"/>
    <x v="8"/>
    <s v="Avery Hanging File Binders"/>
    <n v="14.352000000000002"/>
    <n v="3"/>
    <n v="0.2"/>
    <n v="4.6643999999999988"/>
  </r>
  <r>
    <n v="682"/>
    <s v="CA-2013-164511"/>
    <x v="0"/>
    <x v="258"/>
    <d v="2013-11-25T00:00:00"/>
    <s v="Standard Class"/>
    <s v="DJ-13630"/>
    <s v="Doug Jacobs"/>
    <x v="0"/>
    <s v="United States"/>
    <s v="New York City"/>
    <x v="15"/>
    <n v="10024"/>
    <x v="3"/>
    <s v="OFF-ST-10002583"/>
    <x v="1"/>
    <x v="4"/>
    <s v="Fellowes Neat Ideas Storage Cubes"/>
    <n v="64.959999999999994"/>
    <n v="2"/>
    <n v="0"/>
    <n v="2.598399999999998"/>
  </r>
  <r>
    <n v="683"/>
    <s v="CA-2013-164511"/>
    <x v="0"/>
    <x v="258"/>
    <d v="2013-11-25T00:00:00"/>
    <s v="Standard Class"/>
    <s v="DJ-13630"/>
    <s v="Doug Jacobs"/>
    <x v="0"/>
    <s v="United States"/>
    <s v="New York City"/>
    <x v="15"/>
    <n v="10024"/>
    <x v="3"/>
    <s v="OFF-ST-10004507"/>
    <x v="1"/>
    <x v="4"/>
    <s v="Advantus Rolling Storage Box"/>
    <n v="68.599999999999994"/>
    <n v="4"/>
    <n v="0"/>
    <n v="18.521999999999998"/>
  </r>
  <r>
    <n v="684"/>
    <s v="US-2014-168116"/>
    <x v="3"/>
    <x v="259"/>
    <d v="2014-11-05T00:00:00"/>
    <s v="Same Day"/>
    <s v="GT-14635"/>
    <s v="Grant Thornton"/>
    <x v="1"/>
    <s v="United States"/>
    <s v="Burlington"/>
    <x v="3"/>
    <n v="27217"/>
    <x v="0"/>
    <s v="TEC-MA-10004125"/>
    <x v="2"/>
    <x v="15"/>
    <s v="Cubify CubeX 3D Printer Triple Head Print"/>
    <n v="7999.98"/>
    <n v="4"/>
    <n v="0.5"/>
    <n v="-3839.9903999999988"/>
  </r>
  <r>
    <n v="685"/>
    <s v="US-2014-168116"/>
    <x v="3"/>
    <x v="259"/>
    <d v="2014-11-05T00:00:00"/>
    <s v="Same Day"/>
    <s v="GT-14635"/>
    <s v="Grant Thornton"/>
    <x v="1"/>
    <s v="United States"/>
    <s v="Burlington"/>
    <x v="3"/>
    <n v="27217"/>
    <x v="0"/>
    <s v="OFF-AP-10002457"/>
    <x v="1"/>
    <x v="9"/>
    <s v="Eureka The Boss Plus 12-Amp Hard Box Upright Vacuum, Red"/>
    <n v="167.44000000000003"/>
    <n v="2"/>
    <n v="0.2"/>
    <n v="14.650999999999989"/>
  </r>
  <r>
    <n v="686"/>
    <s v="CA-2011-157784"/>
    <x v="2"/>
    <x v="260"/>
    <d v="2011-07-08T00:00:00"/>
    <s v="First Class"/>
    <s v="MC-17845"/>
    <s v="Michael Chen"/>
    <x v="0"/>
    <s v="United States"/>
    <s v="Jackson"/>
    <x v="35"/>
    <n v="39212"/>
    <x v="0"/>
    <s v="TEC-AC-10003911"/>
    <x v="2"/>
    <x v="11"/>
    <s v="NETGEAR AC1750 Dual Band Gigabit Smart WiFi Router"/>
    <n v="479.97"/>
    <n v="3"/>
    <n v="0"/>
    <n v="163.18979999999999"/>
  </r>
  <r>
    <n v="687"/>
    <s v="CA-2011-157784"/>
    <x v="2"/>
    <x v="260"/>
    <d v="2011-07-08T00:00:00"/>
    <s v="First Class"/>
    <s v="MC-17845"/>
    <s v="Michael Chen"/>
    <x v="0"/>
    <s v="United States"/>
    <s v="Jackson"/>
    <x v="35"/>
    <n v="39212"/>
    <x v="0"/>
    <s v="OFF-LA-10001934"/>
    <x v="1"/>
    <x v="2"/>
    <s v="Avery 516"/>
    <n v="14.62"/>
    <n v="2"/>
    <n v="0"/>
    <n v="6.8713999999999995"/>
  </r>
  <r>
    <n v="688"/>
    <s v="CA-2011-157784"/>
    <x v="2"/>
    <x v="260"/>
    <d v="2011-07-08T00:00:00"/>
    <s v="First Class"/>
    <s v="MC-17845"/>
    <s v="Michael Chen"/>
    <x v="0"/>
    <s v="United States"/>
    <s v="Jackson"/>
    <x v="35"/>
    <n v="39212"/>
    <x v="0"/>
    <s v="OFF-PA-10000304"/>
    <x v="1"/>
    <x v="10"/>
    <s v="Xerox 1995"/>
    <n v="19.440000000000001"/>
    <n v="3"/>
    <n v="0"/>
    <n v="9.3312000000000008"/>
  </r>
  <r>
    <n v="689"/>
    <s v="CA-2014-161480"/>
    <x v="3"/>
    <x v="53"/>
    <d v="2014-12-30T00:00:00"/>
    <s v="Standard Class"/>
    <s v="RA-19285"/>
    <s v="Ralph Arnett"/>
    <x v="0"/>
    <s v="United States"/>
    <s v="New York City"/>
    <x v="15"/>
    <n v="10035"/>
    <x v="3"/>
    <s v="FUR-BO-10004015"/>
    <x v="0"/>
    <x v="0"/>
    <s v="Bush Andora Bookcase, Maple/Graphite Gray Finish"/>
    <n v="191.98400000000001"/>
    <n v="2"/>
    <n v="0.2"/>
    <n v="4.7995999999999768"/>
  </r>
  <r>
    <n v="690"/>
    <s v="US-2011-117135"/>
    <x v="2"/>
    <x v="261"/>
    <d v="2011-06-23T00:00:00"/>
    <s v="Second Class"/>
    <s v="NP-18325"/>
    <s v="Naresj Patel"/>
    <x v="0"/>
    <s v="United States"/>
    <s v="Waynesboro"/>
    <x v="17"/>
    <n v="22980"/>
    <x v="0"/>
    <s v="FUR-FU-10004071"/>
    <x v="0"/>
    <x v="5"/>
    <s v="Luxo Professional Magnifying Clamp-On Fluorescent Lamps"/>
    <n v="104.01"/>
    <n v="1"/>
    <n v="0"/>
    <n v="14.561400000000006"/>
  </r>
  <r>
    <n v="691"/>
    <s v="US-2011-117135"/>
    <x v="2"/>
    <x v="261"/>
    <d v="2011-06-23T00:00:00"/>
    <s v="Second Class"/>
    <s v="NP-18325"/>
    <s v="Naresj Patel"/>
    <x v="0"/>
    <s v="United States"/>
    <s v="Waynesboro"/>
    <x v="17"/>
    <n v="22980"/>
    <x v="0"/>
    <s v="TEC-PH-10002033"/>
    <x v="2"/>
    <x v="7"/>
    <s v="Konftel 250 Conference phone - Charcoal black"/>
    <n v="284.82"/>
    <n v="1"/>
    <n v="0"/>
    <n v="74.053200000000004"/>
  </r>
  <r>
    <n v="692"/>
    <s v="US-2011-117135"/>
    <x v="2"/>
    <x v="261"/>
    <d v="2011-06-23T00:00:00"/>
    <s v="Second Class"/>
    <s v="NP-18325"/>
    <s v="Naresj Patel"/>
    <x v="0"/>
    <s v="United States"/>
    <s v="Waynesboro"/>
    <x v="17"/>
    <n v="22980"/>
    <x v="0"/>
    <s v="OFF-ST-10002444"/>
    <x v="1"/>
    <x v="4"/>
    <s v="Recycled Eldon Regeneration Jumbo File"/>
    <n v="36.839999999999996"/>
    <n v="3"/>
    <n v="0"/>
    <n v="10.315199999999999"/>
  </r>
  <r>
    <n v="693"/>
    <s v="CA-2012-131534"/>
    <x v="1"/>
    <x v="262"/>
    <d v="2012-04-02T00:00:00"/>
    <s v="Standard Class"/>
    <s v="AB-10165"/>
    <s v="Alan Barnes"/>
    <x v="0"/>
    <s v="United States"/>
    <s v="Los Angeles"/>
    <x v="1"/>
    <n v="90036"/>
    <x v="1"/>
    <s v="TEC-AC-10002253"/>
    <x v="2"/>
    <x v="11"/>
    <s v="Imation Bio 8GB USB Flash Drive Imation Corp"/>
    <n v="166.24"/>
    <n v="1"/>
    <n v="0"/>
    <n v="24.936000000000007"/>
  </r>
  <r>
    <n v="694"/>
    <s v="CA-2012-131534"/>
    <x v="1"/>
    <x v="262"/>
    <d v="2012-04-02T00:00:00"/>
    <s v="Standard Class"/>
    <s v="AB-10165"/>
    <s v="Alan Barnes"/>
    <x v="0"/>
    <s v="United States"/>
    <s v="Los Angeles"/>
    <x v="1"/>
    <n v="90036"/>
    <x v="1"/>
    <s v="OFF-PA-10000743"/>
    <x v="1"/>
    <x v="10"/>
    <s v="Xerox 1977"/>
    <n v="33.4"/>
    <n v="5"/>
    <n v="0"/>
    <n v="16.032"/>
  </r>
  <r>
    <n v="695"/>
    <s v="CA-2012-119291"/>
    <x v="1"/>
    <x v="263"/>
    <d v="2012-05-17T00:00:00"/>
    <s v="First Class"/>
    <s v="JO-15550"/>
    <s v="Jesus Ocampo"/>
    <x v="2"/>
    <s v="United States"/>
    <s v="Chester"/>
    <x v="9"/>
    <n v="19013"/>
    <x v="3"/>
    <s v="OFF-AR-10003373"/>
    <x v="1"/>
    <x v="6"/>
    <s v="Boston School Pro Electric Pencil Sharpener, 1670"/>
    <n v="198.27200000000002"/>
    <n v="8"/>
    <n v="0.2"/>
    <n v="17.34879999999999"/>
  </r>
  <r>
    <n v="696"/>
    <s v="CA-2012-119291"/>
    <x v="1"/>
    <x v="263"/>
    <d v="2012-05-17T00:00:00"/>
    <s v="First Class"/>
    <s v="JO-15550"/>
    <s v="Jesus Ocampo"/>
    <x v="2"/>
    <s v="United States"/>
    <s v="Chester"/>
    <x v="9"/>
    <n v="19013"/>
    <x v="3"/>
    <s v="OFF-LA-10002312"/>
    <x v="1"/>
    <x v="2"/>
    <s v="Avery 490"/>
    <n v="47.360000000000007"/>
    <n v="4"/>
    <n v="0.2"/>
    <n v="17.759999999999998"/>
  </r>
  <r>
    <n v="697"/>
    <s v="CA-2012-119291"/>
    <x v="1"/>
    <x v="263"/>
    <d v="2012-05-17T00:00:00"/>
    <s v="First Class"/>
    <s v="JO-15550"/>
    <s v="Jesus Ocampo"/>
    <x v="2"/>
    <s v="United States"/>
    <s v="Chester"/>
    <x v="9"/>
    <n v="19013"/>
    <x v="3"/>
    <s v="OFF-EN-10000927"/>
    <x v="1"/>
    <x v="12"/>
    <s v="Jet-Pak Recycled Peel 'N' Seal Padded Mailers"/>
    <n v="200.98400000000004"/>
    <n v="7"/>
    <n v="0.2"/>
    <n v="62.807499999999976"/>
  </r>
  <r>
    <n v="698"/>
    <s v="CA-2012-119291"/>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s v="CA-2012-119291"/>
    <x v="1"/>
    <x v="263"/>
    <d v="2012-05-17T00:00:00"/>
    <s v="First Class"/>
    <s v="JO-15550"/>
    <s v="Jesus Ocampo"/>
    <x v="2"/>
    <s v="United States"/>
    <s v="Chester"/>
    <x v="9"/>
    <n v="19013"/>
    <x v="3"/>
    <s v="OFF-AR-10001118"/>
    <x v="1"/>
    <x v="6"/>
    <s v="Binney &amp; Smith Crayola Metallic Crayons, 16-Color Pack"/>
    <n v="2.6960000000000002"/>
    <n v="1"/>
    <n v="0.2"/>
    <n v="0.8088000000000003"/>
  </r>
  <r>
    <n v="700"/>
    <s v="CA-2012-119291"/>
    <x v="1"/>
    <x v="263"/>
    <d v="2012-05-17T00:00:00"/>
    <s v="First Class"/>
    <s v="JO-15550"/>
    <s v="Jesus Ocampo"/>
    <x v="2"/>
    <s v="United States"/>
    <s v="Chester"/>
    <x v="9"/>
    <n v="19013"/>
    <x v="3"/>
    <s v="OFF-BI-10001575"/>
    <x v="1"/>
    <x v="8"/>
    <s v="GBC Linen Binding Covers"/>
    <n v="18.588000000000005"/>
    <n v="2"/>
    <n v="0.7"/>
    <n v="-13.6312"/>
  </r>
  <r>
    <n v="701"/>
    <s v="CA-2012-119291"/>
    <x v="1"/>
    <x v="263"/>
    <d v="2012-05-17T00:00:00"/>
    <s v="First Class"/>
    <s v="JO-15550"/>
    <s v="Jesus Ocampo"/>
    <x v="2"/>
    <s v="United States"/>
    <s v="Chester"/>
    <x v="9"/>
    <n v="19013"/>
    <x v="3"/>
    <s v="OFF-BI-10001982"/>
    <x v="1"/>
    <x v="8"/>
    <s v="Wilson Jones Custom Binder Spines &amp; Labels"/>
    <n v="4.8960000000000008"/>
    <n v="3"/>
    <n v="0.7"/>
    <n v="-3.4271999999999991"/>
  </r>
  <r>
    <n v="702"/>
    <s v="CA-2014-114552"/>
    <x v="3"/>
    <x v="264"/>
    <d v="2014-09-09T00:00:00"/>
    <s v="Standard Class"/>
    <s v="Dl-13600"/>
    <s v="Dorris liebe"/>
    <x v="1"/>
    <s v="United States"/>
    <s v="Cleveland"/>
    <x v="24"/>
    <n v="44105"/>
    <x v="3"/>
    <s v="FUR-FU-10002960"/>
    <x v="0"/>
    <x v="5"/>
    <s v="Eldon 200 Class Desk Accessories, Burgundy"/>
    <n v="15.072000000000003"/>
    <n v="3"/>
    <n v="0.2"/>
    <n v="4.1448"/>
  </r>
  <r>
    <n v="703"/>
    <s v="CA-2013-163755"/>
    <x v="0"/>
    <x v="254"/>
    <d v="2013-11-09T00:00:00"/>
    <s v="Second Class"/>
    <s v="AS-10285"/>
    <s v="Alejandro Savely"/>
    <x v="1"/>
    <s v="United States"/>
    <s v="Seattle"/>
    <x v="4"/>
    <n v="98103"/>
    <x v="1"/>
    <s v="FUR-FU-10003394"/>
    <x v="0"/>
    <x v="5"/>
    <s v="Tenex &quot;The Solids&quot; Textured Chair Mats"/>
    <n v="209.88"/>
    <n v="3"/>
    <n v="0"/>
    <n v="35.679599999999979"/>
  </r>
  <r>
    <n v="704"/>
    <s v="CA-2012-142027"/>
    <x v="1"/>
    <x v="265"/>
    <d v="2012-04-14T00:00:00"/>
    <s v="Standard Class"/>
    <s v="JK-15370"/>
    <s v="Jay Kimmel"/>
    <x v="0"/>
    <s v="United States"/>
    <s v="Long Beach"/>
    <x v="1"/>
    <n v="90805"/>
    <x v="1"/>
    <s v="FUR-TA-10002774"/>
    <x v="0"/>
    <x v="3"/>
    <s v="Laminate Occasional Tables"/>
    <n v="369.91200000000003"/>
    <n v="3"/>
    <n v="0.2"/>
    <n v="-13.871700000000047"/>
  </r>
  <r>
    <n v="705"/>
    <s v="CA-2011-138527"/>
    <x v="2"/>
    <x v="171"/>
    <d v="2011-09-17T00:00:00"/>
    <s v="Standard Class"/>
    <s v="BN-11470"/>
    <s v="Brad Norvell"/>
    <x v="1"/>
    <s v="United States"/>
    <s v="Cary"/>
    <x v="3"/>
    <n v="27511"/>
    <x v="0"/>
    <s v="OFF-PA-10001800"/>
    <x v="1"/>
    <x v="10"/>
    <s v="Xerox 220"/>
    <n v="10.368000000000002"/>
    <n v="2"/>
    <n v="0.2"/>
    <n v="3.6288"/>
  </r>
  <r>
    <n v="706"/>
    <s v="CA-2011-138527"/>
    <x v="2"/>
    <x v="171"/>
    <d v="2011-09-17T00:00:00"/>
    <s v="Standard Class"/>
    <s v="BN-11470"/>
    <s v="Brad Norvell"/>
    <x v="1"/>
    <s v="United States"/>
    <s v="Cary"/>
    <x v="3"/>
    <n v="27511"/>
    <x v="0"/>
    <s v="OFF-AP-10001469"/>
    <x v="1"/>
    <x v="9"/>
    <s v="Fellowes 8 Outlet Superior Workstation Surge Protector"/>
    <n v="166.84"/>
    <n v="5"/>
    <n v="0.2"/>
    <n v="18.769499999999987"/>
  </r>
  <r>
    <n v="707"/>
    <s v="CA-2011-138527"/>
    <x v="2"/>
    <x v="171"/>
    <d v="2011-09-17T00:00:00"/>
    <s v="Standard Class"/>
    <s v="BN-11470"/>
    <s v="Brad Norvell"/>
    <x v="1"/>
    <s v="United States"/>
    <s v="Cary"/>
    <x v="3"/>
    <n v="27511"/>
    <x v="0"/>
    <s v="TEC-AC-10002399"/>
    <x v="2"/>
    <x v="11"/>
    <s v="SanDisk Cruzer 32 GB USB Flash Drive"/>
    <n v="15.216000000000001"/>
    <n v="1"/>
    <n v="0.2"/>
    <n v="2.2823999999999991"/>
  </r>
  <r>
    <n v="708"/>
    <s v="CA-2011-112158"/>
    <x v="2"/>
    <x v="266"/>
    <d v="2011-12-04T00:00:00"/>
    <s v="First Class"/>
    <s v="DP-13165"/>
    <s v="David Philippe"/>
    <x v="0"/>
    <s v="United States"/>
    <s v="New York City"/>
    <x v="15"/>
    <n v="10035"/>
    <x v="3"/>
    <s v="TEC-AC-10003628"/>
    <x v="2"/>
    <x v="11"/>
    <s v="Logitech 910-002974 M325 Wireless Mouse for Web Scrolling"/>
    <n v="119.96"/>
    <n v="4"/>
    <n v="0"/>
    <n v="52.78240000000001"/>
  </r>
  <r>
    <n v="709"/>
    <s v="CA-2011-112158"/>
    <x v="2"/>
    <x v="266"/>
    <d v="2011-12-04T00:00:00"/>
    <s v="First Class"/>
    <s v="DP-13165"/>
    <s v="David Philippe"/>
    <x v="0"/>
    <s v="United States"/>
    <s v="New York City"/>
    <x v="15"/>
    <n v="10035"/>
    <x v="3"/>
    <s v="FUR-BO-10003272"/>
    <x v="0"/>
    <x v="0"/>
    <s v="O'Sullivan Living Dimensions 5-Shelf Bookcases"/>
    <n v="883.92"/>
    <n v="5"/>
    <n v="0.2"/>
    <n v="-110.49000000000007"/>
  </r>
  <r>
    <n v="710"/>
    <s v="CA-2011-112158"/>
    <x v="2"/>
    <x v="266"/>
    <d v="2011-12-04T00:00:00"/>
    <s v="First Class"/>
    <s v="DP-13165"/>
    <s v="David Philippe"/>
    <x v="0"/>
    <s v="United States"/>
    <s v="New York City"/>
    <x v="15"/>
    <n v="10035"/>
    <x v="3"/>
    <s v="OFF-BI-10000050"/>
    <x v="1"/>
    <x v="8"/>
    <s v="Angle-D Binders with Locking Rings, Label Holders"/>
    <n v="46.72"/>
    <n v="8"/>
    <n v="0.2"/>
    <n v="15.767999999999997"/>
  </r>
  <r>
    <n v="711"/>
    <s v="CA-2011-113887"/>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s v="CA-2014-146136"/>
    <x v="3"/>
    <x v="213"/>
    <d v="2014-09-08T00:00:00"/>
    <s v="Standard Class"/>
    <s v="AP-10915"/>
    <s v="Arthur Prichep"/>
    <x v="0"/>
    <s v="United States"/>
    <s v="Palm Coast"/>
    <x v="2"/>
    <n v="32137"/>
    <x v="0"/>
    <s v="OFF-EN-10001219"/>
    <x v="1"/>
    <x v="12"/>
    <s v="#10- 4 1/8&quot; x 9 1/2&quot; Security-Tint Envelopes"/>
    <n v="24.448"/>
    <n v="4"/>
    <n v="0.2"/>
    <n v="8.8623999999999992"/>
  </r>
  <r>
    <n v="713"/>
    <s v="US-2014-100048"/>
    <x v="3"/>
    <x v="240"/>
    <d v="2014-05-25T00:00:00"/>
    <s v="Standard Class"/>
    <s v="RS-19765"/>
    <s v="Roland Schwarz"/>
    <x v="1"/>
    <s v="United States"/>
    <s v="Mount Vernon"/>
    <x v="15"/>
    <n v="10550"/>
    <x v="3"/>
    <s v="OFF-AP-10001154"/>
    <x v="1"/>
    <x v="9"/>
    <s v="Bionaire Personal Warm Mist Humidifier/Vaporizer"/>
    <n v="281.34000000000003"/>
    <n v="6"/>
    <n v="0"/>
    <n v="109.72260000000001"/>
  </r>
  <r>
    <n v="714"/>
    <s v="US-2014-100048"/>
    <x v="3"/>
    <x v="240"/>
    <d v="2014-05-25T00:00:00"/>
    <s v="Standard Class"/>
    <s v="RS-19765"/>
    <s v="Roland Schwarz"/>
    <x v="1"/>
    <s v="United States"/>
    <s v="Mount Vernon"/>
    <x v="15"/>
    <n v="10550"/>
    <x v="3"/>
    <s v="TEC-PH-10003012"/>
    <x v="2"/>
    <x v="7"/>
    <s v="Nortel Meridian M3904 Professional Digital phone"/>
    <n v="307.98"/>
    <n v="2"/>
    <n v="0"/>
    <n v="89.314199999999971"/>
  </r>
  <r>
    <n v="715"/>
    <s v="US-2014-100048"/>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s v="CA-2011-153150"/>
    <x v="2"/>
    <x v="268"/>
    <d v="2011-07-06T00:00:00"/>
    <s v="Second Class"/>
    <s v="Dl-13600"/>
    <s v="Dorris liebe"/>
    <x v="1"/>
    <s v="United States"/>
    <s v="Seattle"/>
    <x v="4"/>
    <n v="98105"/>
    <x v="1"/>
    <s v="OFF-BI-10003355"/>
    <x v="1"/>
    <x v="8"/>
    <s v="Cardinal Holdit Business Card Pockets"/>
    <n v="19.920000000000002"/>
    <n v="5"/>
    <n v="0.2"/>
    <n v="6.9719999999999995"/>
  </r>
  <r>
    <n v="717"/>
    <s v="CA-2011-130092"/>
    <x v="2"/>
    <x v="269"/>
    <d v="2011-01-15T00:00:00"/>
    <s v="First Class"/>
    <s v="SV-20365"/>
    <s v="Seth Vernon"/>
    <x v="0"/>
    <s v="United States"/>
    <s v="Dover"/>
    <x v="13"/>
    <n v="19901"/>
    <x v="3"/>
    <s v="FUR-FU-10000010"/>
    <x v="0"/>
    <x v="5"/>
    <s v="DAX Value U-Channel Document Frames, Easel Back"/>
    <n v="9.94"/>
    <n v="2"/>
    <n v="0"/>
    <n v="3.0813999999999995"/>
  </r>
  <r>
    <n v="718"/>
    <s v="CA-2014-108910"/>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s v="CA-2011-104472"/>
    <x v="2"/>
    <x v="270"/>
    <d v="2011-06-07T00:00:00"/>
    <s v="Standard Class"/>
    <s v="CK-12325"/>
    <s v="Christine Kargatis"/>
    <x v="2"/>
    <s v="United States"/>
    <s v="Orem"/>
    <x v="7"/>
    <n v="84057"/>
    <x v="1"/>
    <s v="OFF-BI-10001658"/>
    <x v="1"/>
    <x v="8"/>
    <s v="GBC Standard Therm-A-Bind Covers"/>
    <n v="59.808000000000007"/>
    <n v="3"/>
    <n v="0.2"/>
    <n v="19.4376"/>
  </r>
  <r>
    <n v="720"/>
    <s v="CA-2011-104472"/>
    <x v="2"/>
    <x v="270"/>
    <d v="2011-06-07T00:00:00"/>
    <s v="Standard Class"/>
    <s v="CK-12325"/>
    <s v="Christine Kargatis"/>
    <x v="2"/>
    <s v="United States"/>
    <s v="Orem"/>
    <x v="7"/>
    <n v="84057"/>
    <x v="1"/>
    <s v="FUR-FU-10000246"/>
    <x v="0"/>
    <x v="5"/>
    <s v="Aluminum Document Frame"/>
    <n v="73.320000000000007"/>
    <n v="6"/>
    <n v="0"/>
    <n v="21.995999999999992"/>
  </r>
  <r>
    <n v="721"/>
    <s v="CA-2013-112942"/>
    <x v="0"/>
    <x v="271"/>
    <d v="2013-02-18T00:00:00"/>
    <s v="Standard Class"/>
    <s v="RD-19810"/>
    <s v="Ross DeVincentis"/>
    <x v="2"/>
    <s v="United States"/>
    <s v="Los Angeles"/>
    <x v="1"/>
    <n v="90045"/>
    <x v="1"/>
    <s v="OFF-PA-10004092"/>
    <x v="1"/>
    <x v="10"/>
    <s v="Tops Green Bar Computer Printout Paper"/>
    <n v="146.82"/>
    <n v="3"/>
    <n v="0"/>
    <n v="73.41"/>
  </r>
  <r>
    <n v="722"/>
    <s v="CA-2013-142335"/>
    <x v="0"/>
    <x v="272"/>
    <d v="2013-12-20T00:00:00"/>
    <s v="Standard Class"/>
    <s v="MP-17965"/>
    <s v="Michael Paige"/>
    <x v="1"/>
    <s v="United States"/>
    <s v="Detroit"/>
    <x v="12"/>
    <n v="48205"/>
    <x v="2"/>
    <s v="FUR-TA-10000198"/>
    <x v="0"/>
    <x v="3"/>
    <s v="Chromcraft Bull-Nose Wood Oval Conference Tables &amp; Bases"/>
    <n v="1652.94"/>
    <n v="3"/>
    <n v="0"/>
    <n v="231.41160000000002"/>
  </r>
  <r>
    <n v="723"/>
    <s v="CA-2013-142335"/>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s v="CA-2011-117429"/>
    <x v="2"/>
    <x v="273"/>
    <d v="2011-10-13T00:00:00"/>
    <s v="Standard Class"/>
    <s v="MR-17545"/>
    <s v="Mathew Reese"/>
    <x v="2"/>
    <s v="United States"/>
    <s v="Philadelphia"/>
    <x v="9"/>
    <n v="19140"/>
    <x v="3"/>
    <s v="FUR-FU-10000222"/>
    <x v="0"/>
    <x v="5"/>
    <s v="Seth Thomas 16&quot; Steel Case Clock"/>
    <n v="129.91999999999999"/>
    <n v="5"/>
    <n v="0.2"/>
    <n v="21.112000000000002"/>
  </r>
  <r>
    <n v="725"/>
    <s v="CA-2013-114713"/>
    <x v="0"/>
    <x v="274"/>
    <d v="2013-07-13T00:00:00"/>
    <s v="Standard Class"/>
    <s v="SC-20695"/>
    <s v="Steve Chapman"/>
    <x v="1"/>
    <s v="United States"/>
    <s v="Hialeah"/>
    <x v="2"/>
    <n v="33012"/>
    <x v="0"/>
    <s v="OFF-SU-10004664"/>
    <x v="1"/>
    <x v="14"/>
    <s v="Acme Softgrip Scissors"/>
    <n v="45.584000000000003"/>
    <n v="7"/>
    <n v="0.2"/>
    <n v="5.1281999999999996"/>
  </r>
  <r>
    <n v="726"/>
    <s v="CA-2014-144113"/>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s v="CA-2014-144113"/>
    <x v="3"/>
    <x v="118"/>
    <d v="2014-09-21T00:00:00"/>
    <s v="Standard Class"/>
    <s v="JF-15355"/>
    <s v="Jay Fein"/>
    <x v="0"/>
    <s v="United States"/>
    <s v="Austin"/>
    <x v="5"/>
    <n v="78745"/>
    <x v="2"/>
    <s v="TEC-PH-10002170"/>
    <x v="2"/>
    <x v="7"/>
    <s v="ClearSounds CSC500 Amplified Spirit Phone Corded phone"/>
    <n v="55.991999999999997"/>
    <n v="1"/>
    <n v="0.2"/>
    <n v="5.5992000000000015"/>
  </r>
  <r>
    <n v="728"/>
    <s v="US-2013-150861"/>
    <x v="0"/>
    <x v="275"/>
    <d v="2013-12-07T00:00:00"/>
    <s v="First Class"/>
    <s v="EG-13900"/>
    <s v="Emily Grady"/>
    <x v="0"/>
    <s v="United States"/>
    <s v="Oceanside"/>
    <x v="15"/>
    <n v="11572"/>
    <x v="3"/>
    <s v="OFF-PA-10001954"/>
    <x v="1"/>
    <x v="10"/>
    <s v="Xerox 1964"/>
    <n v="182.72"/>
    <n v="8"/>
    <n v="0"/>
    <n v="84.051199999999994"/>
  </r>
  <r>
    <n v="729"/>
    <s v="US-2013-150861"/>
    <x v="0"/>
    <x v="275"/>
    <d v="2013-12-07T00:00:00"/>
    <s v="First Class"/>
    <s v="EG-13900"/>
    <s v="Emily Grady"/>
    <x v="0"/>
    <s v="United States"/>
    <s v="Oceanside"/>
    <x v="15"/>
    <n v="11572"/>
    <x v="3"/>
    <s v="FUR-TA-10002228"/>
    <x v="0"/>
    <x v="3"/>
    <s v="Bevis Traditional Conference Table Top, Plinth Base"/>
    <n v="400.03199999999998"/>
    <n v="2"/>
    <n v="0.4"/>
    <n v="-153.34560000000005"/>
  </r>
  <r>
    <n v="730"/>
    <s v="US-2013-150861"/>
    <x v="0"/>
    <x v="275"/>
    <d v="2013-12-07T00:00:00"/>
    <s v="First Class"/>
    <s v="EG-13900"/>
    <s v="Emily Grady"/>
    <x v="0"/>
    <s v="United States"/>
    <s v="Oceanside"/>
    <x v="15"/>
    <n v="11572"/>
    <x v="3"/>
    <s v="OFF-ST-10004634"/>
    <x v="1"/>
    <x v="4"/>
    <s v="Personal Folder Holder, Ebony"/>
    <n v="33.630000000000003"/>
    <n v="3"/>
    <n v="0"/>
    <n v="10.088999999999999"/>
  </r>
  <r>
    <n v="731"/>
    <s v="US-2013-150861"/>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s v="US-2013-150861"/>
    <x v="0"/>
    <x v="275"/>
    <d v="2013-12-07T00:00:00"/>
    <s v="First Class"/>
    <s v="EG-13900"/>
    <s v="Emily Grady"/>
    <x v="0"/>
    <s v="United States"/>
    <s v="Oceanside"/>
    <x v="15"/>
    <n v="11572"/>
    <x v="3"/>
    <s v="OFF-LA-10001317"/>
    <x v="1"/>
    <x v="2"/>
    <s v="Avery 520"/>
    <n v="6.3"/>
    <n v="2"/>
    <n v="0"/>
    <n v="3.024"/>
  </r>
  <r>
    <n v="733"/>
    <s v="CA-2014-131954"/>
    <x v="3"/>
    <x v="276"/>
    <d v="2014-01-26T00:00:00"/>
    <s v="Standard Class"/>
    <s v="DS-13030"/>
    <s v="Darrin Sayre"/>
    <x v="2"/>
    <s v="United States"/>
    <s v="Seattle"/>
    <x v="4"/>
    <n v="98115"/>
    <x v="1"/>
    <s v="OFF-ST-10000736"/>
    <x v="1"/>
    <x v="4"/>
    <s v="Carina Double Wide Media Storage Towers in Natural &amp; Black"/>
    <n v="242.94"/>
    <n v="3"/>
    <n v="0"/>
    <n v="9.7175999999999902"/>
  </r>
  <r>
    <n v="734"/>
    <s v="CA-2014-131954"/>
    <x v="3"/>
    <x v="276"/>
    <d v="2014-01-26T00:00:00"/>
    <s v="Standard Class"/>
    <s v="DS-13030"/>
    <s v="Darrin Sayre"/>
    <x v="2"/>
    <s v="United States"/>
    <s v="Seattle"/>
    <x v="4"/>
    <n v="98115"/>
    <x v="1"/>
    <s v="TEC-AC-10003610"/>
    <x v="2"/>
    <x v="11"/>
    <s v="Logitech Illuminated - Keyboard"/>
    <n v="179.97"/>
    <n v="3"/>
    <n v="0"/>
    <n v="86.385600000000011"/>
  </r>
  <r>
    <n v="735"/>
    <s v="CA-2014-131954"/>
    <x v="3"/>
    <x v="276"/>
    <d v="2014-01-26T00:00:00"/>
    <s v="Standard Class"/>
    <s v="DS-13030"/>
    <s v="Darrin Sayre"/>
    <x v="2"/>
    <s v="United States"/>
    <s v="Seattle"/>
    <x v="4"/>
    <n v="98115"/>
    <x v="1"/>
    <s v="OFF-BI-10003982"/>
    <x v="1"/>
    <x v="8"/>
    <s v="Wilson Jones Century Plastic Molded Ring Binders"/>
    <n v="99.695999999999998"/>
    <n v="6"/>
    <n v="0.2"/>
    <n v="33.647399999999998"/>
  </r>
  <r>
    <n v="736"/>
    <s v="CA-2014-131954"/>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s v="CA-2014-131954"/>
    <x v="3"/>
    <x v="276"/>
    <d v="2014-01-26T00:00:00"/>
    <s v="Standard Class"/>
    <s v="DS-13030"/>
    <s v="Darrin Sayre"/>
    <x v="2"/>
    <s v="United States"/>
    <s v="Seattle"/>
    <x v="4"/>
    <n v="98115"/>
    <x v="1"/>
    <s v="FUR-BO-10001619"/>
    <x v="0"/>
    <x v="0"/>
    <s v="O'Sullivan Cherrywood Estates Traditional Bookcase"/>
    <n v="84.98"/>
    <n v="1"/>
    <n v="0"/>
    <n v="18.695599999999999"/>
  </r>
  <r>
    <n v="738"/>
    <s v="CA-2014-131954"/>
    <x v="3"/>
    <x v="276"/>
    <d v="2014-01-26T00:00:00"/>
    <s v="Standard Class"/>
    <s v="DS-13030"/>
    <s v="Darrin Sayre"/>
    <x v="2"/>
    <s v="United States"/>
    <s v="Seattle"/>
    <x v="4"/>
    <n v="98115"/>
    <x v="1"/>
    <s v="OFF-BI-10000138"/>
    <x v="1"/>
    <x v="8"/>
    <s v="Acco Translucent Poly Ring Binders"/>
    <n v="18.72"/>
    <n v="5"/>
    <n v="0.2"/>
    <n v="6.5519999999999996"/>
  </r>
  <r>
    <n v="739"/>
    <s v="CA-2011-132500"/>
    <x v="2"/>
    <x v="78"/>
    <d v="2011-09-12T00:00:00"/>
    <s v="Standard Class"/>
    <s v="GZ-14470"/>
    <s v="Gary Zandusky"/>
    <x v="0"/>
    <s v="United States"/>
    <s v="San Francisco"/>
    <x v="1"/>
    <n v="94110"/>
    <x v="1"/>
    <s v="TEC-AC-10001383"/>
    <x v="2"/>
    <x v="11"/>
    <s v="Logitech Wireless Touch Keyboard K400"/>
    <n v="49.98"/>
    <n v="2"/>
    <n v="0"/>
    <n v="8.4965999999999937"/>
  </r>
  <r>
    <n v="740"/>
    <s v="CA-2011-112326"/>
    <x v="2"/>
    <x v="277"/>
    <d v="2011-01-09T00:00:00"/>
    <s v="Standard Class"/>
    <s v="PO-19195"/>
    <s v="Phillina Ober"/>
    <x v="2"/>
    <s v="United States"/>
    <s v="Naperville"/>
    <x v="10"/>
    <n v="60540"/>
    <x v="2"/>
    <s v="OFF-LA-10003223"/>
    <x v="1"/>
    <x v="2"/>
    <s v="Avery 508"/>
    <n v="11.784000000000001"/>
    <n v="3"/>
    <n v="0.2"/>
    <n v="4.2716999999999992"/>
  </r>
  <r>
    <n v="741"/>
    <s v="CA-2011-112326"/>
    <x v="2"/>
    <x v="277"/>
    <d v="2011-01-09T00:00:00"/>
    <s v="Standard Class"/>
    <s v="PO-19195"/>
    <s v="Phillina Ober"/>
    <x v="2"/>
    <s v="United States"/>
    <s v="Naperville"/>
    <x v="10"/>
    <n v="60540"/>
    <x v="2"/>
    <s v="OFF-ST-10002743"/>
    <x v="1"/>
    <x v="4"/>
    <s v="SAFCO Boltless Steel Shelving"/>
    <n v="272.73599999999999"/>
    <n v="3"/>
    <n v="0.2"/>
    <n v="-64.774800000000013"/>
  </r>
  <r>
    <n v="742"/>
    <s v="CA-2011-112326"/>
    <x v="2"/>
    <x v="277"/>
    <d v="2011-01-09T00:00:00"/>
    <s v="Standard Class"/>
    <s v="PO-19195"/>
    <s v="Phillina Ober"/>
    <x v="2"/>
    <s v="United States"/>
    <s v="Naperville"/>
    <x v="10"/>
    <n v="60540"/>
    <x v="2"/>
    <s v="OFF-BI-10004094"/>
    <x v="1"/>
    <x v="8"/>
    <s v="GBC Standard Plastic Binding Systems Combs"/>
    <n v="3.5399999999999991"/>
    <n v="2"/>
    <n v="0.8"/>
    <n v="-5.4870000000000001"/>
  </r>
  <r>
    <n v="743"/>
    <s v="US-2013-146710"/>
    <x v="0"/>
    <x v="278"/>
    <d v="2013-09-02T00:00:00"/>
    <s v="Standard Class"/>
    <s v="SS-20875"/>
    <s v="Sung Shariari"/>
    <x v="0"/>
    <s v="United States"/>
    <s v="Dallas"/>
    <x v="5"/>
    <n v="75220"/>
    <x v="2"/>
    <s v="OFF-SU-10004498"/>
    <x v="1"/>
    <x v="14"/>
    <s v="Martin-Yale Premier Letter Opener"/>
    <n v="51.52000000000001"/>
    <n v="5"/>
    <n v="0.2"/>
    <n v="-10.948000000000002"/>
  </r>
  <r>
    <n v="744"/>
    <s v="US-2013-146710"/>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s v="US-2013-146710"/>
    <x v="0"/>
    <x v="278"/>
    <d v="2013-09-02T00:00:00"/>
    <s v="Standard Class"/>
    <s v="SS-20875"/>
    <s v="Sung Shariari"/>
    <x v="0"/>
    <s v="United States"/>
    <s v="Dallas"/>
    <x v="5"/>
    <n v="75220"/>
    <x v="2"/>
    <s v="OFF-PA-10004971"/>
    <x v="1"/>
    <x v="10"/>
    <s v="Xerox 196"/>
    <n v="4.6240000000000006"/>
    <n v="1"/>
    <n v="0.2"/>
    <n v="1.6762000000000001"/>
  </r>
  <r>
    <n v="746"/>
    <s v="US-2013-146710"/>
    <x v="0"/>
    <x v="278"/>
    <d v="2013-09-02T00:00:00"/>
    <s v="Standard Class"/>
    <s v="SS-20875"/>
    <s v="Sung Shariari"/>
    <x v="0"/>
    <s v="United States"/>
    <s v="Dallas"/>
    <x v="5"/>
    <n v="75220"/>
    <x v="2"/>
    <s v="OFF-SU-10004261"/>
    <x v="1"/>
    <x v="14"/>
    <s v="Fiskars 8&quot; Scissors, 2/Pack"/>
    <n v="55.167999999999999"/>
    <n v="4"/>
    <n v="0.2"/>
    <n v="6.2063999999999897"/>
  </r>
  <r>
    <n v="747"/>
    <s v="CA-2011-124429"/>
    <x v="2"/>
    <x v="279"/>
    <d v="2011-05-27T00:00:00"/>
    <s v="Same Day"/>
    <s v="MH-17785"/>
    <s v="Maya Herman"/>
    <x v="1"/>
    <s v="United States"/>
    <s v="San Diego"/>
    <x v="1"/>
    <n v="92105"/>
    <x v="1"/>
    <s v="FUR-TA-10002607"/>
    <x v="0"/>
    <x v="3"/>
    <s v="KI Conference Tables"/>
    <n v="567.12"/>
    <n v="10"/>
    <n v="0.2"/>
    <n v="-28.355999999999952"/>
  </r>
  <r>
    <n v="748"/>
    <s v="CA-2011-124429"/>
    <x v="2"/>
    <x v="279"/>
    <d v="2011-05-27T00:00:00"/>
    <s v="Same Day"/>
    <s v="MH-17785"/>
    <s v="Maya Herman"/>
    <x v="1"/>
    <s v="United States"/>
    <s v="San Diego"/>
    <x v="1"/>
    <n v="92105"/>
    <x v="1"/>
    <s v="OFF-ST-10001809"/>
    <x v="1"/>
    <x v="4"/>
    <s v="Fellowes Officeware Wire Shelving"/>
    <n v="359.32"/>
    <n v="4"/>
    <n v="0"/>
    <n v="7.1863999999999919"/>
  </r>
  <r>
    <n v="749"/>
    <s v="CA-2013-150889"/>
    <x v="0"/>
    <x v="231"/>
    <d v="2013-03-23T00:00:00"/>
    <s v="Second Class"/>
    <s v="PB-19105"/>
    <s v="Peter Bühler"/>
    <x v="0"/>
    <s v="United States"/>
    <s v="Evanston"/>
    <x v="10"/>
    <n v="60201"/>
    <x v="2"/>
    <s v="TEC-PH-10000004"/>
    <x v="2"/>
    <x v="7"/>
    <s v="Belkin iPhone and iPad Lightning Cable"/>
    <n v="11.992000000000001"/>
    <n v="1"/>
    <n v="0.2"/>
    <n v="0.89939999999999909"/>
  </r>
  <r>
    <n v="750"/>
    <s v="CA-2014-126074"/>
    <x v="3"/>
    <x v="280"/>
    <d v="2014-10-07T00:00:00"/>
    <s v="Standard Class"/>
    <s v="RF-19735"/>
    <s v="Roland Fjeld"/>
    <x v="0"/>
    <s v="United States"/>
    <s v="Trenton"/>
    <x v="12"/>
    <n v="48183"/>
    <x v="2"/>
    <s v="OFF-BI-10003638"/>
    <x v="1"/>
    <x v="8"/>
    <s v="GBC Durable Plastic Covers"/>
    <n v="58.050000000000004"/>
    <n v="3"/>
    <n v="0"/>
    <n v="26.702999999999999"/>
  </r>
  <r>
    <n v="751"/>
    <s v="CA-2014-126074"/>
    <x v="3"/>
    <x v="280"/>
    <d v="2014-10-07T00:00:00"/>
    <s v="Standard Class"/>
    <s v="RF-19735"/>
    <s v="Roland Fjeld"/>
    <x v="0"/>
    <s v="United States"/>
    <s v="Trenton"/>
    <x v="12"/>
    <n v="48183"/>
    <x v="2"/>
    <s v="FUR-FU-10003577"/>
    <x v="0"/>
    <x v="5"/>
    <s v="Nu-Dell Leatherette Frames"/>
    <n v="157.74"/>
    <n v="11"/>
    <n v="0"/>
    <n v="56.7864"/>
  </r>
  <r>
    <n v="752"/>
    <s v="CA-2014-126074"/>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s v="CA-2014-126074"/>
    <x v="3"/>
    <x v="280"/>
    <d v="2014-10-07T00:00:00"/>
    <s v="Standard Class"/>
    <s v="RF-19735"/>
    <s v="Roland Fjeld"/>
    <x v="0"/>
    <s v="United States"/>
    <s v="Trenton"/>
    <x v="12"/>
    <n v="48183"/>
    <x v="2"/>
    <s v="OFF-BI-10000546"/>
    <x v="1"/>
    <x v="8"/>
    <s v="Avery Durable Binders"/>
    <n v="2.88"/>
    <n v="1"/>
    <n v="0"/>
    <n v="1.4112"/>
  </r>
  <r>
    <n v="754"/>
    <s v="CA-2013-110499"/>
    <x v="0"/>
    <x v="281"/>
    <d v="2013-04-10T00:00:00"/>
    <s v="First Class"/>
    <s v="YC-21895"/>
    <s v="Yoseph Carroll"/>
    <x v="1"/>
    <s v="United States"/>
    <s v="San Francisco"/>
    <x v="1"/>
    <n v="94110"/>
    <x v="1"/>
    <s v="TEC-CO-10002095"/>
    <x v="2"/>
    <x v="16"/>
    <s v="Hewlett Packard 610 Color Digital Copier / Printer"/>
    <n v="1199.9760000000001"/>
    <n v="3"/>
    <n v="0.2"/>
    <n v="374.99249999999995"/>
  </r>
  <r>
    <n v="755"/>
    <s v="CA-2012-135272"/>
    <x v="1"/>
    <x v="214"/>
    <d v="2012-12-12T00:00:00"/>
    <s v="Standard Class"/>
    <s v="MS-17830"/>
    <s v="Melanie Seite"/>
    <x v="0"/>
    <s v="United States"/>
    <s v="Los Angeles"/>
    <x v="1"/>
    <n v="90036"/>
    <x v="1"/>
    <s v="FUR-FU-10002759"/>
    <x v="0"/>
    <x v="5"/>
    <s v="12-1/2 Diameter Round Wall Clock"/>
    <n v="79.92"/>
    <n v="4"/>
    <n v="0"/>
    <n v="28.7712"/>
  </r>
  <r>
    <n v="756"/>
    <s v="CA-2013-140928"/>
    <x v="0"/>
    <x v="31"/>
    <d v="2013-09-23T00:00:00"/>
    <s v="Standard Class"/>
    <s v="NB-18655"/>
    <s v="Nona Balk"/>
    <x v="1"/>
    <s v="United States"/>
    <s v="Jacksonville"/>
    <x v="2"/>
    <n v="32216"/>
    <x v="0"/>
    <s v="FUR-TA-10001095"/>
    <x v="0"/>
    <x v="3"/>
    <s v="Chromcraft Round Conference Tables"/>
    <n v="383.43799999999999"/>
    <n v="4"/>
    <n v="0.45"/>
    <n v="-167.3184"/>
  </r>
  <r>
    <n v="757"/>
    <s v="CA-2011-106803"/>
    <x v="2"/>
    <x v="282"/>
    <d v="2012-01-02T00:00:00"/>
    <s v="Standard Class"/>
    <s v="DC-13285"/>
    <s v="Debra Catini"/>
    <x v="0"/>
    <s v="United States"/>
    <s v="Cottage Grove"/>
    <x v="11"/>
    <n v="55016"/>
    <x v="2"/>
    <s v="OFF-ST-10002444"/>
    <x v="1"/>
    <x v="4"/>
    <s v="Recycled Eldon Regeneration Jumbo File"/>
    <n v="24.56"/>
    <n v="2"/>
    <n v="0"/>
    <n v="6.8767999999999994"/>
  </r>
  <r>
    <n v="758"/>
    <s v="CA-2011-106803"/>
    <x v="2"/>
    <x v="282"/>
    <d v="2012-01-02T00:00:00"/>
    <s v="Standard Class"/>
    <s v="DC-13285"/>
    <s v="Debra Catini"/>
    <x v="0"/>
    <s v="United States"/>
    <s v="Cottage Grove"/>
    <x v="11"/>
    <n v="55016"/>
    <x v="2"/>
    <s v="TEC-AC-10001267"/>
    <x v="2"/>
    <x v="11"/>
    <s v="Imation 32GB Pocket Pro USB 3.0 Flash Drive - 32 GB - Black - 1 P ..."/>
    <n v="119.8"/>
    <n v="4"/>
    <n v="0"/>
    <n v="47.92"/>
  </r>
  <r>
    <n v="759"/>
    <s v="CA-2014-117240"/>
    <x v="3"/>
    <x v="283"/>
    <d v="2014-07-29T00:00:00"/>
    <s v="Standard Class"/>
    <s v="CP-12340"/>
    <s v="Christine Phan"/>
    <x v="1"/>
    <s v="United States"/>
    <s v="New York City"/>
    <x v="15"/>
    <n v="10009"/>
    <x v="3"/>
    <s v="OFF-BI-10000848"/>
    <x v="1"/>
    <x v="8"/>
    <s v="Angle-D Ring Binders"/>
    <n v="13.128"/>
    <n v="3"/>
    <n v="0.2"/>
    <n v="4.2665999999999986"/>
  </r>
  <r>
    <n v="760"/>
    <s v="CA-2014-13333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s v="CA-2012-112319"/>
    <x v="1"/>
    <x v="284"/>
    <d v="2012-09-05T00:00:00"/>
    <s v="Standard Class"/>
    <s v="AR-10510"/>
    <s v="Andrew Roberts"/>
    <x v="0"/>
    <s v="United States"/>
    <s v="Los Angeles"/>
    <x v="1"/>
    <n v="90004"/>
    <x v="1"/>
    <s v="OFF-PA-10003441"/>
    <x v="1"/>
    <x v="10"/>
    <s v="Xerox 226"/>
    <n v="58.320000000000007"/>
    <n v="9"/>
    <n v="0"/>
    <n v="27.993600000000001"/>
  </r>
  <r>
    <n v="762"/>
    <s v="CA-2014-126046"/>
    <x v="3"/>
    <x v="132"/>
    <d v="2014-11-08T00:00:00"/>
    <s v="Standard Class"/>
    <s v="JC-16105"/>
    <s v="Julie Creighton"/>
    <x v="1"/>
    <s v="United States"/>
    <s v="Atlanta"/>
    <x v="32"/>
    <n v="30318"/>
    <x v="0"/>
    <s v="OFF-LA-10004484"/>
    <x v="1"/>
    <x v="2"/>
    <s v="Avery 476"/>
    <n v="12.39"/>
    <n v="3"/>
    <n v="0"/>
    <n v="5.6993999999999998"/>
  </r>
  <r>
    <n v="763"/>
    <s v="CA-2012-114923"/>
    <x v="1"/>
    <x v="285"/>
    <d v="2012-02-13T00:00:00"/>
    <s v="Standard Class"/>
    <s v="LH-17020"/>
    <s v="Lisa Hazard"/>
    <x v="0"/>
    <s v="United States"/>
    <s v="Columbus"/>
    <x v="24"/>
    <n v="43229"/>
    <x v="3"/>
    <s v="TEC-PH-10003931"/>
    <x v="2"/>
    <x v="7"/>
    <s v="JBL Micro Wireless Portable Bluetooth Speaker"/>
    <n v="107.982"/>
    <n v="3"/>
    <n v="0.4"/>
    <n v="-26.995499999999993"/>
  </r>
  <r>
    <n v="764"/>
    <s v="CA-2011-162775"/>
    <x v="2"/>
    <x v="286"/>
    <d v="2011-01-16T00:00:00"/>
    <s v="Second Class"/>
    <s v="CS-12250"/>
    <s v="Chris Selesnick"/>
    <x v="1"/>
    <s v="United States"/>
    <s v="Bossier City"/>
    <x v="28"/>
    <n v="71111"/>
    <x v="0"/>
    <s v="OFF-EN-10001990"/>
    <x v="1"/>
    <x v="12"/>
    <s v="Staples"/>
    <n v="11.36"/>
    <n v="2"/>
    <n v="0"/>
    <n v="5.3391999999999991"/>
  </r>
  <r>
    <n v="765"/>
    <s v="CA-2011-162775"/>
    <x v="2"/>
    <x v="286"/>
    <d v="2011-01-16T00:00:00"/>
    <s v="Second Class"/>
    <s v="CS-12250"/>
    <s v="Chris Selesnick"/>
    <x v="1"/>
    <s v="United States"/>
    <s v="Bossier City"/>
    <x v="28"/>
    <n v="71111"/>
    <x v="0"/>
    <s v="OFF-EN-10001532"/>
    <x v="1"/>
    <x v="12"/>
    <s v="Brown Kraft Recycled Envelopes"/>
    <n v="50.94"/>
    <n v="3"/>
    <n v="0"/>
    <n v="25.47"/>
  </r>
  <r>
    <n v="766"/>
    <s v="CA-2011-162775"/>
    <x v="2"/>
    <x v="286"/>
    <d v="2011-01-16T00:00:00"/>
    <s v="Second Class"/>
    <s v="CS-12250"/>
    <s v="Chris Selesnick"/>
    <x v="1"/>
    <s v="United States"/>
    <s v="Bossier City"/>
    <x v="28"/>
    <n v="71111"/>
    <x v="0"/>
    <s v="TEC-AC-10003174"/>
    <x v="2"/>
    <x v="11"/>
    <s v="Plantronics S12 Corded Telephone Headset System"/>
    <n v="646.74"/>
    <n v="6"/>
    <n v="0"/>
    <n v="258.69600000000003"/>
  </r>
  <r>
    <n v="767"/>
    <s v="CA-2011-162775"/>
    <x v="2"/>
    <x v="286"/>
    <d v="2011-01-16T00:00:00"/>
    <s v="Second Class"/>
    <s v="CS-12250"/>
    <s v="Chris Selesnick"/>
    <x v="1"/>
    <s v="United States"/>
    <s v="Bossier City"/>
    <x v="28"/>
    <n v="71111"/>
    <x v="0"/>
    <s v="OFF-BI-10004187"/>
    <x v="1"/>
    <x v="8"/>
    <s v="Staples"/>
    <n v="5.64"/>
    <n v="3"/>
    <n v="0"/>
    <n v="2.7071999999999994"/>
  </r>
  <r>
    <n v="768"/>
    <s v="CA-2011-162775"/>
    <x v="2"/>
    <x v="286"/>
    <d v="2011-01-16T00:00:00"/>
    <s v="Second Class"/>
    <s v="CS-12250"/>
    <s v="Chris Selesnick"/>
    <x v="1"/>
    <s v="United States"/>
    <s v="Bossier City"/>
    <x v="28"/>
    <n v="71111"/>
    <x v="0"/>
    <s v="OFF-ST-10000025"/>
    <x v="1"/>
    <x v="4"/>
    <s v="Fellowes Stor/Drawer Steel Plus Storage Drawers"/>
    <n v="572.58000000000004"/>
    <n v="6"/>
    <n v="0"/>
    <n v="34.354799999999955"/>
  </r>
  <r>
    <n v="769"/>
    <s v="CA-2011-106810"/>
    <x v="2"/>
    <x v="287"/>
    <d v="2011-05-20T00:00:00"/>
    <s v="Standard Class"/>
    <s v="AJ-10795"/>
    <s v="Anthony Johnson"/>
    <x v="1"/>
    <s v="United States"/>
    <s v="Saint Petersburg"/>
    <x v="2"/>
    <n v="33710"/>
    <x v="0"/>
    <s v="FUR-FU-10004306"/>
    <x v="0"/>
    <x v="5"/>
    <s v="Electrix Halogen Magnifier Lamp"/>
    <n v="310.88000000000005"/>
    <n v="2"/>
    <n v="0.2"/>
    <n v="23.315999999999988"/>
  </r>
  <r>
    <n v="770"/>
    <s v="CA-2013-157245"/>
    <x v="0"/>
    <x v="288"/>
    <d v="2013-05-25T00:00:00"/>
    <s v="Standard Class"/>
    <s v="LE-16810"/>
    <s v="Laurel Elliston"/>
    <x v="0"/>
    <s v="United States"/>
    <s v="Arlington"/>
    <x v="17"/>
    <n v="22204"/>
    <x v="0"/>
    <s v="FUR-CH-10003746"/>
    <x v="0"/>
    <x v="1"/>
    <s v="Hon 4070 Series Pagoda Round Back Stacking Chairs"/>
    <n v="641.96"/>
    <n v="2"/>
    <n v="0"/>
    <n v="179.74880000000002"/>
  </r>
  <r>
    <n v="771"/>
    <s v="CA-2014-104220"/>
    <x v="3"/>
    <x v="289"/>
    <d v="2014-02-06T00:00:00"/>
    <s v="Standard Class"/>
    <s v="BV-11245"/>
    <s v="Benjamin Venier"/>
    <x v="1"/>
    <s v="United States"/>
    <s v="Des Moines"/>
    <x v="23"/>
    <n v="50315"/>
    <x v="2"/>
    <s v="OFF-BI-10001036"/>
    <x v="1"/>
    <x v="8"/>
    <s v="Cardinal EasyOpen D-Ring Binders"/>
    <n v="18.28"/>
    <n v="2"/>
    <n v="0"/>
    <n v="9.14"/>
  </r>
  <r>
    <n v="772"/>
    <s v="CA-2014-104220"/>
    <x v="3"/>
    <x v="289"/>
    <d v="2014-02-06T00:00:00"/>
    <s v="Standard Class"/>
    <s v="BV-11245"/>
    <s v="Benjamin Venier"/>
    <x v="1"/>
    <s v="United States"/>
    <s v="Des Moines"/>
    <x v="23"/>
    <n v="50315"/>
    <x v="2"/>
    <s v="TEC-PH-10004614"/>
    <x v="2"/>
    <x v="7"/>
    <s v="AT&amp;T 841000 Phone"/>
    <n v="207"/>
    <n v="3"/>
    <n v="0"/>
    <n v="51.75"/>
  </r>
  <r>
    <n v="773"/>
    <s v="CA-2014-104220"/>
    <x v="3"/>
    <x v="289"/>
    <d v="2014-02-06T00:00:00"/>
    <s v="Standard Class"/>
    <s v="BV-11245"/>
    <s v="Benjamin Venier"/>
    <x v="1"/>
    <s v="United States"/>
    <s v="Des Moines"/>
    <x v="23"/>
    <n v="50315"/>
    <x v="2"/>
    <s v="OFF-BI-10000301"/>
    <x v="1"/>
    <x v="8"/>
    <s v="GBC Instant Report Kit"/>
    <n v="32.35"/>
    <n v="5"/>
    <n v="0"/>
    <n v="16.175000000000001"/>
  </r>
  <r>
    <n v="774"/>
    <s v="CA-2014-104220"/>
    <x v="3"/>
    <x v="289"/>
    <d v="2014-02-06T00:00:00"/>
    <s v="Standard Class"/>
    <s v="BV-11245"/>
    <s v="Benjamin Venier"/>
    <x v="1"/>
    <s v="United States"/>
    <s v="Des Moines"/>
    <x v="23"/>
    <n v="50315"/>
    <x v="2"/>
    <s v="OFF-BI-10003910"/>
    <x v="1"/>
    <x v="8"/>
    <s v="DXL Angle-View Binders with Locking Rings by Samsill"/>
    <n v="7.71"/>
    <n v="1"/>
    <n v="0"/>
    <n v="3.4695"/>
  </r>
  <r>
    <n v="775"/>
    <s v="CA-2014-104220"/>
    <x v="3"/>
    <x v="289"/>
    <d v="2014-02-06T00:00:00"/>
    <s v="Standard Class"/>
    <s v="BV-11245"/>
    <s v="Benjamin Venier"/>
    <x v="1"/>
    <s v="United States"/>
    <s v="Des Moines"/>
    <x v="23"/>
    <n v="50315"/>
    <x v="2"/>
    <s v="OFF-AR-10004648"/>
    <x v="1"/>
    <x v="6"/>
    <s v="Boston 19500 Mighty Mite Electric Pencil Sharpener"/>
    <n v="40.299999999999997"/>
    <n v="2"/>
    <n v="0"/>
    <n v="10.881"/>
  </r>
  <r>
    <n v="776"/>
    <s v="CA-2014-10422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s v="CA-2011-165974"/>
    <x v="2"/>
    <x v="290"/>
    <d v="2011-07-06T00:00:00"/>
    <s v="Standard Class"/>
    <s v="DL-12865"/>
    <s v="Dan Lawera"/>
    <x v="0"/>
    <s v="United States"/>
    <s v="Cincinnati"/>
    <x v="24"/>
    <n v="45231"/>
    <x v="3"/>
    <s v="OFF-AR-10003405"/>
    <x v="1"/>
    <x v="6"/>
    <s v="Dixon My First Ticonderoga Pencil, #2"/>
    <n v="32.76"/>
    <n v="7"/>
    <n v="0.2"/>
    <n v="3.6854999999999958"/>
  </r>
  <r>
    <n v="778"/>
    <s v="CA-2012-144267"/>
    <x v="1"/>
    <x v="291"/>
    <d v="2012-08-23T00:00:00"/>
    <s v="First Class"/>
    <s v="NZ-18565"/>
    <s v="Nick Zandusky"/>
    <x v="2"/>
    <s v="United States"/>
    <s v="San Francisco"/>
    <x v="1"/>
    <n v="94110"/>
    <x v="1"/>
    <s v="FUR-CH-10002335"/>
    <x v="0"/>
    <x v="1"/>
    <s v="Hon GuestStacker Chair"/>
    <n v="544.00800000000004"/>
    <n v="3"/>
    <n v="0.2"/>
    <n v="40.800600000000003"/>
  </r>
  <r>
    <n v="779"/>
    <s v="CA-2012-144267"/>
    <x v="1"/>
    <x v="291"/>
    <d v="2012-08-23T00:00:00"/>
    <s v="First Class"/>
    <s v="NZ-18565"/>
    <s v="Nick Zandusky"/>
    <x v="2"/>
    <s v="United States"/>
    <s v="San Francisco"/>
    <x v="1"/>
    <n v="94110"/>
    <x v="1"/>
    <s v="OFF-PA-10000157"/>
    <x v="1"/>
    <x v="10"/>
    <s v="Xerox 191"/>
    <n v="59.94"/>
    <n v="3"/>
    <n v="0"/>
    <n v="28.171799999999998"/>
  </r>
  <r>
    <n v="780"/>
    <s v="CA-2012-144267"/>
    <x v="1"/>
    <x v="291"/>
    <d v="2012-08-23T00:00:00"/>
    <s v="First Class"/>
    <s v="NZ-18565"/>
    <s v="Nick Zandusky"/>
    <x v="2"/>
    <s v="United States"/>
    <s v="San Francisco"/>
    <x v="1"/>
    <n v="94110"/>
    <x v="1"/>
    <s v="OFF-PA-10001947"/>
    <x v="1"/>
    <x v="10"/>
    <s v="Xerox 1974"/>
    <n v="23.92"/>
    <n v="4"/>
    <n v="0"/>
    <n v="11.720800000000001"/>
  </r>
  <r>
    <n v="781"/>
    <s v="CA-2012-144267"/>
    <x v="1"/>
    <x v="291"/>
    <d v="2012-08-23T00:00:00"/>
    <s v="First Class"/>
    <s v="NZ-18565"/>
    <s v="Nick Zandusky"/>
    <x v="2"/>
    <s v="United States"/>
    <s v="San Francisco"/>
    <x v="1"/>
    <n v="94110"/>
    <x v="1"/>
    <s v="OFF-PA-10003657"/>
    <x v="1"/>
    <x v="10"/>
    <s v="Xerox 1927"/>
    <n v="4.28"/>
    <n v="1"/>
    <n v="0"/>
    <n v="1.9259999999999997"/>
  </r>
  <r>
    <n v="782"/>
    <s v="US-2012-157014"/>
    <x v="1"/>
    <x v="292"/>
    <d v="2012-10-06T00:00:00"/>
    <s v="Second Class"/>
    <s v="BM-11785"/>
    <s v="Bryan Mills"/>
    <x v="0"/>
    <s v="United States"/>
    <s v="Columbus"/>
    <x v="24"/>
    <n v="43229"/>
    <x v="3"/>
    <s v="OFF-BI-10001098"/>
    <x v="1"/>
    <x v="8"/>
    <s v="Acco D-Ring Binder w/DublLock"/>
    <n v="32.07"/>
    <n v="5"/>
    <n v="0.7"/>
    <n v="-22.448999999999991"/>
  </r>
  <r>
    <n v="783"/>
    <s v="US-2012-157014"/>
    <x v="1"/>
    <x v="292"/>
    <d v="2012-10-06T00:00:00"/>
    <s v="Second Class"/>
    <s v="BM-11785"/>
    <s v="Bryan Mills"/>
    <x v="0"/>
    <s v="United States"/>
    <s v="Columbus"/>
    <x v="24"/>
    <n v="43229"/>
    <x v="3"/>
    <s v="TEC-AC-10002167"/>
    <x v="2"/>
    <x v="11"/>
    <s v="Imation 8gb Micro Traveldrive Usb 2.0 Flash Drive"/>
    <n v="24"/>
    <n v="2"/>
    <n v="0.2"/>
    <n v="-2.6999999999999993"/>
  </r>
  <r>
    <n v="784"/>
    <s v="US-2012-157014"/>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s v="US-2012-157014"/>
    <x v="1"/>
    <x v="292"/>
    <d v="2012-10-06T00:00:00"/>
    <s v="Second Class"/>
    <s v="BM-11785"/>
    <s v="Bryan Mills"/>
    <x v="0"/>
    <s v="United States"/>
    <s v="Columbus"/>
    <x v="24"/>
    <n v="43229"/>
    <x v="3"/>
    <s v="TEC-AC-10000057"/>
    <x v="2"/>
    <x v="11"/>
    <s v="Microsoft Natural Ergonomic Keyboard 4000"/>
    <n v="47.984000000000002"/>
    <n v="2"/>
    <n v="0.2"/>
    <n v="0.59979999999999656"/>
  </r>
  <r>
    <n v="786"/>
    <s v="CA-2012-154921"/>
    <x v="1"/>
    <x v="293"/>
    <d v="2012-05-28T00:00:00"/>
    <s v="Standard Class"/>
    <s v="EA-14035"/>
    <s v="Erin Ashbrook"/>
    <x v="1"/>
    <s v="United States"/>
    <s v="Columbia"/>
    <x v="20"/>
    <n v="29203"/>
    <x v="0"/>
    <s v="OFF-EN-10000056"/>
    <x v="1"/>
    <x v="12"/>
    <s v="Cameo Buff Policy Envelopes"/>
    <n v="186.69"/>
    <n v="3"/>
    <n v="0"/>
    <n v="87.744299999999981"/>
  </r>
  <r>
    <n v="787"/>
    <s v="CA-2014-129567"/>
    <x v="3"/>
    <x v="294"/>
    <d v="2014-03-22T00:00:00"/>
    <s v="Second Class"/>
    <s v="CL-12565"/>
    <s v="Clay Ludtke"/>
    <x v="0"/>
    <s v="United States"/>
    <s v="Lancaster"/>
    <x v="1"/>
    <n v="93534"/>
    <x v="1"/>
    <s v="OFF-BI-10000014"/>
    <x v="1"/>
    <x v="8"/>
    <s v="Heavy-Duty E-Z-D Binders"/>
    <n v="17.456"/>
    <n v="2"/>
    <n v="0.2"/>
    <n v="5.8914"/>
  </r>
  <r>
    <n v="788"/>
    <s v="CA-2012-154620"/>
    <x v="1"/>
    <x v="295"/>
    <d v="2012-12-16T00:00:00"/>
    <s v="Standard Class"/>
    <s v="LT-17110"/>
    <s v="Liz Thompson"/>
    <x v="0"/>
    <s v="United States"/>
    <s v="Lancaster"/>
    <x v="1"/>
    <n v="93534"/>
    <x v="1"/>
    <s v="FUR-CH-10004675"/>
    <x v="0"/>
    <x v="1"/>
    <s v="Lifetime Advantage Folding Chairs, 4/Carton"/>
    <n v="348.92800000000005"/>
    <n v="2"/>
    <n v="0.2"/>
    <n v="34.89279999999998"/>
  </r>
  <r>
    <n v="789"/>
    <s v="CA-2012-115938"/>
    <x v="1"/>
    <x v="153"/>
    <d v="2012-06-30T00:00:00"/>
    <s v="Standard Class"/>
    <s v="SA-20830"/>
    <s v="Sue Ann Reed"/>
    <x v="0"/>
    <s v="United States"/>
    <s v="Richmond"/>
    <x v="17"/>
    <n v="23223"/>
    <x v="0"/>
    <s v="OFF-BI-10001543"/>
    <x v="1"/>
    <x v="8"/>
    <s v="GBC VeloBinder Manual Binding System"/>
    <n v="143.96"/>
    <n v="4"/>
    <n v="0"/>
    <n v="69.100800000000007"/>
  </r>
  <r>
    <n v="790"/>
    <s v="CA-2012-115938"/>
    <x v="1"/>
    <x v="153"/>
    <d v="2012-06-30T00:00:00"/>
    <s v="Standard Class"/>
    <s v="SA-20830"/>
    <s v="Sue Ann Reed"/>
    <x v="0"/>
    <s v="United States"/>
    <s v="Richmond"/>
    <x v="17"/>
    <n v="23223"/>
    <x v="0"/>
    <s v="OFF-ST-10001321"/>
    <x v="1"/>
    <x v="4"/>
    <s v="Decoflex Hanging Personal Folder File, Blue"/>
    <n v="15.42"/>
    <n v="1"/>
    <n v="0"/>
    <n v="4.1634000000000011"/>
  </r>
  <r>
    <n v="791"/>
    <s v="CA-2012-115938"/>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s v="CA-2012-115938"/>
    <x v="1"/>
    <x v="153"/>
    <d v="2012-06-30T00:00:00"/>
    <s v="Standard Class"/>
    <s v="SA-20830"/>
    <s v="Sue Ann Reed"/>
    <x v="0"/>
    <s v="United States"/>
    <s v="Richmond"/>
    <x v="17"/>
    <n v="23223"/>
    <x v="0"/>
    <s v="FUR-CH-10003199"/>
    <x v="0"/>
    <x v="1"/>
    <s v="Office Star - Contemporary Task Swivel Chair"/>
    <n v="332.94"/>
    <n v="3"/>
    <n v="0"/>
    <n v="79.905599999999993"/>
  </r>
  <r>
    <n v="793"/>
    <s v="CA-2013-105256"/>
    <x v="0"/>
    <x v="244"/>
    <d v="2013-05-21T00:00:00"/>
    <s v="Same Day"/>
    <s v="JK-15730"/>
    <s v="Joe Kamberova"/>
    <x v="0"/>
    <s v="United States"/>
    <s v="Asheville"/>
    <x v="3"/>
    <n v="28806"/>
    <x v="0"/>
    <s v="TEC-PH-10001530"/>
    <x v="2"/>
    <x v="7"/>
    <s v="Cisco Unified IP Phone 7945G VoIP phone"/>
    <n v="1363.96"/>
    <n v="5"/>
    <n v="0.2"/>
    <n v="85.247500000000002"/>
  </r>
  <r>
    <n v="794"/>
    <s v="CA-2011-156433"/>
    <x v="2"/>
    <x v="59"/>
    <d v="2011-09-26T00:00:00"/>
    <s v="Standard Class"/>
    <s v="ES-14020"/>
    <s v="Erica Smith"/>
    <x v="0"/>
    <s v="United States"/>
    <s v="San Francisco"/>
    <x v="1"/>
    <n v="94110"/>
    <x v="1"/>
    <s v="OFF-LA-10001569"/>
    <x v="1"/>
    <x v="2"/>
    <s v="Avery 499"/>
    <n v="9.9600000000000009"/>
    <n v="2"/>
    <n v="0"/>
    <n v="4.5815999999999999"/>
  </r>
  <r>
    <n v="795"/>
    <s v="CA-2011-156433"/>
    <x v="2"/>
    <x v="59"/>
    <d v="2011-09-26T00:00:00"/>
    <s v="Standard Class"/>
    <s v="ES-14020"/>
    <s v="Erica Smith"/>
    <x v="0"/>
    <s v="United States"/>
    <s v="San Francisco"/>
    <x v="1"/>
    <n v="94110"/>
    <x v="1"/>
    <s v="OFF-PA-10003724"/>
    <x v="1"/>
    <x v="10"/>
    <s v="Wirebound Message Book, 4 per Page"/>
    <n v="21.72"/>
    <n v="4"/>
    <n v="0"/>
    <n v="10.642799999999999"/>
  </r>
  <r>
    <n v="796"/>
    <s v="CA-2014-151428"/>
    <x v="3"/>
    <x v="296"/>
    <d v="2014-09-27T00:00:00"/>
    <s v="Standard Class"/>
    <s v="RH-19495"/>
    <s v="Rick Hansen"/>
    <x v="0"/>
    <s v="United States"/>
    <s v="Rochester"/>
    <x v="11"/>
    <n v="55901"/>
    <x v="2"/>
    <s v="OFF-BI-10000546"/>
    <x v="1"/>
    <x v="8"/>
    <s v="Avery Durable Binders"/>
    <n v="20.16"/>
    <n v="7"/>
    <n v="0"/>
    <n v="9.8783999999999992"/>
  </r>
  <r>
    <n v="797"/>
    <s v="CA-2012-124653"/>
    <x v="1"/>
    <x v="100"/>
    <d v="2012-12-26T00:00:00"/>
    <s v="First Class"/>
    <s v="DB-13120"/>
    <s v="David Bremer"/>
    <x v="1"/>
    <s v="United States"/>
    <s v="Rochester"/>
    <x v="15"/>
    <n v="14609"/>
    <x v="3"/>
    <s v="OFF-PA-10000176"/>
    <x v="1"/>
    <x v="10"/>
    <s v="Xerox 1887"/>
    <n v="132.79"/>
    <n v="7"/>
    <n v="0"/>
    <n v="63.739199999999997"/>
  </r>
  <r>
    <n v="798"/>
    <s v="CA-2012-124653"/>
    <x v="1"/>
    <x v="100"/>
    <d v="2012-12-26T00:00:00"/>
    <s v="First Class"/>
    <s v="DB-13120"/>
    <s v="David Bremer"/>
    <x v="1"/>
    <s v="United States"/>
    <s v="Rochester"/>
    <x v="15"/>
    <n v="14609"/>
    <x v="3"/>
    <s v="OFF-PA-10002365"/>
    <x v="1"/>
    <x v="10"/>
    <s v="Xerox 1967"/>
    <n v="12.96"/>
    <n v="2"/>
    <n v="0"/>
    <n v="6.2208000000000006"/>
  </r>
  <r>
    <n v="799"/>
    <s v="CA-2012-124653"/>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s v="CA-2012-101910"/>
    <x v="1"/>
    <x v="154"/>
    <d v="2012-12-03T00:00:00"/>
    <s v="Standard Class"/>
    <s v="CD-11920"/>
    <s v="Carlos Daly"/>
    <x v="0"/>
    <s v="United States"/>
    <s v="Lake Elsinore"/>
    <x v="1"/>
    <n v="92530"/>
    <x v="1"/>
    <s v="FUR-CH-10002647"/>
    <x v="0"/>
    <x v="1"/>
    <s v="Situations Contoured Folding Chairs, 4/Set"/>
    <n v="283.92"/>
    <n v="5"/>
    <n v="0.2"/>
    <n v="17.745000000000019"/>
  </r>
  <r>
    <n v="801"/>
    <s v="CA-2014-105809"/>
    <x v="3"/>
    <x v="297"/>
    <d v="2014-02-24T00:00:00"/>
    <s v="First Class"/>
    <s v="HW-14935"/>
    <s v="Helen Wasserman"/>
    <x v="1"/>
    <s v="United States"/>
    <s v="San Diego"/>
    <x v="1"/>
    <n v="92105"/>
    <x v="1"/>
    <s v="FUR-FU-10004090"/>
    <x v="0"/>
    <x v="5"/>
    <s v="Executive Impressions 14&quot; Contract Wall Clock"/>
    <n v="22.23"/>
    <n v="1"/>
    <n v="0"/>
    <n v="7.3358999999999988"/>
  </r>
  <r>
    <n v="802"/>
    <s v="CA-2014-105809"/>
    <x v="3"/>
    <x v="297"/>
    <d v="2014-02-24T00:00:00"/>
    <s v="First Class"/>
    <s v="HW-14935"/>
    <s v="Helen Wasserman"/>
    <x v="1"/>
    <s v="United States"/>
    <s v="San Diego"/>
    <x v="1"/>
    <n v="92105"/>
    <x v="1"/>
    <s v="TEC-PH-10001580"/>
    <x v="2"/>
    <x v="7"/>
    <s v="Logitech Mobile Speakerphone P710e - speaker phone"/>
    <n v="215.96799999999999"/>
    <n v="2"/>
    <n v="0.2"/>
    <n v="18.897199999999991"/>
  </r>
  <r>
    <n v="803"/>
    <s v="CA-2013-136133"/>
    <x v="0"/>
    <x v="298"/>
    <d v="2013-08-24T00:00:00"/>
    <s v="Second Class"/>
    <s v="HW-14935"/>
    <s v="Helen Wasserman"/>
    <x v="1"/>
    <s v="United States"/>
    <s v="New York City"/>
    <x v="15"/>
    <n v="10024"/>
    <x v="3"/>
    <s v="OFF-AP-10000576"/>
    <x v="1"/>
    <x v="9"/>
    <s v="Belkin 7 Outlet SurgeMaster II"/>
    <n v="355.32"/>
    <n v="9"/>
    <n v="0"/>
    <n v="99.48960000000001"/>
  </r>
  <r>
    <n v="804"/>
    <s v="CA-2013-115504"/>
    <x v="0"/>
    <x v="299"/>
    <d v="2013-03-18T00:00:00"/>
    <s v="Standard Class"/>
    <s v="MC-18130"/>
    <s v="Mike Caudle"/>
    <x v="1"/>
    <s v="United States"/>
    <s v="Monroe"/>
    <x v="28"/>
    <n v="71203"/>
    <x v="0"/>
    <s v="OFF-PA-10003953"/>
    <x v="1"/>
    <x v="10"/>
    <s v="Xerox 218"/>
    <n v="12.96"/>
    <n v="2"/>
    <n v="0"/>
    <n v="6.2208000000000006"/>
  </r>
  <r>
    <n v="805"/>
    <s v="CA-2014-135783"/>
    <x v="3"/>
    <x v="300"/>
    <d v="2014-04-25T00:00:00"/>
    <s v="First Class"/>
    <s v="GM-14440"/>
    <s v="Gary McGarr"/>
    <x v="0"/>
    <s v="United States"/>
    <s v="San Francisco"/>
    <x v="1"/>
    <n v="94122"/>
    <x v="1"/>
    <s v="FUR-FU-10000794"/>
    <x v="0"/>
    <x v="5"/>
    <s v="Eldon Stackable Tray, Side-Load, Legal, Smoke"/>
    <n v="18.28"/>
    <n v="2"/>
    <n v="0"/>
    <n v="6.2151999999999994"/>
  </r>
  <r>
    <n v="806"/>
    <s v="CA-2011-134313"/>
    <x v="2"/>
    <x v="301"/>
    <d v="2011-11-07T00:00:00"/>
    <s v="Standard Class"/>
    <s v="RA-19915"/>
    <s v="Russell Applegate"/>
    <x v="0"/>
    <s v="United States"/>
    <s v="Denver"/>
    <x v="22"/>
    <n v="80219"/>
    <x v="1"/>
    <s v="OFF-AR-10001897"/>
    <x v="1"/>
    <x v="6"/>
    <s v="Model L Table or Wall-Mount Pencil Sharpener"/>
    <n v="43.176000000000002"/>
    <n v="3"/>
    <n v="0.2"/>
    <n v="4.3176000000000005"/>
  </r>
  <r>
    <n v="807"/>
    <s v="CA-2011-134313"/>
    <x v="2"/>
    <x v="301"/>
    <d v="2011-11-07T00:00:00"/>
    <s v="Standard Class"/>
    <s v="RA-19915"/>
    <s v="Russell Applegate"/>
    <x v="0"/>
    <s v="United States"/>
    <s v="Denver"/>
    <x v="22"/>
    <n v="80219"/>
    <x v="1"/>
    <s v="TEC-PH-10001795"/>
    <x v="2"/>
    <x v="7"/>
    <s v="ClearOne CHATAttach 160 - speaker phone"/>
    <n v="1983.9680000000001"/>
    <n v="4"/>
    <n v="0.2"/>
    <n v="247.99599999999981"/>
  </r>
  <r>
    <n v="808"/>
    <s v="CA-2012-140921"/>
    <x v="1"/>
    <x v="302"/>
    <d v="2012-02-05T00:00:00"/>
    <s v="First Class"/>
    <s v="AA-10375"/>
    <s v="Allen Armold"/>
    <x v="0"/>
    <s v="United States"/>
    <s v="Omaha"/>
    <x v="8"/>
    <n v="68104"/>
    <x v="2"/>
    <s v="FUR-FU-10003347"/>
    <x v="0"/>
    <x v="5"/>
    <s v="Coloredge Poster Frame"/>
    <n v="28.4"/>
    <n v="2"/>
    <n v="0"/>
    <n v="11.076000000000001"/>
  </r>
  <r>
    <n v="809"/>
    <s v="CA-2012-140921"/>
    <x v="1"/>
    <x v="302"/>
    <d v="2012-02-05T00:00:00"/>
    <s v="First Class"/>
    <s v="AA-10375"/>
    <s v="Allen Armold"/>
    <x v="0"/>
    <s v="United States"/>
    <s v="Omaha"/>
    <x v="8"/>
    <n v="68104"/>
    <x v="2"/>
    <s v="TEC-AC-10004901"/>
    <x v="2"/>
    <x v="11"/>
    <s v="Kensington SlimBlade Notebook Wireless Mouse with Nano Receiver "/>
    <n v="149.97"/>
    <n v="3"/>
    <n v="0"/>
    <n v="50.989800000000002"/>
  </r>
  <r>
    <n v="810"/>
    <s v="CA-2011-151995"/>
    <x v="2"/>
    <x v="303"/>
    <d v="2011-10-15T00:00:00"/>
    <s v="First Class"/>
    <s v="ZC-21910"/>
    <s v="Zuschuss Carroll"/>
    <x v="0"/>
    <s v="United States"/>
    <s v="Edmonds"/>
    <x v="4"/>
    <n v="98026"/>
    <x v="1"/>
    <s v="OFF-AR-10003190"/>
    <x v="1"/>
    <x v="6"/>
    <s v="Newell 32"/>
    <n v="11.52"/>
    <n v="4"/>
    <n v="0"/>
    <n v="3.2256"/>
  </r>
  <r>
    <n v="811"/>
    <s v="CA-2011-151995"/>
    <x v="2"/>
    <x v="303"/>
    <d v="2011-10-15T00:00:00"/>
    <s v="First Class"/>
    <s v="ZC-21910"/>
    <s v="Zuschuss Carroll"/>
    <x v="0"/>
    <s v="United States"/>
    <s v="Edmonds"/>
    <x v="4"/>
    <n v="98026"/>
    <x v="1"/>
    <s v="FUR-TA-10002903"/>
    <x v="0"/>
    <x v="3"/>
    <s v="Bevis Round Bullnose 29&quot; High Table Top"/>
    <n v="1298.55"/>
    <n v="5"/>
    <n v="0"/>
    <n v="311.65199999999999"/>
  </r>
  <r>
    <n v="812"/>
    <s v="CA-2011-151995"/>
    <x v="2"/>
    <x v="303"/>
    <d v="2011-10-15T00:00:00"/>
    <s v="First Class"/>
    <s v="ZC-21910"/>
    <s v="Zuschuss Carroll"/>
    <x v="0"/>
    <s v="United States"/>
    <s v="Edmonds"/>
    <x v="4"/>
    <n v="98026"/>
    <x v="1"/>
    <s v="OFF-AP-10000240"/>
    <x v="1"/>
    <x v="9"/>
    <s v="Belkin F9G930V10-GRY 9 Outlet Surge"/>
    <n v="213.92"/>
    <n v="4"/>
    <n v="0"/>
    <n v="62.036799999999971"/>
  </r>
  <r>
    <n v="813"/>
    <s v="CA-2011-151995"/>
    <x v="2"/>
    <x v="303"/>
    <d v="2011-10-15T00:00:00"/>
    <s v="First Class"/>
    <s v="ZC-21910"/>
    <s v="Zuschuss Carroll"/>
    <x v="0"/>
    <s v="United States"/>
    <s v="Edmonds"/>
    <x v="4"/>
    <n v="98026"/>
    <x v="1"/>
    <s v="TEC-AC-10001101"/>
    <x v="2"/>
    <x v="11"/>
    <s v="Sony 16GB Class 10 Micro SDHC R40 Memory Card"/>
    <n v="25.78"/>
    <n v="2"/>
    <n v="0"/>
    <n v="2.5779999999999994"/>
  </r>
  <r>
    <n v="814"/>
    <s v="CA-2014-143686"/>
    <x v="3"/>
    <x v="304"/>
    <d v="2014-05-15T00:00:00"/>
    <s v="Same Day"/>
    <s v="PJ-19015"/>
    <s v="Pauline Johnson"/>
    <x v="0"/>
    <s v="United States"/>
    <s v="Santa Ana"/>
    <x v="1"/>
    <n v="92704"/>
    <x v="1"/>
    <s v="FUR-FU-10000794"/>
    <x v="0"/>
    <x v="5"/>
    <s v="Eldon Stackable Tray, Side-Load, Legal, Smoke"/>
    <n v="18.28"/>
    <n v="2"/>
    <n v="0"/>
    <n v="6.2151999999999994"/>
  </r>
  <r>
    <n v="815"/>
    <s v="CA-2014-143686"/>
    <x v="3"/>
    <x v="304"/>
    <d v="2014-05-15T00:00:00"/>
    <s v="Same Day"/>
    <s v="PJ-19015"/>
    <s v="Pauline Johnson"/>
    <x v="0"/>
    <s v="United States"/>
    <s v="Santa Ana"/>
    <x v="1"/>
    <n v="92704"/>
    <x v="1"/>
    <s v="TEC-AC-10001838"/>
    <x v="2"/>
    <x v="11"/>
    <s v="Razer Tiamat Over Ear 7.1 Surround Sound PC Gaming Headset"/>
    <n v="1399.93"/>
    <n v="7"/>
    <n v="0"/>
    <n v="601.96990000000005"/>
  </r>
  <r>
    <n v="816"/>
    <s v="CA-2012-106565"/>
    <x v="1"/>
    <x v="305"/>
    <d v="2012-03-23T00:00:00"/>
    <s v="First Class"/>
    <s v="BW-11110"/>
    <s v="Bart Watters"/>
    <x v="1"/>
    <s v="United States"/>
    <s v="Milwaukee"/>
    <x v="6"/>
    <n v="53209"/>
    <x v="2"/>
    <s v="OFF-PA-10000061"/>
    <x v="1"/>
    <x v="10"/>
    <s v="Xerox 205"/>
    <n v="51.84"/>
    <n v="8"/>
    <n v="0"/>
    <n v="24.883200000000002"/>
  </r>
  <r>
    <n v="817"/>
    <s v="CA-2013-149370"/>
    <x v="0"/>
    <x v="306"/>
    <d v="2013-09-20T00:00:00"/>
    <s v="Standard Class"/>
    <s v="DB-13210"/>
    <s v="Dean Braden"/>
    <x v="0"/>
    <s v="United States"/>
    <s v="Philadelphia"/>
    <x v="9"/>
    <n v="19140"/>
    <x v="3"/>
    <s v="OFF-PA-10003651"/>
    <x v="1"/>
    <x v="10"/>
    <s v="Xerox 1968"/>
    <n v="5.3440000000000003"/>
    <n v="1"/>
    <n v="0.2"/>
    <n v="1.8703999999999998"/>
  </r>
  <r>
    <n v="818"/>
    <s v="CA-2011-140858"/>
    <x v="2"/>
    <x v="307"/>
    <d v="2011-07-02T00:00:00"/>
    <s v="Standard Class"/>
    <s v="CA-12775"/>
    <s v="Cynthia Arntzen"/>
    <x v="0"/>
    <s v="United States"/>
    <s v="Philadelphia"/>
    <x v="9"/>
    <n v="19140"/>
    <x v="3"/>
    <s v="OFF-PA-10000304"/>
    <x v="1"/>
    <x v="10"/>
    <s v="Xerox 1995"/>
    <n v="41.472000000000008"/>
    <n v="8"/>
    <n v="0.2"/>
    <n v="14.5152"/>
  </r>
  <r>
    <n v="819"/>
    <s v="CA-2011-140858"/>
    <x v="2"/>
    <x v="307"/>
    <d v="2011-07-02T00:00:00"/>
    <s v="Standard Class"/>
    <s v="CA-12775"/>
    <s v="Cynthia Arntzen"/>
    <x v="0"/>
    <s v="United States"/>
    <s v="Philadelphia"/>
    <x v="9"/>
    <n v="19140"/>
    <x v="3"/>
    <s v="OFF-BI-10003094"/>
    <x v="1"/>
    <x v="8"/>
    <s v="Self-Adhesive Ring Binder Labels"/>
    <n v="3.168000000000001"/>
    <n v="3"/>
    <n v="0.7"/>
    <n v="-2.4287999999999998"/>
  </r>
  <r>
    <n v="820"/>
    <s v="CA-2011-140858"/>
    <x v="2"/>
    <x v="307"/>
    <d v="2011-07-02T00:00:00"/>
    <s v="Standard Class"/>
    <s v="CA-12775"/>
    <s v="Cynthia Arntzen"/>
    <x v="0"/>
    <s v="United States"/>
    <s v="Philadelphia"/>
    <x v="9"/>
    <n v="19140"/>
    <x v="3"/>
    <s v="FUR-CH-10001394"/>
    <x v="0"/>
    <x v="1"/>
    <s v="Global Leather Executive Chair"/>
    <n v="1228.4649999999999"/>
    <n v="5"/>
    <n v="0.3"/>
    <n v="0"/>
  </r>
  <r>
    <n v="821"/>
    <s v="CA-2011-140858"/>
    <x v="2"/>
    <x v="307"/>
    <d v="2011-07-02T00:00:00"/>
    <s v="Standard Class"/>
    <s v="CA-12775"/>
    <s v="Cynthia Arntzen"/>
    <x v="0"/>
    <s v="United States"/>
    <s v="Philadelphia"/>
    <x v="9"/>
    <n v="19140"/>
    <x v="3"/>
    <s v="OFF-BI-10004230"/>
    <x v="1"/>
    <x v="8"/>
    <s v="GBC Recycled Grain Textured Covers"/>
    <n v="31.086000000000006"/>
    <n v="3"/>
    <n v="0.7"/>
    <n v="-22.796399999999991"/>
  </r>
  <r>
    <n v="822"/>
    <s v="CA-2011-140858"/>
    <x v="2"/>
    <x v="307"/>
    <d v="2011-07-02T00:00:00"/>
    <s v="Standard Class"/>
    <s v="CA-12775"/>
    <s v="Cynthia Arntzen"/>
    <x v="0"/>
    <s v="United States"/>
    <s v="Philadelphia"/>
    <x v="9"/>
    <n v="19140"/>
    <x v="3"/>
    <s v="OFF-PA-10003395"/>
    <x v="1"/>
    <x v="10"/>
    <s v="Xerox 1941"/>
    <n v="335.52"/>
    <n v="4"/>
    <n v="0.2"/>
    <n v="117.43199999999999"/>
  </r>
  <r>
    <n v="823"/>
    <s v="CA-2014-101434"/>
    <x v="3"/>
    <x v="308"/>
    <d v="2014-06-28T00:00:00"/>
    <s v="Standard Class"/>
    <s v="TR-21325"/>
    <s v="Toby Ritter"/>
    <x v="0"/>
    <s v="United States"/>
    <s v="Belleville"/>
    <x v="30"/>
    <n v="7109"/>
    <x v="3"/>
    <s v="TEC-AC-10002402"/>
    <x v="2"/>
    <x v="11"/>
    <s v="Razer Kraken PRO Over Ear PC and Music Headset"/>
    <n v="239.96999999999997"/>
    <n v="3"/>
    <n v="0"/>
    <n v="71.990999999999985"/>
  </r>
  <r>
    <n v="824"/>
    <s v="CA-2014-101434"/>
    <x v="3"/>
    <x v="308"/>
    <d v="2014-06-28T00:00:00"/>
    <s v="Standard Class"/>
    <s v="TR-21325"/>
    <s v="Toby Ritter"/>
    <x v="0"/>
    <s v="United States"/>
    <s v="Belleville"/>
    <x v="30"/>
    <n v="7109"/>
    <x v="3"/>
    <s v="OFF-LA-10003223"/>
    <x v="1"/>
    <x v="2"/>
    <s v="Avery 508"/>
    <n v="9.82"/>
    <n v="2"/>
    <n v="0"/>
    <n v="4.8117999999999999"/>
  </r>
  <r>
    <n v="825"/>
    <s v="US-2011-102071"/>
    <x v="2"/>
    <x v="309"/>
    <d v="2011-05-15T00:00:00"/>
    <s v="Standard Class"/>
    <s v="PG-18820"/>
    <s v="Patrick Gardner"/>
    <x v="0"/>
    <s v="United States"/>
    <s v="San Francisco"/>
    <x v="1"/>
    <n v="94110"/>
    <x v="1"/>
    <s v="TEC-AC-10003441"/>
    <x v="2"/>
    <x v="11"/>
    <s v="Kingston Digital DataTraveler 32GB USB 2.0"/>
    <n v="67.8"/>
    <n v="4"/>
    <n v="0"/>
    <n v="4.0679999999999978"/>
  </r>
  <r>
    <n v="826"/>
    <s v="US-2011-102071"/>
    <x v="2"/>
    <x v="309"/>
    <d v="2011-05-15T00:00:00"/>
    <s v="Standard Class"/>
    <s v="PG-18820"/>
    <s v="Patrick Gardner"/>
    <x v="0"/>
    <s v="United States"/>
    <s v="San Francisco"/>
    <x v="1"/>
    <n v="94110"/>
    <x v="1"/>
    <s v="TEC-AC-10000109"/>
    <x v="2"/>
    <x v="11"/>
    <s v="Sony Micro Vault Click 16 GB USB 2.0 Flash Drive"/>
    <n v="167.97"/>
    <n v="3"/>
    <n v="0"/>
    <n v="40.31280000000001"/>
  </r>
  <r>
    <n v="827"/>
    <s v="CA-2014-126956"/>
    <x v="3"/>
    <x v="170"/>
    <d v="2014-08-29T00:00:00"/>
    <s v="Standard Class"/>
    <s v="GT-14710"/>
    <s v="Greg Tran"/>
    <x v="0"/>
    <s v="United States"/>
    <s v="Lakeville"/>
    <x v="11"/>
    <n v="55044"/>
    <x v="2"/>
    <s v="OFF-FA-10002280"/>
    <x v="1"/>
    <x v="13"/>
    <s v="Advantus Plastic Paper Clips"/>
    <n v="35"/>
    <n v="7"/>
    <n v="0"/>
    <n v="16.8"/>
  </r>
  <r>
    <n v="828"/>
    <s v="CA-2014-126956"/>
    <x v="3"/>
    <x v="170"/>
    <d v="2014-08-29T00:00:00"/>
    <s v="Standard Class"/>
    <s v="GT-14710"/>
    <s v="Greg Tran"/>
    <x v="0"/>
    <s v="United States"/>
    <s v="Lakeville"/>
    <x v="11"/>
    <n v="55044"/>
    <x v="2"/>
    <s v="OFF-SU-10000381"/>
    <x v="1"/>
    <x v="14"/>
    <s v="Acme Forged Steel Scissors with Black Enamel Handles"/>
    <n v="37.24"/>
    <n v="4"/>
    <n v="0"/>
    <n v="10.799599999999998"/>
  </r>
  <r>
    <n v="829"/>
    <s v="CA-2014-126956"/>
    <x v="3"/>
    <x v="170"/>
    <d v="2014-08-29T00:00:00"/>
    <s v="Standard Class"/>
    <s v="GT-14710"/>
    <s v="Greg Tran"/>
    <x v="0"/>
    <s v="United States"/>
    <s v="Lakeville"/>
    <x v="11"/>
    <n v="55044"/>
    <x v="2"/>
    <s v="OFF-EN-10004459"/>
    <x v="1"/>
    <x v="12"/>
    <s v="Security-Tint Envelopes"/>
    <n v="15.28"/>
    <n v="2"/>
    <n v="0"/>
    <n v="7.4871999999999996"/>
  </r>
  <r>
    <n v="830"/>
    <s v="CA-2014-129462"/>
    <x v="3"/>
    <x v="114"/>
    <d v="2014-06-22T00:00:00"/>
    <s v="Second Class"/>
    <s v="JE-15745"/>
    <s v="Joel Eaton"/>
    <x v="0"/>
    <s v="United States"/>
    <s v="Florence"/>
    <x v="0"/>
    <n v="41042"/>
    <x v="0"/>
    <s v="FUR-CH-10000665"/>
    <x v="0"/>
    <x v="1"/>
    <s v="Global Airflow Leather Mesh Back Chair, Black"/>
    <n v="301.95999999999998"/>
    <n v="2"/>
    <n v="0"/>
    <n v="90.587999999999965"/>
  </r>
  <r>
    <n v="831"/>
    <s v="CA-2014-129462"/>
    <x v="3"/>
    <x v="114"/>
    <d v="2014-06-22T00:00:00"/>
    <s v="Second Class"/>
    <s v="JE-15745"/>
    <s v="Joel Eaton"/>
    <x v="0"/>
    <s v="United States"/>
    <s v="Florence"/>
    <x v="0"/>
    <n v="41042"/>
    <x v="0"/>
    <s v="OFF-AP-10003884"/>
    <x v="1"/>
    <x v="9"/>
    <s v="Fellowes Smart Surge Ten-Outlet Protector, Platinum"/>
    <n v="180.66"/>
    <n v="3"/>
    <n v="0"/>
    <n v="50.584800000000008"/>
  </r>
  <r>
    <n v="832"/>
    <s v="CA-2014-129462"/>
    <x v="3"/>
    <x v="114"/>
    <d v="2014-06-22T00:00:00"/>
    <s v="Second Class"/>
    <s v="JE-15745"/>
    <s v="Joel Eaton"/>
    <x v="0"/>
    <s v="United States"/>
    <s v="Florence"/>
    <x v="0"/>
    <n v="41042"/>
    <x v="0"/>
    <s v="TEC-PH-10001557"/>
    <x v="2"/>
    <x v="7"/>
    <s v="Pyle PMP37LED"/>
    <n v="191.98"/>
    <n v="2"/>
    <n v="0"/>
    <n v="51.834599999999995"/>
  </r>
  <r>
    <n v="833"/>
    <s v="CA-2014-129462"/>
    <x v="3"/>
    <x v="114"/>
    <d v="2014-06-22T00:00:00"/>
    <s v="Second Class"/>
    <s v="JE-15745"/>
    <s v="Joel Eaton"/>
    <x v="0"/>
    <s v="United States"/>
    <s v="Florence"/>
    <x v="0"/>
    <n v="41042"/>
    <x v="0"/>
    <s v="TEC-PH-10002085"/>
    <x v="2"/>
    <x v="7"/>
    <s v="Clarity 53712"/>
    <n v="65.989999999999995"/>
    <n v="1"/>
    <n v="0"/>
    <n v="17.157400000000003"/>
  </r>
  <r>
    <n v="834"/>
    <s v="CA-2013-165316"/>
    <x v="0"/>
    <x v="310"/>
    <d v="2013-07-28T00:00:00"/>
    <s v="Standard Class"/>
    <s v="JB-15400"/>
    <s v="Jennifer Braxton"/>
    <x v="1"/>
    <s v="United States"/>
    <s v="Tampa"/>
    <x v="2"/>
    <n v="33614"/>
    <x v="0"/>
    <s v="OFF-AR-10002956"/>
    <x v="1"/>
    <x v="6"/>
    <s v="Boston 16801 Nautilus Battery Pencil Sharpener"/>
    <n v="35.216000000000001"/>
    <n v="2"/>
    <n v="0.2"/>
    <n v="2.6411999999999995"/>
  </r>
  <r>
    <n v="835"/>
    <s v="CA-2013-165316"/>
    <x v="0"/>
    <x v="310"/>
    <d v="2013-07-28T00:00:00"/>
    <s v="Standard Class"/>
    <s v="JB-15400"/>
    <s v="Jennifer Braxton"/>
    <x v="1"/>
    <s v="United States"/>
    <s v="Tampa"/>
    <x v="2"/>
    <n v="33614"/>
    <x v="0"/>
    <s v="OFF-AP-10003266"/>
    <x v="1"/>
    <x v="9"/>
    <s v="Holmes Replacement Filter for HEPA Air Cleaner, Large Room"/>
    <n v="23.696000000000002"/>
    <n v="2"/>
    <n v="0.2"/>
    <n v="6.5164"/>
  </r>
  <r>
    <n v="836"/>
    <s v="CA-2013-165316"/>
    <x v="0"/>
    <x v="310"/>
    <d v="2013-07-28T00:00:00"/>
    <s v="Standard Class"/>
    <s v="JB-15400"/>
    <s v="Jennifer Braxton"/>
    <x v="1"/>
    <s v="United States"/>
    <s v="Tampa"/>
    <x v="2"/>
    <n v="33614"/>
    <x v="0"/>
    <s v="TEC-MA-10004002"/>
    <x v="2"/>
    <x v="15"/>
    <s v="Zebra GX420t Direct Thermal/Thermal Transfer Printer"/>
    <n v="265.47500000000002"/>
    <n v="1"/>
    <n v="0.5"/>
    <n v="-111.49950000000007"/>
  </r>
  <r>
    <n v="837"/>
    <s v="US-2011-115987"/>
    <x v="2"/>
    <x v="78"/>
    <d v="2011-09-13T00:00:00"/>
    <s v="Second Class"/>
    <s v="LH-17020"/>
    <s v="Lisa Hazard"/>
    <x v="0"/>
    <s v="United States"/>
    <s v="Tyler"/>
    <x v="5"/>
    <n v="75701"/>
    <x v="2"/>
    <s v="OFF-BI-10001071"/>
    <x v="1"/>
    <x v="8"/>
    <s v="GBC ProClick Punch Binding System"/>
    <n v="51.183999999999983"/>
    <n v="4"/>
    <n v="0.8"/>
    <n v="-79.335199999999986"/>
  </r>
  <r>
    <n v="838"/>
    <s v="US-2014-156083"/>
    <x v="3"/>
    <x v="259"/>
    <d v="2014-11-12T00:00:00"/>
    <s v="Standard Class"/>
    <s v="JL-15175"/>
    <s v="James Lanier"/>
    <x v="2"/>
    <s v="United States"/>
    <s v="Columbia"/>
    <x v="18"/>
    <n v="38401"/>
    <x v="0"/>
    <s v="OFF-PA-10001560"/>
    <x v="1"/>
    <x v="10"/>
    <s v="Adams Telephone Message Books, 5 1/4” x 11”"/>
    <n v="9.6640000000000015"/>
    <n v="2"/>
    <n v="0.2"/>
    <n v="3.2615999999999996"/>
  </r>
  <r>
    <n v="839"/>
    <s v="US-2013-137547"/>
    <x v="0"/>
    <x v="311"/>
    <d v="2013-03-13T00:00:00"/>
    <s v="Standard Class"/>
    <s v="EB-13705"/>
    <s v="Ed Braxton"/>
    <x v="1"/>
    <s v="United States"/>
    <s v="Fort Worth"/>
    <x v="5"/>
    <n v="76106"/>
    <x v="2"/>
    <s v="TEC-PH-10002365"/>
    <x v="2"/>
    <x v="7"/>
    <s v="Belkin Grip Candy Sheer Case / Cover for iPhone 5 and 5S"/>
    <n v="21.071999999999999"/>
    <n v="3"/>
    <n v="0.2"/>
    <n v="1.5804"/>
  </r>
  <r>
    <n v="840"/>
    <s v="CA-2012-100454"/>
    <x v="1"/>
    <x v="312"/>
    <d v="2012-11-25T00:00:00"/>
    <s v="Standard Class"/>
    <s v="BM-11650"/>
    <s v="Brian Moss"/>
    <x v="1"/>
    <s v="United States"/>
    <s v="New York City"/>
    <x v="15"/>
    <n v="10035"/>
    <x v="3"/>
    <s v="OFF-AR-10004648"/>
    <x v="1"/>
    <x v="6"/>
    <s v="Boston 19500 Mighty Mite Electric Pencil Sharpener"/>
    <n v="60.449999999999996"/>
    <n v="3"/>
    <n v="0"/>
    <n v="16.3215"/>
  </r>
  <r>
    <n v="841"/>
    <s v="CA-2012-100454"/>
    <x v="1"/>
    <x v="312"/>
    <d v="2012-11-25T00:00:00"/>
    <s v="Standard Class"/>
    <s v="BM-11650"/>
    <s v="Brian Moss"/>
    <x v="1"/>
    <s v="United States"/>
    <s v="New York City"/>
    <x v="15"/>
    <n v="10035"/>
    <x v="3"/>
    <s v="OFF-AR-10002578"/>
    <x v="1"/>
    <x v="6"/>
    <s v="Newell 335"/>
    <n v="11.52"/>
    <n v="4"/>
    <n v="0"/>
    <n v="3.3407999999999998"/>
  </r>
  <r>
    <n v="842"/>
    <s v="CA-2012-100454"/>
    <x v="1"/>
    <x v="312"/>
    <d v="2012-11-25T00:00:00"/>
    <s v="Standard Class"/>
    <s v="BM-11650"/>
    <s v="Brian Moss"/>
    <x v="1"/>
    <s v="United States"/>
    <s v="New York City"/>
    <x v="15"/>
    <n v="10035"/>
    <x v="3"/>
    <s v="FUR-BO-10001519"/>
    <x v="0"/>
    <x v="0"/>
    <s v="O'Sullivan 3-Shelf Heavy-Duty Bookcases"/>
    <n v="186.048"/>
    <n v="4"/>
    <n v="0.2"/>
    <n v="9.3024000000000058"/>
  </r>
  <r>
    <n v="843"/>
    <s v="CA-2013-161669"/>
    <x v="0"/>
    <x v="77"/>
    <d v="2013-11-10T00:00:00"/>
    <s v="First Class"/>
    <s v="EM-14095"/>
    <s v="Eudokia Martin"/>
    <x v="1"/>
    <s v="United States"/>
    <s v="Los Angeles"/>
    <x v="1"/>
    <n v="90036"/>
    <x v="1"/>
    <s v="OFF-BI-10001294"/>
    <x v="1"/>
    <x v="8"/>
    <s v="Fellowes Binding Cases"/>
    <n v="37.44"/>
    <n v="4"/>
    <n v="0.2"/>
    <n v="11.699999999999996"/>
  </r>
  <r>
    <n v="844"/>
    <s v="CA-2013-161669"/>
    <x v="0"/>
    <x v="77"/>
    <d v="2013-11-10T00:00:00"/>
    <s v="First Class"/>
    <s v="EM-14095"/>
    <s v="Eudokia Martin"/>
    <x v="1"/>
    <s v="United States"/>
    <s v="Los Angeles"/>
    <x v="1"/>
    <n v="90036"/>
    <x v="1"/>
    <s v="OFF-BI-10001636"/>
    <x v="1"/>
    <x v="8"/>
    <s v="Ibico Plastic and Wire Spiral Binding Combs"/>
    <n v="26.975999999999999"/>
    <n v="4"/>
    <n v="0.2"/>
    <n v="8.767199999999999"/>
  </r>
  <r>
    <n v="845"/>
    <s v="CA-2013-161669"/>
    <x v="0"/>
    <x v="77"/>
    <d v="2013-11-10T00:00:00"/>
    <s v="First Class"/>
    <s v="EM-14095"/>
    <s v="Eudokia Martin"/>
    <x v="1"/>
    <s v="United States"/>
    <s v="Los Angeles"/>
    <x v="1"/>
    <n v="90036"/>
    <x v="1"/>
    <s v="OFF-SU-10002503"/>
    <x v="1"/>
    <x v="14"/>
    <s v="Acme Preferred Stainless Steel Scissors"/>
    <n v="11.36"/>
    <n v="2"/>
    <n v="0"/>
    <n v="3.2943999999999996"/>
  </r>
  <r>
    <n v="846"/>
    <s v="CA-2013-161669"/>
    <x v="0"/>
    <x v="77"/>
    <d v="2013-11-10T00:00:00"/>
    <s v="First Class"/>
    <s v="EM-14095"/>
    <s v="Eudokia Martin"/>
    <x v="1"/>
    <s v="United States"/>
    <s v="Los Angeles"/>
    <x v="1"/>
    <n v="90036"/>
    <x v="1"/>
    <s v="OFF-LA-10004093"/>
    <x v="1"/>
    <x v="2"/>
    <s v="Avery 486"/>
    <n v="14.62"/>
    <n v="2"/>
    <n v="0"/>
    <n v="6.8713999999999995"/>
  </r>
  <r>
    <n v="847"/>
    <s v="CA-2012-114300"/>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s v="CA-2012-114300"/>
    <x v="1"/>
    <x v="313"/>
    <d v="2012-10-17T00:00:00"/>
    <s v="Standard Class"/>
    <s v="AF-10885"/>
    <s v="Art Foster"/>
    <x v="0"/>
    <s v="United States"/>
    <s v="Louisville"/>
    <x v="0"/>
    <n v="40214"/>
    <x v="0"/>
    <s v="FUR-CH-10001891"/>
    <x v="0"/>
    <x v="1"/>
    <s v="Global Deluxe Office Fabric Chairs"/>
    <n v="287.94"/>
    <n v="3"/>
    <n v="0"/>
    <n v="77.743800000000022"/>
  </r>
  <r>
    <n v="849"/>
    <s v="CA-2014-107503"/>
    <x v="3"/>
    <x v="314"/>
    <d v="2014-01-07T00:00:00"/>
    <s v="Standard Class"/>
    <s v="GA-14725"/>
    <s v="Guy Armstrong"/>
    <x v="0"/>
    <s v="United States"/>
    <s v="Lorain"/>
    <x v="24"/>
    <n v="44052"/>
    <x v="3"/>
    <s v="FUR-FU-10003878"/>
    <x v="0"/>
    <x v="5"/>
    <s v="Linden 10&quot; Round Wall Clock, Black"/>
    <n v="48.896000000000001"/>
    <n v="4"/>
    <n v="0.2"/>
    <n v="8.5567999999999991"/>
  </r>
  <r>
    <n v="850"/>
    <s v="CA-2011-107755"/>
    <x v="2"/>
    <x v="315"/>
    <d v="2011-02-13T00:00:00"/>
    <s v="Standard Class"/>
    <s v="CK-12760"/>
    <s v="Cyma Kinney"/>
    <x v="1"/>
    <s v="United States"/>
    <s v="Linden"/>
    <x v="30"/>
    <n v="7036"/>
    <x v="3"/>
    <s v="TEC-AC-10000710"/>
    <x v="2"/>
    <x v="11"/>
    <s v="Maxell DVD-RAM Discs"/>
    <n v="115.36"/>
    <n v="7"/>
    <n v="0"/>
    <n v="49.604800000000012"/>
  </r>
  <r>
    <n v="851"/>
    <s v="CA-2013-152534"/>
    <x v="0"/>
    <x v="23"/>
    <d v="2013-06-26T00:00:00"/>
    <s v="Second Class"/>
    <s v="DP-13105"/>
    <s v="Dave Poirier"/>
    <x v="1"/>
    <s v="United States"/>
    <s v="Salinas"/>
    <x v="1"/>
    <n v="93905"/>
    <x v="1"/>
    <s v="OFF-AR-10002335"/>
    <x v="1"/>
    <x v="6"/>
    <s v="DIXON Oriole Pencils"/>
    <n v="5.16"/>
    <n v="2"/>
    <n v="0"/>
    <n v="1.3416000000000001"/>
  </r>
  <r>
    <n v="852"/>
    <s v="CA-2013-152534"/>
    <x v="0"/>
    <x v="23"/>
    <d v="2013-06-26T00:00:00"/>
    <s v="Second Class"/>
    <s v="DP-13105"/>
    <s v="Dave Poirier"/>
    <x v="1"/>
    <s v="United States"/>
    <s v="Salinas"/>
    <x v="1"/>
    <n v="93905"/>
    <x v="1"/>
    <s v="OFF-PA-10001870"/>
    <x v="1"/>
    <x v="10"/>
    <s v="Xerox 202"/>
    <n v="38.880000000000003"/>
    <n v="6"/>
    <n v="0"/>
    <n v="18.662400000000002"/>
  </r>
  <r>
    <n v="853"/>
    <s v="CA-2013-113747"/>
    <x v="0"/>
    <x v="316"/>
    <d v="2013-06-05T00:00:00"/>
    <s v="Standard Class"/>
    <s v="VD-21670"/>
    <s v="Valerie Dominguez"/>
    <x v="0"/>
    <s v="United States"/>
    <s v="Jackson"/>
    <x v="35"/>
    <n v="39212"/>
    <x v="0"/>
    <s v="OFF-AR-10003373"/>
    <x v="1"/>
    <x v="6"/>
    <s v="Boston School Pro Electric Pencil Sharpener, 1670"/>
    <n v="185.88"/>
    <n v="6"/>
    <n v="0"/>
    <n v="50.187599999999996"/>
  </r>
  <r>
    <n v="854"/>
    <s v="CA-2013-123274"/>
    <x v="0"/>
    <x v="317"/>
    <d v="2013-02-24T00:00:00"/>
    <s v="Standard Class"/>
    <s v="GT-14710"/>
    <s v="Greg Tran"/>
    <x v="0"/>
    <s v="United States"/>
    <s v="New York City"/>
    <x v="15"/>
    <n v="10035"/>
    <x v="3"/>
    <s v="FUR-FU-10004090"/>
    <x v="0"/>
    <x v="5"/>
    <s v="Executive Impressions 14&quot; Contract Wall Clock"/>
    <n v="44.46"/>
    <n v="2"/>
    <n v="0"/>
    <n v="14.671799999999998"/>
  </r>
  <r>
    <n v="855"/>
    <s v="CA-2013-123274"/>
    <x v="0"/>
    <x v="317"/>
    <d v="2013-02-24T00:00:00"/>
    <s v="Standard Class"/>
    <s v="GT-14710"/>
    <s v="Greg Tran"/>
    <x v="0"/>
    <s v="United States"/>
    <s v="New York City"/>
    <x v="15"/>
    <n v="10035"/>
    <x v="3"/>
    <s v="OFF-ST-10000736"/>
    <x v="1"/>
    <x v="4"/>
    <s v="Carina Double Wide Media Storage Towers in Natural &amp; Black"/>
    <n v="242.94"/>
    <n v="3"/>
    <n v="0"/>
    <n v="9.7175999999999902"/>
  </r>
  <r>
    <n v="856"/>
    <s v="CA-2011-125612"/>
    <x v="2"/>
    <x v="93"/>
    <d v="2011-08-08T00:00:00"/>
    <s v="Standard Class"/>
    <s v="BK-11260"/>
    <s v="Berenike Kampe"/>
    <x v="0"/>
    <s v="United States"/>
    <s v="New York City"/>
    <x v="15"/>
    <n v="10035"/>
    <x v="3"/>
    <s v="OFF-PA-10001019"/>
    <x v="1"/>
    <x v="10"/>
    <s v="Xerox 1884"/>
    <n v="39.96"/>
    <n v="2"/>
    <n v="0"/>
    <n v="18.781199999999998"/>
  </r>
  <r>
    <n v="857"/>
    <s v="CA-2011-125612"/>
    <x v="2"/>
    <x v="93"/>
    <d v="2011-08-08T00:00:00"/>
    <s v="Standard Class"/>
    <s v="BK-11260"/>
    <s v="Berenike Kampe"/>
    <x v="0"/>
    <s v="United States"/>
    <s v="New York City"/>
    <x v="15"/>
    <n v="10035"/>
    <x v="3"/>
    <s v="OFF-SU-10002537"/>
    <x v="1"/>
    <x v="14"/>
    <s v="Acme Box Cutter Scissors"/>
    <n v="102.30000000000001"/>
    <n v="10"/>
    <n v="0"/>
    <n v="26.598000000000006"/>
  </r>
  <r>
    <n v="858"/>
    <s v="CA-2011-125612"/>
    <x v="2"/>
    <x v="93"/>
    <d v="2011-08-08T00:00:00"/>
    <s v="Standard Class"/>
    <s v="BK-11260"/>
    <s v="Berenike Kampe"/>
    <x v="0"/>
    <s v="United States"/>
    <s v="New York City"/>
    <x v="15"/>
    <n v="10035"/>
    <x v="3"/>
    <s v="OFF-ST-10003221"/>
    <x v="1"/>
    <x v="4"/>
    <s v="Staples"/>
    <n v="21.36"/>
    <n v="2"/>
    <n v="0"/>
    <n v="5.7672000000000008"/>
  </r>
  <r>
    <n v="859"/>
    <s v="CA-2014-161984"/>
    <x v="3"/>
    <x v="318"/>
    <d v="2014-04-16T00:00:00"/>
    <s v="Standard Class"/>
    <s v="SJ-20125"/>
    <s v="Sanjit Jacobs"/>
    <x v="2"/>
    <s v="United States"/>
    <s v="New Brunswick"/>
    <x v="30"/>
    <n v="8901"/>
    <x v="3"/>
    <s v="OFF-PA-10004569"/>
    <x v="1"/>
    <x v="10"/>
    <s v="Wirebound Message Books, Two 4 1/4&quot; x 5&quot; Forms per Page"/>
    <n v="7.61"/>
    <n v="1"/>
    <n v="0"/>
    <n v="3.5766999999999998"/>
  </r>
  <r>
    <n v="860"/>
    <s v="CA-2014-161984"/>
    <x v="3"/>
    <x v="318"/>
    <d v="2014-04-16T00:00:00"/>
    <s v="Standard Class"/>
    <s v="SJ-20125"/>
    <s v="Sanjit Jacobs"/>
    <x v="2"/>
    <s v="United States"/>
    <s v="New Brunswick"/>
    <x v="30"/>
    <n v="8901"/>
    <x v="3"/>
    <s v="OFF-FA-10000624"/>
    <x v="1"/>
    <x v="13"/>
    <s v="OIC Binder Clips"/>
    <n v="7.16"/>
    <n v="2"/>
    <n v="0"/>
    <n v="3.58"/>
  </r>
  <r>
    <n v="861"/>
    <s v="CA-2011-133851"/>
    <x v="2"/>
    <x v="3"/>
    <d v="2011-06-16T00:00:00"/>
    <s v="Standard Class"/>
    <s v="CM-12445"/>
    <s v="Chuck Magee"/>
    <x v="0"/>
    <s v="United States"/>
    <s v="San Francisco"/>
    <x v="1"/>
    <n v="94122"/>
    <x v="1"/>
    <s v="OFF-SU-10001225"/>
    <x v="1"/>
    <x v="14"/>
    <s v="Staples"/>
    <n v="7.36"/>
    <n v="2"/>
    <n v="0"/>
    <n v="0.14719999999999978"/>
  </r>
  <r>
    <n v="862"/>
    <s v="CA-2011-133851"/>
    <x v="2"/>
    <x v="3"/>
    <d v="2011-06-16T00:00:00"/>
    <s v="Standard Class"/>
    <s v="CM-12445"/>
    <s v="Chuck Magee"/>
    <x v="0"/>
    <s v="United States"/>
    <s v="San Francisco"/>
    <x v="1"/>
    <n v="94122"/>
    <x v="1"/>
    <s v="OFF-AR-10003752"/>
    <x v="1"/>
    <x v="6"/>
    <s v="Deluxe Chalkboard Eraser Cleaner"/>
    <n v="23.1"/>
    <n v="2"/>
    <n v="0"/>
    <n v="10.625999999999999"/>
  </r>
  <r>
    <n v="863"/>
    <s v="CA-2013-134474"/>
    <x v="0"/>
    <x v="319"/>
    <d v="2013-01-07T00:00:00"/>
    <s v="Second Class"/>
    <s v="AJ-10795"/>
    <s v="Anthony Johnson"/>
    <x v="1"/>
    <s v="United States"/>
    <s v="Jacksonville"/>
    <x v="2"/>
    <n v="32216"/>
    <x v="0"/>
    <s v="TEC-AC-10001714"/>
    <x v="2"/>
    <x v="11"/>
    <s v="Logitech MX Performance Wireless Mouse"/>
    <n v="191.47200000000001"/>
    <n v="6"/>
    <n v="0.2"/>
    <n v="40.687800000000003"/>
  </r>
  <r>
    <n v="864"/>
    <s v="CA-2013-134474"/>
    <x v="0"/>
    <x v="319"/>
    <d v="2013-01-07T00:00:00"/>
    <s v="Second Class"/>
    <s v="AJ-10795"/>
    <s v="Anthony Johnson"/>
    <x v="1"/>
    <s v="United States"/>
    <s v="Jacksonville"/>
    <x v="2"/>
    <n v="32216"/>
    <x v="0"/>
    <s v="OFF-AR-10003958"/>
    <x v="1"/>
    <x v="6"/>
    <s v="Newell 337"/>
    <n v="5.2480000000000002"/>
    <n v="2"/>
    <n v="0.2"/>
    <n v="0.59039999999999915"/>
  </r>
  <r>
    <n v="865"/>
    <s v="CA-2013-134474"/>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s v="CA-2011-149020"/>
    <x v="2"/>
    <x v="320"/>
    <d v="2011-01-16T00:00:00"/>
    <s v="Standard Class"/>
    <s v="AJ-10780"/>
    <s v="Anthony Jacobs"/>
    <x v="1"/>
    <s v="United States"/>
    <s v="Springfield"/>
    <x v="17"/>
    <n v="22153"/>
    <x v="0"/>
    <s v="OFF-LA-10004272"/>
    <x v="1"/>
    <x v="2"/>
    <s v="Avery 482"/>
    <n v="2.89"/>
    <n v="1"/>
    <n v="0"/>
    <n v="1.3583000000000001"/>
  </r>
  <r>
    <n v="867"/>
    <s v="CA-2011-149020"/>
    <x v="2"/>
    <x v="320"/>
    <d v="2011-01-16T00:00:00"/>
    <s v="Standard Class"/>
    <s v="AJ-10780"/>
    <s v="Anthony Jacobs"/>
    <x v="1"/>
    <s v="United States"/>
    <s v="Springfield"/>
    <x v="17"/>
    <n v="22153"/>
    <x v="0"/>
    <s v="FUR-FU-10000965"/>
    <x v="0"/>
    <x v="5"/>
    <s v="Howard Miller 11-1/2&quot; Diameter Ridgewood Wall Clock"/>
    <n v="51.94"/>
    <n v="1"/>
    <n v="0"/>
    <n v="21.295400000000001"/>
  </r>
  <r>
    <n v="868"/>
    <s v="CA-2013-134362"/>
    <x v="0"/>
    <x v="321"/>
    <d v="2013-10-03T00:00:00"/>
    <s v="First Class"/>
    <s v="LS-16945"/>
    <s v="Linda Southworth"/>
    <x v="1"/>
    <s v="United States"/>
    <s v="Philadelphia"/>
    <x v="9"/>
    <n v="19140"/>
    <x v="3"/>
    <s v="OFF-LA-10004853"/>
    <x v="1"/>
    <x v="2"/>
    <s v="Avery 483"/>
    <n v="15.936000000000002"/>
    <n v="4"/>
    <n v="0.2"/>
    <n v="5.1791999999999998"/>
  </r>
  <r>
    <n v="869"/>
    <s v="CA-2011-136742"/>
    <x v="2"/>
    <x v="322"/>
    <d v="2011-04-10T00:00:00"/>
    <s v="Standard Class"/>
    <s v="GP-14740"/>
    <s v="Guy Phonely"/>
    <x v="1"/>
    <s v="United States"/>
    <s v="Lancaster"/>
    <x v="9"/>
    <n v="17602"/>
    <x v="3"/>
    <s v="OFF-BI-10003719"/>
    <x v="1"/>
    <x v="8"/>
    <s v="Large Capacity Hanging Post Binders"/>
    <n v="44.910000000000011"/>
    <n v="6"/>
    <n v="0.7"/>
    <n v="-35.927999999999997"/>
  </r>
  <r>
    <n v="870"/>
    <s v="CA-2013-158099"/>
    <x v="0"/>
    <x v="323"/>
    <d v="2013-09-06T00:00:00"/>
    <s v="First Class"/>
    <s v="PK-18910"/>
    <s v="Paul Knutson"/>
    <x v="2"/>
    <s v="United States"/>
    <s v="Philadelphia"/>
    <x v="9"/>
    <n v="19143"/>
    <x v="3"/>
    <s v="OFF-BI-10000545"/>
    <x v="1"/>
    <x v="8"/>
    <s v="GBC Ibimaster 500 Manual ProClick Binding System"/>
    <n v="1141.4700000000003"/>
    <n v="5"/>
    <n v="0.7"/>
    <n v="-760.98000000000025"/>
  </r>
  <r>
    <n v="871"/>
    <s v="CA-2013-158099"/>
    <x v="0"/>
    <x v="323"/>
    <d v="2013-09-06T00:00:00"/>
    <s v="First Class"/>
    <s v="PK-18910"/>
    <s v="Paul Knutson"/>
    <x v="2"/>
    <s v="United States"/>
    <s v="Philadelphia"/>
    <x v="9"/>
    <n v="19143"/>
    <x v="3"/>
    <s v="TEC-PH-10002496"/>
    <x v="2"/>
    <x v="7"/>
    <s v="Cisco SPA301"/>
    <n v="280.78200000000004"/>
    <n v="3"/>
    <n v="0.4"/>
    <n v="-46.797000000000025"/>
  </r>
  <r>
    <n v="872"/>
    <s v="CA-2012-131128"/>
    <x v="1"/>
    <x v="324"/>
    <d v="2012-10-20T00:00:00"/>
    <s v="First Class"/>
    <s v="TB-21520"/>
    <s v="Tracy Blumstein"/>
    <x v="0"/>
    <s v="United States"/>
    <s v="Concord"/>
    <x v="38"/>
    <n v="3301"/>
    <x v="3"/>
    <s v="OFF-PA-10003591"/>
    <x v="1"/>
    <x v="10"/>
    <s v="Southworth 100% Cotton The Best Paper"/>
    <n v="34.44"/>
    <n v="3"/>
    <n v="0"/>
    <n v="17.22"/>
  </r>
  <r>
    <n v="873"/>
    <s v="CA-2011-148488"/>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s v="CA-2011-148488"/>
    <x v="2"/>
    <x v="325"/>
    <d v="2011-12-15T00:00:00"/>
    <s v="Standard Class"/>
    <s v="SM-20005"/>
    <s v="Sally Matthias"/>
    <x v="0"/>
    <s v="United States"/>
    <s v="New York City"/>
    <x v="15"/>
    <n v="10009"/>
    <x v="3"/>
    <s v="OFF-BI-10000315"/>
    <x v="1"/>
    <x v="8"/>
    <s v="Poly Designer Cover &amp; Back"/>
    <n v="106.34399999999999"/>
    <n v="7"/>
    <n v="0.2"/>
    <n v="37.220399999999998"/>
  </r>
  <r>
    <n v="875"/>
    <s v="CA-2014-114636"/>
    <x v="3"/>
    <x v="326"/>
    <d v="2014-08-30T00:00:00"/>
    <s v="Standard Class"/>
    <s v="GA-14725"/>
    <s v="Guy Armstrong"/>
    <x v="0"/>
    <s v="United States"/>
    <s v="Charlotte"/>
    <x v="3"/>
    <n v="28205"/>
    <x v="0"/>
    <s v="OFF-PA-10001790"/>
    <x v="1"/>
    <x v="10"/>
    <s v="Xerox 1910"/>
    <n v="192.16000000000003"/>
    <n v="5"/>
    <n v="0.2"/>
    <n v="67.255999999999986"/>
  </r>
  <r>
    <n v="876"/>
    <s v="CA-2013-116736"/>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s v="CA-2013-116736"/>
    <x v="0"/>
    <x v="327"/>
    <d v="2013-01-21T00:00:00"/>
    <s v="Standard Class"/>
    <s v="CC-12430"/>
    <s v="Chuck Clark"/>
    <x v="2"/>
    <s v="United States"/>
    <s v="Concord"/>
    <x v="38"/>
    <n v="3301"/>
    <x v="3"/>
    <s v="TEC-AC-10003628"/>
    <x v="2"/>
    <x v="11"/>
    <s v="Logitech 910-002974 M325 Wireless Mouse for Web Scrolling"/>
    <n v="29.99"/>
    <n v="1"/>
    <n v="0"/>
    <n v="13.195600000000002"/>
  </r>
  <r>
    <n v="878"/>
    <s v="CA-2013-116736"/>
    <x v="0"/>
    <x v="327"/>
    <d v="2013-01-21T00:00:00"/>
    <s v="Standard Class"/>
    <s v="CC-12430"/>
    <s v="Chuck Clark"/>
    <x v="2"/>
    <s v="United States"/>
    <s v="Concord"/>
    <x v="38"/>
    <n v="3301"/>
    <x v="3"/>
    <s v="TEC-AC-10002049"/>
    <x v="2"/>
    <x v="11"/>
    <s v="Logitech G19 Programmable Gaming Keyboard"/>
    <n v="371.96999999999997"/>
    <n v="3"/>
    <n v="0"/>
    <n v="66.954599999999971"/>
  </r>
  <r>
    <n v="879"/>
    <s v="US-2011-158638"/>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s v="CA-2014-111689"/>
    <x v="3"/>
    <x v="329"/>
    <d v="2014-12-03T00:00:00"/>
    <s v="Second Class"/>
    <s v="HP-14815"/>
    <s v="Harold Pawlan"/>
    <x v="2"/>
    <s v="United States"/>
    <s v="New York City"/>
    <x v="15"/>
    <n v="10024"/>
    <x v="3"/>
    <s v="OFF-BI-10003984"/>
    <x v="1"/>
    <x v="8"/>
    <s v="Lock-Up Easel 'Spel-Binder'"/>
    <n v="68.472000000000008"/>
    <n v="3"/>
    <n v="0.2"/>
    <n v="23.109299999999998"/>
  </r>
  <r>
    <n v="881"/>
    <s v="CA-2014-111689"/>
    <x v="3"/>
    <x v="329"/>
    <d v="2014-12-03T00:00:00"/>
    <s v="Second Class"/>
    <s v="HP-14815"/>
    <s v="Harold Pawlan"/>
    <x v="2"/>
    <s v="United States"/>
    <s v="New York City"/>
    <x v="15"/>
    <n v="10024"/>
    <x v="3"/>
    <s v="FUR-CH-10004287"/>
    <x v="0"/>
    <x v="1"/>
    <s v="SAFCO Arco Folding Chair"/>
    <n v="1242.8999999999999"/>
    <n v="5"/>
    <n v="0.1"/>
    <n v="262.38999999999987"/>
  </r>
  <r>
    <n v="882"/>
    <s v="CA-2012-129098"/>
    <x v="1"/>
    <x v="330"/>
    <d v="2012-10-13T00:00:00"/>
    <s v="Standard Class"/>
    <s v="DK-13090"/>
    <s v="Dave Kipp"/>
    <x v="0"/>
    <s v="United States"/>
    <s v="Springfield"/>
    <x v="17"/>
    <n v="22153"/>
    <x v="0"/>
    <s v="OFF-ST-10001321"/>
    <x v="1"/>
    <x v="4"/>
    <s v="Decoflex Hanging Personal Folder File, Blue"/>
    <n v="30.84"/>
    <n v="2"/>
    <n v="0"/>
    <n v="8.3268000000000022"/>
  </r>
  <r>
    <n v="883"/>
    <s v="US-2014-123463"/>
    <x v="3"/>
    <x v="331"/>
    <d v="2014-12-24T00:00:00"/>
    <s v="Same Day"/>
    <s v="GZ-14470"/>
    <s v="Gary Zandusky"/>
    <x v="0"/>
    <s v="United States"/>
    <s v="San Francisco"/>
    <x v="1"/>
    <n v="94109"/>
    <x v="1"/>
    <s v="OFF-AR-10001118"/>
    <x v="1"/>
    <x v="6"/>
    <s v="Binney &amp; Smith Crayola Metallic Crayons, 16-Color Pack"/>
    <n v="13.48"/>
    <n v="4"/>
    <n v="0"/>
    <n v="5.9312000000000014"/>
  </r>
  <r>
    <n v="884"/>
    <s v="CA-2013-165148"/>
    <x v="0"/>
    <x v="332"/>
    <d v="2013-10-25T00:00:00"/>
    <s v="First Class"/>
    <s v="PM-19135"/>
    <s v="Peter McVee"/>
    <x v="2"/>
    <s v="United States"/>
    <s v="Detroit"/>
    <x v="12"/>
    <n v="48227"/>
    <x v="2"/>
    <s v="FUR-FU-10000732"/>
    <x v="0"/>
    <x v="5"/>
    <s v="Eldon 200 Class Desk Accessories"/>
    <n v="31.400000000000002"/>
    <n v="5"/>
    <n v="0"/>
    <n v="10.047999999999998"/>
  </r>
  <r>
    <n v="885"/>
    <s v="CA-2011-134061"/>
    <x v="2"/>
    <x v="333"/>
    <d v="2011-05-04T00:00:00"/>
    <s v="Standard Class"/>
    <s v="LL-16840"/>
    <s v="Lauren Leatherbury"/>
    <x v="0"/>
    <s v="United States"/>
    <s v="Rochester"/>
    <x v="15"/>
    <n v="14609"/>
    <x v="3"/>
    <s v="FUR-FU-10001424"/>
    <x v="0"/>
    <x v="5"/>
    <s v="Dax Clear Box Frame"/>
    <n v="17.46"/>
    <n v="2"/>
    <n v="0"/>
    <n v="5.936399999999999"/>
  </r>
  <r>
    <n v="886"/>
    <s v="CA-2012-143602"/>
    <x v="1"/>
    <x v="334"/>
    <d v="2012-04-28T00:00:00"/>
    <s v="Second Class"/>
    <s v="JS-15595"/>
    <s v="Jill Stevenson"/>
    <x v="1"/>
    <s v="United States"/>
    <s v="Los Angeles"/>
    <x v="1"/>
    <n v="90045"/>
    <x v="1"/>
    <s v="OFF-BI-10002071"/>
    <x v="1"/>
    <x v="8"/>
    <s v="Fellowes Black Plastic Comb Bindings"/>
    <n v="13.943999999999999"/>
    <n v="3"/>
    <n v="0.2"/>
    <n v="4.5317999999999996"/>
  </r>
  <r>
    <n v="887"/>
    <s v="CA-2014-115364"/>
    <x v="3"/>
    <x v="335"/>
    <d v="2014-07-03T00:00:00"/>
    <s v="Standard Class"/>
    <s v="OT-18730"/>
    <s v="Olvera Toch"/>
    <x v="0"/>
    <s v="United States"/>
    <s v="San Diego"/>
    <x v="1"/>
    <n v="92105"/>
    <x v="1"/>
    <s v="OFF-ST-10002486"/>
    <x v="1"/>
    <x v="4"/>
    <s v="Eldon Shelf Savers Cubes and Bins"/>
    <n v="83.76"/>
    <n v="12"/>
    <n v="0"/>
    <n v="1.6751999999999967"/>
  </r>
  <r>
    <n v="888"/>
    <s v="CA-2014-150707"/>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s v="CA-2011-104976"/>
    <x v="2"/>
    <x v="337"/>
    <d v="2011-12-16T00:00:00"/>
    <s v="Standard Class"/>
    <s v="CK-12760"/>
    <s v="Cyma Kinney"/>
    <x v="1"/>
    <s v="United States"/>
    <s v="San Francisco"/>
    <x v="1"/>
    <n v="94122"/>
    <x v="1"/>
    <s v="OFF-PA-10003845"/>
    <x v="1"/>
    <x v="10"/>
    <s v="Xerox 1987"/>
    <n v="34.68"/>
    <n v="6"/>
    <n v="0"/>
    <n v="16.993200000000002"/>
  </r>
  <r>
    <n v="890"/>
    <s v="CA-2014-132934"/>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s v="CA-2014-132934"/>
    <x v="3"/>
    <x v="308"/>
    <d v="2014-06-27T00:00:00"/>
    <s v="Standard Class"/>
    <s v="JE-15475"/>
    <s v="Jeremy Ellison"/>
    <x v="0"/>
    <s v="United States"/>
    <s v="New Rochelle"/>
    <x v="15"/>
    <n v="10801"/>
    <x v="3"/>
    <s v="OFF-BI-10001098"/>
    <x v="1"/>
    <x v="8"/>
    <s v="Acco D-Ring Binder w/DublLock"/>
    <n v="51.311999999999998"/>
    <n v="3"/>
    <n v="0.2"/>
    <n v="18.600599999999996"/>
  </r>
  <r>
    <n v="892"/>
    <s v="CA-2014-133256"/>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s v="CA-2014-133256"/>
    <x v="3"/>
    <x v="335"/>
    <d v="2014-06-28T00:00:00"/>
    <s v="First Class"/>
    <s v="TH-21550"/>
    <s v="Tracy Hopkins"/>
    <x v="2"/>
    <s v="United States"/>
    <s v="Detroit"/>
    <x v="12"/>
    <n v="48227"/>
    <x v="2"/>
    <s v="OFF-AR-10003158"/>
    <x v="1"/>
    <x v="6"/>
    <s v="Fluorescent Highlighters by Dixon"/>
    <n v="15.92"/>
    <n v="4"/>
    <n v="0"/>
    <n v="5.4127999999999989"/>
  </r>
  <r>
    <n v="894"/>
    <s v="CA-2014-133256"/>
    <x v="3"/>
    <x v="335"/>
    <d v="2014-06-28T00:00:00"/>
    <s v="First Class"/>
    <s v="TH-21550"/>
    <s v="Tracy Hopkins"/>
    <x v="2"/>
    <s v="United States"/>
    <s v="Detroit"/>
    <x v="12"/>
    <n v="48227"/>
    <x v="2"/>
    <s v="TEC-PH-10002660"/>
    <x v="2"/>
    <x v="7"/>
    <s v="Nortel Networks T7316 E Nt8 B27"/>
    <n v="543.91999999999996"/>
    <n v="8"/>
    <n v="0"/>
    <n v="135.98000000000002"/>
  </r>
  <r>
    <n v="895"/>
    <s v="CA-2013-105494"/>
    <x v="0"/>
    <x v="338"/>
    <d v="2013-11-13T00:00:00"/>
    <s v="First Class"/>
    <s v="PC-18745"/>
    <s v="Pamela Coakley"/>
    <x v="1"/>
    <s v="United States"/>
    <s v="San Francisco"/>
    <x v="1"/>
    <n v="94122"/>
    <x v="1"/>
    <s v="OFF-ST-10002205"/>
    <x v="1"/>
    <x v="4"/>
    <s v="File Shuttle I and Handi-File"/>
    <n v="155.82000000000002"/>
    <n v="7"/>
    <n v="0"/>
    <n v="42.071400000000011"/>
  </r>
  <r>
    <n v="896"/>
    <s v="CA-2013-105494"/>
    <x v="0"/>
    <x v="338"/>
    <d v="2013-11-13T00:00:00"/>
    <s v="First Class"/>
    <s v="PC-18745"/>
    <s v="Pamela Coakley"/>
    <x v="1"/>
    <s v="United States"/>
    <s v="San Francisco"/>
    <x v="1"/>
    <n v="94122"/>
    <x v="1"/>
    <s v="OFF-BI-10003364"/>
    <x v="1"/>
    <x v="8"/>
    <s v="Binding Machine Supplies"/>
    <n v="70.00800000000001"/>
    <n v="3"/>
    <n v="0.2"/>
    <n v="24.502800000000001"/>
  </r>
  <r>
    <n v="897"/>
    <s v="CA-2013-140634"/>
    <x v="0"/>
    <x v="339"/>
    <d v="2013-10-07T00:00:00"/>
    <s v="Second Class"/>
    <s v="HL-15040"/>
    <s v="Hunter Lopez"/>
    <x v="0"/>
    <s v="United States"/>
    <s v="Houston"/>
    <x v="5"/>
    <n v="77095"/>
    <x v="2"/>
    <s v="OFF-EN-10001099"/>
    <x v="1"/>
    <x v="12"/>
    <s v="Staples"/>
    <n v="15.648"/>
    <n v="2"/>
    <n v="0.2"/>
    <n v="5.0855999999999986"/>
  </r>
  <r>
    <n v="898"/>
    <s v="CA-2011-144407"/>
    <x v="2"/>
    <x v="340"/>
    <d v="2011-09-15T00:00:00"/>
    <s v="Standard Class"/>
    <s v="MS-17365"/>
    <s v="Maribeth Schnelling"/>
    <x v="0"/>
    <s v="United States"/>
    <s v="Detroit"/>
    <x v="12"/>
    <n v="48227"/>
    <x v="2"/>
    <s v="OFF-LA-10003923"/>
    <x v="1"/>
    <x v="2"/>
    <s v="Alphabetical Labels for Top Tab Filing"/>
    <n v="103.60000000000001"/>
    <n v="7"/>
    <n v="0"/>
    <n v="51.800000000000004"/>
  </r>
  <r>
    <n v="899"/>
    <s v="CA-2014-160983"/>
    <x v="3"/>
    <x v="341"/>
    <d v="2014-11-01T00:00:00"/>
    <s v="Second Class"/>
    <s v="GB-14530"/>
    <s v="George Bell"/>
    <x v="1"/>
    <s v="United States"/>
    <s v="Auburn"/>
    <x v="15"/>
    <n v="13021"/>
    <x v="3"/>
    <s v="OFF-PA-10002250"/>
    <x v="1"/>
    <x v="10"/>
    <s v="Things To Do Today Pad"/>
    <n v="46.96"/>
    <n v="8"/>
    <n v="0"/>
    <n v="22.540800000000001"/>
  </r>
  <r>
    <n v="900"/>
    <s v="US-2013-114622"/>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s v="CA-2014-15095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s v="CA-2014-150959"/>
    <x v="3"/>
    <x v="343"/>
    <d v="2014-11-14T00:00:00"/>
    <s v="First Class"/>
    <s v="TD-20995"/>
    <s v="Tamara Dahlen"/>
    <x v="0"/>
    <s v="United States"/>
    <s v="Garland"/>
    <x v="5"/>
    <n v="75043"/>
    <x v="2"/>
    <s v="OFF-BI-10001510"/>
    <x v="1"/>
    <x v="8"/>
    <s v="Deluxe Heavy-Duty Vinyl Round Ring Binder"/>
    <n v="18.335999999999999"/>
    <n v="4"/>
    <n v="0.8"/>
    <n v="-32.088000000000008"/>
  </r>
  <r>
    <n v="903"/>
    <s v="CA-2014-132353"/>
    <x v="3"/>
    <x v="175"/>
    <d v="2014-09-18T00:00:00"/>
    <s v="First Class"/>
    <s v="DB-13060"/>
    <s v="Dave Brooks"/>
    <x v="0"/>
    <s v="United States"/>
    <s v="Chicago"/>
    <x v="10"/>
    <n v="60653"/>
    <x v="2"/>
    <s v="TEC-PH-10004536"/>
    <x v="2"/>
    <x v="7"/>
    <s v="Avaya 5420 Digital phone"/>
    <n v="323.97600000000006"/>
    <n v="3"/>
    <n v="0.2"/>
    <n v="20.248499999999993"/>
  </r>
  <r>
    <n v="904"/>
    <s v="CA-2013-130477"/>
    <x v="0"/>
    <x v="143"/>
    <d v="2013-04-13T00:00:00"/>
    <s v="Standard Class"/>
    <s v="LC-17140"/>
    <s v="Logan Currie"/>
    <x v="0"/>
    <s v="United States"/>
    <s v="Los Angeles"/>
    <x v="1"/>
    <n v="90032"/>
    <x v="1"/>
    <s v="OFF-PA-10002947"/>
    <x v="1"/>
    <x v="10"/>
    <s v="Xerox 1923"/>
    <n v="20.04"/>
    <n v="3"/>
    <n v="0"/>
    <n v="9.6191999999999993"/>
  </r>
  <r>
    <n v="905"/>
    <s v="CA-2013-130477"/>
    <x v="0"/>
    <x v="143"/>
    <d v="2013-04-13T00:00:00"/>
    <s v="Standard Class"/>
    <s v="LC-17140"/>
    <s v="Logan Currie"/>
    <x v="0"/>
    <s v="United States"/>
    <s v="Los Angeles"/>
    <x v="1"/>
    <n v="90032"/>
    <x v="1"/>
    <s v="OFF-ST-10002583"/>
    <x v="1"/>
    <x v="4"/>
    <s v="Fellowes Neat Ideas Storage Cubes"/>
    <n v="64.959999999999994"/>
    <n v="2"/>
    <n v="0"/>
    <n v="2.598399999999998"/>
  </r>
  <r>
    <n v="906"/>
    <s v="CA-2013-130477"/>
    <x v="0"/>
    <x v="143"/>
    <d v="2013-04-13T00:00:00"/>
    <s v="Standard Class"/>
    <s v="LC-17140"/>
    <s v="Logan Currie"/>
    <x v="0"/>
    <s v="United States"/>
    <s v="Los Angeles"/>
    <x v="1"/>
    <n v="90032"/>
    <x v="1"/>
    <s v="OFF-PA-10000019"/>
    <x v="1"/>
    <x v="10"/>
    <s v="Xerox 1931"/>
    <n v="12.96"/>
    <n v="2"/>
    <n v="0"/>
    <n v="6.2208000000000006"/>
  </r>
  <r>
    <n v="907"/>
    <s v="CA-2014-143259"/>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s v="CA-2014-143259"/>
    <x v="3"/>
    <x v="247"/>
    <d v="2015-01-04T00:00:00"/>
    <s v="Standard Class"/>
    <s v="PO-18865"/>
    <s v="Patrick O'Donnell"/>
    <x v="0"/>
    <s v="United States"/>
    <s v="New York City"/>
    <x v="15"/>
    <n v="10009"/>
    <x v="3"/>
    <s v="TEC-PH-10004774"/>
    <x v="2"/>
    <x v="7"/>
    <s v="Gear Head AU3700S Headset"/>
    <n v="90.93"/>
    <n v="7"/>
    <n v="0"/>
    <n v="2.7278999999999964"/>
  </r>
  <r>
    <n v="909"/>
    <s v="CA-2014-143259"/>
    <x v="3"/>
    <x v="247"/>
    <d v="2015-01-04T00:00:00"/>
    <s v="Standard Class"/>
    <s v="PO-18865"/>
    <s v="Patrick O'Donnell"/>
    <x v="0"/>
    <s v="United States"/>
    <s v="New York City"/>
    <x v="15"/>
    <n v="10009"/>
    <x v="3"/>
    <s v="OFF-BI-10003684"/>
    <x v="1"/>
    <x v="8"/>
    <s v="Wilson Jones Legal Size Ring Binders"/>
    <n v="52.775999999999996"/>
    <n v="3"/>
    <n v="0.2"/>
    <n v="19.791"/>
  </r>
  <r>
    <n v="910"/>
    <s v="CA-2014-137596"/>
    <x v="3"/>
    <x v="264"/>
    <d v="2014-09-08T00:00:00"/>
    <s v="Standard Class"/>
    <s v="BE-11335"/>
    <s v="Bill Eplett"/>
    <x v="2"/>
    <s v="United States"/>
    <s v="Jackson"/>
    <x v="12"/>
    <n v="49201"/>
    <x v="2"/>
    <s v="TEC-PH-10001494"/>
    <x v="2"/>
    <x v="7"/>
    <s v="Polycom CX600 IP Phone VoIP phone"/>
    <n v="1199.8"/>
    <n v="4"/>
    <n v="0"/>
    <n v="323.94600000000003"/>
  </r>
  <r>
    <n v="911"/>
    <s v="CA-2014-137596"/>
    <x v="3"/>
    <x v="264"/>
    <d v="2014-09-08T00:00:00"/>
    <s v="Standard Class"/>
    <s v="BE-11335"/>
    <s v="Bill Eplett"/>
    <x v="2"/>
    <s v="United States"/>
    <s v="Jackson"/>
    <x v="12"/>
    <n v="49201"/>
    <x v="2"/>
    <s v="TEC-AC-10004666"/>
    <x v="2"/>
    <x v="11"/>
    <s v="Maxell iVDR EX 500GB Cartridge"/>
    <n v="1928.7800000000002"/>
    <n v="7"/>
    <n v="0"/>
    <n v="829.37540000000024"/>
  </r>
  <r>
    <n v="912"/>
    <s v="CA-2014-137596"/>
    <x v="3"/>
    <x v="264"/>
    <d v="2014-09-08T00:00:00"/>
    <s v="Standard Class"/>
    <s v="BE-11335"/>
    <s v="Bill Eplett"/>
    <x v="2"/>
    <s v="United States"/>
    <s v="Jackson"/>
    <x v="12"/>
    <n v="49201"/>
    <x v="2"/>
    <s v="OFF-ST-10003816"/>
    <x v="1"/>
    <x v="4"/>
    <s v="Fellowes High-Stak Drawer Files"/>
    <n v="352.38"/>
    <n v="2"/>
    <n v="0"/>
    <n v="81.047399999999982"/>
  </r>
  <r>
    <n v="913"/>
    <s v="CA-2012-133627"/>
    <x v="1"/>
    <x v="70"/>
    <d v="2012-06-07T00:00:00"/>
    <s v="Standard Class"/>
    <s v="SC-20050"/>
    <s v="Sample Company A"/>
    <x v="2"/>
    <s v="United States"/>
    <s v="Norwich"/>
    <x v="29"/>
    <n v="6360"/>
    <x v="3"/>
    <s v="FUR-FU-10001935"/>
    <x v="0"/>
    <x v="5"/>
    <s v="3M Hangers With Command Adhesive"/>
    <n v="22.200000000000003"/>
    <n v="6"/>
    <n v="0"/>
    <n v="9.1020000000000021"/>
  </r>
  <r>
    <n v="914"/>
    <s v="CA-2014-102519"/>
    <x v="3"/>
    <x v="344"/>
    <d v="2014-11-30T00:00:00"/>
    <s v="First Class"/>
    <s v="BM-11650"/>
    <s v="Brian Moss"/>
    <x v="1"/>
    <s v="United States"/>
    <s v="Milwaukee"/>
    <x v="6"/>
    <n v="53209"/>
    <x v="2"/>
    <s v="FUR-FU-10004091"/>
    <x v="0"/>
    <x v="5"/>
    <s v="Howard Miller 13&quot; Diameter Goldtone Round Wall Clock"/>
    <n v="46.94"/>
    <n v="1"/>
    <n v="0"/>
    <n v="19.2454"/>
  </r>
  <r>
    <n v="915"/>
    <s v="CA-2014-102519"/>
    <x v="3"/>
    <x v="344"/>
    <d v="2014-11-30T00:00:00"/>
    <s v="First Class"/>
    <s v="BM-11650"/>
    <s v="Brian Moss"/>
    <x v="1"/>
    <s v="United States"/>
    <s v="Milwaukee"/>
    <x v="6"/>
    <n v="53209"/>
    <x v="2"/>
    <s v="TEC-AC-10001772"/>
    <x v="2"/>
    <x v="11"/>
    <s v="Memorex Mini Travel Drive 16 GB USB 2.0 Flash Drive"/>
    <n v="143.73000000000002"/>
    <n v="9"/>
    <n v="0"/>
    <n v="56.054700000000011"/>
  </r>
  <r>
    <n v="916"/>
    <s v="US-2011-141215"/>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s v="US-2011-141215"/>
    <x v="2"/>
    <x v="345"/>
    <d v="2011-06-21T00:00:00"/>
    <s v="Standard Class"/>
    <s v="KL-16555"/>
    <s v="Kelly Lampkin"/>
    <x v="1"/>
    <s v="United States"/>
    <s v="San Antonio"/>
    <x v="5"/>
    <n v="78207"/>
    <x v="2"/>
    <s v="FUR-CH-10003379"/>
    <x v="0"/>
    <x v="1"/>
    <s v="Global Commerce Series High-Back Swivel/Tilt Chairs"/>
    <n v="797.94399999999996"/>
    <n v="4"/>
    <n v="0.3"/>
    <n v="-56.995999999999981"/>
  </r>
  <r>
    <n v="918"/>
    <s v="US-2011-141215"/>
    <x v="2"/>
    <x v="345"/>
    <d v="2011-06-21T00:00:00"/>
    <s v="Standard Class"/>
    <s v="KL-16555"/>
    <s v="Kelly Lampkin"/>
    <x v="1"/>
    <s v="United States"/>
    <s v="San Antonio"/>
    <x v="5"/>
    <n v="78207"/>
    <x v="2"/>
    <s v="OFF-BI-10002706"/>
    <x v="1"/>
    <x v="8"/>
    <s v="Avery Premier Heavy-Duty Binder with Round Locking Rings"/>
    <n v="8.5679999999999978"/>
    <n v="3"/>
    <n v="0.8"/>
    <n v="-14.5656"/>
  </r>
  <r>
    <n v="919"/>
    <s v="CA-2013-165218"/>
    <x v="0"/>
    <x v="346"/>
    <d v="2013-03-12T00:00:00"/>
    <s v="Standard Class"/>
    <s v="RW-19630"/>
    <s v="Rob Williams"/>
    <x v="1"/>
    <s v="United States"/>
    <s v="Dallas"/>
    <x v="5"/>
    <n v="75220"/>
    <x v="2"/>
    <s v="OFF-EN-10000056"/>
    <x v="1"/>
    <x v="12"/>
    <s v="Cameo Buff Policy Envelopes"/>
    <n v="149.352"/>
    <n v="3"/>
    <n v="0.2"/>
    <n v="50.40629999999998"/>
  </r>
  <r>
    <n v="920"/>
    <s v="CA-2013-165218"/>
    <x v="0"/>
    <x v="346"/>
    <d v="2013-03-12T00:00:00"/>
    <s v="Standard Class"/>
    <s v="RW-19630"/>
    <s v="Rob Williams"/>
    <x v="1"/>
    <s v="United States"/>
    <s v="Dallas"/>
    <x v="5"/>
    <n v="75220"/>
    <x v="2"/>
    <s v="OFF-ST-10001558"/>
    <x v="1"/>
    <x v="4"/>
    <s v="Acco Perma 4000 Stacking Storage Drawers"/>
    <n v="12.991999999999999"/>
    <n v="1"/>
    <n v="0.2"/>
    <n v="-0.81199999999999983"/>
  </r>
  <r>
    <n v="921"/>
    <s v="CA-2011-138296"/>
    <x v="2"/>
    <x v="29"/>
    <d v="2011-12-12T00:00:00"/>
    <s v="Standard Class"/>
    <s v="RC-19825"/>
    <s v="Roy Collins"/>
    <x v="0"/>
    <s v="United States"/>
    <s v="Alexandria"/>
    <x v="17"/>
    <n v="22304"/>
    <x v="0"/>
    <s v="OFF-ST-10002444"/>
    <x v="1"/>
    <x v="4"/>
    <s v="Recycled Eldon Regeneration Jumbo File"/>
    <n v="24.56"/>
    <n v="2"/>
    <n v="0"/>
    <n v="6.8767999999999994"/>
  </r>
  <r>
    <n v="922"/>
    <s v="CA-2012-111164"/>
    <x v="1"/>
    <x v="347"/>
    <d v="2012-04-15T00:00:00"/>
    <s v="Standard Class"/>
    <s v="SE-20110"/>
    <s v="Sanjit Engle"/>
    <x v="0"/>
    <s v="United States"/>
    <s v="New York City"/>
    <x v="15"/>
    <n v="10009"/>
    <x v="3"/>
    <s v="TEC-AC-10002473"/>
    <x v="2"/>
    <x v="11"/>
    <s v="Maxell 4.7GB DVD-R"/>
    <n v="85.14"/>
    <n v="3"/>
    <n v="0"/>
    <n v="34.907399999999996"/>
  </r>
  <r>
    <n v="923"/>
    <s v="CA-2012-111164"/>
    <x v="1"/>
    <x v="347"/>
    <d v="2012-04-15T00:00:00"/>
    <s v="Standard Class"/>
    <s v="SE-20110"/>
    <s v="Sanjit Engle"/>
    <x v="0"/>
    <s v="United States"/>
    <s v="New York City"/>
    <x v="15"/>
    <n v="10009"/>
    <x v="3"/>
    <s v="TEC-PH-10004531"/>
    <x v="2"/>
    <x v="7"/>
    <s v="OtterBox Commuter Series Case - iPhone 5 &amp; 5s"/>
    <n v="21.99"/>
    <n v="1"/>
    <n v="0"/>
    <n v="10.555199999999999"/>
  </r>
  <r>
    <n v="924"/>
    <s v="CA-2012-111164"/>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s v="CA-2013-149797"/>
    <x v="0"/>
    <x v="306"/>
    <d v="2013-09-21T00:00:00"/>
    <s v="Standard Class"/>
    <s v="AH-10075"/>
    <s v="Adam Hart"/>
    <x v="1"/>
    <s v="United States"/>
    <s v="New York City"/>
    <x v="15"/>
    <n v="10011"/>
    <x v="3"/>
    <s v="OFF-BI-10003650"/>
    <x v="1"/>
    <x v="8"/>
    <s v="GBC DocuBind 300 Electric Binding Machine"/>
    <n v="841.5680000000001"/>
    <n v="2"/>
    <n v="0.2"/>
    <n v="294.54879999999991"/>
  </r>
  <r>
    <n v="926"/>
    <s v="CA-2011-132962"/>
    <x v="2"/>
    <x v="103"/>
    <d v="2011-09-16T00:00:00"/>
    <s v="First Class"/>
    <s v="JM-15535"/>
    <s v="Jessica Myrick"/>
    <x v="0"/>
    <s v="United States"/>
    <s v="Philadelphia"/>
    <x v="9"/>
    <n v="19143"/>
    <x v="3"/>
    <s v="OFF-PA-10003543"/>
    <x v="1"/>
    <x v="10"/>
    <s v="Xerox 1985"/>
    <n v="15.552000000000003"/>
    <n v="3"/>
    <n v="0.2"/>
    <n v="5.4432"/>
  </r>
  <r>
    <n v="927"/>
    <s v="CA-2011-132962"/>
    <x v="2"/>
    <x v="103"/>
    <d v="2011-09-16T00:00:00"/>
    <s v="First Class"/>
    <s v="JM-15535"/>
    <s v="Jessica Myrick"/>
    <x v="0"/>
    <s v="United States"/>
    <s v="Philadelphia"/>
    <x v="9"/>
    <n v="19143"/>
    <x v="3"/>
    <s v="TEC-AC-10004353"/>
    <x v="2"/>
    <x v="11"/>
    <s v="Hypercom P1300 Pinpad"/>
    <n v="252.00000000000003"/>
    <n v="5"/>
    <n v="0.2"/>
    <n v="53.550000000000004"/>
  </r>
  <r>
    <n v="928"/>
    <s v="CA-2012-115091"/>
    <x v="1"/>
    <x v="348"/>
    <d v="2012-10-09T00:00:00"/>
    <s v="Standard Class"/>
    <s v="JJ-15760"/>
    <s v="Joel Jenkins"/>
    <x v="2"/>
    <s v="United States"/>
    <s v="Springfield"/>
    <x v="17"/>
    <n v="22153"/>
    <x v="0"/>
    <s v="OFF-AR-10000658"/>
    <x v="1"/>
    <x v="6"/>
    <s v="Newell 324"/>
    <n v="46.2"/>
    <n v="4"/>
    <n v="0"/>
    <n v="12.936"/>
  </r>
  <r>
    <n v="929"/>
    <s v="CA-2012-115091"/>
    <x v="1"/>
    <x v="348"/>
    <d v="2012-10-09T00:00:00"/>
    <s v="Standard Class"/>
    <s v="JJ-15760"/>
    <s v="Joel Jenkins"/>
    <x v="2"/>
    <s v="United States"/>
    <s v="Springfield"/>
    <x v="17"/>
    <n v="22153"/>
    <x v="0"/>
    <s v="OFF-AP-10000696"/>
    <x v="1"/>
    <x v="9"/>
    <s v="Holmes Odor Grabber"/>
    <n v="28.84"/>
    <n v="2"/>
    <n v="0"/>
    <n v="9.517199999999999"/>
  </r>
  <r>
    <n v="930"/>
    <s v="CA-2014-144932"/>
    <x v="3"/>
    <x v="349"/>
    <d v="2014-04-18T00:00:00"/>
    <s v="First Class"/>
    <s v="AB-10165"/>
    <s v="Alan Barnes"/>
    <x v="0"/>
    <s v="United States"/>
    <s v="Toledo"/>
    <x v="24"/>
    <n v="43615"/>
    <x v="3"/>
    <s v="OFF-AR-10003560"/>
    <x v="1"/>
    <x v="6"/>
    <s v="Zebra Zazzle Fluorescent Highlighters"/>
    <n v="14.592000000000002"/>
    <n v="3"/>
    <n v="0.2"/>
    <n v="2.5535999999999985"/>
  </r>
  <r>
    <n v="931"/>
    <s v="CA-2014-144932"/>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s v="CA-2014-144932"/>
    <x v="3"/>
    <x v="349"/>
    <d v="2014-04-18T00:00:00"/>
    <s v="First Class"/>
    <s v="AB-10165"/>
    <s v="Alan Barnes"/>
    <x v="0"/>
    <s v="United States"/>
    <s v="Toledo"/>
    <x v="24"/>
    <n v="43615"/>
    <x v="3"/>
    <s v="OFF-PA-10004971"/>
    <x v="1"/>
    <x v="10"/>
    <s v="Xerox 196"/>
    <n v="13.872000000000002"/>
    <n v="3"/>
    <n v="0.2"/>
    <n v="5.0286000000000008"/>
  </r>
  <r>
    <n v="933"/>
    <s v="CA-2014-114216"/>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s v="CA-2013-140081"/>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s v="CA-2013-140081"/>
    <x v="0"/>
    <x v="23"/>
    <d v="2013-06-25T00:00:00"/>
    <s v="Standard Class"/>
    <s v="CG-12040"/>
    <s v="Catherine Glotzbach"/>
    <x v="2"/>
    <s v="United States"/>
    <s v="Philadelphia"/>
    <x v="9"/>
    <n v="19120"/>
    <x v="3"/>
    <s v="OFF-BI-10004826"/>
    <x v="1"/>
    <x v="8"/>
    <s v="JM Magazine Binder"/>
    <n v="29.718000000000007"/>
    <n v="6"/>
    <n v="0.7"/>
    <n v="-21.793199999999992"/>
  </r>
  <r>
    <n v="936"/>
    <s v="CA-2013-140081"/>
    <x v="0"/>
    <x v="23"/>
    <d v="2013-06-25T00:00:00"/>
    <s v="Standard Class"/>
    <s v="CG-12040"/>
    <s v="Catherine Glotzbach"/>
    <x v="2"/>
    <s v="United States"/>
    <s v="Philadelphia"/>
    <x v="9"/>
    <n v="19120"/>
    <x v="3"/>
    <s v="OFF-PA-10001870"/>
    <x v="1"/>
    <x v="10"/>
    <s v="Xerox 202"/>
    <n v="15.552000000000003"/>
    <n v="3"/>
    <n v="0.2"/>
    <n v="5.4432"/>
  </r>
  <r>
    <n v="937"/>
    <s v="CA-2013-140081"/>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s v="US-2014-111745"/>
    <x v="3"/>
    <x v="60"/>
    <d v="2014-11-07T00:00:00"/>
    <s v="First Class"/>
    <s v="RA-19885"/>
    <s v="Ruben Ausman"/>
    <x v="1"/>
    <s v="United States"/>
    <s v="Farmington"/>
    <x v="27"/>
    <n v="87401"/>
    <x v="1"/>
    <s v="TEC-AC-10003911"/>
    <x v="2"/>
    <x v="11"/>
    <s v="NETGEAR AC1750 Dual Band Gigabit Smart WiFi Router"/>
    <n v="159.99"/>
    <n v="1"/>
    <n v="0"/>
    <n v="54.396599999999992"/>
  </r>
  <r>
    <n v="939"/>
    <s v="CA-2012-148250"/>
    <x v="1"/>
    <x v="350"/>
    <d v="2012-12-17T00:00:00"/>
    <s v="Standard Class"/>
    <s v="RP-19270"/>
    <s v="Rachel Payne"/>
    <x v="1"/>
    <s v="United States"/>
    <s v="Riverside"/>
    <x v="1"/>
    <n v="92503"/>
    <x v="1"/>
    <s v="OFF-PA-10000289"/>
    <x v="1"/>
    <x v="10"/>
    <s v="Xerox 213"/>
    <n v="12.96"/>
    <n v="2"/>
    <n v="0"/>
    <n v="6.2208000000000006"/>
  </r>
  <r>
    <n v="940"/>
    <s v="CA-2012-148250"/>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s v="CA-2013-105760"/>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s v="CA-2013-142958"/>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s v="CA-2013-142958"/>
    <x v="0"/>
    <x v="180"/>
    <d v="2013-12-21T00:00:00"/>
    <s v="Standard Class"/>
    <s v="RW-19630"/>
    <s v="Rob Williams"/>
    <x v="1"/>
    <s v="United States"/>
    <s v="Torrance"/>
    <x v="1"/>
    <n v="90503"/>
    <x v="1"/>
    <s v="FUR-TA-10000577"/>
    <x v="0"/>
    <x v="3"/>
    <s v="Bretford CR4500 Series Slim Rectangular Table"/>
    <n v="1114.2719999999999"/>
    <n v="4"/>
    <n v="0.2"/>
    <n v="41.785200000000032"/>
  </r>
  <r>
    <n v="944"/>
    <s v="CA-2012-120880"/>
    <x v="1"/>
    <x v="352"/>
    <d v="2012-06-03T00:00:00"/>
    <s v="Standard Class"/>
    <s v="JL-15850"/>
    <s v="John Lucas"/>
    <x v="0"/>
    <s v="United States"/>
    <s v="Seattle"/>
    <x v="4"/>
    <n v="98105"/>
    <x v="1"/>
    <s v="OFF-PA-10004101"/>
    <x v="1"/>
    <x v="10"/>
    <s v="Xerox 1894"/>
    <n v="32.400000000000006"/>
    <n v="5"/>
    <n v="0"/>
    <n v="15.552000000000001"/>
  </r>
  <r>
    <n v="945"/>
    <s v="CA-2012-120880"/>
    <x v="1"/>
    <x v="352"/>
    <d v="2012-06-03T00:00:00"/>
    <s v="Standard Class"/>
    <s v="JL-15850"/>
    <s v="John Lucas"/>
    <x v="0"/>
    <s v="United States"/>
    <s v="Seattle"/>
    <x v="4"/>
    <n v="98105"/>
    <x v="1"/>
    <s v="OFF-ST-10001496"/>
    <x v="1"/>
    <x v="4"/>
    <s v="Standard Rollaway File with Lock"/>
    <n v="540.56999999999994"/>
    <n v="3"/>
    <n v="0"/>
    <n v="140.54820000000001"/>
  </r>
  <r>
    <n v="946"/>
    <s v="CA-2012-120880"/>
    <x v="1"/>
    <x v="352"/>
    <d v="2012-06-03T00:00:00"/>
    <s v="Standard Class"/>
    <s v="JL-15850"/>
    <s v="John Lucas"/>
    <x v="0"/>
    <s v="United States"/>
    <s v="Seattle"/>
    <x v="4"/>
    <n v="98105"/>
    <x v="1"/>
    <s v="OFF-BI-10002931"/>
    <x v="1"/>
    <x v="8"/>
    <s v="Avery Trapezoid Extra Heavy Duty 4&quot; Binders"/>
    <n v="167.76"/>
    <n v="5"/>
    <n v="0.2"/>
    <n v="62.91"/>
  </r>
  <r>
    <n v="947"/>
    <s v="US-2012-140200"/>
    <x v="1"/>
    <x v="353"/>
    <d v="2012-07-28T00:00:00"/>
    <s v="First Class"/>
    <s v="CA-12775"/>
    <s v="Cynthia Arntzen"/>
    <x v="0"/>
    <s v="United States"/>
    <s v="Mesa"/>
    <x v="16"/>
    <n v="85204"/>
    <x v="1"/>
    <s v="FUR-TA-10002356"/>
    <x v="0"/>
    <x v="3"/>
    <s v="Bevis Boat-Shaped Conference Table"/>
    <n v="393.16500000000002"/>
    <n v="3"/>
    <n v="0.5"/>
    <n v="-204.44580000000005"/>
  </r>
  <r>
    <n v="948"/>
    <s v="US-2014-110576"/>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s v="US-2014-110576"/>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s v="US-2014-110576"/>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s v="US-2014-110576"/>
    <x v="3"/>
    <x v="354"/>
    <d v="2014-12-03T00:00:00"/>
    <s v="Standard Class"/>
    <s v="RB-19795"/>
    <s v="Ross Baird"/>
    <x v="2"/>
    <s v="United States"/>
    <s v="Philadelphia"/>
    <x v="9"/>
    <n v="19120"/>
    <x v="3"/>
    <s v="OFF-PA-10000788"/>
    <x v="1"/>
    <x v="10"/>
    <s v="Xerox 210"/>
    <n v="15.552000000000003"/>
    <n v="3"/>
    <n v="0.2"/>
    <n v="5.4432"/>
  </r>
  <r>
    <n v="952"/>
    <s v="US-2014-110576"/>
    <x v="3"/>
    <x v="354"/>
    <d v="2014-12-03T00:00:00"/>
    <s v="Standard Class"/>
    <s v="RB-19795"/>
    <s v="Ross Baird"/>
    <x v="2"/>
    <s v="United States"/>
    <s v="Philadelphia"/>
    <x v="9"/>
    <n v="19120"/>
    <x v="3"/>
    <s v="OFF-PA-10002479"/>
    <x v="1"/>
    <x v="10"/>
    <s v="Xerox 4200 Series MultiUse Premium Copy Paper (20Lb. and 84 Bright)"/>
    <n v="25.344000000000001"/>
    <n v="6"/>
    <n v="0.2"/>
    <n v="7.92"/>
  </r>
  <r>
    <n v="953"/>
    <s v="CA-2014-131156"/>
    <x v="3"/>
    <x v="355"/>
    <d v="2014-04-08T00:00:00"/>
    <s v="Standard Class"/>
    <s v="KH-16360"/>
    <s v="Katherine Hughes"/>
    <x v="0"/>
    <s v="United States"/>
    <s v="Philadelphia"/>
    <x v="9"/>
    <n v="19143"/>
    <x v="3"/>
    <s v="FUR-FU-10001940"/>
    <x v="0"/>
    <x v="5"/>
    <s v="Staples"/>
    <n v="25.472000000000001"/>
    <n v="4"/>
    <n v="0.2"/>
    <n v="7.6416000000000022"/>
  </r>
  <r>
    <n v="954"/>
    <s v="CA-2014-136539"/>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s v="CA-2014-136539"/>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s v="CA-2014-119305"/>
    <x v="3"/>
    <x v="329"/>
    <d v="2014-12-05T00:00:00"/>
    <s v="Standard Class"/>
    <s v="SW-20275"/>
    <s v="Scott Williamson"/>
    <x v="0"/>
    <s v="United States"/>
    <s v="Jackson"/>
    <x v="35"/>
    <n v="39212"/>
    <x v="0"/>
    <s v="OFF-ST-10000604"/>
    <x v="1"/>
    <x v="4"/>
    <s v="Home/Office Personal File Carts"/>
    <n v="173.79999999999998"/>
    <n v="5"/>
    <n v="0"/>
    <n v="43.449999999999989"/>
  </r>
  <r>
    <n v="957"/>
    <s v="CA-2014-102414"/>
    <x v="3"/>
    <x v="356"/>
    <d v="2014-05-19T00:00:00"/>
    <s v="Second Class"/>
    <s v="JA-15970"/>
    <s v="Joseph Airdo"/>
    <x v="0"/>
    <s v="United States"/>
    <s v="Phoenix"/>
    <x v="16"/>
    <n v="85023"/>
    <x v="1"/>
    <s v="TEC-PH-10002923"/>
    <x v="2"/>
    <x v="7"/>
    <s v="Logitech B530 USB Headset - headset - Full size, Binaural"/>
    <n v="29.592000000000002"/>
    <n v="1"/>
    <n v="0.2"/>
    <n v="2.5893000000000006"/>
  </r>
  <r>
    <n v="958"/>
    <s v="CA-2014-102414"/>
    <x v="3"/>
    <x v="356"/>
    <d v="2014-05-19T00:00:00"/>
    <s v="Second Class"/>
    <s v="JA-15970"/>
    <s v="Joseph Airdo"/>
    <x v="0"/>
    <s v="United States"/>
    <s v="Phoenix"/>
    <x v="16"/>
    <n v="85023"/>
    <x v="1"/>
    <s v="OFF-BI-10004465"/>
    <x v="1"/>
    <x v="8"/>
    <s v="Avery Durable Slant Ring Binders"/>
    <n v="4.7520000000000007"/>
    <n v="2"/>
    <n v="0.7"/>
    <n v="-3.1679999999999993"/>
  </r>
  <r>
    <n v="959"/>
    <s v="CA-2014-102414"/>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s v="CA-2012-112571"/>
    <x v="1"/>
    <x v="357"/>
    <d v="2012-09-22T00:00:00"/>
    <s v="Same Day"/>
    <s v="DL-12925"/>
    <s v="Daniel Lacy"/>
    <x v="0"/>
    <s v="United States"/>
    <s v="Oceanside"/>
    <x v="1"/>
    <n v="92054"/>
    <x v="1"/>
    <s v="FUR-FU-10004188"/>
    <x v="0"/>
    <x v="5"/>
    <s v="Luxo Professional Combination Clamp-On Lamps"/>
    <n v="204.6"/>
    <n v="2"/>
    <n v="0"/>
    <n v="53.195999999999998"/>
  </r>
  <r>
    <n v="961"/>
    <s v="CA-2014-152142"/>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s v="CA-2012-160059"/>
    <x v="1"/>
    <x v="154"/>
    <d v="2012-12-01T00:00:00"/>
    <s v="Standard Class"/>
    <s v="TB-21190"/>
    <s v="Thomas Brumley"/>
    <x v="2"/>
    <s v="United States"/>
    <s v="Fayetteville"/>
    <x v="36"/>
    <n v="72701"/>
    <x v="0"/>
    <s v="OFF-BI-10000145"/>
    <x v="1"/>
    <x v="8"/>
    <s v="Zipper Ring Binder Pockets"/>
    <n v="6.24"/>
    <n v="2"/>
    <n v="0"/>
    <n v="3.0575999999999999"/>
  </r>
  <r>
    <n v="963"/>
    <s v="CA-2013-120859"/>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s v="CA-2011-127488"/>
    <x v="2"/>
    <x v="358"/>
    <d v="2011-09-24T00:00:00"/>
    <s v="Second Class"/>
    <s v="MS-17365"/>
    <s v="Maribeth Schnelling"/>
    <x v="0"/>
    <s v="United States"/>
    <s v="Boca Raton"/>
    <x v="2"/>
    <n v="33433"/>
    <x v="0"/>
    <s v="OFF-LA-10001613"/>
    <x v="1"/>
    <x v="2"/>
    <s v="Avery File Folder Labels"/>
    <n v="4.6079999999999997"/>
    <n v="2"/>
    <n v="0.2"/>
    <n v="1.6704000000000001"/>
  </r>
  <r>
    <n v="965"/>
    <s v="CA-2014-135279"/>
    <x v="3"/>
    <x v="359"/>
    <d v="2014-04-12T00:00:00"/>
    <s v="First Class"/>
    <s v="BS-11800"/>
    <s v="Bryan Spruell"/>
    <x v="2"/>
    <s v="United States"/>
    <s v="New York City"/>
    <x v="15"/>
    <n v="10011"/>
    <x v="3"/>
    <s v="OFF-LA-10004055"/>
    <x v="1"/>
    <x v="2"/>
    <s v="Color-Coded Legal Exhibit Labels"/>
    <n v="9.82"/>
    <n v="2"/>
    <n v="0"/>
    <n v="4.8117999999999999"/>
  </r>
  <r>
    <n v="966"/>
    <s v="CA-2014-135279"/>
    <x v="3"/>
    <x v="359"/>
    <d v="2014-04-12T00:00:00"/>
    <s v="First Class"/>
    <s v="BS-11800"/>
    <s v="Bryan Spruell"/>
    <x v="2"/>
    <s v="United States"/>
    <s v="New York City"/>
    <x v="15"/>
    <n v="10011"/>
    <x v="3"/>
    <s v="OFF-AR-10004344"/>
    <x v="1"/>
    <x v="6"/>
    <s v="Bulldog Vacuum Base Pencil Sharpener"/>
    <n v="35.97"/>
    <n v="3"/>
    <n v="0"/>
    <n v="9.7118999999999982"/>
  </r>
  <r>
    <n v="967"/>
    <s v="CA-2014-135279"/>
    <x v="3"/>
    <x v="359"/>
    <d v="2014-04-12T00:00:00"/>
    <s v="First Class"/>
    <s v="BS-11800"/>
    <s v="Bryan Spruell"/>
    <x v="2"/>
    <s v="United States"/>
    <s v="New York City"/>
    <x v="15"/>
    <n v="10011"/>
    <x v="3"/>
    <s v="OFF-PA-10004621"/>
    <x v="1"/>
    <x v="10"/>
    <s v="Xerox 212"/>
    <n v="12.96"/>
    <n v="2"/>
    <n v="0"/>
    <n v="6.2208000000000006"/>
  </r>
  <r>
    <n v="968"/>
    <s v="CA-2014-135279"/>
    <x v="3"/>
    <x v="359"/>
    <d v="2014-04-12T00:00:00"/>
    <s v="First Class"/>
    <s v="BS-11800"/>
    <s v="Bryan Spruell"/>
    <x v="2"/>
    <s v="United States"/>
    <s v="New York City"/>
    <x v="15"/>
    <n v="10011"/>
    <x v="3"/>
    <s v="OFF-PA-10001281"/>
    <x v="1"/>
    <x v="10"/>
    <s v="Computer Printout Paper with Letter-Trim Fine Perforations"/>
    <n v="191.6"/>
    <n v="4"/>
    <n v="0"/>
    <n v="91.967999999999989"/>
  </r>
  <r>
    <n v="969"/>
    <s v="CA-2014-135279"/>
    <x v="3"/>
    <x v="359"/>
    <d v="2014-04-12T00:00:00"/>
    <s v="First Class"/>
    <s v="BS-11800"/>
    <s v="Bryan Spruell"/>
    <x v="2"/>
    <s v="United States"/>
    <s v="New York City"/>
    <x v="15"/>
    <n v="10011"/>
    <x v="3"/>
    <s v="OFF-LA-10001613"/>
    <x v="1"/>
    <x v="2"/>
    <s v="Avery File Folder Labels"/>
    <n v="8.64"/>
    <n v="3"/>
    <n v="0"/>
    <n v="4.2336"/>
  </r>
  <r>
    <n v="970"/>
    <s v="CA-2014-135279"/>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s v="CA-2011-115791"/>
    <x v="2"/>
    <x v="360"/>
    <d v="2011-01-19T00:00:00"/>
    <s v="Second Class"/>
    <s v="DL-13315"/>
    <s v="Delfina Latchford"/>
    <x v="0"/>
    <s v="United States"/>
    <s v="Philadelphia"/>
    <x v="9"/>
    <n v="19134"/>
    <x v="3"/>
    <s v="FUR-FU-10001095"/>
    <x v="0"/>
    <x v="5"/>
    <s v="DAX Black Cherry Wood-Tone Poster Frame"/>
    <n v="127.10400000000001"/>
    <n v="6"/>
    <n v="0.2"/>
    <n v="28.598399999999998"/>
  </r>
  <r>
    <n v="972"/>
    <s v="CA-2011-115791"/>
    <x v="2"/>
    <x v="360"/>
    <d v="2011-01-19T00:00:00"/>
    <s v="Second Class"/>
    <s v="DL-13315"/>
    <s v="Delfina Latchford"/>
    <x v="0"/>
    <s v="United States"/>
    <s v="Philadelphia"/>
    <x v="9"/>
    <n v="19134"/>
    <x v="3"/>
    <s v="TEC-PH-10004614"/>
    <x v="2"/>
    <x v="7"/>
    <s v="AT&amp;T 841000 Phone"/>
    <n v="124.19999999999999"/>
    <n v="3"/>
    <n v="0.4"/>
    <n v="-31.050000000000011"/>
  </r>
  <r>
    <n v="973"/>
    <s v="CA-2011-115791"/>
    <x v="2"/>
    <x v="360"/>
    <d v="2011-01-19T00:00:00"/>
    <s v="Second Class"/>
    <s v="DL-13315"/>
    <s v="Delfina Latchford"/>
    <x v="0"/>
    <s v="United States"/>
    <s v="Philadelphia"/>
    <x v="9"/>
    <n v="19134"/>
    <x v="3"/>
    <s v="OFF-BI-10001575"/>
    <x v="1"/>
    <x v="8"/>
    <s v="GBC Linen Binding Covers"/>
    <n v="18.588000000000005"/>
    <n v="2"/>
    <n v="0.7"/>
    <n v="-13.6312"/>
  </r>
  <r>
    <n v="974"/>
    <s v="CA-2011-115791"/>
    <x v="2"/>
    <x v="360"/>
    <d v="2011-01-19T00:00:00"/>
    <s v="Second Class"/>
    <s v="DL-13315"/>
    <s v="Delfina Latchford"/>
    <x v="0"/>
    <s v="United States"/>
    <s v="Philadelphia"/>
    <x v="9"/>
    <n v="19134"/>
    <x v="3"/>
    <s v="OFF-LA-10001074"/>
    <x v="1"/>
    <x v="2"/>
    <s v="Round Specialty Laser Printer Labels"/>
    <n v="30.072000000000003"/>
    <n v="3"/>
    <n v="0.2"/>
    <n v="10.149299999999997"/>
  </r>
  <r>
    <n v="975"/>
    <s v="US-2014-103247"/>
    <x v="3"/>
    <x v="361"/>
    <d v="2014-10-09T00:00:00"/>
    <s v="Second Class"/>
    <s v="PO-19195"/>
    <s v="Phillina Ober"/>
    <x v="2"/>
    <s v="United States"/>
    <s v="New York City"/>
    <x v="15"/>
    <n v="10011"/>
    <x v="3"/>
    <s v="TEC-PH-10003555"/>
    <x v="2"/>
    <x v="7"/>
    <s v="Motorola HK250 Universal Bluetooth Headset"/>
    <n v="160.92999999999998"/>
    <n v="7"/>
    <n v="0"/>
    <n v="3.2186000000000092"/>
  </r>
  <r>
    <n v="976"/>
    <s v="US-2014-103247"/>
    <x v="3"/>
    <x v="361"/>
    <d v="2014-10-09T00:00:00"/>
    <s v="Second Class"/>
    <s v="PO-19195"/>
    <s v="Phillina Ober"/>
    <x v="2"/>
    <s v="United States"/>
    <s v="New York City"/>
    <x v="15"/>
    <n v="10011"/>
    <x v="3"/>
    <s v="OFF-BI-10004492"/>
    <x v="1"/>
    <x v="8"/>
    <s v="Tuf-Vin Binders"/>
    <n v="75.792000000000002"/>
    <n v="3"/>
    <n v="0.2"/>
    <n v="25.579799999999992"/>
  </r>
  <r>
    <n v="977"/>
    <s v="US-2014-100209"/>
    <x v="3"/>
    <x v="362"/>
    <d v="2014-07-16T00:00:00"/>
    <s v="Standard Class"/>
    <s v="TD-20995"/>
    <s v="Tamara Dahlen"/>
    <x v="0"/>
    <s v="United States"/>
    <s v="Portland"/>
    <x v="21"/>
    <n v="97206"/>
    <x v="1"/>
    <s v="OFF-BI-10002012"/>
    <x v="1"/>
    <x v="8"/>
    <s v="Wilson Jones Easy Flow II Sheet Lifters"/>
    <n v="1.0800000000000003"/>
    <n v="2"/>
    <n v="0.7"/>
    <n v="-0.79200000000000004"/>
  </r>
  <r>
    <n v="978"/>
    <s v="CA-2014-159366"/>
    <x v="3"/>
    <x v="363"/>
    <d v="2014-01-11T00:00:00"/>
    <s v="First Class"/>
    <s v="BW-11110"/>
    <s v="Bart Watters"/>
    <x v="1"/>
    <s v="United States"/>
    <s v="Detroit"/>
    <x v="12"/>
    <n v="48205"/>
    <x v="2"/>
    <s v="TEC-MA-10000822"/>
    <x v="2"/>
    <x v="15"/>
    <s v="Lexmark MX611dhe Monochrome Laser Printer"/>
    <n v="3059.982"/>
    <n v="2"/>
    <n v="0.1"/>
    <n v="679.99599999999964"/>
  </r>
  <r>
    <n v="979"/>
    <s v="CA-2013-145499"/>
    <x v="0"/>
    <x v="198"/>
    <d v="2013-06-01T00:00:00"/>
    <s v="First Class"/>
    <s v="RW-19690"/>
    <s v="Robert Waldorf"/>
    <x v="0"/>
    <s v="United States"/>
    <s v="Wilmington"/>
    <x v="3"/>
    <n v="28403"/>
    <x v="0"/>
    <s v="OFF-BI-10000848"/>
    <x v="1"/>
    <x v="8"/>
    <s v="Angle-D Ring Binders"/>
    <n v="3.2820000000000005"/>
    <n v="2"/>
    <n v="0.7"/>
    <n v="-2.6256000000000004"/>
  </r>
  <r>
    <n v="980"/>
    <s v="CA-2012-157035"/>
    <x v="1"/>
    <x v="364"/>
    <d v="2012-12-12T00:00:00"/>
    <s v="First Class"/>
    <s v="KB-16600"/>
    <s v="Ken Brennan"/>
    <x v="1"/>
    <s v="United States"/>
    <s v="Columbus"/>
    <x v="14"/>
    <n v="47201"/>
    <x v="2"/>
    <s v="OFF-PA-10004156"/>
    <x v="1"/>
    <x v="10"/>
    <s v="Xerox 188"/>
    <n v="34.019999999999996"/>
    <n v="3"/>
    <n v="0"/>
    <n v="16.669799999999999"/>
  </r>
  <r>
    <n v="981"/>
    <s v="CA-2013-144939"/>
    <x v="0"/>
    <x v="339"/>
    <d v="2013-10-09T00:00:00"/>
    <s v="Standard Class"/>
    <s v="EB-13870"/>
    <s v="Emily Burns"/>
    <x v="0"/>
    <s v="United States"/>
    <s v="New York City"/>
    <x v="15"/>
    <n v="10035"/>
    <x v="3"/>
    <s v="FUR-CH-10003199"/>
    <x v="0"/>
    <x v="1"/>
    <s v="Office Star - Contemporary Task Swivel Chair"/>
    <n v="599.29200000000003"/>
    <n v="6"/>
    <n v="0.1"/>
    <n v="93.223199999999977"/>
  </r>
  <r>
    <n v="982"/>
    <s v="CA-2011-163419"/>
    <x v="2"/>
    <x v="7"/>
    <d v="2011-11-14T00:00:00"/>
    <s v="Second Class"/>
    <s v="TZ-21580"/>
    <s v="Tracy Zic"/>
    <x v="0"/>
    <s v="United States"/>
    <s v="Louisville"/>
    <x v="22"/>
    <n v="80027"/>
    <x v="1"/>
    <s v="OFF-AR-10000034"/>
    <x v="1"/>
    <x v="6"/>
    <s v="BIC Brite Liner Grip Highlighters, Assorted, 5/Pack"/>
    <n v="3.3920000000000003"/>
    <n v="1"/>
    <n v="0.2"/>
    <n v="0.80559999999999987"/>
  </r>
  <r>
    <n v="983"/>
    <s v="CA-2011-163419"/>
    <x v="2"/>
    <x v="7"/>
    <d v="2011-11-14T00:00:00"/>
    <s v="Second Class"/>
    <s v="TZ-21580"/>
    <s v="Tracy Zic"/>
    <x v="0"/>
    <s v="United States"/>
    <s v="Louisville"/>
    <x v="22"/>
    <n v="80027"/>
    <x v="1"/>
    <s v="TEC-PH-10000560"/>
    <x v="2"/>
    <x v="7"/>
    <s v="Samsung Galaxy S III - 16GB - pebble blue (T-Mobile)"/>
    <n v="559.98400000000004"/>
    <n v="2"/>
    <n v="0.2"/>
    <n v="55.998400000000032"/>
  </r>
  <r>
    <n v="984"/>
    <s v="CA-2011-163419"/>
    <x v="2"/>
    <x v="7"/>
    <d v="2011-11-14T00:00:00"/>
    <s v="Second Class"/>
    <s v="TZ-21580"/>
    <s v="Tracy Zic"/>
    <x v="0"/>
    <s v="United States"/>
    <s v="Louisville"/>
    <x v="22"/>
    <n v="80027"/>
    <x v="1"/>
    <s v="FUR-CH-10000665"/>
    <x v="0"/>
    <x v="1"/>
    <s v="Global Airflow Leather Mesh Back Chair, Black"/>
    <n v="603.91999999999996"/>
    <n v="5"/>
    <n v="0.2"/>
    <n v="75.489999999999924"/>
  </r>
  <r>
    <n v="985"/>
    <s v="CA-2014-100314"/>
    <x v="3"/>
    <x v="365"/>
    <d v="2014-10-06T00:00:00"/>
    <s v="Standard Class"/>
    <s v="AS-10630"/>
    <s v="Ann Steele"/>
    <x v="2"/>
    <s v="United States"/>
    <s v="Pasadena"/>
    <x v="5"/>
    <n v="77506"/>
    <x v="2"/>
    <s v="OFF-LA-10001569"/>
    <x v="1"/>
    <x v="2"/>
    <s v="Avery 499"/>
    <n v="7.9680000000000009"/>
    <n v="2"/>
    <n v="0.2"/>
    <n v="2.5895999999999999"/>
  </r>
  <r>
    <n v="986"/>
    <s v="CA-2014-100314"/>
    <x v="3"/>
    <x v="365"/>
    <d v="2014-10-06T00:00:00"/>
    <s v="Standard Class"/>
    <s v="AS-10630"/>
    <s v="Ann Steele"/>
    <x v="2"/>
    <s v="United States"/>
    <s v="Pasadena"/>
    <x v="5"/>
    <n v="77506"/>
    <x v="2"/>
    <s v="OFF-EN-10000461"/>
    <x v="1"/>
    <x v="12"/>
    <s v="#10- 4 1/8&quot; x 9 1/2&quot; Recycled Envelopes"/>
    <n v="27.968000000000004"/>
    <n v="4"/>
    <n v="0.2"/>
    <n v="9.4391999999999996"/>
  </r>
  <r>
    <n v="987"/>
    <s v="CA-2014-100314"/>
    <x v="3"/>
    <x v="365"/>
    <d v="2014-10-06T00:00:00"/>
    <s v="Standard Class"/>
    <s v="AS-10630"/>
    <s v="Ann Steele"/>
    <x v="2"/>
    <s v="United States"/>
    <s v="Pasadena"/>
    <x v="5"/>
    <n v="77506"/>
    <x v="2"/>
    <s v="TEC-MA-10003066"/>
    <x v="2"/>
    <x v="15"/>
    <s v="Wasp CCD Handheld Bar Code Reader"/>
    <n v="336.51"/>
    <n v="3"/>
    <n v="0.4"/>
    <n v="44.867999999999967"/>
  </r>
  <r>
    <n v="988"/>
    <s v="CA-2012-146829"/>
    <x v="1"/>
    <x v="366"/>
    <d v="2012-03-10T00:00:00"/>
    <s v="Same Day"/>
    <s v="TS-21340"/>
    <s v="Toby Swindell"/>
    <x v="0"/>
    <s v="United States"/>
    <s v="Houston"/>
    <x v="5"/>
    <n v="77041"/>
    <x v="2"/>
    <s v="OFF-BI-10004022"/>
    <x v="1"/>
    <x v="8"/>
    <s v="Acco Suede Grain Vinyl Round Ring Binder"/>
    <n v="1.1119999999999997"/>
    <n v="2"/>
    <n v="0.8"/>
    <n v="-1.8904000000000001"/>
  </r>
  <r>
    <n v="989"/>
    <s v="CA-2014-167899"/>
    <x v="3"/>
    <x v="367"/>
    <d v="2014-05-27T00:00:00"/>
    <s v="Standard Class"/>
    <s v="JG-15805"/>
    <s v="John Grady"/>
    <x v="1"/>
    <s v="United States"/>
    <s v="Auburn"/>
    <x v="15"/>
    <n v="13021"/>
    <x v="3"/>
    <s v="FUR-FU-10004071"/>
    <x v="0"/>
    <x v="5"/>
    <s v="Luxo Professional Magnifying Clamp-On Fluorescent Lamps"/>
    <n v="520.05000000000007"/>
    <n v="5"/>
    <n v="0"/>
    <n v="72.807000000000031"/>
  </r>
  <r>
    <n v="990"/>
    <s v="CA-2014-167899"/>
    <x v="3"/>
    <x v="367"/>
    <d v="2014-05-27T00:00:00"/>
    <s v="Standard Class"/>
    <s v="JG-15805"/>
    <s v="John Grady"/>
    <x v="1"/>
    <s v="United States"/>
    <s v="Auburn"/>
    <x v="15"/>
    <n v="13021"/>
    <x v="3"/>
    <s v="OFF-AR-10001988"/>
    <x v="1"/>
    <x v="6"/>
    <s v="Bulldog Table or Wall-Mount Pencil Sharpener"/>
    <n v="17.97"/>
    <n v="3"/>
    <n v="0"/>
    <n v="5.2112999999999996"/>
  </r>
  <r>
    <n v="991"/>
    <s v="CA-2012-153549"/>
    <x v="1"/>
    <x v="368"/>
    <d v="2012-03-31T00:00:00"/>
    <s v="Second Class"/>
    <s v="SL-20155"/>
    <s v="Sara Luxemburg"/>
    <x v="2"/>
    <s v="United States"/>
    <s v="Jacksonville"/>
    <x v="2"/>
    <n v="32216"/>
    <x v="0"/>
    <s v="FUR-CH-10004086"/>
    <x v="0"/>
    <x v="1"/>
    <s v="Hon 4070 Series Pagoda Armless Upholstered Stacking Chairs"/>
    <n v="1166.92"/>
    <n v="5"/>
    <n v="0.2"/>
    <n v="131.27849999999995"/>
  </r>
  <r>
    <n v="992"/>
    <s v="CA-2013-110023"/>
    <x v="0"/>
    <x v="369"/>
    <d v="2013-09-12T00:00:00"/>
    <s v="First Class"/>
    <s v="TS-21610"/>
    <s v="Troy Staebel"/>
    <x v="0"/>
    <s v="United States"/>
    <s v="New York City"/>
    <x v="15"/>
    <n v="10024"/>
    <x v="3"/>
    <s v="OFF-BI-10001036"/>
    <x v="1"/>
    <x v="8"/>
    <s v="Cardinal EasyOpen D-Ring Binders"/>
    <n v="14.624000000000002"/>
    <n v="2"/>
    <n v="0.2"/>
    <n v="5.484"/>
  </r>
  <r>
    <n v="993"/>
    <s v="CA-2013-105585"/>
    <x v="0"/>
    <x v="370"/>
    <d v="2013-08-28T00:00:00"/>
    <s v="First Class"/>
    <s v="RF-19735"/>
    <s v="Roland Fjeld"/>
    <x v="0"/>
    <s v="United States"/>
    <s v="San Jose"/>
    <x v="1"/>
    <n v="95123"/>
    <x v="1"/>
    <s v="OFF-FA-10002983"/>
    <x v="1"/>
    <x v="13"/>
    <s v="Advantus SlideClip Paper Clips"/>
    <n v="10.23"/>
    <n v="3"/>
    <n v="0"/>
    <n v="4.9104000000000001"/>
  </r>
  <r>
    <n v="994"/>
    <s v="CA-2013-105585"/>
    <x v="0"/>
    <x v="370"/>
    <d v="2013-08-28T00:00:00"/>
    <s v="First Class"/>
    <s v="RF-19735"/>
    <s v="Roland Fjeld"/>
    <x v="0"/>
    <s v="United States"/>
    <s v="San Jose"/>
    <x v="1"/>
    <n v="95123"/>
    <x v="1"/>
    <s v="OFF-PA-10003625"/>
    <x v="1"/>
    <x v="10"/>
    <s v="Xerox 1979"/>
    <n v="154.9"/>
    <n v="5"/>
    <n v="0"/>
    <n v="69.704999999999998"/>
  </r>
  <r>
    <n v="995"/>
    <s v="CA-2011-117639"/>
    <x v="2"/>
    <x v="371"/>
    <d v="2011-05-25T00:00:00"/>
    <s v="Standard Class"/>
    <s v="MW-18235"/>
    <s v="Mitch Willingham"/>
    <x v="1"/>
    <s v="United States"/>
    <s v="Virginia Beach"/>
    <x v="17"/>
    <n v="23464"/>
    <x v="0"/>
    <s v="OFF-BI-10003925"/>
    <x v="1"/>
    <x v="8"/>
    <s v="Fellowes PB300 Plastic Comb Binding Machine"/>
    <n v="2715.9300000000003"/>
    <n v="7"/>
    <n v="0"/>
    <n v="1276.4871000000001"/>
  </r>
  <r>
    <n v="996"/>
    <s v="CA-2011-117639"/>
    <x v="2"/>
    <x v="371"/>
    <d v="2011-05-25T00:00:00"/>
    <s v="Standard Class"/>
    <s v="MW-18235"/>
    <s v="Mitch Willingham"/>
    <x v="1"/>
    <s v="United States"/>
    <s v="Virginia Beach"/>
    <x v="17"/>
    <n v="23464"/>
    <x v="0"/>
    <s v="TEC-PH-10001530"/>
    <x v="2"/>
    <x v="7"/>
    <s v="Plantronics Voyager Pro Legend"/>
    <n v="617.97"/>
    <n v="3"/>
    <n v="0"/>
    <n v="173.0316"/>
  </r>
  <r>
    <n v="997"/>
    <s v="CA-2012-162537"/>
    <x v="1"/>
    <x v="372"/>
    <d v="2012-11-03T00:00:00"/>
    <s v="Standard Class"/>
    <s v="RD-19585"/>
    <s v="Rob Dowd"/>
    <x v="0"/>
    <s v="United States"/>
    <s v="Henderson"/>
    <x v="0"/>
    <n v="42420"/>
    <x v="0"/>
    <s v="OFF-EN-10003862"/>
    <x v="1"/>
    <x v="12"/>
    <s v="Laser &amp; Ink Jet Business Envelopes"/>
    <n v="10.67"/>
    <n v="1"/>
    <n v="0"/>
    <n v="4.9081999999999999"/>
  </r>
  <r>
    <n v="998"/>
    <s v="CA-2012-162537"/>
    <x v="1"/>
    <x v="372"/>
    <d v="2012-11-03T00:00:00"/>
    <s v="Standard Class"/>
    <s v="RD-19585"/>
    <s v="Rob Dowd"/>
    <x v="0"/>
    <s v="United States"/>
    <s v="Henderson"/>
    <x v="0"/>
    <n v="42420"/>
    <x v="0"/>
    <s v="OFF-ST-10004258"/>
    <x v="1"/>
    <x v="4"/>
    <s v="Portable Personal File Box"/>
    <n v="36.630000000000003"/>
    <n v="3"/>
    <n v="0"/>
    <n v="9.8901000000000039"/>
  </r>
  <r>
    <n v="999"/>
    <s v="CA-2012-162537"/>
    <x v="1"/>
    <x v="372"/>
    <d v="2012-11-03T00:00:00"/>
    <s v="Standard Class"/>
    <s v="RD-19585"/>
    <s v="Rob Dowd"/>
    <x v="0"/>
    <s v="United States"/>
    <s v="Henderson"/>
    <x v="0"/>
    <n v="42420"/>
    <x v="0"/>
    <s v="FUR-FU-10002885"/>
    <x v="0"/>
    <x v="5"/>
    <s v="Magna Visual Magnetic Picture Hangers"/>
    <n v="24.1"/>
    <n v="5"/>
    <n v="0"/>
    <n v="9.1580000000000013"/>
  </r>
  <r>
    <n v="1000"/>
    <s v="CA-2012-162537"/>
    <x v="1"/>
    <x v="372"/>
    <d v="2012-11-03T00:00:00"/>
    <s v="Standard Class"/>
    <s v="RD-19585"/>
    <s v="Rob Dowd"/>
    <x v="0"/>
    <s v="United States"/>
    <s v="Henderson"/>
    <x v="0"/>
    <n v="42420"/>
    <x v="0"/>
    <s v="FUR-FU-10001918"/>
    <x v="0"/>
    <x v="5"/>
    <s v="C-Line Cubicle Keepers Polyproplyene Holder With Velcro Backings"/>
    <n v="33.11"/>
    <n v="7"/>
    <n v="0"/>
    <n v="12.912900000000004"/>
  </r>
  <r>
    <n v="1001"/>
    <s v="CA-2013-155488"/>
    <x v="0"/>
    <x v="373"/>
    <d v="2013-11-18T00:00:00"/>
    <s v="Standard Class"/>
    <s v="FM-14290"/>
    <s v="Frank Merwin"/>
    <x v="2"/>
    <s v="United States"/>
    <s v="Vancouver"/>
    <x v="4"/>
    <n v="98661"/>
    <x v="1"/>
    <s v="OFF-AR-10002956"/>
    <x v="1"/>
    <x v="6"/>
    <s v="Boston 16801 Nautilus Battery Pencil Sharpener"/>
    <n v="44.02"/>
    <n v="2"/>
    <n v="0"/>
    <n v="11.4452"/>
  </r>
  <r>
    <n v="1002"/>
    <s v="CA-2012-124891"/>
    <x v="1"/>
    <x v="374"/>
    <d v="2012-07-31T00:00:00"/>
    <s v="Same Day"/>
    <s v="RH-19495"/>
    <s v="Rick Hansen"/>
    <x v="0"/>
    <s v="United States"/>
    <s v="New York City"/>
    <x v="15"/>
    <n v="10024"/>
    <x v="3"/>
    <s v="TEC-AC-10003033"/>
    <x v="2"/>
    <x v="11"/>
    <s v="Plantronics CS510 - Over-the-Head monaural Wireless Headset System"/>
    <n v="2309.65"/>
    <n v="7"/>
    <n v="0"/>
    <n v="762.18449999999984"/>
  </r>
  <r>
    <n v="1003"/>
    <s v="CA-2012-124891"/>
    <x v="1"/>
    <x v="374"/>
    <d v="2012-07-31T00:00:00"/>
    <s v="Same Day"/>
    <s v="RH-19495"/>
    <s v="Rick Hansen"/>
    <x v="0"/>
    <s v="United States"/>
    <s v="New York City"/>
    <x v="15"/>
    <n v="10024"/>
    <x v="3"/>
    <s v="FUR-TA-10002903"/>
    <x v="0"/>
    <x v="3"/>
    <s v="Bevis Round Bullnose 29&quot; High Table Top"/>
    <n v="1090.7819999999999"/>
    <n v="7"/>
    <n v="0.4"/>
    <n v="-290.87520000000001"/>
  </r>
  <r>
    <n v="1004"/>
    <s v="CA-2012-124891"/>
    <x v="1"/>
    <x v="374"/>
    <d v="2012-07-31T00:00:00"/>
    <s v="Same Day"/>
    <s v="RH-19495"/>
    <s v="Rick Hansen"/>
    <x v="0"/>
    <s v="United States"/>
    <s v="New York City"/>
    <x v="15"/>
    <n v="10024"/>
    <x v="3"/>
    <s v="OFF-PA-10004621"/>
    <x v="1"/>
    <x v="10"/>
    <s v="Xerox 212"/>
    <n v="19.440000000000001"/>
    <n v="3"/>
    <n v="0"/>
    <n v="9.3312000000000008"/>
  </r>
  <r>
    <n v="1005"/>
    <s v="CA-2012-126445"/>
    <x v="1"/>
    <x v="375"/>
    <d v="2012-08-31T00:00:00"/>
    <s v="Standard Class"/>
    <s v="RA-19945"/>
    <s v="Ryan Akin"/>
    <x v="0"/>
    <s v="United States"/>
    <s v="Murrieta"/>
    <x v="1"/>
    <n v="92563"/>
    <x v="1"/>
    <s v="OFF-ST-10000046"/>
    <x v="1"/>
    <x v="4"/>
    <s v="Fellowes Super Stor/Drawer Files"/>
    <n v="484.65000000000003"/>
    <n v="3"/>
    <n v="0"/>
    <n v="92.083500000000015"/>
  </r>
  <r>
    <n v="1006"/>
    <s v="CA-2012-111199"/>
    <x v="1"/>
    <x v="50"/>
    <d v="2012-11-17T00:00:00"/>
    <s v="Standard Class"/>
    <s v="JK-15730"/>
    <s v="Joe Kamberova"/>
    <x v="0"/>
    <s v="United States"/>
    <s v="Jacksonville"/>
    <x v="3"/>
    <n v="28540"/>
    <x v="0"/>
    <s v="OFF-PA-10001790"/>
    <x v="1"/>
    <x v="10"/>
    <s v="Xerox 1910"/>
    <n v="115.29600000000001"/>
    <n v="3"/>
    <n v="0.2"/>
    <n v="40.353599999999986"/>
  </r>
  <r>
    <n v="1007"/>
    <s v="CA-2012-105312"/>
    <x v="1"/>
    <x v="376"/>
    <d v="2012-11-09T00:00:00"/>
    <s v="First Class"/>
    <s v="MT-17815"/>
    <s v="Meg Tillman"/>
    <x v="0"/>
    <s v="United States"/>
    <s v="Scottsdale"/>
    <x v="16"/>
    <n v="85254"/>
    <x v="1"/>
    <s v="OFF-EN-10002600"/>
    <x v="1"/>
    <x v="12"/>
    <s v="Redi-Strip #10 Envelopes, 4 1/8 x 9 1/2"/>
    <n v="7.080000000000001"/>
    <n v="3"/>
    <n v="0.2"/>
    <n v="2.4779999999999989"/>
  </r>
  <r>
    <n v="1008"/>
    <s v="CA-2012-105312"/>
    <x v="1"/>
    <x v="376"/>
    <d v="2012-11-09T00:00:00"/>
    <s v="First Class"/>
    <s v="MT-17815"/>
    <s v="Meg Tillman"/>
    <x v="0"/>
    <s v="United States"/>
    <s v="Scottsdale"/>
    <x v="16"/>
    <n v="85254"/>
    <x v="1"/>
    <s v="OFF-BI-10002049"/>
    <x v="1"/>
    <x v="8"/>
    <s v="UniKeep View Case Binders"/>
    <n v="4.4009999999999998"/>
    <n v="3"/>
    <n v="0.7"/>
    <n v="-3.5207999999999995"/>
  </r>
  <r>
    <n v="1009"/>
    <s v="US-2014-106705"/>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s v="CA-2014-135034"/>
    <x v="3"/>
    <x v="378"/>
    <d v="2014-08-04T00:00:00"/>
    <s v="First Class"/>
    <s v="AT-10735"/>
    <s v="Annie Thurman"/>
    <x v="0"/>
    <s v="United States"/>
    <s v="Chicago"/>
    <x v="10"/>
    <n v="60653"/>
    <x v="2"/>
    <s v="TEC-PH-10003931"/>
    <x v="2"/>
    <x v="7"/>
    <s v="JBL Micro Wireless Portable Bluetooth Speaker"/>
    <n v="95.984000000000009"/>
    <n v="2"/>
    <n v="0.2"/>
    <n v="5.9990000000000023"/>
  </r>
  <r>
    <n v="1011"/>
    <s v="CA-2011-158540"/>
    <x v="2"/>
    <x v="156"/>
    <d v="2011-11-26T00:00:00"/>
    <s v="First Class"/>
    <s v="VG-21790"/>
    <s v="Vivek Gonzalez"/>
    <x v="0"/>
    <s v="United States"/>
    <s v="San Diego"/>
    <x v="1"/>
    <n v="92037"/>
    <x v="1"/>
    <s v="FUR-FU-10001602"/>
    <x v="0"/>
    <x v="5"/>
    <s v="Eldon Delta Triangular Chair Mat, 52&quot; x 58&quot;, Clear"/>
    <n v="151.72"/>
    <n v="4"/>
    <n v="0"/>
    <n v="27.309599999999989"/>
  </r>
  <r>
    <n v="1012"/>
    <s v="CA-2014-118437"/>
    <x v="3"/>
    <x v="46"/>
    <d v="2014-06-22T00:00:00"/>
    <s v="Second Class"/>
    <s v="PF-19165"/>
    <s v="Philip Fox"/>
    <x v="0"/>
    <s v="United States"/>
    <s v="Olympia"/>
    <x v="4"/>
    <n v="98502"/>
    <x v="1"/>
    <s v="FUR-FU-10004848"/>
    <x v="0"/>
    <x v="5"/>
    <s v="Howard Miller 13-3/4&quot; Diameter Brushed Chrome Round Wall Clock"/>
    <n v="155.25"/>
    <n v="3"/>
    <n v="0"/>
    <n v="46.574999999999996"/>
  </r>
  <r>
    <n v="1013"/>
    <s v="CA-2014-118437"/>
    <x v="3"/>
    <x v="46"/>
    <d v="2014-06-22T00:00:00"/>
    <s v="Second Class"/>
    <s v="PF-19165"/>
    <s v="Philip Fox"/>
    <x v="0"/>
    <s v="United States"/>
    <s v="Olympia"/>
    <x v="4"/>
    <n v="98502"/>
    <x v="1"/>
    <s v="OFF-ST-10003722"/>
    <x v="1"/>
    <x v="4"/>
    <s v="Project Tote Personal File"/>
    <n v="14.03"/>
    <n v="1"/>
    <n v="0"/>
    <n v="4.068699999999998"/>
  </r>
  <r>
    <n v="1014"/>
    <s v="US-2012-126214"/>
    <x v="1"/>
    <x v="379"/>
    <d v="2012-12-24T00:00:00"/>
    <s v="Second Class"/>
    <s v="JS-15880"/>
    <s v="John Stevenson"/>
    <x v="0"/>
    <s v="United States"/>
    <s v="Seattle"/>
    <x v="4"/>
    <n v="98103"/>
    <x v="1"/>
    <s v="FUR-TA-10003748"/>
    <x v="0"/>
    <x v="3"/>
    <s v="Bevis 36 x 72 Conference Tables"/>
    <n v="1618.37"/>
    <n v="13"/>
    <n v="0"/>
    <n v="356.04139999999995"/>
  </r>
  <r>
    <n v="1015"/>
    <s v="US-2012-126214"/>
    <x v="1"/>
    <x v="379"/>
    <d v="2012-12-24T00:00:00"/>
    <s v="Second Class"/>
    <s v="JS-15880"/>
    <s v="John Stevenson"/>
    <x v="0"/>
    <s v="United States"/>
    <s v="Seattle"/>
    <x v="4"/>
    <n v="98103"/>
    <x v="1"/>
    <s v="TEC-AC-10003198"/>
    <x v="2"/>
    <x v="11"/>
    <s v="Enermax Acrylux Wireless Keyboard"/>
    <n v="99.6"/>
    <n v="1"/>
    <n v="0"/>
    <n v="36.851999999999997"/>
  </r>
  <r>
    <n v="1016"/>
    <s v="CA-2012-133025"/>
    <x v="1"/>
    <x v="14"/>
    <d v="2012-09-19T00:00:00"/>
    <s v="Second Class"/>
    <s v="MO-17800"/>
    <s v="Meg O'Connel"/>
    <x v="2"/>
    <s v="United States"/>
    <s v="Los Angeles"/>
    <x v="1"/>
    <n v="90036"/>
    <x v="1"/>
    <s v="OFF-PA-10004100"/>
    <x v="1"/>
    <x v="10"/>
    <s v="Xerox 216"/>
    <n v="32.400000000000006"/>
    <n v="5"/>
    <n v="0"/>
    <n v="15.552000000000001"/>
  </r>
  <r>
    <n v="1017"/>
    <s v="CA-2012-108665"/>
    <x v="1"/>
    <x v="380"/>
    <d v="2012-07-10T00:00:00"/>
    <s v="Standard Class"/>
    <s v="KM-16225"/>
    <s v="Kalyca Meade"/>
    <x v="1"/>
    <s v="United States"/>
    <s v="New York City"/>
    <x v="15"/>
    <n v="10011"/>
    <x v="3"/>
    <s v="FUR-FU-10002191"/>
    <x v="0"/>
    <x v="5"/>
    <s v="G.E. Halogen Desk Lamp Bulbs"/>
    <n v="13.96"/>
    <n v="2"/>
    <n v="0"/>
    <n v="6.7008000000000001"/>
  </r>
  <r>
    <n v="1018"/>
    <s v="CA-2012-108665"/>
    <x v="1"/>
    <x v="380"/>
    <d v="2012-07-10T00:00:00"/>
    <s v="Standard Class"/>
    <s v="KM-16225"/>
    <s v="Kalyca Meade"/>
    <x v="1"/>
    <s v="United States"/>
    <s v="New York City"/>
    <x v="15"/>
    <n v="10011"/>
    <x v="3"/>
    <s v="FUR-FU-10000965"/>
    <x v="0"/>
    <x v="5"/>
    <s v="Howard Miller 11-1/2&quot; Diameter Ridgewood Wall Clock"/>
    <n v="155.82"/>
    <n v="3"/>
    <n v="0"/>
    <n v="63.886200000000002"/>
  </r>
  <r>
    <n v="1019"/>
    <s v="CA-2012-108665"/>
    <x v="1"/>
    <x v="380"/>
    <d v="2012-07-10T00:00:00"/>
    <s v="Standard Class"/>
    <s v="KM-16225"/>
    <s v="Kalyca Meade"/>
    <x v="1"/>
    <s v="United States"/>
    <s v="New York City"/>
    <x v="15"/>
    <n v="10011"/>
    <x v="3"/>
    <s v="TEC-PH-10004188"/>
    <x v="2"/>
    <x v="7"/>
    <s v="OtterBox Commuter Series Case - Samsung Galaxy S4"/>
    <n v="124.94999999999999"/>
    <n v="5"/>
    <n v="0"/>
    <n v="2.4990000000000023"/>
  </r>
  <r>
    <n v="1020"/>
    <s v="CA-2012-108665"/>
    <x v="1"/>
    <x v="380"/>
    <d v="2012-07-10T00:00:00"/>
    <s v="Standard Class"/>
    <s v="KM-16225"/>
    <s v="Kalyca Meade"/>
    <x v="1"/>
    <s v="United States"/>
    <s v="New York City"/>
    <x v="15"/>
    <n v="10011"/>
    <x v="3"/>
    <s v="OFF-ST-10001526"/>
    <x v="1"/>
    <x v="4"/>
    <s v="Iceberg Mobile Mega Data/Printer Cart "/>
    <n v="601.65"/>
    <n v="5"/>
    <n v="0"/>
    <n v="156.42899999999997"/>
  </r>
  <r>
    <n v="1021"/>
    <s v="CA-2012-124450"/>
    <x v="1"/>
    <x v="381"/>
    <d v="2012-05-03T00:00:00"/>
    <s v="Standard Class"/>
    <s v="GT-14710"/>
    <s v="Greg Tran"/>
    <x v="0"/>
    <s v="United States"/>
    <s v="Washington"/>
    <x v="40"/>
    <n v="20016"/>
    <x v="3"/>
    <s v="OFF-AR-10001166"/>
    <x v="1"/>
    <x v="6"/>
    <s v="Staples"/>
    <n v="22.740000000000002"/>
    <n v="3"/>
    <n v="0"/>
    <n v="8.8686000000000007"/>
  </r>
  <r>
    <n v="1022"/>
    <s v="CA-2012-124450"/>
    <x v="1"/>
    <x v="381"/>
    <d v="2012-05-03T00:00:00"/>
    <s v="Standard Class"/>
    <s v="GT-14710"/>
    <s v="Greg Tran"/>
    <x v="0"/>
    <s v="United States"/>
    <s v="Washington"/>
    <x v="40"/>
    <n v="20016"/>
    <x v="3"/>
    <s v="FUR-CH-10000309"/>
    <x v="0"/>
    <x v="1"/>
    <s v="Global Comet Stacking Arm Chair"/>
    <n v="1267.53"/>
    <n v="3"/>
    <n v="0"/>
    <n v="316.88249999999999"/>
  </r>
  <r>
    <n v="1023"/>
    <s v="CA-2012-124450"/>
    <x v="1"/>
    <x v="381"/>
    <d v="2012-05-03T00:00:00"/>
    <s v="Standard Class"/>
    <s v="GT-14710"/>
    <s v="Greg Tran"/>
    <x v="0"/>
    <s v="United States"/>
    <s v="Washington"/>
    <x v="40"/>
    <n v="20016"/>
    <x v="3"/>
    <s v="TEC-MA-10004212"/>
    <x v="2"/>
    <x v="15"/>
    <s v="Cisco SPA525G2 5-Line IP Phone"/>
    <n v="1379.92"/>
    <n v="8"/>
    <n v="0"/>
    <n v="648.56240000000003"/>
  </r>
  <r>
    <n v="1024"/>
    <s v="CA-2012-167269"/>
    <x v="1"/>
    <x v="382"/>
    <d v="2012-06-20T00:00:00"/>
    <s v="Standard Class"/>
    <s v="PB-19150"/>
    <s v="Philip Brown"/>
    <x v="0"/>
    <s v="United States"/>
    <s v="Philadelphia"/>
    <x v="9"/>
    <n v="19134"/>
    <x v="3"/>
    <s v="OFF-EN-10003072"/>
    <x v="1"/>
    <x v="12"/>
    <s v="Peel &amp; Seel Envelopes"/>
    <n v="6.2080000000000002"/>
    <n v="2"/>
    <n v="0.2"/>
    <n v="2.1728000000000001"/>
  </r>
  <r>
    <n v="1025"/>
    <s v="CA-2014-106964"/>
    <x v="3"/>
    <x v="94"/>
    <d v="2014-12-21T00:00:00"/>
    <s v="First Class"/>
    <s v="HR-14770"/>
    <s v="Hallie Redmond"/>
    <x v="2"/>
    <s v="United States"/>
    <s v="Los Angeles"/>
    <x v="1"/>
    <n v="90045"/>
    <x v="1"/>
    <s v="OFF-BI-10000320"/>
    <x v="1"/>
    <x v="8"/>
    <s v="GBC Plastic Binding Combs"/>
    <n v="11.808"/>
    <n v="2"/>
    <n v="0.2"/>
    <n v="4.2804000000000002"/>
  </r>
  <r>
    <n v="1026"/>
    <s v="CA-2013-126529"/>
    <x v="0"/>
    <x v="383"/>
    <d v="2013-01-13T00:00:00"/>
    <s v="Second Class"/>
    <s v="DE-13255"/>
    <s v="Deanra Eno"/>
    <x v="2"/>
    <s v="United States"/>
    <s v="Springfield"/>
    <x v="24"/>
    <n v="45503"/>
    <x v="3"/>
    <s v="OFF-PA-10001166"/>
    <x v="1"/>
    <x v="10"/>
    <s v="Xerox 2"/>
    <n v="15.552000000000003"/>
    <n v="3"/>
    <n v="0.2"/>
    <n v="5.4432"/>
  </r>
  <r>
    <n v="1027"/>
    <s v="CA-2013-126529"/>
    <x v="0"/>
    <x v="383"/>
    <d v="2013-01-13T00:00:00"/>
    <s v="Second Class"/>
    <s v="DE-13255"/>
    <s v="Deanra Eno"/>
    <x v="2"/>
    <s v="United States"/>
    <s v="Springfield"/>
    <x v="24"/>
    <n v="45503"/>
    <x v="3"/>
    <s v="OFF-PA-10003656"/>
    <x v="1"/>
    <x v="10"/>
    <s v="Xerox 1935"/>
    <n v="63.311999999999998"/>
    <n v="3"/>
    <n v="0.2"/>
    <n v="20.576399999999996"/>
  </r>
  <r>
    <n v="1028"/>
    <s v="CA-2013-126529"/>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s v="CA-2011-163552"/>
    <x v="2"/>
    <x v="384"/>
    <d v="2011-07-15T00:00:00"/>
    <s v="Standard Class"/>
    <s v="LA-16780"/>
    <s v="Laura Armstrong"/>
    <x v="1"/>
    <s v="United States"/>
    <s v="Hackensack"/>
    <x v="30"/>
    <n v="7601"/>
    <x v="3"/>
    <s v="OFF-PA-10000474"/>
    <x v="1"/>
    <x v="10"/>
    <s v="Staples"/>
    <n v="177.2"/>
    <n v="5"/>
    <n v="0"/>
    <n v="83.283999999999992"/>
  </r>
  <r>
    <n v="1030"/>
    <s v="CA-2011-163552"/>
    <x v="2"/>
    <x v="384"/>
    <d v="2011-07-15T00:00:00"/>
    <s v="Standard Class"/>
    <s v="LA-16780"/>
    <s v="Laura Armstrong"/>
    <x v="1"/>
    <s v="United States"/>
    <s v="Hackensack"/>
    <x v="30"/>
    <n v="7601"/>
    <x v="3"/>
    <s v="TEC-PH-10003885"/>
    <x v="2"/>
    <x v="7"/>
    <s v="Cisco SPA508G"/>
    <n v="197.96999999999997"/>
    <n v="3"/>
    <n v="0"/>
    <n v="57.41129999999999"/>
  </r>
  <r>
    <n v="1031"/>
    <s v="CA-2011-163552"/>
    <x v="2"/>
    <x v="384"/>
    <d v="2011-07-15T00:00:00"/>
    <s v="Standard Class"/>
    <s v="LA-16780"/>
    <s v="Laura Armstrong"/>
    <x v="1"/>
    <s v="United States"/>
    <s v="Hackensack"/>
    <x v="30"/>
    <n v="7601"/>
    <x v="3"/>
    <s v="FUR-CH-10003379"/>
    <x v="0"/>
    <x v="1"/>
    <s v="Global Commerce Series High-Back Swivel/Tilt Chairs"/>
    <n v="854.94"/>
    <n v="3"/>
    <n v="0"/>
    <n v="213.73500000000001"/>
  </r>
  <r>
    <n v="1032"/>
    <s v="CA-2011-163552"/>
    <x v="2"/>
    <x v="384"/>
    <d v="2011-07-15T00:00:00"/>
    <s v="Standard Class"/>
    <s v="LA-16780"/>
    <s v="Laura Armstrong"/>
    <x v="1"/>
    <s v="United States"/>
    <s v="Hackensack"/>
    <x v="30"/>
    <n v="7601"/>
    <x v="3"/>
    <s v="FUR-FU-10000629"/>
    <x v="0"/>
    <x v="5"/>
    <s v="9-3/4 Diameter Round Wall Clock"/>
    <n v="124.10999999999999"/>
    <n v="9"/>
    <n v="0"/>
    <n v="52.126200000000004"/>
  </r>
  <r>
    <n v="1033"/>
    <s v="CA-2011-163552"/>
    <x v="2"/>
    <x v="384"/>
    <d v="2011-07-15T00:00:00"/>
    <s v="Standard Class"/>
    <s v="LA-16780"/>
    <s v="Laura Armstrong"/>
    <x v="1"/>
    <s v="United States"/>
    <s v="Hackensack"/>
    <x v="30"/>
    <n v="7601"/>
    <x v="3"/>
    <s v="OFF-LA-10001175"/>
    <x v="1"/>
    <x v="2"/>
    <s v="Avery 514"/>
    <n v="14.399999999999999"/>
    <n v="5"/>
    <n v="0"/>
    <n v="7.056"/>
  </r>
  <r>
    <n v="1034"/>
    <s v="CA-2013-109820"/>
    <x v="0"/>
    <x v="73"/>
    <d v="2013-11-23T00:00:00"/>
    <s v="First Class"/>
    <s v="AG-10390"/>
    <s v="Allen Goldenen"/>
    <x v="0"/>
    <s v="United States"/>
    <s v="Cincinnati"/>
    <x v="24"/>
    <n v="45231"/>
    <x v="3"/>
    <s v="OFF-PA-10000955"/>
    <x v="1"/>
    <x v="10"/>
    <s v="Southworth 25% Cotton Granite Paper &amp; Envelopes"/>
    <n v="15.696000000000002"/>
    <n v="3"/>
    <n v="0.2"/>
    <n v="5.1011999999999995"/>
  </r>
  <r>
    <n v="1035"/>
    <s v="CA-2013-109820"/>
    <x v="0"/>
    <x v="73"/>
    <d v="2013-11-23T00:00:00"/>
    <s v="First Class"/>
    <s v="AG-10390"/>
    <s v="Allen Goldenen"/>
    <x v="0"/>
    <s v="United States"/>
    <s v="Cincinnati"/>
    <x v="24"/>
    <n v="45231"/>
    <x v="3"/>
    <s v="OFF-BI-10003460"/>
    <x v="1"/>
    <x v="8"/>
    <s v="Acco 3-Hole Punch"/>
    <n v="2.6280000000000001"/>
    <n v="2"/>
    <n v="0.7"/>
    <n v="-1.9272"/>
  </r>
  <r>
    <n v="1036"/>
    <s v="CA-2013-109820"/>
    <x v="0"/>
    <x v="73"/>
    <d v="2013-11-23T00:00:00"/>
    <s v="First Class"/>
    <s v="AG-10390"/>
    <s v="Allen Goldenen"/>
    <x v="0"/>
    <s v="United States"/>
    <s v="Cincinnati"/>
    <x v="24"/>
    <n v="45231"/>
    <x v="3"/>
    <s v="OFF-BI-10000474"/>
    <x v="1"/>
    <x v="8"/>
    <s v="Avery Recycled Flexi-View Covers for Binding Systems"/>
    <n v="14.427000000000003"/>
    <n v="3"/>
    <n v="0.7"/>
    <n v="-10.579799999999999"/>
  </r>
  <r>
    <n v="1037"/>
    <s v="CA-2013-113061"/>
    <x v="0"/>
    <x v="183"/>
    <d v="2013-04-27T00:00:00"/>
    <s v="Standard Class"/>
    <s v="EL-13735"/>
    <s v="Ed Ludwig"/>
    <x v="2"/>
    <s v="United States"/>
    <s v="Jefferson City"/>
    <x v="25"/>
    <n v="65109"/>
    <x v="2"/>
    <s v="FUR-FU-10003975"/>
    <x v="0"/>
    <x v="5"/>
    <s v="Eldon Advantage Chair Mats for Low to Medium Pile Carpets"/>
    <n v="86.62"/>
    <n v="2"/>
    <n v="0"/>
    <n v="8.6619999999999919"/>
  </r>
  <r>
    <n v="1038"/>
    <s v="CA-2012-127418"/>
    <x v="1"/>
    <x v="385"/>
    <d v="2012-06-14T00:00:00"/>
    <s v="First Class"/>
    <s v="JJ-15445"/>
    <s v="Jennifer Jackson"/>
    <x v="0"/>
    <s v="United States"/>
    <s v="Los Angeles"/>
    <x v="1"/>
    <n v="90004"/>
    <x v="1"/>
    <s v="OFF-BI-10003707"/>
    <x v="1"/>
    <x v="8"/>
    <s v="Aluminum Screw Posts"/>
    <n v="36.624000000000002"/>
    <n v="3"/>
    <n v="0.2"/>
    <n v="13.734"/>
  </r>
  <r>
    <n v="1039"/>
    <s v="CA-2014-121818"/>
    <x v="3"/>
    <x v="225"/>
    <d v="2014-11-22T00:00:00"/>
    <s v="First Class"/>
    <s v="JH-15430"/>
    <s v="Jennifer Halladay"/>
    <x v="0"/>
    <s v="United States"/>
    <s v="Burlington"/>
    <x v="3"/>
    <n v="27217"/>
    <x v="0"/>
    <s v="OFF-AR-10000203"/>
    <x v="1"/>
    <x v="6"/>
    <s v="Newell 336"/>
    <n v="23.968000000000004"/>
    <n v="7"/>
    <n v="0.2"/>
    <n v="2.696399999999997"/>
  </r>
  <r>
    <n v="1040"/>
    <s v="CA-2014-121818"/>
    <x v="3"/>
    <x v="225"/>
    <d v="2014-11-22T00:00:00"/>
    <s v="First Class"/>
    <s v="JH-15430"/>
    <s v="Jennifer Halladay"/>
    <x v="0"/>
    <s v="United States"/>
    <s v="Burlington"/>
    <x v="3"/>
    <n v="27217"/>
    <x v="0"/>
    <s v="OFF-AR-10004790"/>
    <x v="1"/>
    <x v="6"/>
    <s v="Staples"/>
    <n v="28.728000000000002"/>
    <n v="3"/>
    <n v="0.2"/>
    <n v="1.7954999999999988"/>
  </r>
  <r>
    <n v="1041"/>
    <s v="CA-2013-127670"/>
    <x v="0"/>
    <x v="231"/>
    <d v="2013-03-25T00:00:00"/>
    <s v="Standard Class"/>
    <s v="RD-19660"/>
    <s v="Robert Dilbeck"/>
    <x v="2"/>
    <s v="United States"/>
    <s v="Saint Peters"/>
    <x v="25"/>
    <n v="63376"/>
    <x v="2"/>
    <s v="FUR-TA-10001095"/>
    <x v="0"/>
    <x v="3"/>
    <s v="Chromcraft Round Conference Tables"/>
    <n v="697.16"/>
    <n v="4"/>
    <n v="0"/>
    <n v="146.40359999999998"/>
  </r>
  <r>
    <n v="1042"/>
    <s v="CA-2013-102981"/>
    <x v="0"/>
    <x v="47"/>
    <d v="2013-09-10T00:00:00"/>
    <s v="Second Class"/>
    <s v="MO-17500"/>
    <s v="Mary O'Rourke"/>
    <x v="0"/>
    <s v="United States"/>
    <s v="New York City"/>
    <x v="15"/>
    <n v="10035"/>
    <x v="3"/>
    <s v="TEC-AC-10004761"/>
    <x v="2"/>
    <x v="11"/>
    <s v="Maxell 4.7GB DVD+RW 3/Pack"/>
    <n v="31.86"/>
    <n v="2"/>
    <n v="0"/>
    <n v="11.151"/>
  </r>
  <r>
    <n v="1043"/>
    <s v="CA-2013-10298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s v="CA-2014-115651"/>
    <x v="3"/>
    <x v="362"/>
    <d v="2014-07-13T00:00:00"/>
    <s v="First Class"/>
    <s v="NS-18640"/>
    <s v="Noel Staavos"/>
    <x v="1"/>
    <s v="United States"/>
    <s v="Chicago"/>
    <x v="10"/>
    <n v="60610"/>
    <x v="2"/>
    <s v="OFF-AR-10001130"/>
    <x v="1"/>
    <x v="6"/>
    <s v="Quartet Alpha White Chalk, 12/Pack"/>
    <n v="8.84"/>
    <n v="5"/>
    <n v="0.2"/>
    <n v="2.9835000000000003"/>
  </r>
  <r>
    <n v="1045"/>
    <s v="CA-2014-115651"/>
    <x v="3"/>
    <x v="362"/>
    <d v="2014-07-13T00:00:00"/>
    <s v="First Class"/>
    <s v="NS-18640"/>
    <s v="Noel Staavos"/>
    <x v="1"/>
    <s v="United States"/>
    <s v="Chicago"/>
    <x v="10"/>
    <n v="60610"/>
    <x v="2"/>
    <s v="OFF-AP-10000055"/>
    <x v="1"/>
    <x v="9"/>
    <s v="Belkin F9S820V06 8 Outlet Surge"/>
    <n v="58.463999999999977"/>
    <n v="9"/>
    <n v="0.8"/>
    <n v="-146.16000000000003"/>
  </r>
  <r>
    <n v="1046"/>
    <s v="CA-2014-152702"/>
    <x v="3"/>
    <x v="386"/>
    <d v="2014-10-17T00:00:00"/>
    <s v="Standard Class"/>
    <s v="SN-20710"/>
    <s v="Steve Nguyen"/>
    <x v="2"/>
    <s v="United States"/>
    <s v="Rockford"/>
    <x v="10"/>
    <n v="61107"/>
    <x v="2"/>
    <s v="FUR-CH-10002304"/>
    <x v="0"/>
    <x v="1"/>
    <s v="Global Stack Chair without Arms, Black"/>
    <n v="254.60399999999998"/>
    <n v="14"/>
    <n v="0.3"/>
    <n v="-18.185999999999993"/>
  </r>
  <r>
    <n v="1047"/>
    <s v="CA-2013-169103"/>
    <x v="0"/>
    <x v="387"/>
    <d v="2013-03-14T00:00:00"/>
    <s v="Standard Class"/>
    <s v="ZC-21910"/>
    <s v="Zuschuss Carroll"/>
    <x v="0"/>
    <s v="United States"/>
    <s v="Miami"/>
    <x v="2"/>
    <n v="33142"/>
    <x v="0"/>
    <s v="TEC-PH-10001530"/>
    <x v="2"/>
    <x v="7"/>
    <s v="Cisco Unified IP Phone 7945G VoIP phone"/>
    <n v="1363.96"/>
    <n v="5"/>
    <n v="0.2"/>
    <n v="85.247500000000002"/>
  </r>
  <r>
    <n v="1048"/>
    <s v="CA-2013-169103"/>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s v="CA-2011-139192"/>
    <x v="2"/>
    <x v="279"/>
    <d v="2011-06-01T00:00:00"/>
    <s v="Second Class"/>
    <s v="LC-16885"/>
    <s v="Lena Creighton"/>
    <x v="0"/>
    <s v="United States"/>
    <s v="San Francisco"/>
    <x v="1"/>
    <n v="94109"/>
    <x v="1"/>
    <s v="TEC-PH-10000486"/>
    <x v="2"/>
    <x v="7"/>
    <s v="Plantronics HL10 Handset Lifter"/>
    <n v="1113.5039999999999"/>
    <n v="12"/>
    <n v="0.2"/>
    <n v="125.2691999999999"/>
  </r>
  <r>
    <n v="1050"/>
    <s v="CA-2011-139192"/>
    <x v="2"/>
    <x v="279"/>
    <d v="2011-06-01T00:00:00"/>
    <s v="Second Class"/>
    <s v="LC-16885"/>
    <s v="Lena Creighton"/>
    <x v="0"/>
    <s v="United States"/>
    <s v="San Francisco"/>
    <x v="1"/>
    <n v="94109"/>
    <x v="1"/>
    <s v="TEC-AC-10001606"/>
    <x v="2"/>
    <x v="11"/>
    <s v="Logitech Wireless Performance Mouse MX for PC and Mac"/>
    <n v="99.99"/>
    <n v="1"/>
    <n v="0"/>
    <n v="37.996200000000002"/>
  </r>
  <r>
    <n v="1051"/>
    <s v="US-2012-153500"/>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s v="US-2012-153500"/>
    <x v="1"/>
    <x v="230"/>
    <d v="2012-07-05T00:00:00"/>
    <s v="First Class"/>
    <s v="DG-13300"/>
    <s v="Deirdre Greer"/>
    <x v="1"/>
    <s v="United States"/>
    <s v="Philadelphia"/>
    <x v="9"/>
    <n v="19134"/>
    <x v="3"/>
    <s v="OFF-PA-10001307"/>
    <x v="1"/>
    <x v="10"/>
    <s v="Important Message Pads, 50 4-1/4 x 5-1/2 Forms per Pad"/>
    <n v="6.7200000000000006"/>
    <n v="2"/>
    <n v="0.2"/>
    <n v="2.4359999999999995"/>
  </r>
  <r>
    <n v="1053"/>
    <s v="US-2012-153500"/>
    <x v="1"/>
    <x v="230"/>
    <d v="2012-07-05T00:00:00"/>
    <s v="First Class"/>
    <s v="DG-13300"/>
    <s v="Deirdre Greer"/>
    <x v="1"/>
    <s v="United States"/>
    <s v="Philadelphia"/>
    <x v="9"/>
    <n v="19134"/>
    <x v="3"/>
    <s v="FUR-FU-10004460"/>
    <x v="0"/>
    <x v="5"/>
    <s v="Howard Miller 12&quot; Round Wall Clock"/>
    <n v="282.88800000000003"/>
    <n v="9"/>
    <n v="0.2"/>
    <n v="56.577599999999961"/>
  </r>
  <r>
    <n v="1054"/>
    <s v="CA-2012-110667"/>
    <x v="1"/>
    <x v="388"/>
    <d v="2012-04-08T00:00:00"/>
    <s v="Standard Class"/>
    <s v="NF-18595"/>
    <s v="Nicole Fjeld"/>
    <x v="2"/>
    <s v="United States"/>
    <s v="New York City"/>
    <x v="15"/>
    <n v="10009"/>
    <x v="3"/>
    <s v="OFF-AR-10000716"/>
    <x v="1"/>
    <x v="6"/>
    <s v="DIXON Ticonderoga Erasable Checking Pencils"/>
    <n v="11.16"/>
    <n v="2"/>
    <n v="0"/>
    <n v="4.3524000000000003"/>
  </r>
  <r>
    <n v="1055"/>
    <s v="CA-2012-110667"/>
    <x v="1"/>
    <x v="388"/>
    <d v="2012-04-08T00:00:00"/>
    <s v="Standard Class"/>
    <s v="NF-18595"/>
    <s v="Nicole Fjeld"/>
    <x v="2"/>
    <s v="United States"/>
    <s v="New York City"/>
    <x v="15"/>
    <n v="10009"/>
    <x v="3"/>
    <s v="FUR-FU-10004622"/>
    <x v="0"/>
    <x v="5"/>
    <s v="Eldon Advantage Foldable Chair Mats for Low Pile Carpets"/>
    <n v="108.4"/>
    <n v="2"/>
    <n v="0"/>
    <n v="22.763999999999996"/>
  </r>
  <r>
    <n v="1056"/>
    <s v="CA-2012-110667"/>
    <x v="1"/>
    <x v="388"/>
    <d v="2012-04-08T00:00:00"/>
    <s v="Standard Class"/>
    <s v="NF-18595"/>
    <s v="Nicole Fjeld"/>
    <x v="2"/>
    <s v="United States"/>
    <s v="New York City"/>
    <x v="15"/>
    <n v="10009"/>
    <x v="3"/>
    <s v="OFF-BI-10002735"/>
    <x v="1"/>
    <x v="8"/>
    <s v="GBC Prestige Therm-A-Bind Covers"/>
    <n v="82.344000000000008"/>
    <n v="3"/>
    <n v="0.2"/>
    <n v="27.791100000000004"/>
  </r>
  <r>
    <n v="1057"/>
    <s v="CA-2012-110667"/>
    <x v="1"/>
    <x v="388"/>
    <d v="2012-04-08T00:00:00"/>
    <s v="Standard Class"/>
    <s v="NF-18595"/>
    <s v="Nicole Fjeld"/>
    <x v="2"/>
    <s v="United States"/>
    <s v="New York City"/>
    <x v="15"/>
    <n v="10009"/>
    <x v="3"/>
    <s v="OFF-BI-10003529"/>
    <x v="1"/>
    <x v="8"/>
    <s v="Avery Round Ring Poly Binders"/>
    <n v="9.0879999999999992"/>
    <n v="4"/>
    <n v="0.2"/>
    <n v="3.2944"/>
  </r>
  <r>
    <n v="1058"/>
    <s v="CA-2014-167150"/>
    <x v="3"/>
    <x v="389"/>
    <d v="2014-12-18T00:00:00"/>
    <s v="Standard Class"/>
    <s v="BP-11185"/>
    <s v="Ben Peterman"/>
    <x v="1"/>
    <s v="United States"/>
    <s v="San Diego"/>
    <x v="1"/>
    <n v="92037"/>
    <x v="1"/>
    <s v="OFF-BI-10001097"/>
    <x v="1"/>
    <x v="8"/>
    <s v="Avery Hole Reinforcements"/>
    <n v="19.936000000000003"/>
    <n v="4"/>
    <n v="0.2"/>
    <n v="7.2267999999999999"/>
  </r>
  <r>
    <n v="1059"/>
    <s v="CA-2014-167150"/>
    <x v="3"/>
    <x v="389"/>
    <d v="2014-12-18T00:00:00"/>
    <s v="Standard Class"/>
    <s v="BP-11185"/>
    <s v="Ben Peterman"/>
    <x v="1"/>
    <s v="United States"/>
    <s v="San Diego"/>
    <x v="1"/>
    <n v="92037"/>
    <x v="1"/>
    <s v="OFF-BI-10001597"/>
    <x v="1"/>
    <x v="8"/>
    <s v="Wilson Jones Ledger-Size, Piano-Hinge Binder, 2&quot;, Blue"/>
    <n v="65.567999999999998"/>
    <n v="2"/>
    <n v="0.2"/>
    <n v="22.948799999999995"/>
  </r>
  <r>
    <n v="1060"/>
    <s v="CA-2013-105284"/>
    <x v="0"/>
    <x v="390"/>
    <d v="2013-12-02T00:00:00"/>
    <s v="Standard Class"/>
    <s v="MG-17650"/>
    <s v="Matthew Grinstein"/>
    <x v="2"/>
    <s v="United States"/>
    <s v="Philadelphia"/>
    <x v="9"/>
    <n v="19143"/>
    <x v="3"/>
    <s v="OFF-FA-10001754"/>
    <x v="1"/>
    <x v="13"/>
    <s v="Stockwell Gold Paper Clips"/>
    <n v="4.4160000000000004"/>
    <n v="3"/>
    <n v="0.2"/>
    <n v="1.6008"/>
  </r>
  <r>
    <n v="1061"/>
    <s v="US-2012-125374"/>
    <x v="1"/>
    <x v="391"/>
    <d v="2012-03-29T00:00:00"/>
    <s v="Standard Class"/>
    <s v="JD-16060"/>
    <s v="Julia Dunbar"/>
    <x v="0"/>
    <s v="United States"/>
    <s v="Houston"/>
    <x v="5"/>
    <n v="77095"/>
    <x v="2"/>
    <s v="FUR-CH-10003396"/>
    <x v="0"/>
    <x v="1"/>
    <s v="Global Deluxe Steno Chair"/>
    <n v="107.77200000000001"/>
    <n v="2"/>
    <n v="0.3"/>
    <n v="-29.252400000000009"/>
  </r>
  <r>
    <n v="1062"/>
    <s v="CA-2012-161263"/>
    <x v="1"/>
    <x v="392"/>
    <d v="2012-04-21T00:00:00"/>
    <s v="Standard Class"/>
    <s v="TS-21160"/>
    <s v="Theresa Swint"/>
    <x v="1"/>
    <s v="United States"/>
    <s v="Toledo"/>
    <x v="24"/>
    <n v="43615"/>
    <x v="3"/>
    <s v="OFF-AP-10002350"/>
    <x v="1"/>
    <x v="9"/>
    <s v="Belkin F9H710-06 7 Outlet SurgeMaster Surge Protector"/>
    <n v="45.216000000000001"/>
    <n v="3"/>
    <n v="0.2"/>
    <n v="4.5215999999999994"/>
  </r>
  <r>
    <n v="1063"/>
    <s v="CA-2012-161263"/>
    <x v="1"/>
    <x v="392"/>
    <d v="2012-04-21T00:00:00"/>
    <s v="Standard Class"/>
    <s v="TS-21160"/>
    <s v="Theresa Swint"/>
    <x v="1"/>
    <s v="United States"/>
    <s v="Toledo"/>
    <x v="24"/>
    <n v="43615"/>
    <x v="3"/>
    <s v="OFF-FA-10004838"/>
    <x v="1"/>
    <x v="13"/>
    <s v="Super Bands, 12/Pack"/>
    <n v="10.416000000000002"/>
    <n v="7"/>
    <n v="0.2"/>
    <n v="-2.2134"/>
  </r>
  <r>
    <n v="1064"/>
    <s v="CA-2012-161263"/>
    <x v="1"/>
    <x v="392"/>
    <d v="2012-04-21T00:00:00"/>
    <s v="Standard Class"/>
    <s v="TS-21160"/>
    <s v="Theresa Swint"/>
    <x v="1"/>
    <s v="United States"/>
    <s v="Toledo"/>
    <x v="24"/>
    <n v="43615"/>
    <x v="3"/>
    <s v="OFF-AR-10004757"/>
    <x v="1"/>
    <x v="6"/>
    <s v="Crayola Colored Pencils"/>
    <n v="7.8719999999999999"/>
    <n v="3"/>
    <n v="0.2"/>
    <n v="1.2791999999999994"/>
  </r>
  <r>
    <n v="1065"/>
    <s v="CA-2012-161263"/>
    <x v="1"/>
    <x v="392"/>
    <d v="2012-04-21T00:00:00"/>
    <s v="Standard Class"/>
    <s v="TS-21160"/>
    <s v="Theresa Swint"/>
    <x v="1"/>
    <s v="United States"/>
    <s v="Toledo"/>
    <x v="24"/>
    <n v="43615"/>
    <x v="3"/>
    <s v="TEC-PH-10002115"/>
    <x v="2"/>
    <x v="7"/>
    <s v="Plantronics 81402"/>
    <n v="118.78199999999998"/>
    <n v="3"/>
    <n v="0.4"/>
    <n v="-27.715799999999994"/>
  </r>
  <r>
    <n v="1066"/>
    <s v="CA-2012-161263"/>
    <x v="1"/>
    <x v="392"/>
    <d v="2012-04-21T00:00:00"/>
    <s v="Standard Class"/>
    <s v="TS-21160"/>
    <s v="Theresa Swint"/>
    <x v="1"/>
    <s v="United States"/>
    <s v="Toledo"/>
    <x v="24"/>
    <n v="43615"/>
    <x v="3"/>
    <s v="OFF-FA-10003059"/>
    <x v="1"/>
    <x v="13"/>
    <s v="Assorted Color Push Pins"/>
    <n v="1.4480000000000002"/>
    <n v="1"/>
    <n v="0.2"/>
    <n v="0.2352999999999999"/>
  </r>
  <r>
    <n v="1067"/>
    <s v="CA-2012-161263"/>
    <x v="1"/>
    <x v="392"/>
    <d v="2012-04-21T00:00:00"/>
    <s v="Standard Class"/>
    <s v="TS-21160"/>
    <s v="Theresa Swint"/>
    <x v="1"/>
    <s v="United States"/>
    <s v="Toledo"/>
    <x v="24"/>
    <n v="43615"/>
    <x v="3"/>
    <s v="OFF-BI-10004330"/>
    <x v="1"/>
    <x v="8"/>
    <s v="GBC Velobind Prepunched Cover Sets, Regency Series"/>
    <n v="55.470000000000006"/>
    <n v="5"/>
    <n v="0.7"/>
    <n v="-46.224999999999994"/>
  </r>
  <r>
    <n v="1068"/>
    <s v="CA-2013-157686"/>
    <x v="0"/>
    <x v="393"/>
    <d v="2013-10-03T00:00:00"/>
    <s v="First Class"/>
    <s v="BD-11620"/>
    <s v="Brian DeCherney"/>
    <x v="0"/>
    <s v="United States"/>
    <s v="San Francisco"/>
    <x v="1"/>
    <n v="94122"/>
    <x v="1"/>
    <s v="FUR-CH-10001146"/>
    <x v="0"/>
    <x v="1"/>
    <s v="Global Value Mid-Back Manager's Chair, Gray"/>
    <n v="194.84800000000001"/>
    <n v="4"/>
    <n v="0.2"/>
    <n v="12.177999999999983"/>
  </r>
  <r>
    <n v="1069"/>
    <s v="US-2014-139955"/>
    <x v="3"/>
    <x v="394"/>
    <d v="2014-10-01T00:00:00"/>
    <s v="Second Class"/>
    <s v="CM-12160"/>
    <s v="Charles McCrossin"/>
    <x v="0"/>
    <s v="United States"/>
    <s v="Brownsville"/>
    <x v="5"/>
    <n v="78521"/>
    <x v="2"/>
    <s v="OFF-SU-10001935"/>
    <x v="1"/>
    <x v="14"/>
    <s v="Staples"/>
    <n v="1.7440000000000002"/>
    <n v="1"/>
    <n v="0.2"/>
    <n v="-0.34880000000000033"/>
  </r>
  <r>
    <n v="1070"/>
    <s v="US-2012-150161"/>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s v="CA-2012-144652"/>
    <x v="1"/>
    <x v="312"/>
    <d v="2012-11-26T00:00:00"/>
    <s v="Standard Class"/>
    <s v="SN-20560"/>
    <s v="Skye Norling"/>
    <x v="2"/>
    <s v="United States"/>
    <s v="Los Angeles"/>
    <x v="1"/>
    <n v="90008"/>
    <x v="1"/>
    <s v="OFF-AR-10003732"/>
    <x v="1"/>
    <x v="6"/>
    <s v="Newell 333"/>
    <n v="19.459999999999997"/>
    <n v="7"/>
    <n v="0"/>
    <n v="5.0595999999999997"/>
  </r>
  <r>
    <n v="1072"/>
    <s v="CA-2013-152814"/>
    <x v="0"/>
    <x v="236"/>
    <d v="2013-05-03T00:00:00"/>
    <s v="Standard Class"/>
    <s v="EH-14005"/>
    <s v="Erica Hernandez"/>
    <x v="2"/>
    <s v="United States"/>
    <s v="Denver"/>
    <x v="22"/>
    <n v="80219"/>
    <x v="1"/>
    <s v="OFF-PA-10001970"/>
    <x v="1"/>
    <x v="10"/>
    <s v="Xerox 1881"/>
    <n v="29.472000000000001"/>
    <n v="3"/>
    <n v="0.2"/>
    <n v="9.9467999999999979"/>
  </r>
  <r>
    <n v="1073"/>
    <s v="CA-2014-106943"/>
    <x v="3"/>
    <x v="237"/>
    <d v="2014-11-20T00:00:00"/>
    <s v="Standard Class"/>
    <s v="FO-14305"/>
    <s v="Frank Olsen"/>
    <x v="0"/>
    <s v="United States"/>
    <s v="New York City"/>
    <x v="15"/>
    <n v="10035"/>
    <x v="3"/>
    <s v="OFF-BI-10003669"/>
    <x v="1"/>
    <x v="8"/>
    <s v="3M Organizer Strips"/>
    <n v="8.64"/>
    <n v="2"/>
    <n v="0.2"/>
    <n v="3.024"/>
  </r>
  <r>
    <n v="1074"/>
    <s v="CA-2013-134348"/>
    <x v="0"/>
    <x v="396"/>
    <d v="2013-11-20T00:00:00"/>
    <s v="Standard Class"/>
    <s v="MS-17710"/>
    <s v="Maurice Satty"/>
    <x v="0"/>
    <s v="United States"/>
    <s v="Mesa"/>
    <x v="16"/>
    <n v="85204"/>
    <x v="1"/>
    <s v="OFF-BI-10003727"/>
    <x v="1"/>
    <x v="8"/>
    <s v="Avery Durable Slant Ring Binders With Label Holder"/>
    <n v="6.27"/>
    <n v="5"/>
    <n v="0.7"/>
    <n v="-4.5980000000000008"/>
  </r>
  <r>
    <n v="1075"/>
    <s v="CA-2013-134348"/>
    <x v="0"/>
    <x v="396"/>
    <d v="2013-11-20T00:00:00"/>
    <s v="Standard Class"/>
    <s v="MS-17710"/>
    <s v="Maurice Satty"/>
    <x v="0"/>
    <s v="United States"/>
    <s v="Mesa"/>
    <x v="16"/>
    <n v="85204"/>
    <x v="1"/>
    <s v="OFF-BI-10004967"/>
    <x v="1"/>
    <x v="8"/>
    <s v="Round Ring Binders"/>
    <n v="4.3680000000000003"/>
    <n v="7"/>
    <n v="0.7"/>
    <n v="-3.3487999999999998"/>
  </r>
  <r>
    <n v="1076"/>
    <s v="CA-2013-134348"/>
    <x v="0"/>
    <x v="396"/>
    <d v="2013-11-20T00:00:00"/>
    <s v="Standard Class"/>
    <s v="MS-17710"/>
    <s v="Maurice Satty"/>
    <x v="0"/>
    <s v="United States"/>
    <s v="Mesa"/>
    <x v="16"/>
    <n v="85204"/>
    <x v="1"/>
    <s v="TEC-AC-10003447"/>
    <x v="2"/>
    <x v="11"/>
    <s v="Micropad Numeric Keypads"/>
    <n v="31.983999999999998"/>
    <n v="2"/>
    <n v="0.2"/>
    <n v="1.9989999999999979"/>
  </r>
  <r>
    <n v="1077"/>
    <s v="CA-2013-161781"/>
    <x v="0"/>
    <x v="321"/>
    <d v="2013-10-01T00:00:00"/>
    <s v="First Class"/>
    <s v="CC-12100"/>
    <s v="Chad Cunningham"/>
    <x v="2"/>
    <s v="United States"/>
    <s v="Columbus"/>
    <x v="14"/>
    <n v="47201"/>
    <x v="2"/>
    <s v="OFF-AR-10000255"/>
    <x v="1"/>
    <x v="6"/>
    <s v="Newell 328"/>
    <n v="40.879999999999995"/>
    <n v="7"/>
    <n v="0"/>
    <n v="10.628799999999998"/>
  </r>
  <r>
    <n v="1078"/>
    <s v="CA-2014-132521"/>
    <x v="3"/>
    <x v="397"/>
    <d v="2014-09-26T00:00:00"/>
    <s v="Second Class"/>
    <s v="DW-13540"/>
    <s v="Don Weiss"/>
    <x v="0"/>
    <s v="United States"/>
    <s v="Seattle"/>
    <x v="4"/>
    <n v="98105"/>
    <x v="1"/>
    <s v="OFF-AP-10002191"/>
    <x v="1"/>
    <x v="9"/>
    <s v="Belkin 8 Outlet SurgeMaster II Gold Surge Protector"/>
    <n v="119.96"/>
    <n v="2"/>
    <n v="0"/>
    <n v="33.588800000000006"/>
  </r>
  <r>
    <n v="1079"/>
    <s v="CA-2014-132521"/>
    <x v="3"/>
    <x v="397"/>
    <d v="2014-09-26T00:00:00"/>
    <s v="Second Class"/>
    <s v="DW-13540"/>
    <s v="Don Weiss"/>
    <x v="0"/>
    <s v="United States"/>
    <s v="Seattle"/>
    <x v="4"/>
    <n v="98105"/>
    <x v="1"/>
    <s v="OFF-ST-10001325"/>
    <x v="1"/>
    <x v="4"/>
    <s v="Sterilite Officeware Hinged File Box"/>
    <n v="31.44"/>
    <n v="3"/>
    <n v="0"/>
    <n v="8.4888000000000012"/>
  </r>
  <r>
    <n v="1080"/>
    <s v="CA-2014-132521"/>
    <x v="3"/>
    <x v="397"/>
    <d v="2014-09-26T00:00:00"/>
    <s v="Second Class"/>
    <s v="DW-13540"/>
    <s v="Don Weiss"/>
    <x v="0"/>
    <s v="United States"/>
    <s v="Seattle"/>
    <x v="4"/>
    <n v="98105"/>
    <x v="1"/>
    <s v="OFF-BI-10000404"/>
    <x v="1"/>
    <x v="8"/>
    <s v="Avery Printable Repositionable Plastic Tabs"/>
    <n v="6.88"/>
    <n v="1"/>
    <n v="0.2"/>
    <n v="2.3220000000000001"/>
  </r>
  <r>
    <n v="1081"/>
    <s v="CA-2012-110016"/>
    <x v="1"/>
    <x v="239"/>
    <d v="2012-12-04T00:00:00"/>
    <s v="Standard Class"/>
    <s v="BT-11395"/>
    <s v="Bill Tyler"/>
    <x v="1"/>
    <s v="United States"/>
    <s v="Detroit"/>
    <x v="12"/>
    <n v="48227"/>
    <x v="2"/>
    <s v="OFF-PA-10000349"/>
    <x v="1"/>
    <x v="10"/>
    <s v="Staples"/>
    <n v="19.920000000000002"/>
    <n v="4"/>
    <n v="0"/>
    <n v="9.3624000000000009"/>
  </r>
  <r>
    <n v="1082"/>
    <s v="CA-2012-110016"/>
    <x v="1"/>
    <x v="239"/>
    <d v="2012-12-04T00:00:00"/>
    <s v="Standard Class"/>
    <s v="BT-11395"/>
    <s v="Bill Tyler"/>
    <x v="1"/>
    <s v="United States"/>
    <s v="Detroit"/>
    <x v="12"/>
    <n v="48227"/>
    <x v="2"/>
    <s v="FUR-CH-10002880"/>
    <x v="0"/>
    <x v="1"/>
    <s v="Global High-Back Leather Tilter, Burgundy"/>
    <n v="1106.9099999999999"/>
    <n v="9"/>
    <n v="0"/>
    <n v="121.76009999999994"/>
  </r>
  <r>
    <n v="1083"/>
    <s v="US-2013-143819"/>
    <x v="0"/>
    <x v="398"/>
    <d v="2013-03-06T00:00:00"/>
    <s v="Standard Class"/>
    <s v="KD-16270"/>
    <s v="Karen Daniels"/>
    <x v="0"/>
    <s v="United States"/>
    <s v="Yonkers"/>
    <x v="15"/>
    <n v="10701"/>
    <x v="3"/>
    <s v="FUR-TA-10001095"/>
    <x v="0"/>
    <x v="3"/>
    <s v="Chromcraft Round Conference Tables"/>
    <n v="836.59199999999998"/>
    <n v="8"/>
    <n v="0.4"/>
    <n v="-264.92079999999999"/>
  </r>
  <r>
    <n v="1084"/>
    <s v="US-2013-143819"/>
    <x v="0"/>
    <x v="398"/>
    <d v="2013-03-06T00:00:00"/>
    <s v="Standard Class"/>
    <s v="KD-16270"/>
    <s v="Karen Daniels"/>
    <x v="0"/>
    <s v="United States"/>
    <s v="Yonkers"/>
    <x v="15"/>
    <n v="10701"/>
    <x v="3"/>
    <s v="OFF-PA-10003127"/>
    <x v="1"/>
    <x v="10"/>
    <s v="Staples"/>
    <n v="26.38"/>
    <n v="1"/>
    <n v="0"/>
    <n v="12.134799999999998"/>
  </r>
  <r>
    <n v="1085"/>
    <s v="US-2013-143819"/>
    <x v="0"/>
    <x v="398"/>
    <d v="2013-03-06T00:00:00"/>
    <s v="Standard Class"/>
    <s v="KD-16270"/>
    <s v="Karen Daniels"/>
    <x v="0"/>
    <s v="United States"/>
    <s v="Yonkers"/>
    <x v="15"/>
    <n v="10701"/>
    <x v="3"/>
    <s v="OFF-ST-10003208"/>
    <x v="1"/>
    <x v="4"/>
    <s v="Adjustable Depth Letter/Legal Cart"/>
    <n v="362.92"/>
    <n v="2"/>
    <n v="0"/>
    <n v="105.24679999999995"/>
  </r>
  <r>
    <n v="1086"/>
    <s v="US-2013-143819"/>
    <x v="0"/>
    <x v="398"/>
    <d v="2013-03-06T00:00:00"/>
    <s v="Standard Class"/>
    <s v="KD-16270"/>
    <s v="Karen Daniels"/>
    <x v="0"/>
    <s v="United States"/>
    <s v="Yonkers"/>
    <x v="15"/>
    <n v="10701"/>
    <x v="3"/>
    <s v="TEC-MA-10003979"/>
    <x v="2"/>
    <x v="15"/>
    <s v="Ativa V4110MDD Micro-Cut Shredder"/>
    <n v="4899.93"/>
    <n v="7"/>
    <n v="0"/>
    <n v="2400.9656999999997"/>
  </r>
  <r>
    <n v="1087"/>
    <s v="CA-2013-167584"/>
    <x v="0"/>
    <x v="399"/>
    <d v="2013-08-13T00:00:00"/>
    <s v="Same Day"/>
    <s v="LC-16870"/>
    <s v="Lena Cacioppo"/>
    <x v="0"/>
    <s v="United States"/>
    <s v="Des Moines"/>
    <x v="23"/>
    <n v="50315"/>
    <x v="2"/>
    <s v="OFF-PA-10000029"/>
    <x v="1"/>
    <x v="10"/>
    <s v="Xerox 224"/>
    <n v="6.48"/>
    <n v="1"/>
    <n v="0"/>
    <n v="3.1104000000000003"/>
  </r>
  <r>
    <n v="1088"/>
    <s v="CA-2013-166163"/>
    <x v="0"/>
    <x v="243"/>
    <d v="2013-08-21T00:00:00"/>
    <s v="Second Class"/>
    <s v="CY-12745"/>
    <s v="Craig Yedwab"/>
    <x v="1"/>
    <s v="United States"/>
    <s v="Oakland"/>
    <x v="1"/>
    <n v="94601"/>
    <x v="1"/>
    <s v="TEC-PH-10004896"/>
    <x v="2"/>
    <x v="7"/>
    <s v="Nokia Lumia 521 (T-Mobile)"/>
    <n v="71.975999999999999"/>
    <n v="3"/>
    <n v="0.2"/>
    <n v="7.1976000000000049"/>
  </r>
  <r>
    <n v="1089"/>
    <s v="CA-2013-166163"/>
    <x v="0"/>
    <x v="243"/>
    <d v="2013-08-21T00:00:00"/>
    <s v="Second Class"/>
    <s v="CY-12745"/>
    <s v="Craig Yedwab"/>
    <x v="1"/>
    <s v="United States"/>
    <s v="Oakland"/>
    <x v="1"/>
    <n v="94601"/>
    <x v="1"/>
    <s v="OFF-LA-10000452"/>
    <x v="1"/>
    <x v="2"/>
    <s v="Avery 488"/>
    <n v="3.15"/>
    <n v="1"/>
    <n v="0"/>
    <n v="1.512"/>
  </r>
  <r>
    <n v="1090"/>
    <s v="CA-2014-158407"/>
    <x v="3"/>
    <x v="400"/>
    <d v="2014-06-11T00:00:00"/>
    <s v="Standard Class"/>
    <s v="LW-16990"/>
    <s v="Lindsay Williams"/>
    <x v="1"/>
    <s v="United States"/>
    <s v="Monroe"/>
    <x v="3"/>
    <n v="28110"/>
    <x v="0"/>
    <s v="FUR-FU-10001967"/>
    <x v="0"/>
    <x v="5"/>
    <s v="Telescoping Adjustable Floor Lamp"/>
    <n v="31.983999999999998"/>
    <n v="2"/>
    <n v="0.2"/>
    <n v="1.9989999999999979"/>
  </r>
  <r>
    <n v="1091"/>
    <s v="CA-2014-158407"/>
    <x v="3"/>
    <x v="400"/>
    <d v="2014-06-11T00:00:00"/>
    <s v="Standard Class"/>
    <s v="LW-16990"/>
    <s v="Lindsay Williams"/>
    <x v="1"/>
    <s v="United States"/>
    <s v="Monroe"/>
    <x v="3"/>
    <n v="28110"/>
    <x v="0"/>
    <s v="TEC-PH-10001819"/>
    <x v="2"/>
    <x v="7"/>
    <s v="Innergie mMini Combo Duo USB Travel Charging Kit"/>
    <n v="71.984000000000009"/>
    <n v="2"/>
    <n v="0.2"/>
    <n v="25.194399999999995"/>
  </r>
  <r>
    <n v="1092"/>
    <s v="CA-2012-143490"/>
    <x v="1"/>
    <x v="401"/>
    <d v="2012-12-13T00:00:00"/>
    <s v="Standard Class"/>
    <s v="NP-18325"/>
    <s v="Naresj Patel"/>
    <x v="0"/>
    <s v="United States"/>
    <s v="San Diego"/>
    <x v="1"/>
    <n v="92105"/>
    <x v="1"/>
    <s v="OFF-AR-10002952"/>
    <x v="1"/>
    <x v="6"/>
    <s v="Stanley Contemporary Battery Pencil Sharpeners"/>
    <n v="120.14999999999999"/>
    <n v="9"/>
    <n v="0"/>
    <n v="33.641999999999996"/>
  </r>
  <r>
    <n v="1093"/>
    <s v="CA-2012-143490"/>
    <x v="1"/>
    <x v="401"/>
    <d v="2012-12-13T00:00:00"/>
    <s v="Standard Class"/>
    <s v="NP-18325"/>
    <s v="Naresj Patel"/>
    <x v="0"/>
    <s v="United States"/>
    <s v="San Diego"/>
    <x v="1"/>
    <n v="92105"/>
    <x v="1"/>
    <s v="TEC-PH-10000576"/>
    <x v="2"/>
    <x v="7"/>
    <s v="AT&amp;T 1080 Corded phone"/>
    <n v="219.18400000000003"/>
    <n v="2"/>
    <n v="0.2"/>
    <n v="19.178600000000003"/>
  </r>
  <r>
    <n v="1094"/>
    <s v="CA-2012-165085"/>
    <x v="1"/>
    <x v="17"/>
    <d v="2012-12-31T00:00:00"/>
    <s v="Standard Class"/>
    <s v="BT-11485"/>
    <s v="Brad Thomas"/>
    <x v="2"/>
    <s v="United States"/>
    <s v="Clinton"/>
    <x v="39"/>
    <n v="20735"/>
    <x v="3"/>
    <s v="OFF-PA-10000605"/>
    <x v="1"/>
    <x v="10"/>
    <s v="Xerox 1950"/>
    <n v="28.900000000000002"/>
    <n v="5"/>
    <n v="0"/>
    <n v="14.161000000000001"/>
  </r>
  <r>
    <n v="1095"/>
    <s v="CA-2012-165085"/>
    <x v="1"/>
    <x v="17"/>
    <d v="2012-12-31T00:00:00"/>
    <s v="Standard Class"/>
    <s v="BT-11485"/>
    <s v="Brad Thomas"/>
    <x v="2"/>
    <s v="United States"/>
    <s v="Clinton"/>
    <x v="39"/>
    <n v="20735"/>
    <x v="3"/>
    <s v="OFF-AP-10002518"/>
    <x v="1"/>
    <x v="9"/>
    <s v="Kensington 7 Outlet MasterPiece Power Center"/>
    <n v="355.96"/>
    <n v="2"/>
    <n v="0"/>
    <n v="103.22839999999997"/>
  </r>
  <r>
    <n v="1096"/>
    <s v="CA-2014-160423"/>
    <x v="3"/>
    <x v="276"/>
    <d v="2014-01-27T00:00:00"/>
    <s v="Standard Class"/>
    <s v="PS-19045"/>
    <s v="Penelope Sewall"/>
    <x v="2"/>
    <s v="United States"/>
    <s v="Charlotte"/>
    <x v="3"/>
    <n v="28205"/>
    <x v="0"/>
    <s v="OFF-ST-10004340"/>
    <x v="1"/>
    <x v="4"/>
    <s v="Fellowes Mobile File Cart, Black"/>
    <n v="348.20799999999997"/>
    <n v="7"/>
    <n v="0.2"/>
    <n v="30.468200000000024"/>
  </r>
  <r>
    <n v="1097"/>
    <s v="CA-2014-160423"/>
    <x v="3"/>
    <x v="276"/>
    <d v="2014-01-27T00:00:00"/>
    <s v="Standard Class"/>
    <s v="PS-19045"/>
    <s v="Penelope Sewall"/>
    <x v="2"/>
    <s v="United States"/>
    <s v="Charlotte"/>
    <x v="3"/>
    <n v="28205"/>
    <x v="0"/>
    <s v="OFF-BI-10004001"/>
    <x v="1"/>
    <x v="8"/>
    <s v="GBC Recycled VeloBinder Covers"/>
    <n v="35.783999999999999"/>
    <n v="7"/>
    <n v="0.7"/>
    <n v="-28.627200000000009"/>
  </r>
  <r>
    <n v="1098"/>
    <s v="CA-2011-159338"/>
    <x v="2"/>
    <x v="402"/>
    <d v="2011-06-28T00:00:00"/>
    <s v="First Class"/>
    <s v="NS-18640"/>
    <s v="Noel Staavos"/>
    <x v="1"/>
    <s v="United States"/>
    <s v="Los Angeles"/>
    <x v="1"/>
    <n v="90049"/>
    <x v="1"/>
    <s v="FUR-TA-10004147"/>
    <x v="0"/>
    <x v="3"/>
    <s v="Hon 4060 Series Tables"/>
    <n v="447.84"/>
    <n v="5"/>
    <n v="0.2"/>
    <n v="11.19599999999997"/>
  </r>
  <r>
    <n v="1099"/>
    <s v="CA-2013-107216"/>
    <x v="0"/>
    <x v="403"/>
    <d v="2013-06-18T00:00:00"/>
    <s v="First Class"/>
    <s v="PV-18985"/>
    <s v="Paul Van Hugh"/>
    <x v="2"/>
    <s v="United States"/>
    <s v="San Francisco"/>
    <x v="1"/>
    <n v="94122"/>
    <x v="1"/>
    <s v="OFF-AR-10001545"/>
    <x v="1"/>
    <x v="6"/>
    <s v="Newell 326"/>
    <n v="7.04"/>
    <n v="4"/>
    <n v="0"/>
    <n v="2.0415999999999999"/>
  </r>
  <r>
    <n v="1100"/>
    <s v="CA-2013-107216"/>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s v="CA-2013-107216"/>
    <x v="0"/>
    <x v="403"/>
    <d v="2013-06-18T00:00:00"/>
    <s v="First Class"/>
    <s v="PV-18985"/>
    <s v="Paul Van Hugh"/>
    <x v="2"/>
    <s v="United States"/>
    <s v="San Francisco"/>
    <x v="1"/>
    <n v="94122"/>
    <x v="1"/>
    <s v="TEC-AC-10001013"/>
    <x v="2"/>
    <x v="11"/>
    <s v="Logitech ClearChat Comfort/USB Headset H390"/>
    <n v="29.29"/>
    <n v="1"/>
    <n v="0"/>
    <n v="9.6656999999999975"/>
  </r>
  <r>
    <n v="1102"/>
    <s v="CA-2013-107216"/>
    <x v="0"/>
    <x v="403"/>
    <d v="2013-06-18T00:00:00"/>
    <s v="First Class"/>
    <s v="PV-18985"/>
    <s v="Paul Van Hugh"/>
    <x v="2"/>
    <s v="United States"/>
    <s v="San Francisco"/>
    <x v="1"/>
    <n v="94122"/>
    <x v="1"/>
    <s v="OFF-AR-10002255"/>
    <x v="1"/>
    <x v="6"/>
    <s v="Newell 346"/>
    <n v="8.64"/>
    <n v="3"/>
    <n v="0"/>
    <n v="2.5055999999999998"/>
  </r>
  <r>
    <n v="1103"/>
    <s v="US-2014-145863"/>
    <x v="3"/>
    <x v="81"/>
    <d v="2014-04-28T00:00:00"/>
    <s v="Standard Class"/>
    <s v="RP-19390"/>
    <s v="Resi Pölking"/>
    <x v="0"/>
    <s v="United States"/>
    <s v="Houston"/>
    <x v="5"/>
    <n v="77041"/>
    <x v="2"/>
    <s v="OFF-BI-10004140"/>
    <x v="1"/>
    <x v="8"/>
    <s v="Avery Non-Stick Binders"/>
    <n v="2.6939999999999995"/>
    <n v="3"/>
    <n v="0.8"/>
    <n v="-4.7145000000000028"/>
  </r>
  <r>
    <n v="1104"/>
    <s v="US-2014-145863"/>
    <x v="3"/>
    <x v="81"/>
    <d v="2014-04-28T00:00:00"/>
    <s v="Standard Class"/>
    <s v="RP-19390"/>
    <s v="Resi Pölking"/>
    <x v="0"/>
    <s v="United States"/>
    <s v="Houston"/>
    <x v="5"/>
    <n v="77041"/>
    <x v="2"/>
    <s v="OFF-BI-10002049"/>
    <x v="1"/>
    <x v="8"/>
    <s v="UniKeep View Case Binders"/>
    <n v="2.9339999999999993"/>
    <n v="3"/>
    <n v="0.8"/>
    <n v="-4.9878000000000018"/>
  </r>
  <r>
    <n v="1105"/>
    <s v="CA-2013-112340"/>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s v="US-2013-110156"/>
    <x v="0"/>
    <x v="258"/>
    <d v="2013-11-25T00:00:00"/>
    <s v="Standard Class"/>
    <s v="EH-13945"/>
    <s v="Eric Hoffmann"/>
    <x v="0"/>
    <s v="United States"/>
    <s v="Houston"/>
    <x v="5"/>
    <n v="77041"/>
    <x v="2"/>
    <s v="OFF-ST-10000642"/>
    <x v="1"/>
    <x v="4"/>
    <s v="Tennsco Lockers, Gray"/>
    <n v="100.70400000000001"/>
    <n v="6"/>
    <n v="0.2"/>
    <n v="-16.36440000000001"/>
  </r>
  <r>
    <n v="1107"/>
    <s v="US-2013-110156"/>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s v="US-2013-110156"/>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s v="US-2013-110156"/>
    <x v="0"/>
    <x v="258"/>
    <d v="2013-11-25T00:00:00"/>
    <s v="Standard Class"/>
    <s v="EH-13945"/>
    <s v="Eric Hoffmann"/>
    <x v="0"/>
    <s v="United States"/>
    <s v="Houston"/>
    <x v="5"/>
    <n v="77041"/>
    <x v="2"/>
    <s v="OFF-FA-10003495"/>
    <x v="1"/>
    <x v="13"/>
    <s v="Staples"/>
    <n v="58.368000000000009"/>
    <n v="12"/>
    <n v="0.2"/>
    <n v="21.888000000000002"/>
  </r>
  <r>
    <n v="1110"/>
    <s v="US-2013-110156"/>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s v="US-2013-110156"/>
    <x v="0"/>
    <x v="258"/>
    <d v="2013-11-25T00:00:00"/>
    <s v="Standard Class"/>
    <s v="EH-13945"/>
    <s v="Eric Hoffmann"/>
    <x v="0"/>
    <s v="United States"/>
    <s v="Houston"/>
    <x v="5"/>
    <n v="77041"/>
    <x v="2"/>
    <s v="TEC-PH-10003589"/>
    <x v="2"/>
    <x v="7"/>
    <s v="invisibleSHIELD by ZAGG Smudge-Free Screen Protector"/>
    <n v="71.959999999999994"/>
    <n v="5"/>
    <n v="0.2"/>
    <n v="25.185999999999996"/>
  </r>
  <r>
    <n v="1112"/>
    <s v="US-2013-110156"/>
    <x v="0"/>
    <x v="258"/>
    <d v="2013-11-25T00:00:00"/>
    <s v="Standard Class"/>
    <s v="EH-13945"/>
    <s v="Eric Hoffmann"/>
    <x v="0"/>
    <s v="United States"/>
    <s v="Houston"/>
    <x v="5"/>
    <n v="77041"/>
    <x v="2"/>
    <s v="OFF-PA-10004735"/>
    <x v="1"/>
    <x v="10"/>
    <s v="Xerox 1905"/>
    <n v="10.368000000000002"/>
    <n v="2"/>
    <n v="0.2"/>
    <n v="3.6288"/>
  </r>
  <r>
    <n v="1113"/>
    <s v="US-2013-110156"/>
    <x v="0"/>
    <x v="258"/>
    <d v="2013-11-25T00:00:00"/>
    <s v="Standard Class"/>
    <s v="EH-13945"/>
    <s v="Eric Hoffmann"/>
    <x v="0"/>
    <s v="United States"/>
    <s v="Houston"/>
    <x v="5"/>
    <n v="77041"/>
    <x v="2"/>
    <s v="OFF-BI-10002609"/>
    <x v="1"/>
    <x v="8"/>
    <s v="Avery Hidden Tab Dividers for Binding Systems"/>
    <n v="1.1919999999999997"/>
    <n v="2"/>
    <n v="0.8"/>
    <n v="-2.0264000000000002"/>
  </r>
  <r>
    <n v="1114"/>
    <s v="CA-2014-140585"/>
    <x v="3"/>
    <x v="404"/>
    <d v="2014-12-24T00:00:00"/>
    <s v="Second Class"/>
    <s v="RA-19915"/>
    <s v="Russell Applegate"/>
    <x v="0"/>
    <s v="United States"/>
    <s v="Encinitas"/>
    <x v="1"/>
    <n v="92024"/>
    <x v="1"/>
    <s v="OFF-BI-10003364"/>
    <x v="1"/>
    <x v="8"/>
    <s v="Binding Machine Supplies"/>
    <n v="46.672000000000004"/>
    <n v="2"/>
    <n v="0.2"/>
    <n v="16.3352"/>
  </r>
  <r>
    <n v="1115"/>
    <s v="CA-2014-140585"/>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s v="CA-2014-140585"/>
    <x v="3"/>
    <x v="404"/>
    <d v="2014-12-24T00:00:00"/>
    <s v="Second Class"/>
    <s v="RA-19915"/>
    <s v="Russell Applegate"/>
    <x v="0"/>
    <s v="United States"/>
    <s v="Encinitas"/>
    <x v="1"/>
    <n v="92024"/>
    <x v="1"/>
    <s v="TEC-AC-10003610"/>
    <x v="2"/>
    <x v="11"/>
    <s v="Logitech Illuminated - Keyboard"/>
    <n v="119.98"/>
    <n v="2"/>
    <n v="0"/>
    <n v="57.590400000000002"/>
  </r>
  <r>
    <n v="1117"/>
    <s v="CA-2013-144855"/>
    <x v="0"/>
    <x v="405"/>
    <d v="2013-07-25T00:00:00"/>
    <s v="Second Class"/>
    <s v="DL-13495"/>
    <s v="Dionis Lloyd"/>
    <x v="1"/>
    <s v="United States"/>
    <s v="San Francisco"/>
    <x v="1"/>
    <n v="94110"/>
    <x v="1"/>
    <s v="OFF-LA-10003766"/>
    <x v="1"/>
    <x v="2"/>
    <s v="Self-Adhesive Removable Labels"/>
    <n v="6.3"/>
    <n v="2"/>
    <n v="0"/>
    <n v="3.024"/>
  </r>
  <r>
    <n v="1118"/>
    <s v="CA-2012-142755"/>
    <x v="1"/>
    <x v="406"/>
    <d v="2012-09-08T00:00:00"/>
    <s v="Standard Class"/>
    <s v="CS-12355"/>
    <s v="Christine Sundaresam"/>
    <x v="0"/>
    <s v="United States"/>
    <s v="Roswell"/>
    <x v="32"/>
    <n v="30076"/>
    <x v="0"/>
    <s v="OFF-PA-10001970"/>
    <x v="1"/>
    <x v="10"/>
    <s v="Xerox 1908"/>
    <n v="279.89999999999998"/>
    <n v="5"/>
    <n v="0"/>
    <n v="137.15100000000001"/>
  </r>
  <r>
    <n v="1119"/>
    <s v="CA-2012-142755"/>
    <x v="1"/>
    <x v="406"/>
    <d v="2012-09-08T00:00:00"/>
    <s v="Standard Class"/>
    <s v="CS-12355"/>
    <s v="Christine Sundaresam"/>
    <x v="0"/>
    <s v="United States"/>
    <s v="Roswell"/>
    <x v="32"/>
    <n v="30076"/>
    <x v="0"/>
    <s v="TEC-AC-10002049"/>
    <x v="2"/>
    <x v="11"/>
    <s v="Logitech G19 Programmable Gaming Keyboard"/>
    <n v="619.94999999999993"/>
    <n v="5"/>
    <n v="0"/>
    <n v="111.59099999999995"/>
  </r>
  <r>
    <n v="1120"/>
    <s v="CA-2012-142755"/>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s v="CA-2012-142755"/>
    <x v="1"/>
    <x v="406"/>
    <d v="2012-09-08T00:00:00"/>
    <s v="Standard Class"/>
    <s v="CS-12355"/>
    <s v="Christine Sundaresam"/>
    <x v="0"/>
    <s v="United States"/>
    <s v="Roswell"/>
    <x v="32"/>
    <n v="30076"/>
    <x v="0"/>
    <s v="OFF-EN-10004459"/>
    <x v="1"/>
    <x v="12"/>
    <s v="Security-Tint Envelopes"/>
    <n v="15.28"/>
    <n v="2"/>
    <n v="0"/>
    <n v="7.4871999999999996"/>
  </r>
  <r>
    <n v="1122"/>
    <s v="US-2011-147627"/>
    <x v="2"/>
    <x v="407"/>
    <d v="2011-01-27T00:00:00"/>
    <s v="Standard Class"/>
    <s v="HL-15040"/>
    <s v="Hunter Lopez"/>
    <x v="0"/>
    <s v="United States"/>
    <s v="Jonesboro"/>
    <x v="36"/>
    <n v="72401"/>
    <x v="0"/>
    <s v="TEC-PH-10001061"/>
    <x v="2"/>
    <x v="7"/>
    <s v="Apple iPhone 5C"/>
    <n v="699.93"/>
    <n v="7"/>
    <n v="0"/>
    <n v="181.98179999999999"/>
  </r>
  <r>
    <n v="1123"/>
    <s v="US-2011-147627"/>
    <x v="2"/>
    <x v="407"/>
    <d v="2011-01-27T00:00:00"/>
    <s v="Standard Class"/>
    <s v="HL-15040"/>
    <s v="Hunter Lopez"/>
    <x v="0"/>
    <s v="United States"/>
    <s v="Jonesboro"/>
    <x v="36"/>
    <n v="72401"/>
    <x v="0"/>
    <s v="OFF-AR-10002375"/>
    <x v="1"/>
    <x v="6"/>
    <s v="Newell 351"/>
    <n v="22.959999999999997"/>
    <n v="7"/>
    <n v="0"/>
    <n v="6.6583999999999968"/>
  </r>
  <r>
    <n v="1124"/>
    <s v="US-2011-147627"/>
    <x v="2"/>
    <x v="407"/>
    <d v="2011-01-27T00:00:00"/>
    <s v="Standard Class"/>
    <s v="HL-15040"/>
    <s v="Hunter Lopez"/>
    <x v="0"/>
    <s v="United States"/>
    <s v="Jonesboro"/>
    <x v="36"/>
    <n v="72401"/>
    <x v="0"/>
    <s v="FUR-FU-10003194"/>
    <x v="0"/>
    <x v="5"/>
    <s v="Eldon Expressions Desk Accessory, Wood Pencil Holder, Oak"/>
    <n v="38.6"/>
    <n v="4"/>
    <n v="0"/>
    <n v="11.579999999999998"/>
  </r>
  <r>
    <n v="1125"/>
    <s v="US-2011-147627"/>
    <x v="2"/>
    <x v="407"/>
    <d v="2011-01-27T00:00:00"/>
    <s v="Standard Class"/>
    <s v="HL-15040"/>
    <s v="Hunter Lopez"/>
    <x v="0"/>
    <s v="United States"/>
    <s v="Jonesboro"/>
    <x v="36"/>
    <n v="72401"/>
    <x v="0"/>
    <s v="OFF-AR-10003811"/>
    <x v="1"/>
    <x v="6"/>
    <s v="Newell 327"/>
    <n v="6.63"/>
    <n v="3"/>
    <n v="0"/>
    <n v="1.7901"/>
  </r>
  <r>
    <n v="1126"/>
    <s v="US-2011-147627"/>
    <x v="2"/>
    <x v="407"/>
    <d v="2011-01-27T00:00:00"/>
    <s v="Standard Class"/>
    <s v="HL-15040"/>
    <s v="Hunter Lopez"/>
    <x v="0"/>
    <s v="United States"/>
    <s v="Jonesboro"/>
    <x v="36"/>
    <n v="72401"/>
    <x v="0"/>
    <s v="OFF-EN-10001539"/>
    <x v="1"/>
    <x v="12"/>
    <s v="Staples"/>
    <n v="23.34"/>
    <n v="3"/>
    <n v="0"/>
    <n v="10.969799999999999"/>
  </r>
  <r>
    <n v="1127"/>
    <s v="US-2011-147627"/>
    <x v="2"/>
    <x v="407"/>
    <d v="2011-01-27T00:00:00"/>
    <s v="Standard Class"/>
    <s v="HL-15040"/>
    <s v="Hunter Lopez"/>
    <x v="0"/>
    <s v="United States"/>
    <s v="Jonesboro"/>
    <x v="36"/>
    <n v="72401"/>
    <x v="0"/>
    <s v="FUR-CH-10002331"/>
    <x v="0"/>
    <x v="1"/>
    <s v="Hon 4700 Series Mobuis Mid-Back Task Chairs with Adjustable Arms"/>
    <n v="1067.94"/>
    <n v="3"/>
    <n v="0"/>
    <n v="224.2673999999999"/>
  </r>
  <r>
    <n v="1128"/>
    <s v="CA-2012-105970"/>
    <x v="1"/>
    <x v="56"/>
    <d v="2012-03-07T00:00:00"/>
    <s v="Standard Class"/>
    <s v="PA-19060"/>
    <s v="Pete Armstrong"/>
    <x v="2"/>
    <s v="United States"/>
    <s v="Richmond"/>
    <x v="14"/>
    <n v="47374"/>
    <x v="2"/>
    <s v="OFF-AR-10003156"/>
    <x v="1"/>
    <x v="6"/>
    <s v="50 Colored Long Pencils"/>
    <n v="10.16"/>
    <n v="1"/>
    <n v="0"/>
    <n v="2.6416000000000004"/>
  </r>
  <r>
    <n v="1129"/>
    <s v="CA-2012-105970"/>
    <x v="1"/>
    <x v="56"/>
    <d v="2012-03-07T00:00:00"/>
    <s v="Standard Class"/>
    <s v="PA-19060"/>
    <s v="Pete Armstrong"/>
    <x v="2"/>
    <s v="United States"/>
    <s v="Richmond"/>
    <x v="14"/>
    <n v="47374"/>
    <x v="2"/>
    <s v="OFF-EN-10001532"/>
    <x v="1"/>
    <x v="12"/>
    <s v="Brown Kraft Recycled Envelopes"/>
    <n v="101.88"/>
    <n v="6"/>
    <n v="0"/>
    <n v="50.94"/>
  </r>
  <r>
    <n v="1130"/>
    <s v="CA-2013-112102"/>
    <x v="0"/>
    <x v="408"/>
    <d v="2013-04-17T00:00:00"/>
    <s v="Standard Class"/>
    <s v="BD-11605"/>
    <s v="Brian Dahlen"/>
    <x v="0"/>
    <s v="United States"/>
    <s v="Springfield"/>
    <x v="17"/>
    <n v="22153"/>
    <x v="0"/>
    <s v="FUR-TA-10004086"/>
    <x v="0"/>
    <x v="3"/>
    <s v="KI Adjustable-Height Table"/>
    <n v="343.92"/>
    <n v="4"/>
    <n v="0"/>
    <n v="75.662399999999991"/>
  </r>
  <r>
    <n v="1131"/>
    <s v="CA-2013-112102"/>
    <x v="0"/>
    <x v="408"/>
    <d v="2013-04-17T00:00:00"/>
    <s v="Standard Class"/>
    <s v="BD-11605"/>
    <s v="Brian Dahlen"/>
    <x v="0"/>
    <s v="United States"/>
    <s v="Springfield"/>
    <x v="17"/>
    <n v="22153"/>
    <x v="0"/>
    <s v="OFF-PA-10000100"/>
    <x v="1"/>
    <x v="10"/>
    <s v="Xerox 1945"/>
    <n v="40.99"/>
    <n v="1"/>
    <n v="0"/>
    <n v="20.085100000000001"/>
  </r>
  <r>
    <n v="1132"/>
    <s v="CA-2013-112102"/>
    <x v="0"/>
    <x v="408"/>
    <d v="2013-04-17T00:00:00"/>
    <s v="Standard Class"/>
    <s v="BD-11605"/>
    <s v="Brian Dahlen"/>
    <x v="0"/>
    <s v="United States"/>
    <s v="Springfield"/>
    <x v="17"/>
    <n v="22153"/>
    <x v="0"/>
    <s v="OFF-EN-10002500"/>
    <x v="1"/>
    <x v="12"/>
    <s v="Globe Weis Peel &amp; Seel First Class Envelopes"/>
    <n v="63.9"/>
    <n v="5"/>
    <n v="0"/>
    <n v="28.754999999999995"/>
  </r>
  <r>
    <n v="1133"/>
    <s v="US-2013-114776"/>
    <x v="0"/>
    <x v="409"/>
    <d v="2013-12-08T00:00:00"/>
    <s v="First Class"/>
    <s v="GG-14650"/>
    <s v="Greg Guthrie"/>
    <x v="1"/>
    <s v="United States"/>
    <s v="Antioch"/>
    <x v="1"/>
    <n v="94509"/>
    <x v="1"/>
    <s v="OFF-PA-10004100"/>
    <x v="1"/>
    <x v="10"/>
    <s v="Xerox 216"/>
    <n v="19.440000000000001"/>
    <n v="3"/>
    <n v="0"/>
    <n v="9.3312000000000008"/>
  </r>
  <r>
    <n v="1134"/>
    <s v="US-2013-134908"/>
    <x v="0"/>
    <x v="410"/>
    <d v="2013-06-10T00:00:00"/>
    <s v="Standard Class"/>
    <s v="JS-15940"/>
    <s v="Joni Sundaresam"/>
    <x v="2"/>
    <s v="United States"/>
    <s v="Philadelphia"/>
    <x v="9"/>
    <n v="19134"/>
    <x v="3"/>
    <s v="OFF-ST-10003479"/>
    <x v="1"/>
    <x v="4"/>
    <s v="Eldon Base for stackable storage shelf, platinum"/>
    <n v="124.608"/>
    <n v="4"/>
    <n v="0.2"/>
    <n v="-23.364000000000019"/>
  </r>
  <r>
    <n v="1135"/>
    <s v="US-2013-134908"/>
    <x v="0"/>
    <x v="410"/>
    <d v="2013-06-10T00:00:00"/>
    <s v="Standard Class"/>
    <s v="JS-15940"/>
    <s v="Joni Sundaresam"/>
    <x v="2"/>
    <s v="United States"/>
    <s v="Philadelphia"/>
    <x v="9"/>
    <n v="19134"/>
    <x v="3"/>
    <s v="OFF-LA-10000973"/>
    <x v="1"/>
    <x v="2"/>
    <s v="Avery 502"/>
    <n v="7.5600000000000005"/>
    <n v="3"/>
    <n v="0.2"/>
    <n v="2.6459999999999995"/>
  </r>
  <r>
    <n v="1136"/>
    <s v="US-2013-148803"/>
    <x v="0"/>
    <x v="25"/>
    <d v="2013-12-12T00:00:00"/>
    <s v="Same Day"/>
    <s v="LR-16915"/>
    <s v="Lena Radford"/>
    <x v="0"/>
    <s v="United States"/>
    <s v="Homestead"/>
    <x v="2"/>
    <n v="33030"/>
    <x v="0"/>
    <s v="OFF-ST-10001476"/>
    <x v="1"/>
    <x v="4"/>
    <s v="Steel Personal Filing/Posting Tote"/>
    <n v="85.224000000000004"/>
    <n v="3"/>
    <n v="0.2"/>
    <n v="7.4571000000000041"/>
  </r>
  <r>
    <n v="1137"/>
    <s v="CA-2013-152170"/>
    <x v="0"/>
    <x v="396"/>
    <d v="2013-11-16T00:00:00"/>
    <s v="Second Class"/>
    <s v="FH-14275"/>
    <s v="Frank Hawley"/>
    <x v="1"/>
    <s v="United States"/>
    <s v="La Porte"/>
    <x v="14"/>
    <n v="46350"/>
    <x v="2"/>
    <s v="OFF-EN-10002831"/>
    <x v="1"/>
    <x v="12"/>
    <s v="Tyvek  Top-Opening Peel &amp; Seel  Envelopes, Gray"/>
    <n v="287.52"/>
    <n v="8"/>
    <n v="0"/>
    <n v="129.38399999999999"/>
  </r>
  <r>
    <n v="1138"/>
    <s v="CA-2013-152170"/>
    <x v="0"/>
    <x v="396"/>
    <d v="2013-11-16T00:00:00"/>
    <s v="Second Class"/>
    <s v="FH-14275"/>
    <s v="Frank Hawley"/>
    <x v="1"/>
    <s v="United States"/>
    <s v="La Porte"/>
    <x v="14"/>
    <n v="46350"/>
    <x v="2"/>
    <s v="OFF-AP-10002350"/>
    <x v="1"/>
    <x v="9"/>
    <s v="Belkin F9H710-06 7 Outlet SurgeMaster Surge Protector"/>
    <n v="37.68"/>
    <n v="2"/>
    <n v="0"/>
    <n v="10.5504"/>
  </r>
  <r>
    <n v="1139"/>
    <s v="CA-2013-152170"/>
    <x v="0"/>
    <x v="396"/>
    <d v="2013-11-16T00:00:00"/>
    <s v="Second Class"/>
    <s v="FH-14275"/>
    <s v="Frank Hawley"/>
    <x v="1"/>
    <s v="United States"/>
    <s v="La Porte"/>
    <x v="14"/>
    <n v="46350"/>
    <x v="2"/>
    <s v="OFF-PA-10001763"/>
    <x v="1"/>
    <x v="10"/>
    <s v="Xerox 1896"/>
    <n v="19.98"/>
    <n v="2"/>
    <n v="0"/>
    <n v="8.9909999999999997"/>
  </r>
  <r>
    <n v="1140"/>
    <s v="CA-2013-152170"/>
    <x v="0"/>
    <x v="396"/>
    <d v="2013-11-16T00:00:00"/>
    <s v="Second Class"/>
    <s v="FH-14275"/>
    <s v="Frank Hawley"/>
    <x v="1"/>
    <s v="United States"/>
    <s v="La Porte"/>
    <x v="14"/>
    <n v="46350"/>
    <x v="2"/>
    <s v="OFF-AR-10003394"/>
    <x v="1"/>
    <x v="6"/>
    <s v="Newell 332"/>
    <n v="20.58"/>
    <n v="7"/>
    <n v="0"/>
    <n v="5.5566000000000004"/>
  </r>
  <r>
    <n v="1141"/>
    <s v="CA-2013-152170"/>
    <x v="0"/>
    <x v="396"/>
    <d v="2013-11-16T00:00:00"/>
    <s v="Second Class"/>
    <s v="FH-14275"/>
    <s v="Frank Hawley"/>
    <x v="1"/>
    <s v="United States"/>
    <s v="La Porte"/>
    <x v="14"/>
    <n v="46350"/>
    <x v="2"/>
    <s v="OFF-BI-10002072"/>
    <x v="1"/>
    <x v="8"/>
    <s v="Cardinal Slant-D Ring Binders"/>
    <n v="17.38"/>
    <n v="2"/>
    <n v="0"/>
    <n v="8.69"/>
  </r>
  <r>
    <n v="1142"/>
    <s v="CA-2011-146969"/>
    <x v="2"/>
    <x v="411"/>
    <d v="2011-10-03T00:00:00"/>
    <s v="Standard Class"/>
    <s v="AP-10915"/>
    <s v="Arthur Prichep"/>
    <x v="0"/>
    <s v="United States"/>
    <s v="Los Angeles"/>
    <x v="1"/>
    <n v="90045"/>
    <x v="1"/>
    <s v="FUR-FU-10004188"/>
    <x v="0"/>
    <x v="5"/>
    <s v="Luxo Professional Combination Clamp-On Lamps"/>
    <n v="204.6"/>
    <n v="2"/>
    <n v="0"/>
    <n v="53.195999999999998"/>
  </r>
  <r>
    <n v="1143"/>
    <s v="CA-2011-146969"/>
    <x v="2"/>
    <x v="411"/>
    <d v="2011-10-03T00:00:00"/>
    <s v="Standard Class"/>
    <s v="AP-10915"/>
    <s v="Arthur Prichep"/>
    <x v="0"/>
    <s v="United States"/>
    <s v="Los Angeles"/>
    <x v="1"/>
    <n v="90045"/>
    <x v="1"/>
    <s v="OFF-FA-10001561"/>
    <x v="1"/>
    <x v="13"/>
    <s v="Stockwell Push Pins"/>
    <n v="8.7200000000000006"/>
    <n v="4"/>
    <n v="0"/>
    <n v="2.8776000000000002"/>
  </r>
  <r>
    <n v="1144"/>
    <s v="CA-2011-146969"/>
    <x v="2"/>
    <x v="411"/>
    <d v="2011-10-03T00:00:00"/>
    <s v="Standard Class"/>
    <s v="AP-10915"/>
    <s v="Arthur Prichep"/>
    <x v="0"/>
    <s v="United States"/>
    <s v="Los Angeles"/>
    <x v="1"/>
    <n v="90045"/>
    <x v="1"/>
    <s v="OFF-PA-10002105"/>
    <x v="1"/>
    <x v="10"/>
    <s v="Xerox 223"/>
    <n v="6.48"/>
    <n v="1"/>
    <n v="0"/>
    <n v="3.1104000000000003"/>
  </r>
  <r>
    <n v="1145"/>
    <s v="CA-2011-146969"/>
    <x v="2"/>
    <x v="411"/>
    <d v="2011-10-03T00:00:00"/>
    <s v="Standard Class"/>
    <s v="AP-10915"/>
    <s v="Arthur Prichep"/>
    <x v="0"/>
    <s v="United States"/>
    <s v="Los Angeles"/>
    <x v="1"/>
    <n v="90045"/>
    <x v="1"/>
    <s v="TEC-MA-10004241"/>
    <x v="2"/>
    <x v="15"/>
    <s v="Star Micronics TSP800 TSP847IIU Receipt Printer"/>
    <n v="686.32"/>
    <n v="2"/>
    <n v="0.2"/>
    <n v="223.05399999999995"/>
  </r>
  <r>
    <n v="1146"/>
    <s v="CA-2011-146969"/>
    <x v="2"/>
    <x v="411"/>
    <d v="2011-10-03T00:00:00"/>
    <s v="Standard Class"/>
    <s v="AP-10915"/>
    <s v="Arthur Prichep"/>
    <x v="0"/>
    <s v="United States"/>
    <s v="Los Angeles"/>
    <x v="1"/>
    <n v="90045"/>
    <x v="1"/>
    <s v="OFF-ST-10004340"/>
    <x v="1"/>
    <x v="4"/>
    <s v="Fellowes Mobile File Cart, Black"/>
    <n v="62.18"/>
    <n v="1"/>
    <n v="0"/>
    <n v="16.788600000000002"/>
  </r>
  <r>
    <n v="1147"/>
    <s v="CA-2012-112452"/>
    <x v="1"/>
    <x v="388"/>
    <d v="2012-04-04T00:00:00"/>
    <s v="Same Day"/>
    <s v="NC-18340"/>
    <s v="Nat Carroll"/>
    <x v="0"/>
    <s v="United States"/>
    <s v="Lansing"/>
    <x v="12"/>
    <n v="48911"/>
    <x v="2"/>
    <s v="OFF-AP-10003849"/>
    <x v="1"/>
    <x v="9"/>
    <s v="Hoover Shoulder Vac Commercial Portable Vacuum"/>
    <n v="644.07600000000002"/>
    <n v="2"/>
    <n v="0.1"/>
    <n v="107.34599999999996"/>
  </r>
  <r>
    <n v="1148"/>
    <s v="CA-2012-112452"/>
    <x v="1"/>
    <x v="388"/>
    <d v="2012-04-04T00:00:00"/>
    <s v="Same Day"/>
    <s v="NC-18340"/>
    <s v="Nat Carroll"/>
    <x v="0"/>
    <s v="United States"/>
    <s v="Lansing"/>
    <x v="12"/>
    <n v="48911"/>
    <x v="2"/>
    <s v="OFF-FA-10000735"/>
    <x v="1"/>
    <x v="13"/>
    <s v="Staples"/>
    <n v="5.84"/>
    <n v="2"/>
    <n v="0"/>
    <n v="2.6279999999999997"/>
  </r>
  <r>
    <n v="1149"/>
    <s v="CA-2012-112452"/>
    <x v="1"/>
    <x v="388"/>
    <d v="2012-04-04T00:00:00"/>
    <s v="Same Day"/>
    <s v="NC-18340"/>
    <s v="Nat Carroll"/>
    <x v="0"/>
    <s v="United States"/>
    <s v="Lansing"/>
    <x v="12"/>
    <n v="48911"/>
    <x v="2"/>
    <s v="OFF-BI-10003350"/>
    <x v="1"/>
    <x v="8"/>
    <s v="Acco Expandable Hanging Binders"/>
    <n v="12.76"/>
    <n v="2"/>
    <n v="0"/>
    <n v="5.8695999999999993"/>
  </r>
  <r>
    <n v="1150"/>
    <s v="CA-2012-112452"/>
    <x v="1"/>
    <x v="388"/>
    <d v="2012-04-04T00:00:00"/>
    <s v="Same Day"/>
    <s v="NC-18340"/>
    <s v="Nat Carroll"/>
    <x v="0"/>
    <s v="United States"/>
    <s v="Lansing"/>
    <x v="12"/>
    <n v="48911"/>
    <x v="2"/>
    <s v="TEC-PH-10000307"/>
    <x v="2"/>
    <x v="7"/>
    <s v="Shocksock Galaxy S4 Armband"/>
    <n v="10.95"/>
    <n v="1"/>
    <n v="0"/>
    <n v="0.43799999999999883"/>
  </r>
  <r>
    <n v="1151"/>
    <s v="CA-2012-112452"/>
    <x v="1"/>
    <x v="388"/>
    <d v="2012-04-04T00:00:00"/>
    <s v="Same Day"/>
    <s v="NC-18340"/>
    <s v="Nat Carroll"/>
    <x v="0"/>
    <s v="United States"/>
    <s v="Lansing"/>
    <x v="12"/>
    <n v="48911"/>
    <x v="2"/>
    <s v="TEC-CO-10004202"/>
    <x v="2"/>
    <x v="16"/>
    <s v="Brother DCP1000 Digital 3 in 1 Multifunction Machine"/>
    <n v="599.98"/>
    <n v="2"/>
    <n v="0"/>
    <n v="209.99299999999999"/>
  </r>
  <r>
    <n v="1152"/>
    <s v="CA-2012-113971"/>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s v="CA-2014-160395"/>
    <x v="3"/>
    <x v="413"/>
    <d v="2014-01-07T00:00:00"/>
    <s v="Standard Class"/>
    <s v="KL-16555"/>
    <s v="Kelly Lampkin"/>
    <x v="1"/>
    <s v="United States"/>
    <s v="Reno"/>
    <x v="33"/>
    <n v="89502"/>
    <x v="1"/>
    <s v="OFF-AR-10003759"/>
    <x v="1"/>
    <x v="6"/>
    <s v="Crayola Anti Dust Chalk, 12/Pack"/>
    <n v="3.64"/>
    <n v="2"/>
    <n v="0"/>
    <n v="1.6379999999999999"/>
  </r>
  <r>
    <n v="1154"/>
    <s v="CA-2014-160395"/>
    <x v="3"/>
    <x v="413"/>
    <d v="2014-01-07T00:00:00"/>
    <s v="Standard Class"/>
    <s v="KL-16555"/>
    <s v="Kelly Lampkin"/>
    <x v="1"/>
    <s v="United States"/>
    <s v="Reno"/>
    <x v="33"/>
    <n v="89502"/>
    <x v="1"/>
    <s v="OFF-BI-10003984"/>
    <x v="1"/>
    <x v="8"/>
    <s v="Lock-Up Easel 'Spel-Binder'"/>
    <n v="159.768"/>
    <n v="7"/>
    <n v="0.2"/>
    <n v="53.921700000000008"/>
  </r>
  <r>
    <n v="1155"/>
    <s v="CA-2011-136567"/>
    <x v="2"/>
    <x v="414"/>
    <d v="2011-12-21T00:00:00"/>
    <s v="First Class"/>
    <s v="PS-19045"/>
    <s v="Penelope Sewall"/>
    <x v="2"/>
    <s v="United States"/>
    <s v="Harrisonburg"/>
    <x v="17"/>
    <n v="22801"/>
    <x v="0"/>
    <s v="OFF-ST-10004337"/>
    <x v="1"/>
    <x v="4"/>
    <s v="SAFCO Commercial Wire Shelving, 72h"/>
    <n v="122.48"/>
    <n v="2"/>
    <n v="0"/>
    <n v="0"/>
  </r>
  <r>
    <n v="1156"/>
    <s v="CA-2011-136567"/>
    <x v="2"/>
    <x v="414"/>
    <d v="2011-12-21T00:00:00"/>
    <s v="First Class"/>
    <s v="PS-19045"/>
    <s v="Penelope Sewall"/>
    <x v="2"/>
    <s v="United States"/>
    <s v="Harrisonburg"/>
    <x v="17"/>
    <n v="22801"/>
    <x v="0"/>
    <s v="FUR-TA-10001932"/>
    <x v="0"/>
    <x v="3"/>
    <s v="Chromcraft 48&quot; x 96&quot; Racetrack Double Pedestal Table"/>
    <n v="2244.48"/>
    <n v="7"/>
    <n v="0"/>
    <n v="493.78559999999993"/>
  </r>
  <r>
    <n v="1157"/>
    <s v="CA-2011-136567"/>
    <x v="2"/>
    <x v="414"/>
    <d v="2011-12-21T00:00:00"/>
    <s v="First Class"/>
    <s v="PS-19045"/>
    <s v="Penelope Sewall"/>
    <x v="2"/>
    <s v="United States"/>
    <s v="Harrisonburg"/>
    <x v="17"/>
    <n v="22801"/>
    <x v="0"/>
    <s v="OFF-BI-10003982"/>
    <x v="1"/>
    <x v="8"/>
    <s v="Wilson Jones Century Plastic Molded Ring Binders"/>
    <n v="62.31"/>
    <n v="3"/>
    <n v="0"/>
    <n v="29.285699999999999"/>
  </r>
  <r>
    <n v="1158"/>
    <s v="CA-2011-136567"/>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s v="CA-2013-149314"/>
    <x v="0"/>
    <x v="415"/>
    <d v="2013-07-08T00:00:00"/>
    <s v="Second Class"/>
    <s v="GB-14530"/>
    <s v="George Bell"/>
    <x v="1"/>
    <s v="United States"/>
    <s v="Los Angeles"/>
    <x v="1"/>
    <n v="90004"/>
    <x v="1"/>
    <s v="FUR-CH-10002126"/>
    <x v="0"/>
    <x v="1"/>
    <s v="Hon Deluxe Fabric Upholstered Stacking Chairs"/>
    <n v="195.184"/>
    <n v="1"/>
    <n v="0.2"/>
    <n v="19.518400000000007"/>
  </r>
  <r>
    <n v="1160"/>
    <s v="CA-2014-147039"/>
    <x v="3"/>
    <x v="222"/>
    <d v="2014-07-05T00:00:00"/>
    <s v="Standard Class"/>
    <s v="AA-10315"/>
    <s v="Alex Avila"/>
    <x v="0"/>
    <s v="United States"/>
    <s v="Minneapolis"/>
    <x v="11"/>
    <n v="55407"/>
    <x v="2"/>
    <s v="OFF-AP-10000576"/>
    <x v="1"/>
    <x v="9"/>
    <s v="Belkin 325VA UPS Surge Protector, 6'"/>
    <n v="362.94"/>
    <n v="3"/>
    <n v="0"/>
    <n v="90.735000000000014"/>
  </r>
  <r>
    <n v="1161"/>
    <s v="CA-2014-147039"/>
    <x v="3"/>
    <x v="222"/>
    <d v="2014-07-05T00:00:00"/>
    <s v="Standard Class"/>
    <s v="AA-10315"/>
    <s v="Alex Avila"/>
    <x v="0"/>
    <s v="United States"/>
    <s v="Minneapolis"/>
    <x v="11"/>
    <n v="55407"/>
    <x v="2"/>
    <s v="OFF-BI-10004654"/>
    <x v="1"/>
    <x v="8"/>
    <s v="Avery Binding System Hidden Tab Executive Style Index Sets"/>
    <n v="11.54"/>
    <n v="2"/>
    <n v="0"/>
    <n v="5.77"/>
  </r>
  <r>
    <n v="1162"/>
    <s v="CA-2011-126522"/>
    <x v="2"/>
    <x v="416"/>
    <d v="2011-09-05T00:00:00"/>
    <s v="Second Class"/>
    <s v="LT-16765"/>
    <s v="Larry Tron"/>
    <x v="0"/>
    <s v="United States"/>
    <s v="Escondido"/>
    <x v="1"/>
    <n v="92025"/>
    <x v="1"/>
    <s v="OFF-AR-10004042"/>
    <x v="1"/>
    <x v="6"/>
    <s v="BOSTON Model 1800 Electric Pencil Sharpeners, Putty/Woodgrain"/>
    <n v="53.94"/>
    <n v="3"/>
    <n v="0"/>
    <n v="15.642599999999995"/>
  </r>
  <r>
    <n v="1163"/>
    <s v="CA-2011-127964"/>
    <x v="2"/>
    <x v="223"/>
    <d v="2011-03-08T00:00:00"/>
    <s v="Standard Class"/>
    <s v="AP-10720"/>
    <s v="Anne Pryor"/>
    <x v="2"/>
    <s v="United States"/>
    <s v="New York City"/>
    <x v="15"/>
    <n v="10035"/>
    <x v="3"/>
    <s v="TEC-PH-10004700"/>
    <x v="2"/>
    <x v="7"/>
    <s v="PowerGen Dual USB Car Charger"/>
    <n v="9.99"/>
    <n v="1"/>
    <n v="0"/>
    <n v="4.5953999999999997"/>
  </r>
  <r>
    <n v="1164"/>
    <s v="CA-2011-127964"/>
    <x v="2"/>
    <x v="223"/>
    <d v="2011-03-08T00:00:00"/>
    <s v="Standard Class"/>
    <s v="AP-10720"/>
    <s v="Anne Pryor"/>
    <x v="2"/>
    <s v="United States"/>
    <s v="New York City"/>
    <x v="15"/>
    <n v="10035"/>
    <x v="3"/>
    <s v="OFF-BI-10004593"/>
    <x v="1"/>
    <x v="8"/>
    <s v="Ibico Laser Imprintable Binding System Covers"/>
    <n v="125.76"/>
    <n v="3"/>
    <n v="0.2"/>
    <n v="40.872"/>
  </r>
  <r>
    <n v="1165"/>
    <s v="CA-2011-127964"/>
    <x v="2"/>
    <x v="223"/>
    <d v="2011-03-08T00:00:00"/>
    <s v="Standard Class"/>
    <s v="AP-10720"/>
    <s v="Anne Pryor"/>
    <x v="2"/>
    <s v="United States"/>
    <s v="New York City"/>
    <x v="15"/>
    <n v="10035"/>
    <x v="3"/>
    <s v="OFF-BI-10003429"/>
    <x v="1"/>
    <x v="8"/>
    <s v="Cardinal HOLDit! Binder Insert Strips,Extra Strips"/>
    <n v="25.32"/>
    <n v="5"/>
    <n v="0.2"/>
    <n v="9.1785000000000014"/>
  </r>
  <r>
    <n v="1166"/>
    <s v="CA-2011-117709"/>
    <x v="2"/>
    <x v="417"/>
    <d v="2011-05-08T00:00:00"/>
    <s v="Standard Class"/>
    <s v="PM-18940"/>
    <s v="Paul MacIntyre"/>
    <x v="0"/>
    <s v="United States"/>
    <s v="Jackson"/>
    <x v="12"/>
    <n v="49201"/>
    <x v="2"/>
    <s v="OFF-BI-10001294"/>
    <x v="1"/>
    <x v="8"/>
    <s v="Fellowes Binding Cases"/>
    <n v="46.8"/>
    <n v="4"/>
    <n v="0"/>
    <n v="21.059999999999995"/>
  </r>
  <r>
    <n v="1167"/>
    <s v="CA-2012-125416"/>
    <x v="1"/>
    <x v="121"/>
    <d v="2012-11-02T00:00:00"/>
    <s v="Same Day"/>
    <s v="KC-16540"/>
    <s v="Kelly Collister"/>
    <x v="0"/>
    <s v="United States"/>
    <s v="Seattle"/>
    <x v="4"/>
    <n v="98115"/>
    <x v="1"/>
    <s v="TEC-AC-10001552"/>
    <x v="2"/>
    <x v="11"/>
    <s v="Logitech K350 2.4Ghz Wireless Keyboard"/>
    <n v="447.93"/>
    <n v="9"/>
    <n v="0"/>
    <n v="49.272299999999987"/>
  </r>
  <r>
    <n v="1168"/>
    <s v="CA-2014-145226"/>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s v="CA-2014-145226"/>
    <x v="3"/>
    <x v="166"/>
    <d v="2014-12-11T00:00:00"/>
    <s v="Second Class"/>
    <s v="DL-13315"/>
    <s v="Delfina Latchford"/>
    <x v="0"/>
    <s v="United States"/>
    <s v="New York City"/>
    <x v="15"/>
    <n v="10035"/>
    <x v="3"/>
    <s v="OFF-ST-10004123"/>
    <x v="1"/>
    <x v="4"/>
    <s v="Safco Industrial Wire Shelving System"/>
    <n v="272.94"/>
    <n v="3"/>
    <n v="0"/>
    <n v="0"/>
  </r>
  <r>
    <n v="1170"/>
    <s v="CA-2014-145226"/>
    <x v="3"/>
    <x v="166"/>
    <d v="2014-12-11T00:00:00"/>
    <s v="Second Class"/>
    <s v="DL-13315"/>
    <s v="Delfina Latchford"/>
    <x v="0"/>
    <s v="United States"/>
    <s v="New York City"/>
    <x v="15"/>
    <n v="10035"/>
    <x v="3"/>
    <s v="OFF-PA-10003172"/>
    <x v="1"/>
    <x v="10"/>
    <s v="Xerox 1996"/>
    <n v="19.440000000000001"/>
    <n v="3"/>
    <n v="0"/>
    <n v="9.3312000000000008"/>
  </r>
  <r>
    <n v="1171"/>
    <s v="CA-2014-145226"/>
    <x v="3"/>
    <x v="166"/>
    <d v="2014-12-11T00:00:00"/>
    <s v="Second Class"/>
    <s v="DL-13315"/>
    <s v="Delfina Latchford"/>
    <x v="0"/>
    <s v="United States"/>
    <s v="New York City"/>
    <x v="15"/>
    <n v="10035"/>
    <x v="3"/>
    <s v="OFF-ST-10002352"/>
    <x v="1"/>
    <x v="4"/>
    <s v="Iris Project Case"/>
    <n v="31.92"/>
    <n v="4"/>
    <n v="0"/>
    <n v="8.299199999999999"/>
  </r>
  <r>
    <n v="1172"/>
    <s v="US-2011-100279"/>
    <x v="2"/>
    <x v="418"/>
    <d v="2011-03-14T00:00:00"/>
    <s v="Standard Class"/>
    <s v="SW-20275"/>
    <s v="Scott Williamson"/>
    <x v="0"/>
    <s v="United States"/>
    <s v="Royal Oak"/>
    <x v="12"/>
    <n v="48073"/>
    <x v="2"/>
    <s v="OFF-PA-10002259"/>
    <x v="1"/>
    <x v="10"/>
    <s v="Geographics Note Cards, Blank, White, 8 1/2&quot; x 11&quot;"/>
    <n v="22.38"/>
    <n v="2"/>
    <n v="0"/>
    <n v="10.7424"/>
  </r>
  <r>
    <n v="1173"/>
    <s v="CA-2011-158064"/>
    <x v="2"/>
    <x v="419"/>
    <d v="2011-04-25T00:00:00"/>
    <s v="Standard Class"/>
    <s v="AA-10375"/>
    <s v="Allen Armold"/>
    <x v="0"/>
    <s v="United States"/>
    <s v="Los Angeles"/>
    <x v="1"/>
    <n v="90008"/>
    <x v="1"/>
    <s v="OFF-BI-10002976"/>
    <x v="1"/>
    <x v="8"/>
    <s v="ACCOHIDE Binder by Acco"/>
    <n v="16.520000000000003"/>
    <n v="5"/>
    <n v="0.2"/>
    <n v="5.5754999999999999"/>
  </r>
  <r>
    <n v="1174"/>
    <s v="US-2012-104430"/>
    <x v="1"/>
    <x v="420"/>
    <d v="2012-10-26T00:00:00"/>
    <s v="Standard Class"/>
    <s v="LT-17110"/>
    <s v="Liz Thompson"/>
    <x v="0"/>
    <s v="United States"/>
    <s v="Bloomington"/>
    <x v="10"/>
    <n v="61701"/>
    <x v="2"/>
    <s v="OFF-BI-10000301"/>
    <x v="1"/>
    <x v="8"/>
    <s v="GBC Instant Report Kit"/>
    <n v="5.1759999999999984"/>
    <n v="4"/>
    <n v="0.8"/>
    <n v="-7.7640000000000011"/>
  </r>
  <r>
    <n v="1175"/>
    <s v="CA-2012-132080"/>
    <x v="1"/>
    <x v="421"/>
    <d v="2012-08-25T00:00:00"/>
    <s v="First Class"/>
    <s v="DP-13105"/>
    <s v="Dave Poirier"/>
    <x v="1"/>
    <s v="United States"/>
    <s v="New York City"/>
    <x v="15"/>
    <n v="10035"/>
    <x v="3"/>
    <s v="OFF-BI-10003694"/>
    <x v="1"/>
    <x v="8"/>
    <s v="Avery 3 1/2&quot; Diskette Storage Pages, 10/Pack"/>
    <n v="50.112000000000002"/>
    <n v="6"/>
    <n v="0.2"/>
    <n v="16.2864"/>
  </r>
  <r>
    <n v="1176"/>
    <s v="CA-2013-161207"/>
    <x v="0"/>
    <x v="48"/>
    <d v="2013-09-04T00:00:00"/>
    <s v="Standard Class"/>
    <s v="AB-10060"/>
    <s v="Adam Bellavance"/>
    <x v="2"/>
    <s v="United States"/>
    <s v="Concord"/>
    <x v="38"/>
    <n v="3301"/>
    <x v="3"/>
    <s v="OFF-SU-10000381"/>
    <x v="1"/>
    <x v="14"/>
    <s v="Acme Forged Steel Scissors with Black Enamel Handles"/>
    <n v="27.93"/>
    <n v="3"/>
    <n v="0"/>
    <n v="8.0996999999999986"/>
  </r>
  <r>
    <n v="1177"/>
    <s v="CA-2011-120243"/>
    <x v="2"/>
    <x v="422"/>
    <d v="2011-12-30T00:00:00"/>
    <s v="Second Class"/>
    <s v="AT-10435"/>
    <s v="Alyssa Tate"/>
    <x v="2"/>
    <s v="United States"/>
    <s v="Los Angeles"/>
    <x v="1"/>
    <n v="90004"/>
    <x v="1"/>
    <s v="OFF-LA-10004425"/>
    <x v="1"/>
    <x v="2"/>
    <s v="Staples"/>
    <n v="11.56"/>
    <n v="4"/>
    <n v="0"/>
    <n v="5.4332000000000003"/>
  </r>
  <r>
    <n v="1178"/>
    <s v="CA-2013-113621"/>
    <x v="0"/>
    <x v="49"/>
    <d v="2013-12-06T00:00:00"/>
    <s v="Standard Class"/>
    <s v="JE-15745"/>
    <s v="Joel Eaton"/>
    <x v="0"/>
    <s v="United States"/>
    <s v="Rockville"/>
    <x v="39"/>
    <n v="20852"/>
    <x v="3"/>
    <s v="FUR-CH-10001270"/>
    <x v="0"/>
    <x v="1"/>
    <s v="Harbour Creations Steel Folding Chair"/>
    <n v="172.5"/>
    <n v="2"/>
    <n v="0"/>
    <n v="51.749999999999986"/>
  </r>
  <r>
    <n v="1179"/>
    <s v="CA-2013-113621"/>
    <x v="0"/>
    <x v="49"/>
    <d v="2013-12-06T00:00:00"/>
    <s v="Standard Class"/>
    <s v="JE-15745"/>
    <s v="Joel Eaton"/>
    <x v="0"/>
    <s v="United States"/>
    <s v="Rockville"/>
    <x v="39"/>
    <n v="20852"/>
    <x v="3"/>
    <s v="TEC-PH-10003931"/>
    <x v="2"/>
    <x v="7"/>
    <s v="JBL Micro Wireless Portable Bluetooth Speaker"/>
    <n v="179.97"/>
    <n v="3"/>
    <n v="0"/>
    <n v="44.992500000000007"/>
  </r>
  <r>
    <n v="1180"/>
    <s v="CA-2013-168081"/>
    <x v="0"/>
    <x v="423"/>
    <d v="2013-04-28T00:00:00"/>
    <s v="Second Class"/>
    <s v="CA-12055"/>
    <s v="Cathy Armstrong"/>
    <x v="2"/>
    <s v="United States"/>
    <s v="Houston"/>
    <x v="5"/>
    <n v="77070"/>
    <x v="2"/>
    <s v="TEC-AC-10003174"/>
    <x v="2"/>
    <x v="11"/>
    <s v="Plantronics S12 Corded Telephone Headset System"/>
    <n v="258.69600000000003"/>
    <n v="3"/>
    <n v="0.2"/>
    <n v="64.674000000000007"/>
  </r>
  <r>
    <n v="1181"/>
    <s v="CA-2011-128146"/>
    <x v="2"/>
    <x v="261"/>
    <d v="2011-06-25T00:00:00"/>
    <s v="Standard Class"/>
    <s v="DB-13060"/>
    <s v="Dave Brooks"/>
    <x v="0"/>
    <s v="United States"/>
    <s v="Lakewood"/>
    <x v="30"/>
    <n v="8701"/>
    <x v="3"/>
    <s v="TEC-PH-10004539"/>
    <x v="2"/>
    <x v="7"/>
    <s v="Wireless Extenders zBoost YX545 SOHO Signal Booster"/>
    <n v="1322.93"/>
    <n v="7"/>
    <n v="0"/>
    <n v="357.19110000000001"/>
  </r>
  <r>
    <n v="1182"/>
    <s v="CA-2011-128146"/>
    <x v="2"/>
    <x v="261"/>
    <d v="2011-06-25T00:00:00"/>
    <s v="Standard Class"/>
    <s v="DB-13060"/>
    <s v="Dave Brooks"/>
    <x v="0"/>
    <s v="United States"/>
    <s v="Lakewood"/>
    <x v="30"/>
    <n v="8701"/>
    <x v="3"/>
    <s v="OFF-AR-10001919"/>
    <x v="1"/>
    <x v="6"/>
    <s v="OIC #2 Pencils, Medium Soft"/>
    <n v="3.76"/>
    <n v="2"/>
    <n v="0"/>
    <n v="1.0903999999999998"/>
  </r>
  <r>
    <n v="1183"/>
    <s v="CA-2014-138779"/>
    <x v="3"/>
    <x v="424"/>
    <d v="2014-01-16T00:00:00"/>
    <s v="First Class"/>
    <s v="RB-19570"/>
    <s v="Rob Beeghly"/>
    <x v="0"/>
    <s v="United States"/>
    <s v="Jacksonville"/>
    <x v="3"/>
    <n v="28540"/>
    <x v="0"/>
    <s v="OFF-EN-10002504"/>
    <x v="1"/>
    <x v="12"/>
    <s v="Tyvek  Top-Opening Peel &amp; Seel Envelopes, Plain White"/>
    <n v="21.744"/>
    <n v="1"/>
    <n v="0.2"/>
    <n v="7.3385999999999996"/>
  </r>
  <r>
    <n v="1184"/>
    <s v="CA-2014-138779"/>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s v="CA-2011-127131"/>
    <x v="2"/>
    <x v="156"/>
    <d v="2011-11-30T00:00:00"/>
    <s v="Standard Class"/>
    <s v="HR-14830"/>
    <s v="Harold Ryan"/>
    <x v="1"/>
    <s v="United States"/>
    <s v="Seattle"/>
    <x v="4"/>
    <n v="98103"/>
    <x v="1"/>
    <s v="OFF-BI-10004656"/>
    <x v="1"/>
    <x v="8"/>
    <s v="Peel &amp; Stick Add-On Corner Pockets"/>
    <n v="12.096000000000002"/>
    <n v="7"/>
    <n v="0.2"/>
    <n v="4.2335999999999991"/>
  </r>
  <r>
    <n v="1186"/>
    <s v="CA-2011-127131"/>
    <x v="2"/>
    <x v="156"/>
    <d v="2011-11-30T00:00:00"/>
    <s v="Standard Class"/>
    <s v="HR-14830"/>
    <s v="Harold Ryan"/>
    <x v="1"/>
    <s v="United States"/>
    <s v="Seattle"/>
    <x v="4"/>
    <n v="98103"/>
    <x v="1"/>
    <s v="OFF-ST-10002344"/>
    <x v="1"/>
    <x v="4"/>
    <s v="Carina 42&quot;Hx23 3/4&quot;W Media Storage Unit"/>
    <n v="485.88"/>
    <n v="6"/>
    <n v="0"/>
    <n v="9.7176000000000329"/>
  </r>
  <r>
    <n v="1187"/>
    <s v="CA-2011-127131"/>
    <x v="2"/>
    <x v="156"/>
    <d v="2011-11-30T00:00:00"/>
    <s v="Standard Class"/>
    <s v="HR-14830"/>
    <s v="Harold Ryan"/>
    <x v="1"/>
    <s v="United States"/>
    <s v="Seattle"/>
    <x v="4"/>
    <n v="98103"/>
    <x v="1"/>
    <s v="OFF-PA-10001800"/>
    <x v="1"/>
    <x v="10"/>
    <s v="Xerox 220"/>
    <n v="25.92"/>
    <n v="4"/>
    <n v="0"/>
    <n v="12.441600000000001"/>
  </r>
  <r>
    <n v="1188"/>
    <s v="CA-2011-127131"/>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s v="CA-2014-117212"/>
    <x v="3"/>
    <x v="425"/>
    <d v="2014-03-01T00:00:00"/>
    <s v="Second Class"/>
    <s v="BT-11530"/>
    <s v="Bradley Talbott"/>
    <x v="2"/>
    <s v="United States"/>
    <s v="Los Angeles"/>
    <x v="1"/>
    <n v="90036"/>
    <x v="1"/>
    <s v="OFF-AP-10004532"/>
    <x v="1"/>
    <x v="9"/>
    <s v="Kensington 6 Outlet Guardian Standard Surge Protector"/>
    <n v="81.92"/>
    <n v="4"/>
    <n v="0"/>
    <n v="22.118400000000001"/>
  </r>
  <r>
    <n v="1190"/>
    <s v="CA-2014-117212"/>
    <x v="3"/>
    <x v="425"/>
    <d v="2014-03-01T00:00:00"/>
    <s v="Second Class"/>
    <s v="BT-11530"/>
    <s v="Bradley Talbott"/>
    <x v="2"/>
    <s v="United States"/>
    <s v="Los Angeles"/>
    <x v="1"/>
    <n v="90036"/>
    <x v="1"/>
    <s v="TEC-PH-10004447"/>
    <x v="2"/>
    <x v="7"/>
    <s v="Toshiba IPT2010-SD IP Telephone"/>
    <n v="889.53600000000006"/>
    <n v="8"/>
    <n v="0.2"/>
    <n v="66.715199999999982"/>
  </r>
  <r>
    <n v="1191"/>
    <s v="CA-2014-117212"/>
    <x v="3"/>
    <x v="425"/>
    <d v="2014-03-01T00:00:00"/>
    <s v="Second Class"/>
    <s v="BT-11530"/>
    <s v="Bradley Talbott"/>
    <x v="2"/>
    <s v="United States"/>
    <s v="Los Angeles"/>
    <x v="1"/>
    <n v="90036"/>
    <x v="1"/>
    <s v="FUR-CH-10003973"/>
    <x v="0"/>
    <x v="1"/>
    <s v="GuestStacker Chair with Chrome Finish Legs"/>
    <n v="892.22400000000005"/>
    <n v="3"/>
    <n v="0.2"/>
    <n v="89.222400000000022"/>
  </r>
  <r>
    <n v="1192"/>
    <s v="CA-2014-117212"/>
    <x v="3"/>
    <x v="425"/>
    <d v="2014-03-01T00:00:00"/>
    <s v="Second Class"/>
    <s v="BT-11530"/>
    <s v="Bradley Talbott"/>
    <x v="2"/>
    <s v="United States"/>
    <s v="Los Angeles"/>
    <x v="1"/>
    <n v="90036"/>
    <x v="1"/>
    <s v="OFF-PA-10001970"/>
    <x v="1"/>
    <x v="10"/>
    <s v="Xerox 1908"/>
    <n v="223.92"/>
    <n v="4"/>
    <n v="0"/>
    <n v="109.7208"/>
  </r>
  <r>
    <n v="1193"/>
    <s v="CA-2014-117212"/>
    <x v="3"/>
    <x v="425"/>
    <d v="2014-03-01T00:00:00"/>
    <s v="Second Class"/>
    <s v="BT-11530"/>
    <s v="Bradley Talbott"/>
    <x v="2"/>
    <s v="United States"/>
    <s v="Los Angeles"/>
    <x v="1"/>
    <n v="90036"/>
    <x v="1"/>
    <s v="OFF-PA-10000682"/>
    <x v="1"/>
    <x v="10"/>
    <s v="Xerox 1924"/>
    <n v="23.12"/>
    <n v="4"/>
    <n v="0"/>
    <n v="11.328800000000001"/>
  </r>
  <r>
    <n v="1194"/>
    <s v="US-2012-130519"/>
    <x v="1"/>
    <x v="426"/>
    <d v="2012-09-15T00:00:00"/>
    <s v="Same Day"/>
    <s v="NG-18355"/>
    <s v="Nat Gilpin"/>
    <x v="1"/>
    <s v="United States"/>
    <s v="Coral Springs"/>
    <x v="2"/>
    <n v="33065"/>
    <x v="0"/>
    <s v="OFF-PA-10001937"/>
    <x v="1"/>
    <x v="10"/>
    <s v="Xerox 21"/>
    <n v="15.552000000000003"/>
    <n v="3"/>
    <n v="0.2"/>
    <n v="5.4432"/>
  </r>
  <r>
    <n v="1195"/>
    <s v="US-2012-130519"/>
    <x v="1"/>
    <x v="426"/>
    <d v="2012-09-15T00:00:00"/>
    <s v="Same Day"/>
    <s v="NG-18355"/>
    <s v="Nat Gilpin"/>
    <x v="1"/>
    <s v="United States"/>
    <s v="Coral Springs"/>
    <x v="2"/>
    <n v="33065"/>
    <x v="0"/>
    <s v="FUR-FU-10002268"/>
    <x v="0"/>
    <x v="5"/>
    <s v="Ultra Door Push Plate"/>
    <n v="15.712000000000002"/>
    <n v="4"/>
    <n v="0.2"/>
    <n v="2.553199999999999"/>
  </r>
  <r>
    <n v="1196"/>
    <s v="US-2012-130519"/>
    <x v="1"/>
    <x v="426"/>
    <d v="2012-09-15T00:00:00"/>
    <s v="Same Day"/>
    <s v="NG-18355"/>
    <s v="Nat Gilpin"/>
    <x v="1"/>
    <s v="United States"/>
    <s v="Coral Springs"/>
    <x v="2"/>
    <n v="33065"/>
    <x v="0"/>
    <s v="OFF-ST-10001321"/>
    <x v="1"/>
    <x v="4"/>
    <s v="Decoflex Hanging Personal Folder File, Blue"/>
    <n v="24.672000000000001"/>
    <n v="2"/>
    <n v="0.2"/>
    <n v="2.1588000000000021"/>
  </r>
  <r>
    <n v="1197"/>
    <s v="US-2012-130519"/>
    <x v="1"/>
    <x v="426"/>
    <d v="2012-09-15T00:00:00"/>
    <s v="Same Day"/>
    <s v="NG-18355"/>
    <s v="Nat Gilpin"/>
    <x v="1"/>
    <s v="United States"/>
    <s v="Coral Springs"/>
    <x v="2"/>
    <n v="33065"/>
    <x v="0"/>
    <s v="FUR-FU-10003394"/>
    <x v="0"/>
    <x v="5"/>
    <s v="Tenex &quot;The Solids&quot; Textured Chair Mats"/>
    <n v="55.967999999999996"/>
    <n v="1"/>
    <n v="0.2"/>
    <n v="-2.098800000000006"/>
  </r>
  <r>
    <n v="1198"/>
    <s v="CA-2013-130946"/>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s v="CA-2013-130946"/>
    <x v="0"/>
    <x v="143"/>
    <d v="2013-04-13T00:00:00"/>
    <s v="Standard Class"/>
    <s v="ZC-21910"/>
    <s v="Zuschuss Carroll"/>
    <x v="0"/>
    <s v="United States"/>
    <s v="Houston"/>
    <x v="5"/>
    <n v="77041"/>
    <x v="2"/>
    <s v="FUR-CH-10004540"/>
    <x v="0"/>
    <x v="1"/>
    <s v="Global Chrome Stack Chair"/>
    <n v="95.983999999999995"/>
    <n v="4"/>
    <n v="0.3"/>
    <n v="-4.1135999999999981"/>
  </r>
  <r>
    <n v="1200"/>
    <s v="CA-2013-130946"/>
    <x v="0"/>
    <x v="143"/>
    <d v="2013-04-13T00:00:00"/>
    <s v="Standard Class"/>
    <s v="ZC-21910"/>
    <s v="Zuschuss Carroll"/>
    <x v="0"/>
    <s v="United States"/>
    <s v="Houston"/>
    <x v="5"/>
    <n v="77041"/>
    <x v="2"/>
    <s v="OFF-BI-10004995"/>
    <x v="1"/>
    <x v="8"/>
    <s v="GBC DocuBind P400 Electric Binding System"/>
    <n v="1088.7919999999997"/>
    <n v="4"/>
    <n v="0.8"/>
    <n v="-1850.9464000000007"/>
  </r>
  <r>
    <n v="1201"/>
    <s v="CA-2013-114727"/>
    <x v="0"/>
    <x v="427"/>
    <d v="2013-07-25T00:00:00"/>
    <s v="Standard Class"/>
    <s v="LS-16945"/>
    <s v="Linda Southworth"/>
    <x v="1"/>
    <s v="United States"/>
    <s v="Denver"/>
    <x v="22"/>
    <n v="80219"/>
    <x v="1"/>
    <s v="FUR-CH-10002335"/>
    <x v="0"/>
    <x v="1"/>
    <s v="Hon GuestStacker Chair"/>
    <n v="544.00800000000004"/>
    <n v="3"/>
    <n v="0.2"/>
    <n v="40.800600000000003"/>
  </r>
  <r>
    <n v="1202"/>
    <s v="CA-2013-114727"/>
    <x v="0"/>
    <x v="427"/>
    <d v="2013-07-25T00:00:00"/>
    <s v="Standard Class"/>
    <s v="LS-16945"/>
    <s v="Linda Southworth"/>
    <x v="1"/>
    <s v="United States"/>
    <s v="Denver"/>
    <x v="22"/>
    <n v="80219"/>
    <x v="1"/>
    <s v="OFF-BI-10004967"/>
    <x v="1"/>
    <x v="8"/>
    <s v="Round Ring Binders"/>
    <n v="1.8720000000000003"/>
    <n v="3"/>
    <n v="0.7"/>
    <n v="-1.4352"/>
  </r>
  <r>
    <n v="1203"/>
    <s v="CA-2013-114727"/>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s v="CA-2013-114727"/>
    <x v="0"/>
    <x v="427"/>
    <d v="2013-07-25T00:00:00"/>
    <s v="Standard Class"/>
    <s v="LS-16945"/>
    <s v="Linda Southworth"/>
    <x v="1"/>
    <s v="United States"/>
    <s v="Denver"/>
    <x v="22"/>
    <n v="80219"/>
    <x v="1"/>
    <s v="OFF-ST-10002292"/>
    <x v="1"/>
    <x v="4"/>
    <s v="Sauder Facets Collection Locker/File Cabinet, Sky Alder Finish"/>
    <n v="593.5680000000001"/>
    <n v="2"/>
    <n v="0.2"/>
    <n v="0"/>
  </r>
  <r>
    <n v="1205"/>
    <s v="CA-2013-114727"/>
    <x v="0"/>
    <x v="427"/>
    <d v="2013-07-25T00:00:00"/>
    <s v="Standard Class"/>
    <s v="LS-16945"/>
    <s v="Linda Southworth"/>
    <x v="1"/>
    <s v="United States"/>
    <s v="Denver"/>
    <x v="22"/>
    <n v="80219"/>
    <x v="1"/>
    <s v="OFF-ST-10000689"/>
    <x v="1"/>
    <x v="4"/>
    <s v="Fellowes Strictly Business Drawer File, Letter/Legal Size"/>
    <n v="338.04"/>
    <n v="3"/>
    <n v="0.2"/>
    <n v="-33.804000000000002"/>
  </r>
  <r>
    <n v="1206"/>
    <s v="CA-2014-133235"/>
    <x v="3"/>
    <x v="378"/>
    <d v="2014-08-05T00:00:00"/>
    <s v="First Class"/>
    <s v="LH-16750"/>
    <s v="Larry Hughes"/>
    <x v="0"/>
    <s v="United States"/>
    <s v="Charlotte"/>
    <x v="3"/>
    <n v="28205"/>
    <x v="0"/>
    <s v="TEC-PH-10002660"/>
    <x v="2"/>
    <x v="7"/>
    <s v="Nortel Networks T7316 E Nt8 B27"/>
    <n v="271.95999999999998"/>
    <n v="5"/>
    <n v="0.2"/>
    <n v="16.997500000000016"/>
  </r>
  <r>
    <n v="1207"/>
    <s v="CA-2013-137050"/>
    <x v="0"/>
    <x v="216"/>
    <d v="2013-07-19T00:00:00"/>
    <s v="Second Class"/>
    <s v="SW-20755"/>
    <s v="Steven Ward"/>
    <x v="1"/>
    <s v="United States"/>
    <s v="New York City"/>
    <x v="15"/>
    <n v="10009"/>
    <x v="3"/>
    <s v="OFF-ST-10004634"/>
    <x v="1"/>
    <x v="4"/>
    <s v="Personal Folder Holder, Ebony"/>
    <n v="11.21"/>
    <n v="1"/>
    <n v="0"/>
    <n v="3.3629999999999995"/>
  </r>
  <r>
    <n v="1208"/>
    <s v="CA-2013-137050"/>
    <x v="0"/>
    <x v="216"/>
    <d v="2013-07-19T00:00:00"/>
    <s v="Second Class"/>
    <s v="SW-20755"/>
    <s v="Steven Ward"/>
    <x v="1"/>
    <s v="United States"/>
    <s v="New York City"/>
    <x v="15"/>
    <n v="10009"/>
    <x v="3"/>
    <s v="OFF-BI-10002160"/>
    <x v="1"/>
    <x v="8"/>
    <s v="Acco Hanging Data Binders"/>
    <n v="9.1440000000000001"/>
    <n v="3"/>
    <n v="0.2"/>
    <n v="3.2003999999999997"/>
  </r>
  <r>
    <n v="1209"/>
    <s v="CA-2013-137050"/>
    <x v="0"/>
    <x v="216"/>
    <d v="2013-07-19T00:00:00"/>
    <s v="Second Class"/>
    <s v="SW-20755"/>
    <s v="Steven Ward"/>
    <x v="1"/>
    <s v="United States"/>
    <s v="New York City"/>
    <x v="15"/>
    <n v="10009"/>
    <x v="3"/>
    <s v="OFF-FA-10002988"/>
    <x v="1"/>
    <x v="13"/>
    <s v="Ideal Clamps"/>
    <n v="14.069999999999999"/>
    <n v="7"/>
    <n v="0"/>
    <n v="6.8942999999999994"/>
  </r>
  <r>
    <n v="1210"/>
    <s v="CA-2013-137050"/>
    <x v="0"/>
    <x v="216"/>
    <d v="2013-07-19T00:00:00"/>
    <s v="Second Class"/>
    <s v="SW-20755"/>
    <s v="Steven Ward"/>
    <x v="1"/>
    <s v="United States"/>
    <s v="New York City"/>
    <x v="15"/>
    <n v="10009"/>
    <x v="3"/>
    <s v="OFF-AR-10004999"/>
    <x v="1"/>
    <x v="6"/>
    <s v="Newell 315"/>
    <n v="41.86"/>
    <n v="7"/>
    <n v="0"/>
    <n v="10.465"/>
  </r>
  <r>
    <n v="1211"/>
    <s v="CA-2013-137050"/>
    <x v="0"/>
    <x v="216"/>
    <d v="2013-07-19T00:00:00"/>
    <s v="Second Class"/>
    <s v="SW-20755"/>
    <s v="Steven Ward"/>
    <x v="1"/>
    <s v="United States"/>
    <s v="New York City"/>
    <x v="15"/>
    <n v="10009"/>
    <x v="3"/>
    <s v="OFF-BI-10001031"/>
    <x v="1"/>
    <x v="8"/>
    <s v="Pressboard Data Binders by Wilson Jones"/>
    <n v="8.5440000000000005"/>
    <n v="2"/>
    <n v="0.2"/>
    <n v="2.8835999999999995"/>
  </r>
  <r>
    <n v="1212"/>
    <s v="CA-2013-137050"/>
    <x v="0"/>
    <x v="216"/>
    <d v="2013-07-19T00:00:00"/>
    <s v="Second Class"/>
    <s v="SW-20755"/>
    <s v="Steven Ward"/>
    <x v="1"/>
    <s v="United States"/>
    <s v="New York City"/>
    <x v="15"/>
    <n v="10009"/>
    <x v="3"/>
    <s v="FUR-BO-10004695"/>
    <x v="0"/>
    <x v="0"/>
    <s v="O'Sullivan 2-Door Barrister Bookcase in Odessa Pine"/>
    <n v="579.13599999999997"/>
    <n v="4"/>
    <n v="0.2"/>
    <n v="21.717599999999948"/>
  </r>
  <r>
    <n v="1213"/>
    <s v="US-2014-118087"/>
    <x v="3"/>
    <x v="428"/>
    <d v="2014-09-14T00:00:00"/>
    <s v="Standard Class"/>
    <s v="SP-20620"/>
    <s v="Stefania Perrino"/>
    <x v="1"/>
    <s v="United States"/>
    <s v="Philadelphia"/>
    <x v="9"/>
    <n v="19134"/>
    <x v="3"/>
    <s v="FUR-CH-10004860"/>
    <x v="0"/>
    <x v="1"/>
    <s v="Global Low Back Tilter Chair"/>
    <n v="141.37199999999999"/>
    <n v="2"/>
    <n v="0.3"/>
    <n v="-48.470400000000019"/>
  </r>
  <r>
    <n v="1214"/>
    <s v="US-2014-118087"/>
    <x v="3"/>
    <x v="428"/>
    <d v="2014-09-14T00:00:00"/>
    <s v="Standard Class"/>
    <s v="SP-20620"/>
    <s v="Stefania Perrino"/>
    <x v="1"/>
    <s v="United States"/>
    <s v="Philadelphia"/>
    <x v="9"/>
    <n v="19134"/>
    <x v="3"/>
    <s v="OFF-BI-10002432"/>
    <x v="1"/>
    <x v="8"/>
    <s v="Wilson Jones Standard D-Ring Binders"/>
    <n v="3.036"/>
    <n v="2"/>
    <n v="0.7"/>
    <n v="-2.3275999999999994"/>
  </r>
  <r>
    <n v="1215"/>
    <s v="US-2014-118087"/>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s v="US-2014-118087"/>
    <x v="3"/>
    <x v="428"/>
    <d v="2014-09-14T00:00:00"/>
    <s v="Standard Class"/>
    <s v="SP-20620"/>
    <s v="Stefania Perrino"/>
    <x v="1"/>
    <s v="United States"/>
    <s v="Philadelphia"/>
    <x v="9"/>
    <n v="19134"/>
    <x v="3"/>
    <s v="OFF-AR-10003602"/>
    <x v="1"/>
    <x v="6"/>
    <s v="Quartet Omega Colored Chalk, 12/Pack"/>
    <n v="4.6719999999999997"/>
    <n v="1"/>
    <n v="0.2"/>
    <n v="1.5767999999999998"/>
  </r>
  <r>
    <n v="1217"/>
    <s v="US-2014-118087"/>
    <x v="3"/>
    <x v="428"/>
    <d v="2014-09-14T00:00:00"/>
    <s v="Standard Class"/>
    <s v="SP-20620"/>
    <s v="Stefania Perrino"/>
    <x v="1"/>
    <s v="United States"/>
    <s v="Philadelphia"/>
    <x v="9"/>
    <n v="19134"/>
    <x v="3"/>
    <s v="TEC-AC-10004469"/>
    <x v="2"/>
    <x v="11"/>
    <s v="Microsoft Sculpt Comfort Mouse"/>
    <n v="95.88000000000001"/>
    <n v="3"/>
    <n v="0.2"/>
    <n v="28.764000000000006"/>
  </r>
  <r>
    <n v="1218"/>
    <s v="US-2014-118087"/>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s v="US-2014-118087"/>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s v="US-2014-118087"/>
    <x v="3"/>
    <x v="428"/>
    <d v="2014-09-14T00:00:00"/>
    <s v="Standard Class"/>
    <s v="SP-20620"/>
    <s v="Stefania Perrino"/>
    <x v="1"/>
    <s v="United States"/>
    <s v="Philadelphia"/>
    <x v="9"/>
    <n v="19134"/>
    <x v="3"/>
    <s v="TEC-PH-10002200"/>
    <x v="2"/>
    <x v="7"/>
    <s v="Samsung Galaxy Note 2"/>
    <n v="1931.9579999999999"/>
    <n v="7"/>
    <n v="0.4"/>
    <n v="-386.3915999999997"/>
  </r>
  <r>
    <n v="1221"/>
    <s v="CA-2011-110184"/>
    <x v="2"/>
    <x v="136"/>
    <d v="2011-07-16T00:00:00"/>
    <s v="Standard Class"/>
    <s v="BF-11170"/>
    <s v="Ben Ferrer"/>
    <x v="2"/>
    <s v="United States"/>
    <s v="Los Angeles"/>
    <x v="1"/>
    <n v="90036"/>
    <x v="1"/>
    <s v="OFF-ST-10000107"/>
    <x v="1"/>
    <x v="4"/>
    <s v="Fellowes Super Stor/Drawer"/>
    <n v="249.75"/>
    <n v="9"/>
    <n v="0"/>
    <n v="44.954999999999977"/>
  </r>
  <r>
    <n v="1222"/>
    <s v="CA-2011-110184"/>
    <x v="2"/>
    <x v="136"/>
    <d v="2011-07-16T00:00:00"/>
    <s v="Standard Class"/>
    <s v="BF-11170"/>
    <s v="Ben Ferrer"/>
    <x v="2"/>
    <s v="United States"/>
    <s v="Los Angeles"/>
    <x v="1"/>
    <n v="90036"/>
    <x v="1"/>
    <s v="TEC-PH-10000439"/>
    <x v="2"/>
    <x v="7"/>
    <s v="GE DSL Phone Line Filter"/>
    <n v="255.93600000000004"/>
    <n v="8"/>
    <n v="0.2"/>
    <n v="28.792799999999971"/>
  </r>
  <r>
    <n v="1223"/>
    <s v="CA-2013-126004"/>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s v="CA-2013-126004"/>
    <x v="0"/>
    <x v="429"/>
    <d v="2013-12-06T00:00:00"/>
    <s v="First Class"/>
    <s v="BM-11140"/>
    <s v="Becky Martin"/>
    <x v="0"/>
    <s v="United States"/>
    <s v="New York City"/>
    <x v="15"/>
    <n v="10024"/>
    <x v="3"/>
    <s v="TEC-AC-10001432"/>
    <x v="2"/>
    <x v="11"/>
    <s v="Enermax Aurora Lite Keyboard"/>
    <n v="78.150000000000006"/>
    <n v="1"/>
    <n v="0"/>
    <n v="34.38600000000001"/>
  </r>
  <r>
    <n v="1225"/>
    <s v="CA-2013-126004"/>
    <x v="0"/>
    <x v="429"/>
    <d v="2013-12-06T00:00:00"/>
    <s v="First Class"/>
    <s v="BM-11140"/>
    <s v="Becky Martin"/>
    <x v="0"/>
    <s v="United States"/>
    <s v="New York City"/>
    <x v="15"/>
    <n v="10024"/>
    <x v="3"/>
    <s v="OFF-BI-10004656"/>
    <x v="1"/>
    <x v="8"/>
    <s v="Peel &amp; Stick Add-On Corner Pockets"/>
    <n v="1.7280000000000002"/>
    <n v="1"/>
    <n v="0.2"/>
    <n v="0.60479999999999989"/>
  </r>
  <r>
    <n v="1226"/>
    <s v="CA-2013-126004"/>
    <x v="0"/>
    <x v="429"/>
    <d v="2013-12-06T00:00:00"/>
    <s v="First Class"/>
    <s v="BM-11140"/>
    <s v="Becky Martin"/>
    <x v="0"/>
    <s v="United States"/>
    <s v="New York City"/>
    <x v="15"/>
    <n v="10024"/>
    <x v="3"/>
    <s v="OFF-PA-10001685"/>
    <x v="1"/>
    <x v="10"/>
    <s v="Staples"/>
    <n v="40.56"/>
    <n v="4"/>
    <n v="0"/>
    <n v="19.874400000000001"/>
  </r>
  <r>
    <n v="1227"/>
    <s v="CA-2013-126004"/>
    <x v="0"/>
    <x v="429"/>
    <d v="2013-12-06T00:00:00"/>
    <s v="First Class"/>
    <s v="BM-11140"/>
    <s v="Becky Martin"/>
    <x v="0"/>
    <s v="United States"/>
    <s v="New York City"/>
    <x v="15"/>
    <n v="10024"/>
    <x v="3"/>
    <s v="OFF-ST-10001418"/>
    <x v="1"/>
    <x v="4"/>
    <s v="Carina Media Storage Towers in Natural &amp; Black"/>
    <n v="182.94"/>
    <n v="3"/>
    <n v="0"/>
    <n v="3.6587999999999994"/>
  </r>
  <r>
    <n v="1228"/>
    <s v="CA-2013-126004"/>
    <x v="0"/>
    <x v="429"/>
    <d v="2013-12-06T00:00:00"/>
    <s v="First Class"/>
    <s v="BM-11140"/>
    <s v="Becky Martin"/>
    <x v="0"/>
    <s v="United States"/>
    <s v="New York City"/>
    <x v="15"/>
    <n v="10024"/>
    <x v="3"/>
    <s v="OFF-ST-10000676"/>
    <x v="1"/>
    <x v="4"/>
    <s v="Fellowes Econo/Stor Drawers"/>
    <n v="193.86"/>
    <n v="2"/>
    <n v="0"/>
    <n v="11.631599999999992"/>
  </r>
  <r>
    <n v="1229"/>
    <s v="CA-2014-100013"/>
    <x v="3"/>
    <x v="44"/>
    <d v="2014-11-12T00:00:00"/>
    <s v="Standard Class"/>
    <s v="ZC-21910"/>
    <s v="Zuschuss Carroll"/>
    <x v="0"/>
    <s v="United States"/>
    <s v="Los Angeles"/>
    <x v="1"/>
    <n v="90045"/>
    <x v="1"/>
    <s v="OFF-EN-10001219"/>
    <x v="1"/>
    <x v="12"/>
    <s v="#10- 4 1/8&quot; x 9 1/2&quot; Security-Tint Envelopes"/>
    <n v="15.28"/>
    <n v="2"/>
    <n v="0"/>
    <n v="7.4871999999999996"/>
  </r>
  <r>
    <n v="1230"/>
    <s v="CA-2014-100013"/>
    <x v="3"/>
    <x v="44"/>
    <d v="2014-11-12T00:00:00"/>
    <s v="Standard Class"/>
    <s v="ZC-21910"/>
    <s v="Zuschuss Carroll"/>
    <x v="0"/>
    <s v="United States"/>
    <s v="Los Angeles"/>
    <x v="1"/>
    <n v="90045"/>
    <x v="1"/>
    <s v="FUR-FU-10001424"/>
    <x v="0"/>
    <x v="5"/>
    <s v="Dax Clear Box Frame"/>
    <n v="8.73"/>
    <n v="1"/>
    <n v="0"/>
    <n v="2.9681999999999995"/>
  </r>
  <r>
    <n v="1231"/>
    <s v="CA-2014-100013"/>
    <x v="3"/>
    <x v="44"/>
    <d v="2014-11-12T00:00:00"/>
    <s v="Standard Class"/>
    <s v="ZC-21910"/>
    <s v="Zuschuss Carroll"/>
    <x v="0"/>
    <s v="United States"/>
    <s v="Los Angeles"/>
    <x v="1"/>
    <n v="90045"/>
    <x v="1"/>
    <s v="OFF-AR-10001022"/>
    <x v="1"/>
    <x v="6"/>
    <s v="SANFORD Liquid Accent Tank-Style Highlighters"/>
    <n v="5.68"/>
    <n v="2"/>
    <n v="0"/>
    <n v="1.7607999999999997"/>
  </r>
  <r>
    <n v="1232"/>
    <s v="CA-2012-132570"/>
    <x v="1"/>
    <x v="89"/>
    <d v="2012-11-02T00:00:00"/>
    <s v="Second Class"/>
    <s v="KT-16480"/>
    <s v="Kean Thornton"/>
    <x v="0"/>
    <s v="United States"/>
    <s v="Buffalo"/>
    <x v="15"/>
    <n v="14215"/>
    <x v="3"/>
    <s v="OFF-AR-10000369"/>
    <x v="1"/>
    <x v="6"/>
    <s v="Design Ebony Sketching Pencil"/>
    <n v="2.78"/>
    <n v="2"/>
    <n v="0"/>
    <n v="0.72279999999999989"/>
  </r>
  <r>
    <n v="1233"/>
    <s v="CA-2012-132570"/>
    <x v="1"/>
    <x v="89"/>
    <d v="2012-11-02T00:00:00"/>
    <s v="Second Class"/>
    <s v="KT-16480"/>
    <s v="Kean Thornton"/>
    <x v="0"/>
    <s v="United States"/>
    <s v="Buffalo"/>
    <x v="15"/>
    <n v="14215"/>
    <x v="3"/>
    <s v="OFF-EN-10003055"/>
    <x v="1"/>
    <x v="12"/>
    <s v="Blue String-Tie &amp; Button Interoffice Envelopes, 10 x 13"/>
    <n v="79.959999999999994"/>
    <n v="2"/>
    <n v="0"/>
    <n v="35.981999999999992"/>
  </r>
  <r>
    <n v="1234"/>
    <s v="CA-2013-153682"/>
    <x v="0"/>
    <x v="198"/>
    <d v="2013-06-02T00:00:00"/>
    <s v="First Class"/>
    <s v="BG-11695"/>
    <s v="Brooke Gillingham"/>
    <x v="1"/>
    <s v="United States"/>
    <s v="Cincinnati"/>
    <x v="24"/>
    <n v="45231"/>
    <x v="3"/>
    <s v="TEC-CO-10001046"/>
    <x v="2"/>
    <x v="16"/>
    <s v="Canon Imageclass D680 Copier / Fax"/>
    <n v="839.98799999999994"/>
    <n v="2"/>
    <n v="0.4"/>
    <n v="69.99899999999991"/>
  </r>
  <r>
    <n v="1235"/>
    <s v="CA-2013-144344"/>
    <x v="0"/>
    <x v="99"/>
    <d v="2013-10-29T00:00:00"/>
    <s v="Same Day"/>
    <s v="PG-18820"/>
    <s v="Patrick Gardner"/>
    <x v="0"/>
    <s v="United States"/>
    <s v="Boynton Beach"/>
    <x v="2"/>
    <n v="33437"/>
    <x v="0"/>
    <s v="FUR-FU-10000076"/>
    <x v="0"/>
    <x v="5"/>
    <s v="24-Hour Round Wall Clock"/>
    <n v="47.952000000000005"/>
    <n v="3"/>
    <n v="0.2"/>
    <n v="13.786200000000006"/>
  </r>
  <r>
    <n v="1236"/>
    <s v="CA-2013-144344"/>
    <x v="0"/>
    <x v="99"/>
    <d v="2013-10-29T00:00:00"/>
    <s v="Same Day"/>
    <s v="PG-18820"/>
    <s v="Patrick Gardner"/>
    <x v="0"/>
    <s v="United States"/>
    <s v="Boynton Beach"/>
    <x v="2"/>
    <n v="33437"/>
    <x v="0"/>
    <s v="OFF-BI-10003719"/>
    <x v="1"/>
    <x v="8"/>
    <s v="Large Capacity Hanging Post Binders"/>
    <n v="37.425000000000004"/>
    <n v="5"/>
    <n v="0.7"/>
    <n v="-29.940000000000012"/>
  </r>
  <r>
    <n v="1237"/>
    <s v="CA-2013-144344"/>
    <x v="0"/>
    <x v="99"/>
    <d v="2013-10-29T00:00:00"/>
    <s v="Same Day"/>
    <s v="PG-18820"/>
    <s v="Patrick Gardner"/>
    <x v="0"/>
    <s v="United States"/>
    <s v="Boynton Beach"/>
    <x v="2"/>
    <n v="33437"/>
    <x v="0"/>
    <s v="FUR-FU-10003268"/>
    <x v="0"/>
    <x v="5"/>
    <s v="Eldon Radial Chair Mat for Low to Medium Pile Carpets"/>
    <n v="63.967999999999996"/>
    <n v="2"/>
    <n v="0.2"/>
    <n v="0"/>
  </r>
  <r>
    <n v="1238"/>
    <s v="CA-2013-144344"/>
    <x v="0"/>
    <x v="99"/>
    <d v="2013-10-29T00:00:00"/>
    <s v="Same Day"/>
    <s v="PG-18820"/>
    <s v="Patrick Gardner"/>
    <x v="0"/>
    <s v="United States"/>
    <s v="Boynton Beach"/>
    <x v="2"/>
    <n v="33437"/>
    <x v="0"/>
    <s v="FUR-FU-10003553"/>
    <x v="0"/>
    <x v="5"/>
    <s v="Howard Miller 13-1/2&quot; Diameter Rosebrook Wall Clock"/>
    <n v="165.048"/>
    <n v="3"/>
    <n v="0.2"/>
    <n v="41.262"/>
  </r>
  <r>
    <n v="1239"/>
    <s v="CA-2011-127012"/>
    <x v="2"/>
    <x v="430"/>
    <d v="2011-08-15T00:00:00"/>
    <s v="Standard Class"/>
    <s v="GM-14680"/>
    <s v="Greg Matthias"/>
    <x v="0"/>
    <s v="United States"/>
    <s v="Seattle"/>
    <x v="4"/>
    <n v="98105"/>
    <x v="1"/>
    <s v="FUR-FU-10003691"/>
    <x v="0"/>
    <x v="5"/>
    <s v="Eldon Image Series Desk Accessories, Ebony"/>
    <n v="12.35"/>
    <n v="1"/>
    <n v="0"/>
    <n v="5.4340000000000002"/>
  </r>
  <r>
    <n v="1240"/>
    <s v="CA-2011-127012"/>
    <x v="2"/>
    <x v="430"/>
    <d v="2011-08-15T00:00:00"/>
    <s v="Standard Class"/>
    <s v="GM-14680"/>
    <s v="Greg Matthias"/>
    <x v="0"/>
    <s v="United States"/>
    <s v="Seattle"/>
    <x v="4"/>
    <n v="98105"/>
    <x v="1"/>
    <s v="OFF-AR-10003903"/>
    <x v="1"/>
    <x v="6"/>
    <s v="Sanford 52201 APSCO Electric Pencil Sharpener"/>
    <n v="40.97"/>
    <n v="1"/>
    <n v="0"/>
    <n v="10.652200000000001"/>
  </r>
  <r>
    <n v="1241"/>
    <s v="CA-2011-127012"/>
    <x v="2"/>
    <x v="430"/>
    <d v="2011-08-15T00:00:00"/>
    <s v="Standard Class"/>
    <s v="GM-14680"/>
    <s v="Greg Matthias"/>
    <x v="0"/>
    <s v="United States"/>
    <s v="Seattle"/>
    <x v="4"/>
    <n v="98105"/>
    <x v="1"/>
    <s v="OFF-FA-10004854"/>
    <x v="1"/>
    <x v="13"/>
    <s v="Vinyl Coated Wire Paper Clips in Organizer Box, 800/Box"/>
    <n v="22.96"/>
    <n v="2"/>
    <n v="0"/>
    <n v="10.7912"/>
  </r>
  <r>
    <n v="1242"/>
    <s v="CA-2013-128727"/>
    <x v="0"/>
    <x v="48"/>
    <d v="2013-09-05T00:00:00"/>
    <s v="Standard Class"/>
    <s v="MO-17800"/>
    <s v="Meg O'Connel"/>
    <x v="2"/>
    <s v="United States"/>
    <s v="New York City"/>
    <x v="15"/>
    <n v="10024"/>
    <x v="3"/>
    <s v="TEC-PH-10003442"/>
    <x v="2"/>
    <x v="7"/>
    <s v="Samsung Replacement EH64AVFWE Premium Headset"/>
    <n v="22"/>
    <n v="4"/>
    <n v="0"/>
    <n v="5.5"/>
  </r>
  <r>
    <n v="1243"/>
    <s v="US-2013-162859"/>
    <x v="0"/>
    <x v="431"/>
    <d v="2013-02-22T00:00:00"/>
    <s v="Standard Class"/>
    <s v="PG-18820"/>
    <s v="Patrick Gardner"/>
    <x v="0"/>
    <s v="United States"/>
    <s v="New York City"/>
    <x v="15"/>
    <n v="10009"/>
    <x v="3"/>
    <s v="OFF-BI-10004519"/>
    <x v="1"/>
    <x v="8"/>
    <s v="GBC DocuBind P100 Manual Binding Machine"/>
    <n v="398.35199999999998"/>
    <n v="3"/>
    <n v="0.2"/>
    <n v="124.48499999999999"/>
  </r>
  <r>
    <n v="1244"/>
    <s v="US-2013-162859"/>
    <x v="0"/>
    <x v="431"/>
    <d v="2013-02-22T00:00:00"/>
    <s v="Standard Class"/>
    <s v="PG-18820"/>
    <s v="Patrick Gardner"/>
    <x v="0"/>
    <s v="United States"/>
    <s v="New York City"/>
    <x v="15"/>
    <n v="10009"/>
    <x v="3"/>
    <s v="OFF-FA-10000304"/>
    <x v="1"/>
    <x v="13"/>
    <s v="Advantus Push Pins"/>
    <n v="8.7200000000000006"/>
    <n v="4"/>
    <n v="0"/>
    <n v="3.5752000000000006"/>
  </r>
  <r>
    <n v="1245"/>
    <s v="CA-2014-133641"/>
    <x v="3"/>
    <x v="304"/>
    <d v="2014-05-22T00:00:00"/>
    <s v="Standard Class"/>
    <s v="EJ-14155"/>
    <s v="Eva Jacobs"/>
    <x v="0"/>
    <s v="United States"/>
    <s v="Gulfport"/>
    <x v="35"/>
    <n v="39503"/>
    <x v="0"/>
    <s v="OFF-EN-10004955"/>
    <x v="1"/>
    <x v="12"/>
    <s v="Fashion Color Clasp Envelopes"/>
    <n v="48.69"/>
    <n v="9"/>
    <n v="0"/>
    <n v="23.8581"/>
  </r>
  <r>
    <n v="1246"/>
    <s v="CA-2011-168494"/>
    <x v="2"/>
    <x v="432"/>
    <d v="2011-12-14T00:00:00"/>
    <s v="Second Class"/>
    <s v="NP-18700"/>
    <s v="Nora Preis"/>
    <x v="0"/>
    <s v="United States"/>
    <s v="Fresno"/>
    <x v="1"/>
    <n v="93727"/>
    <x v="1"/>
    <s v="FUR-TA-10004619"/>
    <x v="0"/>
    <x v="3"/>
    <s v="Hon Non-Folding Utility Tables"/>
    <n v="764.6880000000001"/>
    <n v="6"/>
    <n v="0.2"/>
    <n v="95.585999999999899"/>
  </r>
  <r>
    <n v="1247"/>
    <s v="CA-2011-168494"/>
    <x v="2"/>
    <x v="432"/>
    <d v="2011-12-14T00:00:00"/>
    <s v="Second Class"/>
    <s v="NP-18700"/>
    <s v="Nora Preis"/>
    <x v="0"/>
    <s v="United States"/>
    <s v="Fresno"/>
    <x v="1"/>
    <n v="93727"/>
    <x v="1"/>
    <s v="FUR-TA-10003473"/>
    <x v="0"/>
    <x v="3"/>
    <s v="Bretford Rectangular Conference Table Tops"/>
    <n v="3610.848"/>
    <n v="12"/>
    <n v="0.2"/>
    <n v="135.4068000000002"/>
  </r>
  <r>
    <n v="1248"/>
    <s v="CA-2011-168494"/>
    <x v="2"/>
    <x v="432"/>
    <d v="2011-12-14T00:00:00"/>
    <s v="Second Class"/>
    <s v="NP-18700"/>
    <s v="Nora Preis"/>
    <x v="0"/>
    <s v="United States"/>
    <s v="Fresno"/>
    <x v="1"/>
    <n v="93727"/>
    <x v="1"/>
    <s v="FUR-BO-10004467"/>
    <x v="0"/>
    <x v="0"/>
    <s v="Bestar Classic Bookcase"/>
    <n v="254.97449999999998"/>
    <n v="3"/>
    <n v="0.15"/>
    <n v="11.998799999999989"/>
  </r>
  <r>
    <n v="1249"/>
    <s v="CA-2014-115602"/>
    <x v="3"/>
    <x v="404"/>
    <d v="2014-12-25T00:00:00"/>
    <s v="Standard Class"/>
    <s v="DJ-13630"/>
    <s v="Doug Jacobs"/>
    <x v="0"/>
    <s v="United States"/>
    <s v="New York City"/>
    <x v="15"/>
    <n v="10009"/>
    <x v="3"/>
    <s v="OFF-AR-10002280"/>
    <x v="1"/>
    <x v="6"/>
    <s v="Staples"/>
    <n v="38.82"/>
    <n v="6"/>
    <n v="0"/>
    <n v="17.468999999999998"/>
  </r>
  <r>
    <n v="1250"/>
    <s v="CA-2014-115602"/>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s v="CA-2014-115602"/>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s v="CA-2014-115602"/>
    <x v="3"/>
    <x v="404"/>
    <d v="2014-12-25T00:00:00"/>
    <s v="Standard Class"/>
    <s v="DJ-13630"/>
    <s v="Doug Jacobs"/>
    <x v="0"/>
    <s v="United States"/>
    <s v="New York City"/>
    <x v="15"/>
    <n v="10009"/>
    <x v="3"/>
    <s v="OFF-AR-10000462"/>
    <x v="1"/>
    <x v="6"/>
    <s v="Sanford Pocket Accent Highlighters"/>
    <n v="3.2"/>
    <n v="2"/>
    <n v="0"/>
    <n v="1.3760000000000003"/>
  </r>
  <r>
    <n v="1253"/>
    <s v="CA-2012-154956"/>
    <x v="1"/>
    <x v="433"/>
    <d v="2012-07-09T00:00:00"/>
    <s v="Standard Class"/>
    <s v="IM-15070"/>
    <s v="Irene Maddox"/>
    <x v="0"/>
    <s v="United States"/>
    <s v="Milwaukee"/>
    <x v="6"/>
    <n v="53209"/>
    <x v="2"/>
    <s v="TEC-PH-10004165"/>
    <x v="2"/>
    <x v="7"/>
    <s v="Mitel MiVoice 5330e IP Phone"/>
    <n v="1099.96"/>
    <n v="4"/>
    <n v="0"/>
    <n v="285.9896"/>
  </r>
  <r>
    <n v="1254"/>
    <s v="CA-2014-144638"/>
    <x v="3"/>
    <x v="434"/>
    <d v="2014-03-15T00:00:00"/>
    <s v="Standard Class"/>
    <s v="MH-18115"/>
    <s v="Mick Hernandez"/>
    <x v="2"/>
    <s v="United States"/>
    <s v="Chester"/>
    <x v="9"/>
    <n v="19013"/>
    <x v="3"/>
    <s v="OFF-AR-10003958"/>
    <x v="1"/>
    <x v="6"/>
    <s v="Newell 337"/>
    <n v="5.2480000000000002"/>
    <n v="2"/>
    <n v="0.2"/>
    <n v="0.59039999999999915"/>
  </r>
  <r>
    <n v="1255"/>
    <s v="CA-2014-144638"/>
    <x v="3"/>
    <x v="434"/>
    <d v="2014-03-15T00:00:00"/>
    <s v="Standard Class"/>
    <s v="MH-18115"/>
    <s v="Mick Hernandez"/>
    <x v="2"/>
    <s v="United States"/>
    <s v="Chester"/>
    <x v="9"/>
    <n v="19013"/>
    <x v="3"/>
    <s v="TEC-PH-10000149"/>
    <x v="2"/>
    <x v="7"/>
    <s v="Cisco SPA525G2 IP Phone - Wireless"/>
    <n v="35.909999999999997"/>
    <n v="3"/>
    <n v="0.4"/>
    <n v="-8.3790000000000031"/>
  </r>
  <r>
    <n v="1256"/>
    <s v="CA-2014-144638"/>
    <x v="3"/>
    <x v="434"/>
    <d v="2014-03-15T00:00:00"/>
    <s v="Standard Class"/>
    <s v="MH-18115"/>
    <s v="Mick Hernandez"/>
    <x v="2"/>
    <s v="United States"/>
    <s v="Chester"/>
    <x v="9"/>
    <n v="19013"/>
    <x v="3"/>
    <s v="FUR-FU-10003724"/>
    <x v="0"/>
    <x v="5"/>
    <s v="Westinghouse Clip-On Gooseneck Lamps"/>
    <n v="6.6959999999999997"/>
    <n v="1"/>
    <n v="0.2"/>
    <n v="0.50219999999999976"/>
  </r>
  <r>
    <n v="1257"/>
    <s v="CA-2014-144638"/>
    <x v="3"/>
    <x v="434"/>
    <d v="2014-03-15T00:00:00"/>
    <s v="Standard Class"/>
    <s v="MH-18115"/>
    <s v="Mick Hernandez"/>
    <x v="2"/>
    <s v="United States"/>
    <s v="Chester"/>
    <x v="9"/>
    <n v="19013"/>
    <x v="3"/>
    <s v="FUR-FU-10003535"/>
    <x v="0"/>
    <x v="5"/>
    <s v="Howard Miller Distant Time Traveler Alarm Clock"/>
    <n v="43.872000000000007"/>
    <n v="2"/>
    <n v="0.2"/>
    <n v="11.516399999999999"/>
  </r>
  <r>
    <n v="1258"/>
    <s v="US-2013-168620"/>
    <x v="0"/>
    <x v="435"/>
    <d v="2013-12-29T00:00:00"/>
    <s v="Second Class"/>
    <s v="RB-19795"/>
    <s v="Ross Baird"/>
    <x v="2"/>
    <s v="United States"/>
    <s v="Charlotte"/>
    <x v="3"/>
    <n v="28205"/>
    <x v="0"/>
    <s v="OFF-BI-10001575"/>
    <x v="1"/>
    <x v="8"/>
    <s v="GBC Linen Binding Covers"/>
    <n v="27.882000000000005"/>
    <n v="3"/>
    <n v="0.7"/>
    <n v="-20.446799999999996"/>
  </r>
  <r>
    <n v="1259"/>
    <s v="US-2013-168620"/>
    <x v="0"/>
    <x v="435"/>
    <d v="2013-12-29T00:00:00"/>
    <s v="Second Class"/>
    <s v="RB-19795"/>
    <s v="Ross Baird"/>
    <x v="2"/>
    <s v="United States"/>
    <s v="Charlotte"/>
    <x v="3"/>
    <n v="28205"/>
    <x v="0"/>
    <s v="OFF-ST-10003716"/>
    <x v="1"/>
    <x v="4"/>
    <s v="Tennsco Double-Tier Lockers"/>
    <n v="540.048"/>
    <n v="3"/>
    <n v="0.2"/>
    <n v="-47.254199999999997"/>
  </r>
  <r>
    <n v="1260"/>
    <s v="US-2013-168620"/>
    <x v="0"/>
    <x v="435"/>
    <d v="2013-12-29T00:00:00"/>
    <s v="Second Class"/>
    <s v="RB-19795"/>
    <s v="Ross Baird"/>
    <x v="2"/>
    <s v="United States"/>
    <s v="Charlotte"/>
    <x v="3"/>
    <n v="28205"/>
    <x v="0"/>
    <s v="TEC-AC-10004469"/>
    <x v="2"/>
    <x v="11"/>
    <s v="Microsoft Sculpt Comfort Mouse"/>
    <n v="255.68000000000004"/>
    <n v="8"/>
    <n v="0.2"/>
    <n v="76.704000000000008"/>
  </r>
  <r>
    <n v="1261"/>
    <s v="CA-2014-117079"/>
    <x v="3"/>
    <x v="436"/>
    <d v="2014-10-28T00:00:00"/>
    <s v="Standard Class"/>
    <s v="JR-15700"/>
    <s v="Jocasta Rupert"/>
    <x v="0"/>
    <s v="United States"/>
    <s v="Jacksonville"/>
    <x v="2"/>
    <n v="32216"/>
    <x v="0"/>
    <s v="TEC-PH-10004586"/>
    <x v="2"/>
    <x v="7"/>
    <s v="Wilson SignalBoost 841262 DB PRO Amplifier Kit"/>
    <n v="863.87999999999988"/>
    <n v="3"/>
    <n v="0.2"/>
    <n v="107.98499999999996"/>
  </r>
  <r>
    <n v="1262"/>
    <s v="US-2013-144393"/>
    <x v="0"/>
    <x v="99"/>
    <d v="2013-11-05T00:00:00"/>
    <s v="Standard Class"/>
    <s v="SM-20950"/>
    <s v="Suzanne McNair"/>
    <x v="1"/>
    <s v="United States"/>
    <s v="Greenville"/>
    <x v="3"/>
    <n v="27834"/>
    <x v="0"/>
    <s v="OFF-BI-10004236"/>
    <x v="1"/>
    <x v="8"/>
    <s v="XtraLife ClearVue Slant-D Ring Binder, White, 3&quot;"/>
    <n v="17.616000000000003"/>
    <n v="4"/>
    <n v="0.7"/>
    <n v="-14.0928"/>
  </r>
  <r>
    <n v="1263"/>
    <s v="CA-2014-105053"/>
    <x v="3"/>
    <x v="437"/>
    <d v="2014-07-10T00:00:00"/>
    <s v="Second Class"/>
    <s v="CS-12355"/>
    <s v="Christine Sundaresam"/>
    <x v="0"/>
    <s v="United States"/>
    <s v="Long Beach"/>
    <x v="15"/>
    <n v="11561"/>
    <x v="3"/>
    <s v="OFF-BI-10001634"/>
    <x v="1"/>
    <x v="8"/>
    <s v="Wilson Jones Active Use Binders"/>
    <n v="17.472000000000001"/>
    <n v="3"/>
    <n v="0.2"/>
    <n v="6.3336000000000006"/>
  </r>
  <r>
    <n v="1264"/>
    <s v="CA-2013-1559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s v="CA-2013-155992"/>
    <x v="0"/>
    <x v="393"/>
    <d v="2013-10-03T00:00:00"/>
    <s v="First Class"/>
    <s v="CC-12220"/>
    <s v="Chris Cortes"/>
    <x v="0"/>
    <s v="United States"/>
    <s v="La Porte"/>
    <x v="14"/>
    <n v="46350"/>
    <x v="2"/>
    <s v="FUR-FU-10003724"/>
    <x v="0"/>
    <x v="5"/>
    <s v="Westinghouse Clip-On Gooseneck Lamps"/>
    <n v="41.849999999999994"/>
    <n v="5"/>
    <n v="0"/>
    <n v="10.880999999999998"/>
  </r>
  <r>
    <n v="1266"/>
    <s v="CA-2014-110380"/>
    <x v="3"/>
    <x v="264"/>
    <d v="2014-09-08T00:00:00"/>
    <s v="Standard Class"/>
    <s v="PF-19225"/>
    <s v="Phillip Flathmann"/>
    <x v="0"/>
    <s v="United States"/>
    <s v="San Francisco"/>
    <x v="1"/>
    <n v="94122"/>
    <x v="1"/>
    <s v="OFF-AR-10000422"/>
    <x v="1"/>
    <x v="6"/>
    <s v="Pencil and Crayon Sharpener"/>
    <n v="6.57"/>
    <n v="3"/>
    <n v="0"/>
    <n v="1.7738999999999998"/>
  </r>
  <r>
    <n v="1267"/>
    <s v="US-2011-167738"/>
    <x v="2"/>
    <x v="163"/>
    <d v="2011-12-29T00:00:00"/>
    <s v="Standard Class"/>
    <s v="JC-16105"/>
    <s v="Julie Creighton"/>
    <x v="1"/>
    <s v="United States"/>
    <s v="Los Angeles"/>
    <x v="1"/>
    <n v="90045"/>
    <x v="1"/>
    <s v="OFF-ST-10003306"/>
    <x v="1"/>
    <x v="4"/>
    <s v="Letter Size Cart"/>
    <n v="142.86000000000001"/>
    <n v="1"/>
    <n v="0"/>
    <n v="41.429399999999987"/>
  </r>
  <r>
    <n v="1268"/>
    <s v="US-2011-167738"/>
    <x v="2"/>
    <x v="163"/>
    <d v="2011-12-29T00:00:00"/>
    <s v="Standard Class"/>
    <s v="JC-16105"/>
    <s v="Julie Creighton"/>
    <x v="1"/>
    <s v="United States"/>
    <s v="Los Angeles"/>
    <x v="1"/>
    <n v="90045"/>
    <x v="1"/>
    <s v="FUR-CH-10001146"/>
    <x v="0"/>
    <x v="1"/>
    <s v="Global Value Mid-Back Manager's Chair, Gray"/>
    <n v="292.27200000000005"/>
    <n v="6"/>
    <n v="0.2"/>
    <n v="18.266999999999967"/>
  </r>
  <r>
    <n v="1269"/>
    <s v="CA-2014-121412"/>
    <x v="3"/>
    <x v="397"/>
    <d v="2014-09-28T00:00:00"/>
    <s v="Standard Class"/>
    <s v="BG-11695"/>
    <s v="Brooke Gillingham"/>
    <x v="1"/>
    <s v="United States"/>
    <s v="Louisville"/>
    <x v="22"/>
    <n v="80027"/>
    <x v="1"/>
    <s v="FUR-FU-10000246"/>
    <x v="0"/>
    <x v="5"/>
    <s v="Aluminum Document Frame"/>
    <n v="29.328000000000003"/>
    <n v="3"/>
    <n v="0.2"/>
    <n v="3.665999999999995"/>
  </r>
  <r>
    <n v="1270"/>
    <s v="CA-2014-100426"/>
    <x v="3"/>
    <x v="400"/>
    <d v="2014-06-09T00:00:00"/>
    <s v="Standard Class"/>
    <s v="DC-12850"/>
    <s v="Dan Campbell"/>
    <x v="0"/>
    <s v="United States"/>
    <s v="Florence"/>
    <x v="19"/>
    <n v="35630"/>
    <x v="0"/>
    <s v="OFF-PA-10002870"/>
    <x v="1"/>
    <x v="10"/>
    <s v="Ampad Phone Message Book, Recycled, 400 Message Capacity, 5 ¾” x 11”"/>
    <n v="12.48"/>
    <n v="2"/>
    <n v="0"/>
    <n v="5.6159999999999997"/>
  </r>
  <r>
    <n v="1271"/>
    <s v="US-2013-103646"/>
    <x v="0"/>
    <x v="438"/>
    <d v="2013-04-27T00:00:00"/>
    <s v="Standard Class"/>
    <s v="SP-20545"/>
    <s v="Sibella Parks"/>
    <x v="1"/>
    <s v="United States"/>
    <s v="Chicago"/>
    <x v="10"/>
    <n v="60623"/>
    <x v="2"/>
    <s v="OFF-ST-10000563"/>
    <x v="1"/>
    <x v="4"/>
    <s v="Fellowes Bankers Box Stor/Drawer Steel Plus"/>
    <n v="102.33600000000001"/>
    <n v="4"/>
    <n v="0.2"/>
    <n v="-12.792000000000002"/>
  </r>
  <r>
    <n v="1272"/>
    <s v="US-2013-103646"/>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s v="US-2013-103646"/>
    <x v="0"/>
    <x v="438"/>
    <d v="2013-04-27T00:00:00"/>
    <s v="Standard Class"/>
    <s v="SP-20545"/>
    <s v="Sibella Parks"/>
    <x v="1"/>
    <s v="United States"/>
    <s v="Chicago"/>
    <x v="10"/>
    <n v="60623"/>
    <x v="2"/>
    <s v="OFF-BI-10002854"/>
    <x v="1"/>
    <x v="8"/>
    <s v="Performers Binder/Pad Holder, Black"/>
    <n v="44.847999999999992"/>
    <n v="8"/>
    <n v="0.8"/>
    <n v="-67.27200000000002"/>
  </r>
  <r>
    <n v="1274"/>
    <s v="CA-2013-119186"/>
    <x v="0"/>
    <x v="439"/>
    <d v="2013-05-27T00:00:00"/>
    <s v="Same Day"/>
    <s v="MS-17710"/>
    <s v="Maurice Satty"/>
    <x v="0"/>
    <s v="United States"/>
    <s v="Fort Worth"/>
    <x v="5"/>
    <n v="76106"/>
    <x v="2"/>
    <s v="OFF-PA-10004621"/>
    <x v="1"/>
    <x v="10"/>
    <s v="Xerox 212"/>
    <n v="10.368000000000002"/>
    <n v="2"/>
    <n v="0.2"/>
    <n v="3.6288"/>
  </r>
  <r>
    <n v="1275"/>
    <s v="CA-2013-119186"/>
    <x v="0"/>
    <x v="439"/>
    <d v="2013-05-27T00:00:00"/>
    <s v="Same Day"/>
    <s v="MS-17710"/>
    <s v="Maurice Satty"/>
    <x v="0"/>
    <s v="United States"/>
    <s v="Fort Worth"/>
    <x v="5"/>
    <n v="76106"/>
    <x v="2"/>
    <s v="FUR-CH-10001973"/>
    <x v="0"/>
    <x v="1"/>
    <s v="Office Star Flex Back Scooter Chair with White Frame"/>
    <n v="388.42999999999995"/>
    <n v="5"/>
    <n v="0.3"/>
    <n v="-88.783999999999978"/>
  </r>
  <r>
    <n v="1276"/>
    <s v="CA-2013-119186"/>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s v="CA-2013-119186"/>
    <x v="0"/>
    <x v="439"/>
    <d v="2013-05-27T00:00:00"/>
    <s v="Same Day"/>
    <s v="MS-17710"/>
    <s v="Maurice Satty"/>
    <x v="0"/>
    <s v="United States"/>
    <s v="Fort Worth"/>
    <x v="5"/>
    <n v="76106"/>
    <x v="2"/>
    <s v="TEC-AC-10000580"/>
    <x v="2"/>
    <x v="11"/>
    <s v="Logitech G13 Programmable Gameboard with LCD Display"/>
    <n v="63.991999999999997"/>
    <n v="1"/>
    <n v="0.2"/>
    <n v="-7.1990999999999961"/>
  </r>
  <r>
    <n v="1278"/>
    <s v="CA-2013-148698"/>
    <x v="0"/>
    <x v="440"/>
    <d v="2013-05-08T00:00:00"/>
    <s v="Standard Class"/>
    <s v="BD-11770"/>
    <s v="Bryan Davis"/>
    <x v="0"/>
    <s v="United States"/>
    <s v="Houston"/>
    <x v="5"/>
    <n v="77070"/>
    <x v="2"/>
    <s v="OFF-AR-10004022"/>
    <x v="1"/>
    <x v="6"/>
    <s v="Panasonic KP-380BK Classic Electric Pencil Sharpener"/>
    <n v="86.352000000000004"/>
    <n v="3"/>
    <n v="0.2"/>
    <n v="5.3969999999999914"/>
  </r>
  <r>
    <n v="1279"/>
    <s v="CA-2011-163293"/>
    <x v="2"/>
    <x v="78"/>
    <d v="2011-09-11T00:00:00"/>
    <s v="First Class"/>
    <s v="KC-16255"/>
    <s v="Karen Carlisle"/>
    <x v="1"/>
    <s v="United States"/>
    <s v="Macon"/>
    <x v="32"/>
    <n v="31204"/>
    <x v="0"/>
    <s v="TEC-AC-10004209"/>
    <x v="2"/>
    <x v="11"/>
    <s v="Memorex Froggy Flash Drive 4 GB"/>
    <n v="32.97"/>
    <n v="3"/>
    <n v="0"/>
    <n v="12.8583"/>
  </r>
  <r>
    <n v="1280"/>
    <s v="CA-2011-163293"/>
    <x v="2"/>
    <x v="78"/>
    <d v="2011-09-11T00:00:00"/>
    <s v="First Class"/>
    <s v="KC-16255"/>
    <s v="Karen Carlisle"/>
    <x v="1"/>
    <s v="United States"/>
    <s v="Macon"/>
    <x v="32"/>
    <n v="31204"/>
    <x v="0"/>
    <s v="TEC-AC-10000023"/>
    <x v="2"/>
    <x v="11"/>
    <s v="Maxell 74 Minute CD-R Spindle, 50/Pack"/>
    <n v="83.88"/>
    <n v="4"/>
    <n v="0"/>
    <n v="30.196799999999996"/>
  </r>
  <r>
    <n v="1281"/>
    <s v="CA-2013-160815"/>
    <x v="0"/>
    <x v="64"/>
    <d v="2013-09-07T00:00:00"/>
    <s v="First Class"/>
    <s v="TR-21325"/>
    <s v="Toby Ritter"/>
    <x v="0"/>
    <s v="United States"/>
    <s v="Cedar Rapids"/>
    <x v="23"/>
    <n v="52402"/>
    <x v="2"/>
    <s v="TEC-PH-10003505"/>
    <x v="2"/>
    <x v="7"/>
    <s v="Geemarc AmpliPOWER60"/>
    <n v="278.39999999999998"/>
    <n v="3"/>
    <n v="0"/>
    <n v="80.735999999999976"/>
  </r>
  <r>
    <n v="1282"/>
    <s v="CA-2014-122154"/>
    <x v="3"/>
    <x v="359"/>
    <d v="2014-04-12T00:00:00"/>
    <s v="First Class"/>
    <s v="SA-20830"/>
    <s v="Sue Ann Reed"/>
    <x v="0"/>
    <s v="United States"/>
    <s v="Jacksonville"/>
    <x v="2"/>
    <n v="32216"/>
    <x v="0"/>
    <s v="OFF-LA-10000121"/>
    <x v="1"/>
    <x v="2"/>
    <s v="Avery 48"/>
    <n v="15.120000000000001"/>
    <n v="3"/>
    <n v="0.2"/>
    <n v="4.9139999999999988"/>
  </r>
  <r>
    <n v="1283"/>
    <s v="CA-2014-122154"/>
    <x v="3"/>
    <x v="359"/>
    <d v="2014-04-12T00:00:00"/>
    <s v="First Class"/>
    <s v="SA-20830"/>
    <s v="Sue Ann Reed"/>
    <x v="0"/>
    <s v="United States"/>
    <s v="Jacksonville"/>
    <x v="2"/>
    <n v="32216"/>
    <x v="0"/>
    <s v="OFF-BI-10002026"/>
    <x v="1"/>
    <x v="8"/>
    <s v="Avery Arch Ring Binders"/>
    <n v="17.430000000000003"/>
    <n v="1"/>
    <n v="0.7"/>
    <n v="-13.363000000000003"/>
  </r>
  <r>
    <n v="1284"/>
    <s v="CA-2014-122154"/>
    <x v="3"/>
    <x v="359"/>
    <d v="2014-04-12T00:00:00"/>
    <s v="First Class"/>
    <s v="SA-20830"/>
    <s v="Sue Ann Reed"/>
    <x v="0"/>
    <s v="United States"/>
    <s v="Jacksonville"/>
    <x v="2"/>
    <n v="32216"/>
    <x v="0"/>
    <s v="OFF-PA-10000994"/>
    <x v="1"/>
    <x v="10"/>
    <s v="Xerox 1915"/>
    <n v="251.64"/>
    <n v="3"/>
    <n v="0.2"/>
    <n v="88.073999999999984"/>
  </r>
  <r>
    <n v="1285"/>
    <s v="US-2012-149692"/>
    <x v="1"/>
    <x v="401"/>
    <d v="2012-12-12T00:00:00"/>
    <s v="Standard Class"/>
    <s v="KW-16435"/>
    <s v="Katrina Willman"/>
    <x v="0"/>
    <s v="United States"/>
    <s v="Austin"/>
    <x v="5"/>
    <n v="78745"/>
    <x v="2"/>
    <s v="OFF-BI-10002813"/>
    <x v="1"/>
    <x v="8"/>
    <s v="Avery Reinforcements for Hole-Punch Pages"/>
    <n v="2.7719999999999994"/>
    <n v="7"/>
    <n v="0.8"/>
    <n v="-4.8510000000000009"/>
  </r>
  <r>
    <n v="1286"/>
    <s v="CA-2013-119445"/>
    <x v="0"/>
    <x v="190"/>
    <d v="2013-07-04T00:00:00"/>
    <s v="Standard Class"/>
    <s v="GM-14500"/>
    <s v="Gene McClure"/>
    <x v="0"/>
    <s v="United States"/>
    <s v="Providence"/>
    <x v="34"/>
    <n v="2908"/>
    <x v="3"/>
    <s v="OFF-ST-10000617"/>
    <x v="1"/>
    <x v="4"/>
    <s v="Woodgrain Magazine Files by Perma"/>
    <n v="14.9"/>
    <n v="5"/>
    <n v="0"/>
    <n v="1.0429999999999984"/>
  </r>
  <r>
    <n v="1287"/>
    <s v="CA-2012-124268"/>
    <x v="1"/>
    <x v="433"/>
    <d v="2012-07-08T00:00:00"/>
    <s v="Standard Class"/>
    <s v="AD-10180"/>
    <s v="Alan Dominguez"/>
    <x v="2"/>
    <s v="United States"/>
    <s v="New York City"/>
    <x v="15"/>
    <n v="10035"/>
    <x v="3"/>
    <s v="OFF-AR-10004817"/>
    <x v="1"/>
    <x v="6"/>
    <s v="Colorific Watercolor Pencils"/>
    <n v="15.48"/>
    <n v="3"/>
    <n v="0"/>
    <n v="4.4891999999999985"/>
  </r>
  <r>
    <n v="1288"/>
    <s v="CA-2013-154711"/>
    <x v="0"/>
    <x v="441"/>
    <d v="2013-11-27T00:00:00"/>
    <s v="Standard Class"/>
    <s v="TB-21355"/>
    <s v="Todd Boyes"/>
    <x v="1"/>
    <s v="United States"/>
    <s v="New York City"/>
    <x v="15"/>
    <n v="10009"/>
    <x v="3"/>
    <s v="FUR-FU-10000397"/>
    <x v="0"/>
    <x v="5"/>
    <s v="Luxo Economy Swing Arm Lamp"/>
    <n v="39.880000000000003"/>
    <n v="2"/>
    <n v="0"/>
    <n v="11.166400000000003"/>
  </r>
  <r>
    <n v="1289"/>
    <s v="CA-2013-154711"/>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s v="CA-2013-154711"/>
    <x v="0"/>
    <x v="441"/>
    <d v="2013-11-27T00:00:00"/>
    <s v="Standard Class"/>
    <s v="TB-21355"/>
    <s v="Todd Boyes"/>
    <x v="1"/>
    <s v="United States"/>
    <s v="New York City"/>
    <x v="15"/>
    <n v="10009"/>
    <x v="3"/>
    <s v="OFF-AR-10001860"/>
    <x v="1"/>
    <x v="6"/>
    <s v="BIC Liqua Brite Liner"/>
    <n v="20.82"/>
    <n v="3"/>
    <n v="0"/>
    <n v="7.4952000000000005"/>
  </r>
  <r>
    <n v="1291"/>
    <s v="CA-2013-163384"/>
    <x v="0"/>
    <x v="338"/>
    <d v="2013-11-13T00:00:00"/>
    <s v="First Class"/>
    <s v="CC-12430"/>
    <s v="Chuck Clark"/>
    <x v="2"/>
    <s v="United States"/>
    <s v="San Francisco"/>
    <x v="1"/>
    <n v="94122"/>
    <x v="1"/>
    <s v="OFF-BI-10004970"/>
    <x v="1"/>
    <x v="8"/>
    <s v="ACCOHIDE 3-Ring Binder, Blue, 1&quot;"/>
    <n v="13.216000000000001"/>
    <n v="4"/>
    <n v="0.2"/>
    <n v="4.4603999999999999"/>
  </r>
  <r>
    <n v="1292"/>
    <s v="CA-2013-163384"/>
    <x v="0"/>
    <x v="338"/>
    <d v="2013-11-13T00:00:00"/>
    <s v="First Class"/>
    <s v="CC-12430"/>
    <s v="Chuck Clark"/>
    <x v="2"/>
    <s v="United States"/>
    <s v="San Francisco"/>
    <x v="1"/>
    <n v="94122"/>
    <x v="1"/>
    <s v="OFF-PA-10003172"/>
    <x v="1"/>
    <x v="10"/>
    <s v="Xerox 1996"/>
    <n v="32.400000000000006"/>
    <n v="5"/>
    <n v="0"/>
    <n v="15.552000000000001"/>
  </r>
  <r>
    <n v="1293"/>
    <s v="CA-2012-101707"/>
    <x v="1"/>
    <x v="375"/>
    <d v="2012-09-01T00:00:00"/>
    <s v="Standard Class"/>
    <s v="PF-19165"/>
    <s v="Philip Fox"/>
    <x v="0"/>
    <s v="United States"/>
    <s v="San Diego"/>
    <x v="1"/>
    <n v="92105"/>
    <x v="1"/>
    <s v="OFF-SU-10001218"/>
    <x v="1"/>
    <x v="14"/>
    <s v="Fiskars Softgrip Scissors"/>
    <n v="32.94"/>
    <n v="3"/>
    <n v="0"/>
    <n v="9.2232000000000021"/>
  </r>
  <r>
    <n v="1294"/>
    <s v="CA-2012-101707"/>
    <x v="1"/>
    <x v="375"/>
    <d v="2012-09-01T00:00:00"/>
    <s v="Standard Class"/>
    <s v="PF-19165"/>
    <s v="Philip Fox"/>
    <x v="0"/>
    <s v="United States"/>
    <s v="San Diego"/>
    <x v="1"/>
    <n v="92105"/>
    <x v="1"/>
    <s v="OFF-PA-10002968"/>
    <x v="1"/>
    <x v="10"/>
    <s v="Xerox 1973"/>
    <n v="114.2"/>
    <n v="5"/>
    <n v="0"/>
    <n v="52.531999999999996"/>
  </r>
  <r>
    <n v="1295"/>
    <s v="CA-2012-101707"/>
    <x v="1"/>
    <x v="375"/>
    <d v="2012-09-01T00:00:00"/>
    <s v="Standard Class"/>
    <s v="PF-19165"/>
    <s v="Philip Fox"/>
    <x v="0"/>
    <s v="United States"/>
    <s v="San Diego"/>
    <x v="1"/>
    <n v="92105"/>
    <x v="1"/>
    <s v="OFF-LA-10000134"/>
    <x v="1"/>
    <x v="2"/>
    <s v="Avery 511"/>
    <n v="3.08"/>
    <n v="1"/>
    <n v="0"/>
    <n v="1.4783999999999999"/>
  </r>
  <r>
    <n v="1296"/>
    <s v="CA-2012-138898"/>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s v="CA-2014-115427"/>
    <x v="3"/>
    <x v="247"/>
    <d v="2015-01-04T00:00:00"/>
    <s v="Standard Class"/>
    <s v="EB-13975"/>
    <s v="Erica Bern"/>
    <x v="1"/>
    <s v="United States"/>
    <s v="Fairfield"/>
    <x v="1"/>
    <n v="94533"/>
    <x v="1"/>
    <s v="OFF-BI-10002103"/>
    <x v="1"/>
    <x v="8"/>
    <s v="Cardinal Slant-D Ring Binder, Heavy Gauge Vinyl"/>
    <n v="13.904"/>
    <n v="2"/>
    <n v="0.2"/>
    <n v="4.5187999999999997"/>
  </r>
  <r>
    <n v="1298"/>
    <s v="CA-2014-115427"/>
    <x v="3"/>
    <x v="247"/>
    <d v="2015-01-04T00:00:00"/>
    <s v="Standard Class"/>
    <s v="EB-13975"/>
    <s v="Erica Bern"/>
    <x v="1"/>
    <s v="United States"/>
    <s v="Fairfield"/>
    <x v="1"/>
    <n v="94533"/>
    <x v="1"/>
    <s v="OFF-BI-10004632"/>
    <x v="1"/>
    <x v="8"/>
    <s v="GBC Binding covers"/>
    <n v="20.72"/>
    <n v="2"/>
    <n v="0.2"/>
    <n v="6.4749999999999979"/>
  </r>
  <r>
    <n v="1299"/>
    <s v="CA-2013-134425"/>
    <x v="0"/>
    <x v="16"/>
    <d v="2013-12-13T00:00:00"/>
    <s v="Second Class"/>
    <s v="QJ-19255"/>
    <s v="Quincy Jones"/>
    <x v="1"/>
    <s v="United States"/>
    <s v="Saint Paul"/>
    <x v="11"/>
    <n v="55106"/>
    <x v="2"/>
    <s v="TEC-PH-10003555"/>
    <x v="2"/>
    <x v="7"/>
    <s v="Motorola HK250 Universal Bluetooth Headset"/>
    <n v="114.94999999999999"/>
    <n v="5"/>
    <n v="0"/>
    <n v="2.2990000000000066"/>
  </r>
  <r>
    <n v="1300"/>
    <s v="CA-2012-121391"/>
    <x v="1"/>
    <x v="242"/>
    <d v="2012-10-07T00:00:00"/>
    <s v="First Class"/>
    <s v="AA-10315"/>
    <s v="Alex Avila"/>
    <x v="0"/>
    <s v="United States"/>
    <s v="San Francisco"/>
    <x v="1"/>
    <n v="94109"/>
    <x v="1"/>
    <s v="OFF-ST-10001590"/>
    <x v="1"/>
    <x v="4"/>
    <s v="Tenex Personal Project File with Scoop Front Design, Black"/>
    <n v="26.96"/>
    <n v="2"/>
    <n v="0"/>
    <n v="7.0095999999999989"/>
  </r>
  <r>
    <n v="1301"/>
    <s v="CA-2013-137043"/>
    <x v="0"/>
    <x v="443"/>
    <d v="2013-12-26T00:00:00"/>
    <s v="Second Class"/>
    <s v="LC-17140"/>
    <s v="Logan Currie"/>
    <x v="0"/>
    <s v="United States"/>
    <s v="Springfield"/>
    <x v="17"/>
    <n v="22153"/>
    <x v="0"/>
    <s v="FUR-FU-10003664"/>
    <x v="0"/>
    <x v="5"/>
    <s v="Electrix Architect's Clamp-On Swing Arm Lamp, Black"/>
    <n v="572.76"/>
    <n v="6"/>
    <n v="0"/>
    <n v="166.10039999999995"/>
  </r>
  <r>
    <n v="1302"/>
    <s v="CA-2013-137043"/>
    <x v="0"/>
    <x v="443"/>
    <d v="2013-12-26T00:00:00"/>
    <s v="Second Class"/>
    <s v="LC-17140"/>
    <s v="Logan Currie"/>
    <x v="0"/>
    <s v="United States"/>
    <s v="Springfield"/>
    <x v="17"/>
    <n v="22153"/>
    <x v="0"/>
    <s v="FUR-FU-10003664"/>
    <x v="0"/>
    <x v="5"/>
    <s v="Electrix Architect's Clamp-On Swing Arm Lamp, Black"/>
    <n v="286.38"/>
    <n v="3"/>
    <n v="0"/>
    <n v="83.050199999999975"/>
  </r>
  <r>
    <n v="1303"/>
    <s v="CA-2012-115847"/>
    <x v="1"/>
    <x v="444"/>
    <d v="2012-09-24T00:00:00"/>
    <s v="Second Class"/>
    <s v="TC-21535"/>
    <s v="Tracy Collins"/>
    <x v="2"/>
    <s v="United States"/>
    <s v="Arlington"/>
    <x v="17"/>
    <n v="22204"/>
    <x v="0"/>
    <s v="FUR-BO-10003433"/>
    <x v="0"/>
    <x v="0"/>
    <s v="Sauder Cornerstone Collection Library"/>
    <n v="61.96"/>
    <n v="2"/>
    <n v="0"/>
    <n v="4.3371999999999957"/>
  </r>
  <r>
    <n v="1304"/>
    <s v="US-2014-126179"/>
    <x v="3"/>
    <x v="445"/>
    <d v="2014-07-08T00:00:00"/>
    <s v="Standard Class"/>
    <s v="CS-12460"/>
    <s v="Chuck Sachs"/>
    <x v="0"/>
    <s v="United States"/>
    <s v="Columbus"/>
    <x v="32"/>
    <n v="31907"/>
    <x v="0"/>
    <s v="FUR-FU-10002554"/>
    <x v="0"/>
    <x v="5"/>
    <s v="Westinghouse Floor Lamp with Metal Mesh Shade, Black"/>
    <n v="23.99"/>
    <n v="1"/>
    <n v="0"/>
    <n v="5.5176999999999978"/>
  </r>
  <r>
    <n v="1305"/>
    <s v="US-2014-126179"/>
    <x v="3"/>
    <x v="445"/>
    <d v="2014-07-08T00:00:00"/>
    <s v="Standard Class"/>
    <s v="CS-12460"/>
    <s v="Chuck Sachs"/>
    <x v="0"/>
    <s v="United States"/>
    <s v="Columbus"/>
    <x v="32"/>
    <n v="31907"/>
    <x v="0"/>
    <s v="TEC-PH-10001557"/>
    <x v="2"/>
    <x v="7"/>
    <s v="Pyle PMP37LED"/>
    <n v="287.96999999999997"/>
    <n v="3"/>
    <n v="0"/>
    <n v="77.751899999999992"/>
  </r>
  <r>
    <n v="1306"/>
    <s v="CA-2013-10196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s v="CA-2013-141397"/>
    <x v="0"/>
    <x v="23"/>
    <d v="2013-06-22T00:00:00"/>
    <s v="First Class"/>
    <s v="RC-19825"/>
    <s v="Roy Collins"/>
    <x v="0"/>
    <s v="United States"/>
    <s v="Pasadena"/>
    <x v="1"/>
    <n v="91104"/>
    <x v="1"/>
    <s v="OFF-PA-10002986"/>
    <x v="1"/>
    <x v="10"/>
    <s v="Xerox 1898"/>
    <n v="46.76"/>
    <n v="7"/>
    <n v="0"/>
    <n v="22.444800000000001"/>
  </r>
  <r>
    <n v="1308"/>
    <s v="CA-2013-141397"/>
    <x v="0"/>
    <x v="23"/>
    <d v="2013-06-22T00:00:00"/>
    <s v="First Class"/>
    <s v="RC-19825"/>
    <s v="Roy Collins"/>
    <x v="0"/>
    <s v="United States"/>
    <s v="Pasadena"/>
    <x v="1"/>
    <n v="91104"/>
    <x v="1"/>
    <s v="OFF-BI-10000320"/>
    <x v="1"/>
    <x v="8"/>
    <s v="GBC Plastic Binding Combs"/>
    <n v="17.712"/>
    <n v="3"/>
    <n v="0.2"/>
    <n v="6.4206000000000012"/>
  </r>
  <r>
    <n v="1309"/>
    <s v="CA-2013-141397"/>
    <x v="0"/>
    <x v="23"/>
    <d v="2013-06-22T00:00:00"/>
    <s v="First Class"/>
    <s v="RC-19825"/>
    <s v="Roy Collins"/>
    <x v="0"/>
    <s v="United States"/>
    <s v="Pasadena"/>
    <x v="1"/>
    <n v="91104"/>
    <x v="1"/>
    <s v="OFF-AP-10003971"/>
    <x v="1"/>
    <x v="9"/>
    <s v="Belkin 6 Outlet Metallic Surge Strip"/>
    <n v="21.78"/>
    <n v="2"/>
    <n v="0"/>
    <n v="5.6628000000000007"/>
  </r>
  <r>
    <n v="1310"/>
    <s v="CA-2013-141397"/>
    <x v="0"/>
    <x v="23"/>
    <d v="2013-06-22T00:00:00"/>
    <s v="First Class"/>
    <s v="RC-19825"/>
    <s v="Roy Collins"/>
    <x v="0"/>
    <s v="United States"/>
    <s v="Pasadena"/>
    <x v="1"/>
    <n v="91104"/>
    <x v="1"/>
    <s v="OFF-ST-10001469"/>
    <x v="1"/>
    <x v="4"/>
    <s v="Fellowes Bankers Box Recycled Super Stor/Drawer"/>
    <n v="161.94"/>
    <n v="3"/>
    <n v="0"/>
    <n v="9.716399999999993"/>
  </r>
  <r>
    <n v="1311"/>
    <s v="CA-2013-141397"/>
    <x v="0"/>
    <x v="23"/>
    <d v="2013-06-22T00:00:00"/>
    <s v="First Class"/>
    <s v="RC-19825"/>
    <s v="Roy Collins"/>
    <x v="0"/>
    <s v="United States"/>
    <s v="Pasadena"/>
    <x v="1"/>
    <n v="91104"/>
    <x v="1"/>
    <s v="FUR-CH-10003846"/>
    <x v="0"/>
    <x v="1"/>
    <s v="Hon Valutask Swivel Chairs"/>
    <n v="161.56800000000001"/>
    <n v="2"/>
    <n v="0.2"/>
    <n v="-8.0783999999999949"/>
  </r>
  <r>
    <n v="1312"/>
    <s v="CA-2013-141082"/>
    <x v="0"/>
    <x v="10"/>
    <d v="2013-12-14T00:00:00"/>
    <s v="Standard Class"/>
    <s v="FM-14380"/>
    <s v="Fred McMath"/>
    <x v="0"/>
    <s v="United States"/>
    <s v="Lawrence"/>
    <x v="31"/>
    <n v="1841"/>
    <x v="3"/>
    <s v="OFF-LA-10001404"/>
    <x v="1"/>
    <x v="2"/>
    <s v="Avery 517"/>
    <n v="3.69"/>
    <n v="1"/>
    <n v="0"/>
    <n v="1.7343"/>
  </r>
  <r>
    <n v="1313"/>
    <s v="CA-2013-141082"/>
    <x v="0"/>
    <x v="10"/>
    <d v="2013-12-14T00:00:00"/>
    <s v="Standard Class"/>
    <s v="FM-14380"/>
    <s v="Fred McMath"/>
    <x v="0"/>
    <s v="United States"/>
    <s v="Lawrence"/>
    <x v="31"/>
    <n v="1841"/>
    <x v="3"/>
    <s v="OFF-LA-10001474"/>
    <x v="1"/>
    <x v="2"/>
    <s v="Avery 477"/>
    <n v="122.12"/>
    <n v="4"/>
    <n v="0"/>
    <n v="56.175200000000004"/>
  </r>
  <r>
    <n v="1314"/>
    <s v="US-2013-134488"/>
    <x v="0"/>
    <x v="446"/>
    <d v="2013-10-02T00:00:00"/>
    <s v="Standard Class"/>
    <s v="PK-19075"/>
    <s v="Pete Kriz"/>
    <x v="0"/>
    <s v="United States"/>
    <s v="Columbus"/>
    <x v="24"/>
    <n v="43229"/>
    <x v="3"/>
    <s v="FUR-CH-10003199"/>
    <x v="0"/>
    <x v="1"/>
    <s v="Office Star - Contemporary Task Swivel Chair"/>
    <n v="155.37199999999999"/>
    <n v="2"/>
    <n v="0.3"/>
    <n v="-13.317599999999999"/>
  </r>
  <r>
    <n v="1315"/>
    <s v="CA-2013-145919"/>
    <x v="0"/>
    <x v="122"/>
    <d v="2013-12-24T00:00:00"/>
    <s v="Standard Class"/>
    <s v="HG-14965"/>
    <s v="Henry Goldwyn"/>
    <x v="1"/>
    <s v="United States"/>
    <s v="Los Angeles"/>
    <x v="1"/>
    <n v="90032"/>
    <x v="1"/>
    <s v="OFF-PA-10003072"/>
    <x v="1"/>
    <x v="10"/>
    <s v="Eureka Recycled Copy Paper 8 1/2&quot; x 11&quot;, Ream"/>
    <n v="38.880000000000003"/>
    <n v="6"/>
    <n v="0"/>
    <n v="18.662400000000002"/>
  </r>
  <r>
    <n v="1316"/>
    <s v="CA-2013-145919"/>
    <x v="0"/>
    <x v="122"/>
    <d v="2013-12-24T00:00:00"/>
    <s v="Standard Class"/>
    <s v="HG-14965"/>
    <s v="Henry Goldwyn"/>
    <x v="1"/>
    <s v="United States"/>
    <s v="Los Angeles"/>
    <x v="1"/>
    <n v="90032"/>
    <x v="1"/>
    <s v="FUR-FU-10004960"/>
    <x v="0"/>
    <x v="5"/>
    <s v="Seth Thomas 12&quot; Clock w/ Goldtone Case"/>
    <n v="183.84"/>
    <n v="8"/>
    <n v="0"/>
    <n v="62.505600000000001"/>
  </r>
  <r>
    <n v="1317"/>
    <s v="CA-2013-145919"/>
    <x v="0"/>
    <x v="122"/>
    <d v="2013-12-24T00:00:00"/>
    <s v="Standard Class"/>
    <s v="HG-14965"/>
    <s v="Henry Goldwyn"/>
    <x v="1"/>
    <s v="United States"/>
    <s v="Los Angeles"/>
    <x v="1"/>
    <n v="90032"/>
    <x v="1"/>
    <s v="OFF-SU-10003505"/>
    <x v="1"/>
    <x v="14"/>
    <s v="Premier Electric Letter Opener"/>
    <n v="579.29999999999995"/>
    <n v="5"/>
    <n v="0"/>
    <n v="28.964999999999961"/>
  </r>
  <r>
    <n v="1318"/>
    <s v="CA-2014-157651"/>
    <x v="3"/>
    <x v="389"/>
    <d v="2014-12-15T00:00:00"/>
    <s v="Standard Class"/>
    <s v="HA-14920"/>
    <s v="Helen Andreada"/>
    <x v="0"/>
    <s v="United States"/>
    <s v="Philadelphia"/>
    <x v="9"/>
    <n v="19120"/>
    <x v="3"/>
    <s v="TEC-AC-10003116"/>
    <x v="2"/>
    <x v="11"/>
    <s v="Memorex Froggy Flash Drive 8 GB"/>
    <n v="14.200000000000001"/>
    <n v="1"/>
    <n v="0.2"/>
    <n v="3.3724999999999992"/>
  </r>
  <r>
    <n v="1319"/>
    <s v="CA-2011-160773"/>
    <x v="2"/>
    <x v="268"/>
    <d v="2011-07-05T00:00:00"/>
    <s v="Standard Class"/>
    <s v="LW-16825"/>
    <s v="Laurel Workman"/>
    <x v="1"/>
    <s v="United States"/>
    <s v="Deltona"/>
    <x v="2"/>
    <n v="32725"/>
    <x v="0"/>
    <s v="TEC-PH-10004586"/>
    <x v="2"/>
    <x v="7"/>
    <s v="Wilson SignalBoost 841262 DB PRO Amplifier Kit"/>
    <n v="575.91999999999996"/>
    <n v="2"/>
    <n v="0.2"/>
    <n v="71.989999999999981"/>
  </r>
  <r>
    <n v="1320"/>
    <s v="CA-2011-160773"/>
    <x v="2"/>
    <x v="268"/>
    <d v="2011-07-05T00:00:00"/>
    <s v="Standard Class"/>
    <s v="LW-16825"/>
    <s v="Laurel Workman"/>
    <x v="1"/>
    <s v="United States"/>
    <s v="Deltona"/>
    <x v="2"/>
    <n v="32725"/>
    <x v="0"/>
    <s v="OFF-BI-10000546"/>
    <x v="1"/>
    <x v="8"/>
    <s v="Avery Durable Binders"/>
    <n v="5.1840000000000011"/>
    <n v="6"/>
    <n v="0.7"/>
    <n v="-3.6288"/>
  </r>
  <r>
    <n v="1321"/>
    <s v="CA-2014-167703"/>
    <x v="3"/>
    <x v="447"/>
    <d v="2014-02-09T00:00:00"/>
    <s v="Standard Class"/>
    <s v="MC-17575"/>
    <s v="Matt Collins"/>
    <x v="0"/>
    <s v="United States"/>
    <s v="Cincinnati"/>
    <x v="24"/>
    <n v="45231"/>
    <x v="3"/>
    <s v="OFF-BI-10002071"/>
    <x v="1"/>
    <x v="8"/>
    <s v="Fellowes Black Plastic Comb Bindings"/>
    <n v="5.2290000000000001"/>
    <n v="3"/>
    <n v="0.7"/>
    <n v="-4.1831999999999976"/>
  </r>
  <r>
    <n v="1322"/>
    <s v="CA-2014-167703"/>
    <x v="3"/>
    <x v="447"/>
    <d v="2014-02-09T00:00:00"/>
    <s v="Standard Class"/>
    <s v="MC-17575"/>
    <s v="Matt Collins"/>
    <x v="0"/>
    <s v="United States"/>
    <s v="Cincinnati"/>
    <x v="24"/>
    <n v="45231"/>
    <x v="3"/>
    <s v="OFF-ST-10001490"/>
    <x v="1"/>
    <x v="4"/>
    <s v="Hot File 7-Pocket, Floor Stand"/>
    <n v="285.55200000000002"/>
    <n v="2"/>
    <n v="0.2"/>
    <n v="35.69399999999996"/>
  </r>
  <r>
    <n v="1323"/>
    <s v="CA-2014-121804"/>
    <x v="3"/>
    <x v="448"/>
    <d v="2014-03-09T00:00:00"/>
    <s v="Standard Class"/>
    <s v="LP-17095"/>
    <s v="Liz Preis"/>
    <x v="0"/>
    <s v="United States"/>
    <s v="Murray"/>
    <x v="0"/>
    <n v="42071"/>
    <x v="0"/>
    <s v="OFF-AP-10004859"/>
    <x v="1"/>
    <x v="9"/>
    <s v="Acco 6 Outlet Guardian Premium Surge Suppressor"/>
    <n v="72.8"/>
    <n v="5"/>
    <n v="0"/>
    <n v="19.656000000000002"/>
  </r>
  <r>
    <n v="1324"/>
    <s v="CA-2014-162635"/>
    <x v="3"/>
    <x v="449"/>
    <d v="2014-10-11T00:00:00"/>
    <s v="First Class"/>
    <s v="EB-14170"/>
    <s v="Evan Bailliet"/>
    <x v="0"/>
    <s v="United States"/>
    <s v="Wilmington"/>
    <x v="3"/>
    <n v="28403"/>
    <x v="0"/>
    <s v="OFF-PA-10002659"/>
    <x v="1"/>
    <x v="10"/>
    <s v="Avoid Verbal Orders Carbonless Minifold Book"/>
    <n v="10.816000000000001"/>
    <n v="4"/>
    <n v="0.2"/>
    <n v="3.5151999999999988"/>
  </r>
  <r>
    <n v="1325"/>
    <s v="CA-2011-107153"/>
    <x v="2"/>
    <x v="450"/>
    <d v="2011-10-03T00:00:00"/>
    <s v="Standard Class"/>
    <s v="GZ-14545"/>
    <s v="George Zrebassa"/>
    <x v="1"/>
    <s v="United States"/>
    <s v="Lawrence"/>
    <x v="31"/>
    <n v="1841"/>
    <x v="3"/>
    <s v="OFF-ST-10001321"/>
    <x v="1"/>
    <x v="4"/>
    <s v="Decoflex Hanging Personal Folder File, Blue"/>
    <n v="46.26"/>
    <n v="3"/>
    <n v="0"/>
    <n v="12.490200000000003"/>
  </r>
  <r>
    <n v="1326"/>
    <s v="US-2011-117058"/>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s v="CA-2012-120439"/>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s v="CA-2013-128258"/>
    <x v="0"/>
    <x v="452"/>
    <d v="2013-04-02T00:00:00"/>
    <s v="First Class"/>
    <s v="CP-12085"/>
    <s v="Cathy Prescott"/>
    <x v="1"/>
    <s v="United States"/>
    <s v="Norwich"/>
    <x v="29"/>
    <n v="6360"/>
    <x v="3"/>
    <s v="OFF-PA-10004156"/>
    <x v="1"/>
    <x v="10"/>
    <s v="Xerox 188"/>
    <n v="11.34"/>
    <n v="1"/>
    <n v="0"/>
    <n v="5.5565999999999995"/>
  </r>
  <r>
    <n v="1329"/>
    <s v="CA-2014-106033"/>
    <x v="3"/>
    <x v="453"/>
    <d v="2014-10-19T00:00:00"/>
    <s v="Second Class"/>
    <s v="FG-14260"/>
    <s v="Frank Gastineau"/>
    <x v="2"/>
    <s v="United States"/>
    <s v="San Francisco"/>
    <x v="1"/>
    <n v="94110"/>
    <x v="1"/>
    <s v="OFF-AR-10002818"/>
    <x v="1"/>
    <x v="6"/>
    <s v="Panasonic KP-310 Heavy-Duty Electric Pencil Sharpener"/>
    <n v="87.92"/>
    <n v="4"/>
    <n v="0"/>
    <n v="26.375999999999998"/>
  </r>
  <r>
    <n v="1330"/>
    <s v="CA-2013-142762"/>
    <x v="0"/>
    <x v="454"/>
    <d v="2013-05-28T00:00:00"/>
    <s v="Standard Class"/>
    <s v="LD-17005"/>
    <s v="Lisa DeCherney"/>
    <x v="0"/>
    <s v="United States"/>
    <s v="San Francisco"/>
    <x v="1"/>
    <n v="94109"/>
    <x v="1"/>
    <s v="FUR-FU-10003691"/>
    <x v="0"/>
    <x v="5"/>
    <s v="Eldon Image Series Desk Accessories, Ebony"/>
    <n v="37.049999999999997"/>
    <n v="3"/>
    <n v="0"/>
    <n v="16.302"/>
  </r>
  <r>
    <n v="1331"/>
    <s v="CA-2014-127705"/>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s v="CA-2014-127705"/>
    <x v="3"/>
    <x v="455"/>
    <d v="2014-06-07T00:00:00"/>
    <s v="Standard Class"/>
    <s v="AB-10255"/>
    <s v="Alejandro Ballentine"/>
    <x v="2"/>
    <s v="United States"/>
    <s v="Lorain"/>
    <x v="24"/>
    <n v="44052"/>
    <x v="3"/>
    <s v="OFF-ST-10004507"/>
    <x v="1"/>
    <x v="4"/>
    <s v="Advantus Rolling Storage Box"/>
    <n v="27.439999999999998"/>
    <n v="2"/>
    <n v="0.2"/>
    <n v="2.4009999999999998"/>
  </r>
  <r>
    <n v="1333"/>
    <s v="CA-2011-122567"/>
    <x v="2"/>
    <x v="456"/>
    <d v="2011-02-22T00:00:00"/>
    <s v="Standard Class"/>
    <s v="MN-17935"/>
    <s v="Michael Nguyen"/>
    <x v="0"/>
    <s v="United States"/>
    <s v="Dallas"/>
    <x v="5"/>
    <n v="75220"/>
    <x v="2"/>
    <s v="OFF-BI-10002012"/>
    <x v="1"/>
    <x v="8"/>
    <s v="Wilson Jones Easy Flow II Sheet Lifters"/>
    <n v="1.0799999999999998"/>
    <n v="3"/>
    <n v="0.8"/>
    <n v="-1.7280000000000002"/>
  </r>
  <r>
    <n v="1334"/>
    <s v="CA-2011-122567"/>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s v="CA-2011-121664"/>
    <x v="2"/>
    <x v="457"/>
    <d v="2011-05-10T00:00:00"/>
    <s v="Standard Class"/>
    <s v="HP-14815"/>
    <s v="Harold Pawlan"/>
    <x v="2"/>
    <s v="United States"/>
    <s v="Los Angeles"/>
    <x v="1"/>
    <n v="90049"/>
    <x v="1"/>
    <s v="OFF-BI-10003684"/>
    <x v="1"/>
    <x v="8"/>
    <s v="Wilson Jones Legal Size Ring Binders"/>
    <n v="140.73599999999999"/>
    <n v="8"/>
    <n v="0.2"/>
    <n v="52.775999999999996"/>
  </r>
  <r>
    <n v="1336"/>
    <s v="CA-2013-122133"/>
    <x v="0"/>
    <x v="458"/>
    <d v="2013-05-24T00:00:00"/>
    <s v="Standard Class"/>
    <s v="JR-15670"/>
    <s v="Jim Radford"/>
    <x v="0"/>
    <s v="United States"/>
    <s v="Middletown"/>
    <x v="29"/>
    <n v="6457"/>
    <x v="3"/>
    <s v="OFF-ST-10002574"/>
    <x v="1"/>
    <x v="4"/>
    <s v="SAFCO Commercial Wire Shelving, Black"/>
    <n v="552.55999999999995"/>
    <n v="4"/>
    <n v="0"/>
    <n v="0"/>
  </r>
  <r>
    <n v="1337"/>
    <s v="US-2014-123281"/>
    <x v="3"/>
    <x v="459"/>
    <d v="2014-04-08T00:00:00"/>
    <s v="Standard Class"/>
    <s v="JF-15190"/>
    <s v="Jamie Frazer"/>
    <x v="0"/>
    <s v="United States"/>
    <s v="Los Angeles"/>
    <x v="1"/>
    <n v="90008"/>
    <x v="1"/>
    <s v="FUR-FU-10003724"/>
    <x v="0"/>
    <x v="5"/>
    <s v="Westinghouse Clip-On Gooseneck Lamps"/>
    <n v="25.11"/>
    <n v="3"/>
    <n v="0"/>
    <n v="6.5285999999999991"/>
  </r>
  <r>
    <n v="1338"/>
    <s v="CA-2014-100524"/>
    <x v="3"/>
    <x v="185"/>
    <d v="2014-04-03T00:00:00"/>
    <s v="Second Class"/>
    <s v="CM-12115"/>
    <s v="Chad McGuire"/>
    <x v="0"/>
    <s v="United States"/>
    <s v="New York City"/>
    <x v="15"/>
    <n v="10011"/>
    <x v="3"/>
    <s v="FUR-FU-10004018"/>
    <x v="0"/>
    <x v="5"/>
    <s v="Tensor Computer Mounted Lamp"/>
    <n v="29.78"/>
    <n v="2"/>
    <n v="0"/>
    <n v="8.0406000000000013"/>
  </r>
  <r>
    <n v="1339"/>
    <s v="CA-2014-100524"/>
    <x v="3"/>
    <x v="185"/>
    <d v="2014-04-03T00:00:00"/>
    <s v="Second Class"/>
    <s v="CM-12115"/>
    <s v="Chad McGuire"/>
    <x v="0"/>
    <s v="United States"/>
    <s v="New York City"/>
    <x v="15"/>
    <n v="10011"/>
    <x v="3"/>
    <s v="TEC-PH-10002549"/>
    <x v="2"/>
    <x v="7"/>
    <s v="Polycom SoundPoint IP 450 VoIP phone"/>
    <n v="677.58"/>
    <n v="3"/>
    <n v="0"/>
    <n v="176.17080000000001"/>
  </r>
  <r>
    <n v="1340"/>
    <s v="CA-2014-100524"/>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s v="CA-2014-113481"/>
    <x v="3"/>
    <x v="460"/>
    <d v="2014-01-05T00:00:00"/>
    <s v="First Class"/>
    <s v="AS-10045"/>
    <s v="Aaron Smayling"/>
    <x v="1"/>
    <s v="United States"/>
    <s v="Jacksonville"/>
    <x v="3"/>
    <n v="28540"/>
    <x v="0"/>
    <s v="TEC-MA-10002178"/>
    <x v="2"/>
    <x v="15"/>
    <s v="Cisco CP-7937G Unified IP Conference Station Phone"/>
    <n v="695.7"/>
    <n v="2"/>
    <n v="0.5"/>
    <n v="-27.827999999999975"/>
  </r>
  <r>
    <n v="1342"/>
    <s v="CA-2014-113481"/>
    <x v="3"/>
    <x v="460"/>
    <d v="2014-01-05T00:00:00"/>
    <s v="First Class"/>
    <s v="AS-10045"/>
    <s v="Aaron Smayling"/>
    <x v="1"/>
    <s v="United States"/>
    <s v="Jacksonville"/>
    <x v="3"/>
    <n v="28540"/>
    <x v="0"/>
    <s v="OFF-BI-10003694"/>
    <x v="1"/>
    <x v="8"/>
    <s v="Avery 3 1/2&quot; Diskette Storage Pages, 10/Pack"/>
    <n v="15.66"/>
    <n v="5"/>
    <n v="0.7"/>
    <n v="-12.527999999999995"/>
  </r>
  <r>
    <n v="1343"/>
    <s v="CA-2014-113481"/>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s v="CA-2012-131758"/>
    <x v="1"/>
    <x v="71"/>
    <d v="2012-06-01T00:00:00"/>
    <s v="Standard Class"/>
    <s v="KB-16315"/>
    <s v="Karl Braun"/>
    <x v="0"/>
    <s v="United States"/>
    <s v="Freeport"/>
    <x v="15"/>
    <n v="11520"/>
    <x v="3"/>
    <s v="OFF-AR-10000411"/>
    <x v="1"/>
    <x v="6"/>
    <s v="Boston 16701 Slimline Battery Pencil Sharpener"/>
    <n v="47.82"/>
    <n v="3"/>
    <n v="0"/>
    <n v="14.345999999999995"/>
  </r>
  <r>
    <n v="1345"/>
    <s v="CA-2012-131758"/>
    <x v="1"/>
    <x v="71"/>
    <d v="2012-06-01T00:00:00"/>
    <s v="Standard Class"/>
    <s v="KB-16315"/>
    <s v="Karl Braun"/>
    <x v="0"/>
    <s v="United States"/>
    <s v="Freeport"/>
    <x v="15"/>
    <n v="11520"/>
    <x v="3"/>
    <s v="OFF-LA-10000262"/>
    <x v="1"/>
    <x v="2"/>
    <s v="Avery 494"/>
    <n v="13.049999999999999"/>
    <n v="5"/>
    <n v="0"/>
    <n v="6.0029999999999992"/>
  </r>
  <r>
    <n v="1346"/>
    <s v="CA-2011-118339"/>
    <x v="2"/>
    <x v="461"/>
    <d v="2011-03-24T00:00:00"/>
    <s v="Standard Class"/>
    <s v="BN-11515"/>
    <s v="Bradley Nguyen"/>
    <x v="0"/>
    <s v="United States"/>
    <s v="Lakeville"/>
    <x v="11"/>
    <n v="55044"/>
    <x v="2"/>
    <s v="OFF-AP-10001154"/>
    <x v="1"/>
    <x v="9"/>
    <s v="Bionaire Personal Warm Mist Humidifier/Vaporizer"/>
    <n v="93.78"/>
    <n v="2"/>
    <n v="0"/>
    <n v="36.574200000000005"/>
  </r>
  <r>
    <n v="1347"/>
    <s v="CA-2011-118339"/>
    <x v="2"/>
    <x v="461"/>
    <d v="2011-03-24T00:00:00"/>
    <s v="Standard Class"/>
    <s v="BN-11515"/>
    <s v="Bradley Nguyen"/>
    <x v="0"/>
    <s v="United States"/>
    <s v="Lakeville"/>
    <x v="11"/>
    <n v="55044"/>
    <x v="2"/>
    <s v="OFF-PA-10000466"/>
    <x v="1"/>
    <x v="10"/>
    <s v="Memo Book, 100 Message Capacity, 5 3/8” x 11”"/>
    <n v="47.18"/>
    <n v="7"/>
    <n v="0"/>
    <n v="23.59"/>
  </r>
  <r>
    <n v="1348"/>
    <s v="CA-2011-118339"/>
    <x v="2"/>
    <x v="461"/>
    <d v="2011-03-24T00:00:00"/>
    <s v="Standard Class"/>
    <s v="BN-11515"/>
    <s v="Bradley Nguyen"/>
    <x v="0"/>
    <s v="United States"/>
    <s v="Lakeville"/>
    <x v="11"/>
    <n v="55044"/>
    <x v="2"/>
    <s v="OFF-AR-10003829"/>
    <x v="1"/>
    <x v="6"/>
    <s v="Newell 35"/>
    <n v="19.68"/>
    <n v="6"/>
    <n v="0"/>
    <n v="5.7071999999999976"/>
  </r>
  <r>
    <n v="1349"/>
    <s v="CA-2011-118339"/>
    <x v="2"/>
    <x v="461"/>
    <d v="2011-03-24T00:00:00"/>
    <s v="Standard Class"/>
    <s v="BN-11515"/>
    <s v="Bradley Nguyen"/>
    <x v="0"/>
    <s v="United States"/>
    <s v="Lakeville"/>
    <x v="11"/>
    <n v="55044"/>
    <x v="2"/>
    <s v="OFF-BI-10001758"/>
    <x v="1"/>
    <x v="8"/>
    <s v="Wilson Jones 14 Line Acrylic Coated Pressboard Data Binders"/>
    <n v="53.4"/>
    <n v="10"/>
    <n v="0"/>
    <n v="25.097999999999999"/>
  </r>
  <r>
    <n v="1350"/>
    <s v="CA-2011-118339"/>
    <x v="2"/>
    <x v="461"/>
    <d v="2011-03-24T00:00:00"/>
    <s v="Standard Class"/>
    <s v="BN-11515"/>
    <s v="Bradley Nguyen"/>
    <x v="0"/>
    <s v="United States"/>
    <s v="Lakeville"/>
    <x v="11"/>
    <n v="55044"/>
    <x v="2"/>
    <s v="OFF-BI-10000136"/>
    <x v="1"/>
    <x v="8"/>
    <s v="Avery Non-Stick Heavy Duty View Round Locking Ring Binders"/>
    <n v="35.880000000000003"/>
    <n v="6"/>
    <n v="0"/>
    <n v="17.2224"/>
  </r>
  <r>
    <n v="1351"/>
    <s v="CA-2011-153976"/>
    <x v="2"/>
    <x v="462"/>
    <d v="2011-10-08T00:00:00"/>
    <s v="Second Class"/>
    <s v="BP-11290"/>
    <s v="Beth Paige"/>
    <x v="0"/>
    <s v="United States"/>
    <s v="Evanston"/>
    <x v="10"/>
    <n v="60201"/>
    <x v="2"/>
    <s v="FUR-CH-10002880"/>
    <x v="0"/>
    <x v="1"/>
    <s v="Global High-Back Leather Tilter, Burgundy"/>
    <n v="258.279"/>
    <n v="3"/>
    <n v="0.3"/>
    <n v="-70.104300000000023"/>
  </r>
  <r>
    <n v="1352"/>
    <s v="CA-2013-162901"/>
    <x v="0"/>
    <x v="463"/>
    <d v="2013-04-01T00:00:00"/>
    <s v="First Class"/>
    <s v="AS-10045"/>
    <s v="Aaron Smayling"/>
    <x v="1"/>
    <s v="United States"/>
    <s v="Arlington"/>
    <x v="17"/>
    <n v="22204"/>
    <x v="0"/>
    <s v="OFF-ST-10000649"/>
    <x v="1"/>
    <x v="4"/>
    <s v="Hanging Personal Folder File"/>
    <n v="31.4"/>
    <n v="2"/>
    <n v="0"/>
    <n v="7.8500000000000014"/>
  </r>
  <r>
    <n v="1353"/>
    <s v="CA-2014-162978"/>
    <x v="3"/>
    <x v="464"/>
    <d v="2014-05-10T00:00:00"/>
    <s v="Standard Class"/>
    <s v="LW-16990"/>
    <s v="Lindsay Williams"/>
    <x v="1"/>
    <s v="United States"/>
    <s v="San Francisco"/>
    <x v="1"/>
    <n v="94109"/>
    <x v="1"/>
    <s v="TEC-PH-10003092"/>
    <x v="2"/>
    <x v="7"/>
    <s v="Motorola L804"/>
    <n v="183.96"/>
    <n v="5"/>
    <n v="0.2"/>
    <n v="20.695499999999988"/>
  </r>
  <r>
    <n v="1354"/>
    <s v="CA-2014-162978"/>
    <x v="3"/>
    <x v="464"/>
    <d v="2014-05-10T00:00:00"/>
    <s v="Standard Class"/>
    <s v="LW-16990"/>
    <s v="Lindsay Williams"/>
    <x v="1"/>
    <s v="United States"/>
    <s v="San Francisco"/>
    <x v="1"/>
    <n v="94109"/>
    <x v="1"/>
    <s v="OFF-PA-10002250"/>
    <x v="1"/>
    <x v="10"/>
    <s v="Things To Do Today Pad"/>
    <n v="17.61"/>
    <n v="3"/>
    <n v="0"/>
    <n v="8.4527999999999999"/>
  </r>
  <r>
    <n v="1355"/>
    <s v="CA-2014-162978"/>
    <x v="3"/>
    <x v="464"/>
    <d v="2014-05-10T00:00:00"/>
    <s v="Standard Class"/>
    <s v="LW-16990"/>
    <s v="Lindsay Williams"/>
    <x v="1"/>
    <s v="United States"/>
    <s v="San Francisco"/>
    <x v="1"/>
    <n v="94109"/>
    <x v="1"/>
    <s v="FUR-TA-10003473"/>
    <x v="0"/>
    <x v="3"/>
    <s v="Bretford Rectangular Conference Table Tops"/>
    <n v="300.904"/>
    <n v="1"/>
    <n v="0.2"/>
    <n v="11.283900000000017"/>
  </r>
  <r>
    <n v="1356"/>
    <s v="US-2011-160444"/>
    <x v="2"/>
    <x v="260"/>
    <d v="2011-07-05T00:00:00"/>
    <s v="Same Day"/>
    <s v="DC-12850"/>
    <s v="Dan Campbell"/>
    <x v="0"/>
    <s v="United States"/>
    <s v="Houston"/>
    <x v="5"/>
    <n v="77036"/>
    <x v="2"/>
    <s v="OFF-ST-10001522"/>
    <x v="1"/>
    <x v="4"/>
    <s v="Gould Plastics 18-Pocket Panel Bin, 34w x 5-1/4d x 20-1/2h"/>
    <n v="220.77600000000001"/>
    <n v="3"/>
    <n v="0.2"/>
    <n v="-44.155200000000022"/>
  </r>
  <r>
    <n v="1357"/>
    <s v="US-2011-160444"/>
    <x v="2"/>
    <x v="260"/>
    <d v="2011-07-05T00:00:00"/>
    <s v="Same Day"/>
    <s v="DC-12850"/>
    <s v="Dan Campbell"/>
    <x v="0"/>
    <s v="United States"/>
    <s v="Houston"/>
    <x v="5"/>
    <n v="77036"/>
    <x v="2"/>
    <s v="OFF-ST-10000563"/>
    <x v="1"/>
    <x v="4"/>
    <s v="Fellowes Bankers Box Stor/Drawer Steel Plus"/>
    <n v="281.42400000000004"/>
    <n v="11"/>
    <n v="0.2"/>
    <n v="-35.178000000000004"/>
  </r>
  <r>
    <n v="1358"/>
    <s v="CA-2013-145247"/>
    <x v="0"/>
    <x v="465"/>
    <d v="2013-05-08T00:00:00"/>
    <s v="First Class"/>
    <s v="ND-18370"/>
    <s v="Natalie DeCherney"/>
    <x v="0"/>
    <s v="United States"/>
    <s v="Louisville"/>
    <x v="0"/>
    <n v="40214"/>
    <x v="0"/>
    <s v="OFF-PA-10003641"/>
    <x v="1"/>
    <x v="10"/>
    <s v="Xerox 1909"/>
    <n v="79.14"/>
    <n v="3"/>
    <n v="0"/>
    <n v="36.404399999999995"/>
  </r>
  <r>
    <n v="1359"/>
    <s v="CA-2014-160045"/>
    <x v="3"/>
    <x v="466"/>
    <d v="2014-04-28T00:00:00"/>
    <s v="First Class"/>
    <s v="LB-16735"/>
    <s v="Larry Blacks"/>
    <x v="0"/>
    <s v="United States"/>
    <s v="Fort Worth"/>
    <x v="5"/>
    <n v="76106"/>
    <x v="2"/>
    <s v="FUR-FU-10000010"/>
    <x v="0"/>
    <x v="5"/>
    <s v="DAX Value U-Channel Document Frames, Easel Back"/>
    <n v="1.988"/>
    <n v="1"/>
    <n v="0.6"/>
    <n v="-1.4413"/>
  </r>
  <r>
    <n v="1360"/>
    <s v="US-2011-151925"/>
    <x v="2"/>
    <x v="467"/>
    <d v="2011-10-01T00:00:00"/>
    <s v="Second Class"/>
    <s v="KT-16465"/>
    <s v="Kean Takahito"/>
    <x v="0"/>
    <s v="United States"/>
    <s v="Los Angeles"/>
    <x v="1"/>
    <n v="90049"/>
    <x v="1"/>
    <s v="FUR-CH-10002961"/>
    <x v="0"/>
    <x v="1"/>
    <s v="Leather Task Chair, Black"/>
    <n v="145.56800000000001"/>
    <n v="2"/>
    <n v="0.2"/>
    <n v="0"/>
  </r>
  <r>
    <n v="1361"/>
    <s v="CA-2014-125199"/>
    <x v="3"/>
    <x v="15"/>
    <d v="2014-10-26T00:00:00"/>
    <s v="Standard Class"/>
    <s v="HM-14860"/>
    <s v="Harry Marie"/>
    <x v="1"/>
    <s v="United States"/>
    <s v="Philadelphia"/>
    <x v="9"/>
    <n v="19120"/>
    <x v="3"/>
    <s v="OFF-AR-10002956"/>
    <x v="1"/>
    <x v="6"/>
    <s v="Boston 16801 Nautilus Battery Pencil Sharpener"/>
    <n v="123.256"/>
    <n v="7"/>
    <n v="0.2"/>
    <n v="9.2441999999999993"/>
  </r>
  <r>
    <n v="1362"/>
    <s v="CA-2014-125199"/>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s v="CA-2014-125199"/>
    <x v="3"/>
    <x v="15"/>
    <d v="2014-10-26T00:00:00"/>
    <s v="Standard Class"/>
    <s v="HM-14860"/>
    <s v="Harry Marie"/>
    <x v="1"/>
    <s v="United States"/>
    <s v="Philadelphia"/>
    <x v="9"/>
    <n v="19120"/>
    <x v="3"/>
    <s v="TEC-PH-10001336"/>
    <x v="2"/>
    <x v="7"/>
    <s v="Digium D40 VoIP phone"/>
    <n v="309.57600000000002"/>
    <n v="4"/>
    <n v="0.4"/>
    <n v="-56.755600000000015"/>
  </r>
  <r>
    <n v="1364"/>
    <s v="US-2014-155425"/>
    <x v="3"/>
    <x v="468"/>
    <d v="2014-11-12T00:00:00"/>
    <s v="First Class"/>
    <s v="AB-10600"/>
    <s v="Ann Blume"/>
    <x v="1"/>
    <s v="United States"/>
    <s v="Tucson"/>
    <x v="16"/>
    <n v="85705"/>
    <x v="1"/>
    <s v="OFF-BI-10001036"/>
    <x v="1"/>
    <x v="8"/>
    <s v="Cardinal EasyOpen D-Ring Binders"/>
    <n v="38.388000000000005"/>
    <n v="14"/>
    <n v="0.7"/>
    <n v="-25.591999999999999"/>
  </r>
  <r>
    <n v="1365"/>
    <s v="US-2014-155425"/>
    <x v="3"/>
    <x v="468"/>
    <d v="2014-11-12T00:00:00"/>
    <s v="First Class"/>
    <s v="AB-10600"/>
    <s v="Ann Blume"/>
    <x v="1"/>
    <s v="United States"/>
    <s v="Tucson"/>
    <x v="16"/>
    <n v="85705"/>
    <x v="1"/>
    <s v="TEC-MA-10003183"/>
    <x v="2"/>
    <x v="15"/>
    <s v="DYMO CardScan Personal V9 Business Card Scanner"/>
    <n v="95.994000000000014"/>
    <n v="2"/>
    <n v="0.7"/>
    <n v="-63.995999999999981"/>
  </r>
  <r>
    <n v="1366"/>
    <s v="US-2014-155425"/>
    <x v="3"/>
    <x v="468"/>
    <d v="2014-11-12T00:00:00"/>
    <s v="First Class"/>
    <s v="AB-10600"/>
    <s v="Ann Blume"/>
    <x v="1"/>
    <s v="United States"/>
    <s v="Tucson"/>
    <x v="16"/>
    <n v="85705"/>
    <x v="1"/>
    <s v="TEC-AC-10001314"/>
    <x v="2"/>
    <x v="11"/>
    <s v="Case Logic 2.4GHz Wireless Keyboard"/>
    <n v="239.95200000000003"/>
    <n v="6"/>
    <n v="0.2"/>
    <n v="-35.992800000000038"/>
  </r>
  <r>
    <n v="1367"/>
    <s v="US-2014-155425"/>
    <x v="3"/>
    <x v="468"/>
    <d v="2014-11-12T00:00:00"/>
    <s v="First Class"/>
    <s v="AB-10600"/>
    <s v="Ann Blume"/>
    <x v="1"/>
    <s v="United States"/>
    <s v="Tucson"/>
    <x v="16"/>
    <n v="85705"/>
    <x v="1"/>
    <s v="TEC-PH-10002563"/>
    <x v="2"/>
    <x v="7"/>
    <s v="Adtran 1202752G1"/>
    <n v="201.584"/>
    <n v="2"/>
    <n v="0.2"/>
    <n v="15.118800000000007"/>
  </r>
  <r>
    <n v="1368"/>
    <s v="US-2014-155425"/>
    <x v="3"/>
    <x v="468"/>
    <d v="2014-11-12T00:00:00"/>
    <s v="First Class"/>
    <s v="AB-10600"/>
    <s v="Ann Blume"/>
    <x v="1"/>
    <s v="United States"/>
    <s v="Tucson"/>
    <x v="16"/>
    <n v="85705"/>
    <x v="1"/>
    <s v="FUR-CH-10003312"/>
    <x v="0"/>
    <x v="1"/>
    <s v="Hon 2090 “Pillow Soft” Series Mid Back Swivel/Tilt Chairs"/>
    <n v="899.13600000000008"/>
    <n v="4"/>
    <n v="0.2"/>
    <n v="-146.10960000000014"/>
  </r>
  <r>
    <n v="1369"/>
    <s v="CA-2014-133249"/>
    <x v="3"/>
    <x v="141"/>
    <d v="2014-07-12T00:00:00"/>
    <s v="First Class"/>
    <s v="SZ-20035"/>
    <s v="Sam Zeldin"/>
    <x v="2"/>
    <s v="United States"/>
    <s v="Pico Rivera"/>
    <x v="1"/>
    <n v="90660"/>
    <x v="1"/>
    <s v="FUR-FU-10001588"/>
    <x v="0"/>
    <x v="5"/>
    <s v="Deflect-o SuperTray Unbreakable Stackable Tray, Letter, Black"/>
    <n v="145.9"/>
    <n v="5"/>
    <n v="0"/>
    <n v="62.736999999999995"/>
  </r>
  <r>
    <n v="1370"/>
    <s v="US-2012-10347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s v="US-2012-103471"/>
    <x v="1"/>
    <x v="100"/>
    <d v="2012-12-28T00:00:00"/>
    <s v="Standard Class"/>
    <s v="JR-15670"/>
    <s v="Jim Radford"/>
    <x v="0"/>
    <s v="United States"/>
    <s v="Colorado Springs"/>
    <x v="22"/>
    <n v="80906"/>
    <x v="1"/>
    <s v="OFF-AR-10003405"/>
    <x v="1"/>
    <x v="6"/>
    <s v="Dixon My First Ticonderoga Pencil, #2"/>
    <n v="14.04"/>
    <n v="3"/>
    <n v="0.2"/>
    <n v="1.5794999999999986"/>
  </r>
  <r>
    <n v="1372"/>
    <s v="CA-2014-136672"/>
    <x v="3"/>
    <x v="469"/>
    <d v="2014-03-13T00:00:00"/>
    <s v="Standard Class"/>
    <s v="MG-17890"/>
    <s v="Michael Granlund"/>
    <x v="2"/>
    <s v="United States"/>
    <s v="Clinton"/>
    <x v="39"/>
    <n v="20735"/>
    <x v="3"/>
    <s v="TEC-AC-10004510"/>
    <x v="2"/>
    <x v="11"/>
    <s v="Logitech Desktop MK120 Mouse and keyboard Combo"/>
    <n v="49.08"/>
    <n v="3"/>
    <n v="0"/>
    <n v="4.9079999999999977"/>
  </r>
  <r>
    <n v="1373"/>
    <s v="US-2011-157021"/>
    <x v="2"/>
    <x v="470"/>
    <d v="2011-04-06T00:00:00"/>
    <s v="Second Class"/>
    <s v="KM-16720"/>
    <s v="Kunst Miller"/>
    <x v="0"/>
    <s v="United States"/>
    <s v="Vallejo"/>
    <x v="1"/>
    <n v="94591"/>
    <x v="1"/>
    <s v="OFF-LA-10002312"/>
    <x v="1"/>
    <x v="2"/>
    <s v="Avery 490"/>
    <n v="29.6"/>
    <n v="2"/>
    <n v="0"/>
    <n v="14.8"/>
  </r>
  <r>
    <n v="1374"/>
    <s v="US-2011-157021"/>
    <x v="2"/>
    <x v="470"/>
    <d v="2011-04-06T00:00:00"/>
    <s v="Second Class"/>
    <s v="KM-16720"/>
    <s v="Kunst Miller"/>
    <x v="0"/>
    <s v="United States"/>
    <s v="Vallejo"/>
    <x v="1"/>
    <n v="94591"/>
    <x v="1"/>
    <s v="OFF-BI-10000042"/>
    <x v="1"/>
    <x v="8"/>
    <s v="Pressboard Data Binder, Crimson, 12&quot; X 8 1/2&quot;"/>
    <n v="17.088000000000001"/>
    <n v="4"/>
    <n v="0.2"/>
    <n v="5.5535999999999994"/>
  </r>
  <r>
    <n v="1375"/>
    <s v="CA-2012-120362"/>
    <x v="1"/>
    <x v="471"/>
    <d v="2012-09-19T00:00:00"/>
    <s v="Standard Class"/>
    <s v="CA-12265"/>
    <s v="Christina Anderson"/>
    <x v="0"/>
    <s v="United States"/>
    <s v="Provo"/>
    <x v="7"/>
    <n v="84604"/>
    <x v="1"/>
    <s v="FUR-TA-10003008"/>
    <x v="0"/>
    <x v="3"/>
    <s v="Lesro Round Back Collection Coffee Table, End Table"/>
    <n v="912.75"/>
    <n v="5"/>
    <n v="0"/>
    <n v="118.65750000000006"/>
  </r>
  <r>
    <n v="1376"/>
    <s v="CA-2011-126361"/>
    <x v="2"/>
    <x v="472"/>
    <d v="2011-08-09T00:00:00"/>
    <s v="Second Class"/>
    <s v="VD-21670"/>
    <s v="Valerie Dominguez"/>
    <x v="0"/>
    <s v="United States"/>
    <s v="Pleasant Grove"/>
    <x v="7"/>
    <n v="84062"/>
    <x v="1"/>
    <s v="OFF-AP-10003590"/>
    <x v="1"/>
    <x v="9"/>
    <s v="Hoover WindTunnel Plus Canister Vacuum"/>
    <n v="1089.75"/>
    <n v="3"/>
    <n v="0"/>
    <n v="305.13000000000011"/>
  </r>
  <r>
    <n v="1377"/>
    <s v="CA-2011-126361"/>
    <x v="2"/>
    <x v="472"/>
    <d v="2011-08-09T00:00:00"/>
    <s v="Second Class"/>
    <s v="VD-21670"/>
    <s v="Valerie Dominguez"/>
    <x v="0"/>
    <s v="United States"/>
    <s v="Pleasant Grove"/>
    <x v="7"/>
    <n v="84062"/>
    <x v="1"/>
    <s v="OFF-PA-10000806"/>
    <x v="1"/>
    <x v="10"/>
    <s v="Xerox 1934"/>
    <n v="447.84"/>
    <n v="8"/>
    <n v="0"/>
    <n v="219.44159999999999"/>
  </r>
  <r>
    <n v="1378"/>
    <s v="CA-2011-126361"/>
    <x v="2"/>
    <x v="472"/>
    <d v="2011-08-09T00:00:00"/>
    <s v="Second Class"/>
    <s v="VD-21670"/>
    <s v="Valerie Dominguez"/>
    <x v="0"/>
    <s v="United States"/>
    <s v="Pleasant Grove"/>
    <x v="7"/>
    <n v="84062"/>
    <x v="1"/>
    <s v="OFF-AR-10000896"/>
    <x v="1"/>
    <x v="6"/>
    <s v="Newell 329"/>
    <n v="16.399999999999999"/>
    <n v="5"/>
    <n v="0"/>
    <n v="4.2639999999999993"/>
  </r>
  <r>
    <n v="1379"/>
    <s v="CA-2011-126361"/>
    <x v="2"/>
    <x v="472"/>
    <d v="2011-08-09T00:00:00"/>
    <s v="Second Class"/>
    <s v="VD-21670"/>
    <s v="Valerie Dominguez"/>
    <x v="0"/>
    <s v="United States"/>
    <s v="Pleasant Grove"/>
    <x v="7"/>
    <n v="84062"/>
    <x v="1"/>
    <s v="TEC-PH-10002310"/>
    <x v="2"/>
    <x v="7"/>
    <s v="Panasonic KX T7731-B Digital phone"/>
    <n v="399.96000000000004"/>
    <n v="5"/>
    <n v="0.2"/>
    <n v="34.996499999999969"/>
  </r>
  <r>
    <n v="1380"/>
    <s v="CA-2011-126361"/>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s v="CA-2011-126361"/>
    <x v="2"/>
    <x v="472"/>
    <d v="2011-08-09T00:00:00"/>
    <s v="Second Class"/>
    <s v="VD-21670"/>
    <s v="Valerie Dominguez"/>
    <x v="0"/>
    <s v="United States"/>
    <s v="Pleasant Grove"/>
    <x v="7"/>
    <n v="84062"/>
    <x v="1"/>
    <s v="OFF-BI-10002852"/>
    <x v="1"/>
    <x v="8"/>
    <s v="Ibico Standard Transparent Covers"/>
    <n v="13.184000000000001"/>
    <n v="1"/>
    <n v="0.2"/>
    <n v="4.7792000000000003"/>
  </r>
  <r>
    <n v="1382"/>
    <s v="US-2013-100566"/>
    <x v="0"/>
    <x v="323"/>
    <d v="2013-09-10T00:00:00"/>
    <s v="Standard Class"/>
    <s v="JK-16120"/>
    <s v="Julie Kriz"/>
    <x v="2"/>
    <s v="United States"/>
    <s v="Aurora"/>
    <x v="10"/>
    <n v="60505"/>
    <x v="2"/>
    <s v="FUR-FU-10003394"/>
    <x v="0"/>
    <x v="5"/>
    <s v="Tenex &quot;The Solids&quot; Textured Chair Mats"/>
    <n v="83.951999999999998"/>
    <n v="3"/>
    <n v="0.6"/>
    <n v="-90.24839999999999"/>
  </r>
  <r>
    <n v="1383"/>
    <s v="US-2013-108504"/>
    <x v="0"/>
    <x v="473"/>
    <d v="2013-02-05T00:00:00"/>
    <s v="Same Day"/>
    <s v="PP-18955"/>
    <s v="Paul Prost"/>
    <x v="2"/>
    <s v="United States"/>
    <s v="Smyrna"/>
    <x v="32"/>
    <n v="30080"/>
    <x v="0"/>
    <s v="OFF-ST-10002344"/>
    <x v="1"/>
    <x v="4"/>
    <s v="Carina 42&quot;Hx23 3/4&quot;W Media Storage Unit"/>
    <n v="80.98"/>
    <n v="1"/>
    <n v="0"/>
    <n v="1.6196000000000055"/>
  </r>
  <r>
    <n v="1384"/>
    <s v="US-2013-108504"/>
    <x v="0"/>
    <x v="473"/>
    <d v="2013-02-05T00:00:00"/>
    <s v="Same Day"/>
    <s v="PP-18955"/>
    <s v="Paul Prost"/>
    <x v="2"/>
    <s v="United States"/>
    <s v="Smyrna"/>
    <x v="32"/>
    <n v="30080"/>
    <x v="0"/>
    <s v="OFF-PA-10001289"/>
    <x v="1"/>
    <x v="10"/>
    <s v="White Computer Printout Paper by Universal"/>
    <n v="348.84"/>
    <n v="9"/>
    <n v="0"/>
    <n v="170.9316"/>
  </r>
  <r>
    <n v="1385"/>
    <s v="US-2013-108504"/>
    <x v="0"/>
    <x v="473"/>
    <d v="2013-02-05T00:00:00"/>
    <s v="Same Day"/>
    <s v="PP-18955"/>
    <s v="Paul Prost"/>
    <x v="2"/>
    <s v="United States"/>
    <s v="Smyrna"/>
    <x v="32"/>
    <n v="30080"/>
    <x v="0"/>
    <s v="OFF-FA-10000053"/>
    <x v="1"/>
    <x v="13"/>
    <s v="Revere Boxed Rubber Bands by Revere"/>
    <n v="9.4499999999999993"/>
    <n v="5"/>
    <n v="0"/>
    <n v="0.18900000000000028"/>
  </r>
  <r>
    <n v="1386"/>
    <s v="US-2013-108504"/>
    <x v="0"/>
    <x v="473"/>
    <d v="2013-02-05T00:00:00"/>
    <s v="Same Day"/>
    <s v="PP-18955"/>
    <s v="Paul Prost"/>
    <x v="2"/>
    <s v="United States"/>
    <s v="Smyrna"/>
    <x v="32"/>
    <n v="30080"/>
    <x v="0"/>
    <s v="FUR-FU-10004091"/>
    <x v="0"/>
    <x v="5"/>
    <s v="Eldon 200 Class Desk Accessories, Black"/>
    <n v="18.84"/>
    <n v="3"/>
    <n v="0"/>
    <n v="7.1592000000000002"/>
  </r>
  <r>
    <n v="1387"/>
    <s v="US-2013-108504"/>
    <x v="0"/>
    <x v="473"/>
    <d v="2013-02-05T00:00:00"/>
    <s v="Same Day"/>
    <s v="PP-18955"/>
    <s v="Paul Prost"/>
    <x v="2"/>
    <s v="United States"/>
    <s v="Smyrna"/>
    <x v="32"/>
    <n v="30080"/>
    <x v="0"/>
    <s v="FUR-BO-10004015"/>
    <x v="0"/>
    <x v="0"/>
    <s v="Bush Andora Bookcase, Maple/Graphite Gray Finish"/>
    <n v="239.98"/>
    <n v="2"/>
    <n v="0"/>
    <n v="52.795599999999979"/>
  </r>
  <r>
    <n v="1388"/>
    <s v="US-2013-108504"/>
    <x v="0"/>
    <x v="473"/>
    <d v="2013-02-05T00:00:00"/>
    <s v="Same Day"/>
    <s v="PP-18955"/>
    <s v="Paul Prost"/>
    <x v="2"/>
    <s v="United States"/>
    <s v="Smyrna"/>
    <x v="32"/>
    <n v="30080"/>
    <x v="0"/>
    <s v="OFF-EN-10003001"/>
    <x v="1"/>
    <x v="12"/>
    <s v="Ames Color-File Green Diamond Border X-ray Mailers"/>
    <n v="167.96"/>
    <n v="2"/>
    <n v="0"/>
    <n v="78.941199999999995"/>
  </r>
  <r>
    <n v="1389"/>
    <s v="US-2013-108504"/>
    <x v="0"/>
    <x v="473"/>
    <d v="2013-02-05T00:00:00"/>
    <s v="Same Day"/>
    <s v="PP-18955"/>
    <s v="Paul Prost"/>
    <x v="2"/>
    <s v="United States"/>
    <s v="Smyrna"/>
    <x v="32"/>
    <n v="30080"/>
    <x v="0"/>
    <s v="TEC-PH-10000215"/>
    <x v="2"/>
    <x v="7"/>
    <s v="Plantronics Cordless Phone Headset with In-line Volume - M214C"/>
    <n v="104.85000000000001"/>
    <n v="3"/>
    <n v="0"/>
    <n v="28.309500000000007"/>
  </r>
  <r>
    <n v="1390"/>
    <s v="US-2013-108504"/>
    <x v="0"/>
    <x v="473"/>
    <d v="2013-02-05T00:00:00"/>
    <s v="Same Day"/>
    <s v="PP-18955"/>
    <s v="Paul Prost"/>
    <x v="2"/>
    <s v="United States"/>
    <s v="Smyrna"/>
    <x v="32"/>
    <n v="30080"/>
    <x v="0"/>
    <s v="TEC-PH-10003645"/>
    <x v="2"/>
    <x v="7"/>
    <s v="Aastra 57i VoIP phone"/>
    <n v="484.83000000000004"/>
    <n v="3"/>
    <n v="0"/>
    <n v="126.05580000000002"/>
  </r>
  <r>
    <n v="1391"/>
    <s v="US-2013-108504"/>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s v="US-2013-108504"/>
    <x v="0"/>
    <x v="473"/>
    <d v="2013-02-05T00:00:00"/>
    <s v="Same Day"/>
    <s v="PP-18955"/>
    <s v="Paul Prost"/>
    <x v="2"/>
    <s v="United States"/>
    <s v="Smyrna"/>
    <x v="32"/>
    <n v="30080"/>
    <x v="0"/>
    <s v="OFF-ST-10004804"/>
    <x v="1"/>
    <x v="4"/>
    <s v="Belkin 19&quot; Vented Equipment Shelf, Black"/>
    <n v="154.44"/>
    <n v="3"/>
    <n v="0"/>
    <n v="1.5444000000000031"/>
  </r>
  <r>
    <n v="1393"/>
    <s v="US-2013-108504"/>
    <x v="0"/>
    <x v="473"/>
    <d v="2013-02-05T00:00:00"/>
    <s v="Same Day"/>
    <s v="PP-18955"/>
    <s v="Paul Prost"/>
    <x v="2"/>
    <s v="United States"/>
    <s v="Smyrna"/>
    <x v="32"/>
    <n v="30080"/>
    <x v="0"/>
    <s v="OFF-PA-10003892"/>
    <x v="1"/>
    <x v="10"/>
    <s v="Xerox 1943"/>
    <n v="342.37"/>
    <n v="7"/>
    <n v="0"/>
    <n v="160.91389999999998"/>
  </r>
  <r>
    <n v="1394"/>
    <s v="CA-2014-124828"/>
    <x v="3"/>
    <x v="445"/>
    <d v="2014-07-05T00:00:00"/>
    <s v="First Class"/>
    <s v="YS-21880"/>
    <s v="Yana Sorensen"/>
    <x v="1"/>
    <s v="United States"/>
    <s v="Burlington"/>
    <x v="3"/>
    <n v="27217"/>
    <x v="0"/>
    <s v="OFF-AR-10003514"/>
    <x v="1"/>
    <x v="6"/>
    <s v="4009 Highlighters by Sanford"/>
    <n v="9.5519999999999996"/>
    <n v="3"/>
    <n v="0.2"/>
    <n v="1.5521999999999991"/>
  </r>
  <r>
    <n v="1395"/>
    <s v="US-2014-117247"/>
    <x v="3"/>
    <x v="449"/>
    <d v="2014-10-15T00:00:00"/>
    <s v="Standard Class"/>
    <s v="CK-12760"/>
    <s v="Cyma Kinney"/>
    <x v="1"/>
    <s v="United States"/>
    <s v="Aurora"/>
    <x v="10"/>
    <n v="60505"/>
    <x v="2"/>
    <s v="FUR-TA-10002958"/>
    <x v="0"/>
    <x v="3"/>
    <s v="Bevis Oval Conference Table, Walnut"/>
    <n v="652.45000000000005"/>
    <n v="5"/>
    <n v="0.5"/>
    <n v="-430.61700000000019"/>
  </r>
  <r>
    <n v="1396"/>
    <s v="US-2014-117247"/>
    <x v="3"/>
    <x v="449"/>
    <d v="2014-10-15T00:00:00"/>
    <s v="Standard Class"/>
    <s v="CK-12760"/>
    <s v="Cyma Kinney"/>
    <x v="1"/>
    <s v="United States"/>
    <s v="Aurora"/>
    <x v="10"/>
    <n v="60505"/>
    <x v="2"/>
    <s v="FUR-TA-10001676"/>
    <x v="0"/>
    <x v="3"/>
    <s v="Hon 61000 Series Interactive Training Tables"/>
    <n v="66.644999999999996"/>
    <n v="3"/>
    <n v="0.5"/>
    <n v="-42.652799999999999"/>
  </r>
  <r>
    <n v="1397"/>
    <s v="CA-2013-124485"/>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s v="CA-2013-124485"/>
    <x v="0"/>
    <x v="390"/>
    <d v="2013-11-27T00:00:00"/>
    <s v="First Class"/>
    <s v="NC-18340"/>
    <s v="Nat Carroll"/>
    <x v="0"/>
    <s v="United States"/>
    <s v="New York City"/>
    <x v="15"/>
    <n v="10035"/>
    <x v="3"/>
    <s v="OFF-PA-10004971"/>
    <x v="1"/>
    <x v="10"/>
    <s v="Xerox 196"/>
    <n v="11.56"/>
    <n v="2"/>
    <n v="0"/>
    <n v="5.6644000000000005"/>
  </r>
  <r>
    <n v="1399"/>
    <s v="CA-2013-124485"/>
    <x v="0"/>
    <x v="390"/>
    <d v="2013-11-27T00:00:00"/>
    <s v="First Class"/>
    <s v="NC-18340"/>
    <s v="Nat Carroll"/>
    <x v="0"/>
    <s v="United States"/>
    <s v="New York City"/>
    <x v="15"/>
    <n v="10035"/>
    <x v="3"/>
    <s v="TEC-AC-10002323"/>
    <x v="2"/>
    <x v="11"/>
    <s v="SanDisk Ultra 32 GB MicroSDHC Class 10 Memory Card"/>
    <n v="88.4"/>
    <n v="4"/>
    <n v="0"/>
    <n v="11.492000000000004"/>
  </r>
  <r>
    <n v="1400"/>
    <s v="CA-2013-124485"/>
    <x v="0"/>
    <x v="390"/>
    <d v="2013-11-27T00:00:00"/>
    <s v="First Class"/>
    <s v="NC-18340"/>
    <s v="Nat Carroll"/>
    <x v="0"/>
    <s v="United States"/>
    <s v="New York City"/>
    <x v="15"/>
    <n v="10035"/>
    <x v="3"/>
    <s v="OFF-PA-10004888"/>
    <x v="1"/>
    <x v="10"/>
    <s v="Xerox 217"/>
    <n v="6.48"/>
    <n v="1"/>
    <n v="0"/>
    <n v="3.1104000000000003"/>
  </r>
  <r>
    <n v="1401"/>
    <s v="CA-2013-159212"/>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s v="CA-2013-159212"/>
    <x v="0"/>
    <x v="474"/>
    <d v="2013-11-06T00:00:00"/>
    <s v="Standard Class"/>
    <s v="KM-16375"/>
    <s v="Katherine Murray"/>
    <x v="2"/>
    <s v="United States"/>
    <s v="Salem"/>
    <x v="17"/>
    <n v="24153"/>
    <x v="0"/>
    <s v="OFF-EN-10002230"/>
    <x v="1"/>
    <x v="12"/>
    <s v="Airmail Envelopes"/>
    <n v="251.79000000000002"/>
    <n v="3"/>
    <n v="0"/>
    <n v="118.34129999999999"/>
  </r>
  <r>
    <n v="1403"/>
    <s v="US-2013-161396"/>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s v="US-2013-161396"/>
    <x v="0"/>
    <x v="475"/>
    <d v="2013-04-26T00:00:00"/>
    <s v="Standard Class"/>
    <s v="GM-14455"/>
    <s v="Gary Mitchum"/>
    <x v="2"/>
    <s v="United States"/>
    <s v="Columbus"/>
    <x v="24"/>
    <n v="43229"/>
    <x v="3"/>
    <s v="OFF-PA-10000418"/>
    <x v="1"/>
    <x v="10"/>
    <s v="Xerox 189"/>
    <n v="419.4"/>
    <n v="5"/>
    <n v="0.2"/>
    <n v="146.79"/>
  </r>
  <r>
    <n v="1405"/>
    <s v="US-2011-118486"/>
    <x v="2"/>
    <x v="322"/>
    <d v="2011-04-08T00:00:00"/>
    <s v="First Class"/>
    <s v="SD-20485"/>
    <s v="Shirley Daniels"/>
    <x v="2"/>
    <s v="United States"/>
    <s v="Philadelphia"/>
    <x v="9"/>
    <n v="19143"/>
    <x v="3"/>
    <s v="OFF-SU-10004498"/>
    <x v="1"/>
    <x v="14"/>
    <s v="Martin-Yale Premier Letter Opener"/>
    <n v="10.304000000000002"/>
    <n v="1"/>
    <n v="0.2"/>
    <n v="-2.1896000000000004"/>
  </r>
  <r>
    <n v="1406"/>
    <s v="US-2011-118486"/>
    <x v="2"/>
    <x v="322"/>
    <d v="2011-04-08T00:00:00"/>
    <s v="First Class"/>
    <s v="SD-20485"/>
    <s v="Shirley Daniels"/>
    <x v="2"/>
    <s v="United States"/>
    <s v="Philadelphia"/>
    <x v="9"/>
    <n v="19143"/>
    <x v="3"/>
    <s v="FUR-TA-10001039"/>
    <x v="0"/>
    <x v="3"/>
    <s v="KI Adjustable-Height Table"/>
    <n v="154.76400000000001"/>
    <n v="3"/>
    <n v="0.4"/>
    <n v="-36.11160000000001"/>
  </r>
  <r>
    <n v="1407"/>
    <s v="US-2011-118486"/>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s v="CA-2013-130407"/>
    <x v="0"/>
    <x v="476"/>
    <d v="2013-09-07T00:00:00"/>
    <s v="Standard Class"/>
    <s v="KD-16270"/>
    <s v="Karen Daniels"/>
    <x v="0"/>
    <s v="United States"/>
    <s v="New York City"/>
    <x v="15"/>
    <n v="10024"/>
    <x v="3"/>
    <s v="OFF-AR-10002240"/>
    <x v="1"/>
    <x v="6"/>
    <s v="Panasonic KP-150 Electric Pencil Sharpener"/>
    <n v="75.48"/>
    <n v="2"/>
    <n v="0"/>
    <n v="19.6248"/>
  </r>
  <r>
    <n v="1409"/>
    <s v="CA-2013-130407"/>
    <x v="0"/>
    <x v="476"/>
    <d v="2013-09-07T00:00:00"/>
    <s v="Standard Class"/>
    <s v="KD-16270"/>
    <s v="Karen Daniels"/>
    <x v="0"/>
    <s v="United States"/>
    <s v="New York City"/>
    <x v="15"/>
    <n v="10024"/>
    <x v="3"/>
    <s v="FUR-FU-10001967"/>
    <x v="0"/>
    <x v="5"/>
    <s v="Telescoping Adjustable Floor Lamp"/>
    <n v="39.979999999999997"/>
    <n v="2"/>
    <n v="0"/>
    <n v="9.9949999999999974"/>
  </r>
  <r>
    <n v="1410"/>
    <s v="US-2013-122245"/>
    <x v="0"/>
    <x v="477"/>
    <d v="2013-10-01T00:00:00"/>
    <s v="Standard Class"/>
    <s v="AB-10105"/>
    <s v="Adrian Barton"/>
    <x v="0"/>
    <s v="United States"/>
    <s v="Phoenix"/>
    <x v="16"/>
    <n v="85023"/>
    <x v="1"/>
    <s v="FUR-TA-10002356"/>
    <x v="0"/>
    <x v="3"/>
    <s v="Bevis Boat-Shaped Conference Table"/>
    <n v="393.16500000000002"/>
    <n v="3"/>
    <n v="0.5"/>
    <n v="-204.44580000000005"/>
  </r>
  <r>
    <n v="1411"/>
    <s v="CA-2014-105144"/>
    <x v="3"/>
    <x v="259"/>
    <d v="2014-11-12T00:00:00"/>
    <s v="Standard Class"/>
    <s v="SZ-20035"/>
    <s v="Sam Zeldin"/>
    <x v="2"/>
    <s v="United States"/>
    <s v="Grand Prairie"/>
    <x v="5"/>
    <n v="75051"/>
    <x v="2"/>
    <s v="OFF-LA-10003923"/>
    <x v="1"/>
    <x v="2"/>
    <s v="Alphabetical Labels for Top Tab Filing"/>
    <n v="23.680000000000003"/>
    <n v="2"/>
    <n v="0.2"/>
    <n v="8.879999999999999"/>
  </r>
  <r>
    <n v="1412"/>
    <s v="CA-2013-136329"/>
    <x v="0"/>
    <x v="478"/>
    <d v="2013-07-14T00:00:00"/>
    <s v="Standard Class"/>
    <s v="JD-15895"/>
    <s v="Jonathan Doherty"/>
    <x v="1"/>
    <s v="United States"/>
    <s v="New York City"/>
    <x v="15"/>
    <n v="10035"/>
    <x v="3"/>
    <s v="FUR-CH-10002335"/>
    <x v="0"/>
    <x v="1"/>
    <s v="Hon GuestStacker Chair"/>
    <n v="408.00599999999997"/>
    <n v="2"/>
    <n v="0.1"/>
    <n v="72.534400000000005"/>
  </r>
  <r>
    <n v="1413"/>
    <s v="CA-2013-136329"/>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s v="CA-2011-146640"/>
    <x v="2"/>
    <x v="479"/>
    <d v="2011-07-05T00:00:00"/>
    <s v="Standard Class"/>
    <s v="HA-14905"/>
    <s v="Helen Abelman"/>
    <x v="0"/>
    <s v="United States"/>
    <s v="New York City"/>
    <x v="15"/>
    <n v="10024"/>
    <x v="3"/>
    <s v="OFF-BI-10002867"/>
    <x v="1"/>
    <x v="8"/>
    <s v="GBC Recycled Regency Composition Covers"/>
    <n v="334.76800000000003"/>
    <n v="7"/>
    <n v="0.2"/>
    <n v="108.79959999999997"/>
  </r>
  <r>
    <n v="1415"/>
    <s v="CA-2014-115994"/>
    <x v="3"/>
    <x v="480"/>
    <d v="2014-02-01T00:00:00"/>
    <s v="Second Class"/>
    <s v="BT-11305"/>
    <s v="Beth Thompson"/>
    <x v="2"/>
    <s v="United States"/>
    <s v="Costa Mesa"/>
    <x v="1"/>
    <n v="92627"/>
    <x v="1"/>
    <s v="TEC-AC-10000580"/>
    <x v="2"/>
    <x v="11"/>
    <s v="Logitech G13 Programmable Gameboard with LCD Display"/>
    <n v="239.96999999999997"/>
    <n v="3"/>
    <n v="0"/>
    <n v="26.39670000000001"/>
  </r>
  <r>
    <n v="1416"/>
    <s v="CA-2014-115994"/>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s v="CA-2012-126697"/>
    <x v="1"/>
    <x v="481"/>
    <d v="2012-09-24T00:00:00"/>
    <s v="First Class"/>
    <s v="SV-20815"/>
    <s v="Stuart Van"/>
    <x v="1"/>
    <s v="United States"/>
    <s v="Houston"/>
    <x v="5"/>
    <n v="77041"/>
    <x v="2"/>
    <s v="TEC-PH-10002922"/>
    <x v="2"/>
    <x v="7"/>
    <s v="ShoreTel ShorePhone IP 230 VoIP phone"/>
    <n v="946.34400000000005"/>
    <n v="7"/>
    <n v="0.2"/>
    <n v="118.29299999999989"/>
  </r>
  <r>
    <n v="1418"/>
    <s v="CA-2012-126697"/>
    <x v="1"/>
    <x v="481"/>
    <d v="2012-09-24T00:00:00"/>
    <s v="First Class"/>
    <s v="SV-20815"/>
    <s v="Stuart Van"/>
    <x v="1"/>
    <s v="United States"/>
    <s v="Houston"/>
    <x v="5"/>
    <n v="77041"/>
    <x v="2"/>
    <s v="TEC-AC-10004353"/>
    <x v="2"/>
    <x v="11"/>
    <s v="Hypercom P1300 Pinpad"/>
    <n v="151.20000000000002"/>
    <n v="3"/>
    <n v="0.2"/>
    <n v="32.130000000000003"/>
  </r>
  <r>
    <n v="1419"/>
    <s v="CA-2012-126697"/>
    <x v="1"/>
    <x v="481"/>
    <d v="2012-09-24T00:00:00"/>
    <s v="First Class"/>
    <s v="SV-20815"/>
    <s v="Stuart Van"/>
    <x v="1"/>
    <s v="United States"/>
    <s v="Houston"/>
    <x v="5"/>
    <n v="77041"/>
    <x v="2"/>
    <s v="FUR-FU-10001706"/>
    <x v="0"/>
    <x v="5"/>
    <s v="Longer-Life Soft White Bulbs"/>
    <n v="4.9280000000000008"/>
    <n v="4"/>
    <n v="0.6"/>
    <n v="-1.4783999999999997"/>
  </r>
  <r>
    <n v="1420"/>
    <s v="CA-2012-124800"/>
    <x v="1"/>
    <x v="120"/>
    <d v="2012-09-30T00:00:00"/>
    <s v="Standard Class"/>
    <s v="RW-19540"/>
    <s v="Rick Wilson"/>
    <x v="1"/>
    <s v="United States"/>
    <s v="Mesa"/>
    <x v="16"/>
    <n v="85204"/>
    <x v="1"/>
    <s v="OFF-PA-10000501"/>
    <x v="1"/>
    <x v="10"/>
    <s v="Petty Cash Envelope"/>
    <n v="86.272000000000006"/>
    <n v="4"/>
    <n v="0.2"/>
    <n v="31.273599999999998"/>
  </r>
  <r>
    <n v="1421"/>
    <s v="CA-2012-124800"/>
    <x v="1"/>
    <x v="120"/>
    <d v="2012-09-30T00:00:00"/>
    <s v="Standard Class"/>
    <s v="RW-19540"/>
    <s v="Rick Wilson"/>
    <x v="1"/>
    <s v="United States"/>
    <s v="Mesa"/>
    <x v="16"/>
    <n v="85204"/>
    <x v="1"/>
    <s v="OFF-BI-10000778"/>
    <x v="1"/>
    <x v="8"/>
    <s v="GBC VeloBinder Electric Binding Machine"/>
    <n v="72.588000000000008"/>
    <n v="2"/>
    <n v="0.7"/>
    <n v="-48.391999999999982"/>
  </r>
  <r>
    <n v="1422"/>
    <s v="CA-2012-124800"/>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s v="CA-2012-124800"/>
    <x v="1"/>
    <x v="120"/>
    <d v="2012-09-30T00:00:00"/>
    <s v="Standard Class"/>
    <s v="RW-19540"/>
    <s v="Rick Wilson"/>
    <x v="1"/>
    <s v="United States"/>
    <s v="Mesa"/>
    <x v="16"/>
    <n v="85204"/>
    <x v="1"/>
    <s v="OFF-BI-10003984"/>
    <x v="1"/>
    <x v="8"/>
    <s v="Lock-Up Easel 'Spel-Binder'"/>
    <n v="77.031000000000006"/>
    <n v="9"/>
    <n v="0.7"/>
    <n v="-59.057100000000005"/>
  </r>
  <r>
    <n v="1424"/>
    <s v="CA-2012-124800"/>
    <x v="1"/>
    <x v="120"/>
    <d v="2012-09-30T00:00:00"/>
    <s v="Standard Class"/>
    <s v="RW-19540"/>
    <s v="Rick Wilson"/>
    <x v="1"/>
    <s v="United States"/>
    <s v="Mesa"/>
    <x v="16"/>
    <n v="85204"/>
    <x v="1"/>
    <s v="OFF-ST-10000798"/>
    <x v="1"/>
    <x v="4"/>
    <s v="2300 Heavy-Duty Transfer File Systems by Perma"/>
    <n v="119.90400000000001"/>
    <n v="6"/>
    <n v="0.2"/>
    <n v="-1.4988000000000135"/>
  </r>
  <r>
    <n v="1425"/>
    <s v="CA-2012-124800"/>
    <x v="1"/>
    <x v="120"/>
    <d v="2012-09-30T00:00:00"/>
    <s v="Standard Class"/>
    <s v="RW-19540"/>
    <s v="Rick Wilson"/>
    <x v="1"/>
    <s v="United States"/>
    <s v="Mesa"/>
    <x v="16"/>
    <n v="85204"/>
    <x v="1"/>
    <s v="TEC-PH-10001750"/>
    <x v="2"/>
    <x v="7"/>
    <s v="Samsung Rugby III"/>
    <n v="263.96000000000004"/>
    <n v="5"/>
    <n v="0.2"/>
    <n v="23.096500000000006"/>
  </r>
  <r>
    <n v="1426"/>
    <s v="CA-2012-124800"/>
    <x v="1"/>
    <x v="120"/>
    <d v="2012-09-30T00:00:00"/>
    <s v="Standard Class"/>
    <s v="RW-19540"/>
    <s v="Rick Wilson"/>
    <x v="1"/>
    <s v="United States"/>
    <s v="Mesa"/>
    <x v="16"/>
    <n v="85204"/>
    <x v="1"/>
    <s v="OFF-ST-10002743"/>
    <x v="1"/>
    <x v="4"/>
    <s v="SAFCO Boltless Steel Shelving"/>
    <n v="363.64800000000002"/>
    <n v="4"/>
    <n v="0.2"/>
    <n v="-86.366400000000027"/>
  </r>
  <r>
    <n v="1427"/>
    <s v="US-2012-164448"/>
    <x v="1"/>
    <x v="89"/>
    <d v="2012-11-04T00:00:00"/>
    <s v="Second Class"/>
    <s v="DK-12835"/>
    <s v="Damala Kotsonis"/>
    <x v="1"/>
    <s v="United States"/>
    <s v="Salinas"/>
    <x v="1"/>
    <n v="93905"/>
    <x v="1"/>
    <s v="OFF-BI-10002949"/>
    <x v="1"/>
    <x v="8"/>
    <s v="Prestige Round Ring Binders"/>
    <n v="9.7280000000000015"/>
    <n v="2"/>
    <n v="0.2"/>
    <n v="3.283199999999999"/>
  </r>
  <r>
    <n v="1428"/>
    <s v="US-2012-164448"/>
    <x v="1"/>
    <x v="89"/>
    <d v="2012-11-04T00:00:00"/>
    <s v="Second Class"/>
    <s v="DK-12835"/>
    <s v="Damala Kotsonis"/>
    <x v="1"/>
    <s v="United States"/>
    <s v="Salinas"/>
    <x v="1"/>
    <n v="93905"/>
    <x v="1"/>
    <s v="OFF-EN-10002600"/>
    <x v="1"/>
    <x v="12"/>
    <s v="Redi-Strip #10 Envelopes, 4 1/8 x 9 1/2"/>
    <n v="14.75"/>
    <n v="5"/>
    <n v="0"/>
    <n v="7.08"/>
  </r>
  <r>
    <n v="1429"/>
    <s v="US-2012-164448"/>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s v="US-2012-164448"/>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s v="CA-2014-122700"/>
    <x v="3"/>
    <x v="200"/>
    <d v="2014-12-01T00:00:00"/>
    <s v="Standard Class"/>
    <s v="LT-17110"/>
    <s v="Liz Thompson"/>
    <x v="0"/>
    <s v="United States"/>
    <s v="Columbus"/>
    <x v="24"/>
    <n v="43229"/>
    <x v="3"/>
    <s v="TEC-PH-10003092"/>
    <x v="2"/>
    <x v="7"/>
    <s v="Motorola L804"/>
    <n v="220.75200000000001"/>
    <n v="8"/>
    <n v="0.4"/>
    <n v="-40.47120000000001"/>
  </r>
  <r>
    <n v="1432"/>
    <s v="CA-2011-120768"/>
    <x v="2"/>
    <x v="174"/>
    <d v="2011-12-21T00:00:00"/>
    <s v="Second Class"/>
    <s v="IM-15070"/>
    <s v="Irene Maddox"/>
    <x v="0"/>
    <s v="United States"/>
    <s v="Florence"/>
    <x v="19"/>
    <n v="35630"/>
    <x v="0"/>
    <s v="OFF-BI-10001191"/>
    <x v="1"/>
    <x v="8"/>
    <s v="Canvas Sectional Post Binders"/>
    <n v="152.76"/>
    <n v="6"/>
    <n v="0"/>
    <n v="74.852400000000003"/>
  </r>
  <r>
    <n v="1433"/>
    <s v="CA-2011-120768"/>
    <x v="2"/>
    <x v="174"/>
    <d v="2011-12-21T00:00:00"/>
    <s v="Second Class"/>
    <s v="IM-15070"/>
    <s v="Irene Maddox"/>
    <x v="0"/>
    <s v="United States"/>
    <s v="Florence"/>
    <x v="19"/>
    <n v="35630"/>
    <x v="0"/>
    <s v="OFF-SU-10004115"/>
    <x v="1"/>
    <x v="14"/>
    <s v="Acme Stainless Steel Office Snips"/>
    <n v="7.27"/>
    <n v="1"/>
    <n v="0"/>
    <n v="1.9629000000000003"/>
  </r>
  <r>
    <n v="1434"/>
    <s v="CA-2011-120768"/>
    <x v="2"/>
    <x v="174"/>
    <d v="2011-12-21T00:00:00"/>
    <s v="Second Class"/>
    <s v="IM-15070"/>
    <s v="Irene Maddox"/>
    <x v="0"/>
    <s v="United States"/>
    <s v="Florence"/>
    <x v="19"/>
    <n v="35630"/>
    <x v="0"/>
    <s v="FUR-CH-10000513"/>
    <x v="0"/>
    <x v="1"/>
    <s v="High-Back Leather Manager's Chair"/>
    <n v="1819.8600000000001"/>
    <n v="14"/>
    <n v="0"/>
    <n v="163.78740000000002"/>
  </r>
  <r>
    <n v="1435"/>
    <s v="US-2013-153129"/>
    <x v="0"/>
    <x v="482"/>
    <d v="2013-12-31T00:00:00"/>
    <s v="Standard Class"/>
    <s v="FP-14320"/>
    <s v="Frank Preis"/>
    <x v="0"/>
    <s v="United States"/>
    <s v="Seattle"/>
    <x v="4"/>
    <n v="98105"/>
    <x v="1"/>
    <s v="OFF-PA-10003673"/>
    <x v="1"/>
    <x v="10"/>
    <s v="Strathmore Photo Mount Cards"/>
    <n v="33.9"/>
    <n v="5"/>
    <n v="0"/>
    <n v="15.593999999999999"/>
  </r>
  <r>
    <n v="1436"/>
    <s v="CA-2014-106852"/>
    <x v="3"/>
    <x v="308"/>
    <d v="2014-06-28T00:00:00"/>
    <s v="Standard Class"/>
    <s v="ST-20530"/>
    <s v="Shui Tom"/>
    <x v="0"/>
    <s v="United States"/>
    <s v="Parma"/>
    <x v="24"/>
    <n v="44134"/>
    <x v="3"/>
    <s v="OFF-PA-10001639"/>
    <x v="1"/>
    <x v="10"/>
    <s v="Xerox 203"/>
    <n v="31.104000000000006"/>
    <n v="6"/>
    <n v="0.2"/>
    <n v="10.8864"/>
  </r>
  <r>
    <n v="1437"/>
    <s v="CA-2014-106852"/>
    <x v="3"/>
    <x v="308"/>
    <d v="2014-06-28T00:00:00"/>
    <s v="Standard Class"/>
    <s v="ST-20530"/>
    <s v="Shui Tom"/>
    <x v="0"/>
    <s v="United States"/>
    <s v="Parma"/>
    <x v="24"/>
    <n v="44134"/>
    <x v="3"/>
    <s v="OFF-AR-10003829"/>
    <x v="1"/>
    <x v="6"/>
    <s v="Newell 35"/>
    <n v="5.2480000000000002"/>
    <n v="2"/>
    <n v="0.2"/>
    <n v="0.59039999999999915"/>
  </r>
  <r>
    <n v="1438"/>
    <s v="CA-2012-139731"/>
    <x v="1"/>
    <x v="52"/>
    <d v="2012-10-15T00:00:00"/>
    <s v="Same Day"/>
    <s v="JE-15745"/>
    <s v="Joel Eaton"/>
    <x v="0"/>
    <s v="United States"/>
    <s v="Amarillo"/>
    <x v="5"/>
    <n v="79109"/>
    <x v="2"/>
    <s v="TEC-AC-10004975"/>
    <x v="2"/>
    <x v="11"/>
    <s v="Plantronics Audio 995 Wireless Stereo Headset"/>
    <n v="263.88"/>
    <n v="3"/>
    <n v="0.2"/>
    <n v="42.880500000000012"/>
  </r>
  <r>
    <n v="1439"/>
    <s v="CA-2012-139731"/>
    <x v="1"/>
    <x v="52"/>
    <d v="2012-10-15T00:00:00"/>
    <s v="Same Day"/>
    <s v="JE-15745"/>
    <s v="Joel Eaton"/>
    <x v="0"/>
    <s v="United States"/>
    <s v="Amarillo"/>
    <x v="5"/>
    <n v="79109"/>
    <x v="2"/>
    <s v="FUR-CH-10002024"/>
    <x v="0"/>
    <x v="1"/>
    <s v="HON 5400 Series Task Chairs for Big and Tall"/>
    <n v="2453.4299999999998"/>
    <n v="5"/>
    <n v="0.3"/>
    <n v="-350.4899999999999"/>
  </r>
  <r>
    <n v="1440"/>
    <s v="CA-2014-122735"/>
    <x v="3"/>
    <x v="483"/>
    <d v="2014-04-16T00:00:00"/>
    <s v="Second Class"/>
    <s v="BD-11320"/>
    <s v="Bill Donatelli"/>
    <x v="0"/>
    <s v="United States"/>
    <s v="Providence"/>
    <x v="34"/>
    <n v="2908"/>
    <x v="3"/>
    <s v="OFF-BI-10004364"/>
    <x v="1"/>
    <x v="8"/>
    <s v="Storex Dura Pro Binders"/>
    <n v="29.700000000000003"/>
    <n v="5"/>
    <n v="0"/>
    <n v="13.365"/>
  </r>
  <r>
    <n v="1441"/>
    <s v="CA-2014-122735"/>
    <x v="3"/>
    <x v="483"/>
    <d v="2014-04-16T00:00:00"/>
    <s v="Second Class"/>
    <s v="BD-11320"/>
    <s v="Bill Donatelli"/>
    <x v="0"/>
    <s v="United States"/>
    <s v="Providence"/>
    <x v="34"/>
    <n v="2908"/>
    <x v="3"/>
    <s v="OFF-PA-10001712"/>
    <x v="1"/>
    <x v="10"/>
    <s v="Xerox 1948"/>
    <n v="39.96"/>
    <n v="4"/>
    <n v="0"/>
    <n v="17.981999999999999"/>
  </r>
  <r>
    <n v="1442"/>
    <s v="CA-2014-128160"/>
    <x v="3"/>
    <x v="484"/>
    <d v="2014-12-25T00:00:00"/>
    <s v="Second Class"/>
    <s v="MM-17920"/>
    <s v="Michael Moore"/>
    <x v="0"/>
    <s v="United States"/>
    <s v="San Francisco"/>
    <x v="1"/>
    <n v="94110"/>
    <x v="1"/>
    <s v="OFF-BI-10001510"/>
    <x v="1"/>
    <x v="8"/>
    <s v="Deluxe Heavy-Duty Vinyl Round Ring Binder"/>
    <n v="36.672000000000004"/>
    <n v="2"/>
    <n v="0.2"/>
    <n v="11.459999999999999"/>
  </r>
  <r>
    <n v="1443"/>
    <s v="CA-2014-117695"/>
    <x v="3"/>
    <x v="485"/>
    <d v="2014-08-09T00:00:00"/>
    <s v="First Class"/>
    <s v="PW-19030"/>
    <s v="Pauline Webber"/>
    <x v="1"/>
    <s v="United States"/>
    <s v="Richmond"/>
    <x v="0"/>
    <n v="40475"/>
    <x v="0"/>
    <s v="OFF-PA-10002713"/>
    <x v="1"/>
    <x v="10"/>
    <s v="Adams Phone Message Book, 200 Message Capacity, 8 1/16” x 11”"/>
    <n v="13.76"/>
    <n v="2"/>
    <n v="0"/>
    <n v="6.3295999999999992"/>
  </r>
  <r>
    <n v="1444"/>
    <s v="CA-2012-166135"/>
    <x v="1"/>
    <x v="486"/>
    <d v="2012-10-06T00:00:00"/>
    <s v="Standard Class"/>
    <s v="SC-20440"/>
    <s v="Shaun Chance"/>
    <x v="1"/>
    <s v="United States"/>
    <s v="Aurora"/>
    <x v="22"/>
    <n v="80013"/>
    <x v="1"/>
    <s v="OFF-ST-10002974"/>
    <x v="1"/>
    <x v="4"/>
    <s v="Trav-L-File Heavy-Duty Shuttle II, Black"/>
    <n v="139.42400000000001"/>
    <n v="4"/>
    <n v="0.2"/>
    <n v="17.42799999999999"/>
  </r>
  <r>
    <n v="1445"/>
    <s v="CA-2013-133725"/>
    <x v="0"/>
    <x v="454"/>
    <d v="2013-05-29T00:00:00"/>
    <s v="Standard Class"/>
    <s v="KL-16645"/>
    <s v="Ken Lonsdale"/>
    <x v="0"/>
    <s v="United States"/>
    <s v="Chicago"/>
    <x v="10"/>
    <n v="60623"/>
    <x v="2"/>
    <s v="TEC-PH-10004165"/>
    <x v="2"/>
    <x v="7"/>
    <s v="Mitel MiVoice 5330e IP Phone"/>
    <n v="1979.9280000000001"/>
    <n v="9"/>
    <n v="0.2"/>
    <n v="148.49459999999993"/>
  </r>
  <r>
    <n v="1446"/>
    <s v="CA-2014-102337"/>
    <x v="3"/>
    <x v="487"/>
    <d v="2014-06-17T00:00:00"/>
    <s v="First Class"/>
    <s v="SD-20485"/>
    <s v="Shirley Daniels"/>
    <x v="2"/>
    <s v="United States"/>
    <s v="Chicago"/>
    <x v="10"/>
    <n v="60653"/>
    <x v="2"/>
    <s v="OFF-ST-10004804"/>
    <x v="1"/>
    <x v="4"/>
    <s v="Belkin 19&quot; Vented Equipment Shelf, Black"/>
    <n v="164.73599999999999"/>
    <n v="4"/>
    <n v="0.2"/>
    <n v="-39.124799999999993"/>
  </r>
  <r>
    <n v="1447"/>
    <s v="CA-2014-102337"/>
    <x v="3"/>
    <x v="487"/>
    <d v="2014-06-17T00:00:00"/>
    <s v="First Class"/>
    <s v="SD-20485"/>
    <s v="Shirley Daniels"/>
    <x v="2"/>
    <s v="United States"/>
    <s v="Chicago"/>
    <x v="10"/>
    <n v="60653"/>
    <x v="2"/>
    <s v="FUR-CH-10004289"/>
    <x v="0"/>
    <x v="1"/>
    <s v="Global Super Steno Chair"/>
    <n v="470.30199999999996"/>
    <n v="7"/>
    <n v="0.3"/>
    <n v="-87.341800000000035"/>
  </r>
  <r>
    <n v="1448"/>
    <s v="CA-2014-102337"/>
    <x v="3"/>
    <x v="487"/>
    <d v="2014-06-17T00:00:00"/>
    <s v="First Class"/>
    <s v="SD-20485"/>
    <s v="Shirley Daniels"/>
    <x v="2"/>
    <s v="United States"/>
    <s v="Chicago"/>
    <x v="10"/>
    <n v="60653"/>
    <x v="2"/>
    <s v="TEC-PH-10002564"/>
    <x v="2"/>
    <x v="7"/>
    <s v="OtterBox Defender Series Case - Samsung Galaxy S4"/>
    <n v="47.984000000000002"/>
    <n v="2"/>
    <n v="0.2"/>
    <n v="5.9979999999999922"/>
  </r>
  <r>
    <n v="1449"/>
    <s v="US-2011-112564"/>
    <x v="2"/>
    <x v="488"/>
    <d v="2011-04-24T00:00:00"/>
    <s v="First Class"/>
    <s v="TS-21160"/>
    <s v="Theresa Swint"/>
    <x v="1"/>
    <s v="United States"/>
    <s v="Philadelphia"/>
    <x v="9"/>
    <n v="19134"/>
    <x v="3"/>
    <s v="OFF-BI-10004876"/>
    <x v="1"/>
    <x v="8"/>
    <s v="Wilson Jones Suede Grain Vinyl Binders"/>
    <n v="2.5020000000000002"/>
    <n v="3"/>
    <n v="0.7"/>
    <n v="-1.7513999999999994"/>
  </r>
  <r>
    <n v="1450"/>
    <s v="CA-2012-145821"/>
    <x v="1"/>
    <x v="489"/>
    <d v="2012-05-07T00:00:00"/>
    <s v="Standard Class"/>
    <s v="JB-15400"/>
    <s v="Jennifer Braxton"/>
    <x v="1"/>
    <s v="United States"/>
    <s v="Los Angeles"/>
    <x v="1"/>
    <n v="90008"/>
    <x v="1"/>
    <s v="TEC-PH-10004348"/>
    <x v="2"/>
    <x v="7"/>
    <s v="OtterBox Defender Series Case - iPhone 5c"/>
    <n v="88.751999999999995"/>
    <n v="3"/>
    <n v="0.2"/>
    <n v="11.093999999999998"/>
  </r>
  <r>
    <n v="1451"/>
    <s v="US-2012-160150"/>
    <x v="1"/>
    <x v="490"/>
    <d v="2012-07-20T00:00:00"/>
    <s v="First Class"/>
    <s v="TS-21085"/>
    <s v="Thais Sissman"/>
    <x v="0"/>
    <s v="United States"/>
    <s v="Phoenix"/>
    <x v="16"/>
    <n v="85023"/>
    <x v="1"/>
    <s v="OFF-BI-10004352"/>
    <x v="1"/>
    <x v="8"/>
    <s v="Wilson Jones DublLock D-Ring Binders"/>
    <n v="2.0250000000000004"/>
    <n v="1"/>
    <n v="0.7"/>
    <n v="-1.3499999999999996"/>
  </r>
  <r>
    <n v="1452"/>
    <s v="CA-2013-133711"/>
    <x v="0"/>
    <x v="491"/>
    <d v="2013-11-30T00:00:00"/>
    <s v="First Class"/>
    <s v="MC-17425"/>
    <s v="Mark Cousins"/>
    <x v="1"/>
    <s v="United States"/>
    <s v="Mobile"/>
    <x v="19"/>
    <n v="36608"/>
    <x v="0"/>
    <s v="OFF-PA-10001685"/>
    <x v="1"/>
    <x v="10"/>
    <s v="Staples"/>
    <n v="70.98"/>
    <n v="7"/>
    <n v="0"/>
    <n v="34.780200000000001"/>
  </r>
  <r>
    <n v="1453"/>
    <s v="CA-2013-133711"/>
    <x v="0"/>
    <x v="491"/>
    <d v="2013-11-30T00:00:00"/>
    <s v="First Class"/>
    <s v="MC-17425"/>
    <s v="Mark Cousins"/>
    <x v="1"/>
    <s v="United States"/>
    <s v="Mobile"/>
    <x v="19"/>
    <n v="36608"/>
    <x v="0"/>
    <s v="OFF-BI-10000666"/>
    <x v="1"/>
    <x v="8"/>
    <s v="Surelock Post Binders"/>
    <n v="91.679999999999993"/>
    <n v="3"/>
    <n v="0"/>
    <n v="45.839999999999996"/>
  </r>
  <r>
    <n v="1454"/>
    <s v="CA-2013-133711"/>
    <x v="0"/>
    <x v="491"/>
    <d v="2013-11-30T00:00:00"/>
    <s v="First Class"/>
    <s v="MC-17425"/>
    <s v="Mark Cousins"/>
    <x v="1"/>
    <s v="United States"/>
    <s v="Mobile"/>
    <x v="19"/>
    <n v="36608"/>
    <x v="0"/>
    <s v="OFF-BI-10004352"/>
    <x v="1"/>
    <x v="8"/>
    <s v="Wilson Jones DublLock D-Ring Binders"/>
    <n v="33.75"/>
    <n v="5"/>
    <n v="0"/>
    <n v="16.875"/>
  </r>
  <r>
    <n v="1455"/>
    <s v="CA-2013-133711"/>
    <x v="0"/>
    <x v="491"/>
    <d v="2013-11-30T00:00:00"/>
    <s v="First Class"/>
    <s v="MC-17425"/>
    <s v="Mark Cousins"/>
    <x v="1"/>
    <s v="United States"/>
    <s v="Mobile"/>
    <x v="19"/>
    <n v="36608"/>
    <x v="0"/>
    <s v="TEC-MA-10000010"/>
    <x v="2"/>
    <x v="15"/>
    <s v="Hewlett-Packard Deskjet 3050a All-in-One Color Inkjet Printer"/>
    <n v="3040"/>
    <n v="8"/>
    <n v="0"/>
    <n v="1459.2"/>
  </r>
  <r>
    <n v="1456"/>
    <s v="CA-2014-148474"/>
    <x v="3"/>
    <x v="492"/>
    <d v="2014-06-20T00:00:00"/>
    <s v="Standard Class"/>
    <s v="ME-17320"/>
    <s v="Maria Etezadi"/>
    <x v="2"/>
    <s v="United States"/>
    <s v="Columbus"/>
    <x v="32"/>
    <n v="31907"/>
    <x v="0"/>
    <s v="OFF-BI-10000977"/>
    <x v="1"/>
    <x v="8"/>
    <s v="Ibico Plastic Spiral Binding Combs"/>
    <n v="91.199999999999989"/>
    <n v="3"/>
    <n v="0"/>
    <n v="41.951999999999998"/>
  </r>
  <r>
    <n v="1457"/>
    <s v="CA-2014-148474"/>
    <x v="3"/>
    <x v="492"/>
    <d v="2014-06-20T00:00:00"/>
    <s v="Standard Class"/>
    <s v="ME-17320"/>
    <s v="Maria Etezadi"/>
    <x v="2"/>
    <s v="United States"/>
    <s v="Columbus"/>
    <x v="32"/>
    <n v="31907"/>
    <x v="0"/>
    <s v="FUR-TA-10002530"/>
    <x v="0"/>
    <x v="3"/>
    <s v="Iceberg OfficeWorks 42&quot; Round Tables"/>
    <n v="452.93999999999994"/>
    <n v="3"/>
    <n v="0"/>
    <n v="67.940999999999974"/>
  </r>
  <r>
    <n v="1458"/>
    <s v="CA-2012-111297"/>
    <x v="1"/>
    <x v="493"/>
    <d v="2012-08-21T00:00:00"/>
    <s v="Standard Class"/>
    <s v="SC-20440"/>
    <s v="Shaun Chance"/>
    <x v="1"/>
    <s v="United States"/>
    <s v="New Bedford"/>
    <x v="31"/>
    <n v="2740"/>
    <x v="3"/>
    <s v="OFF-BI-10002412"/>
    <x v="1"/>
    <x v="8"/>
    <s v="Wilson Jones “Snap” Scratch Pad Binder Tool for Ring Binders"/>
    <n v="52.199999999999996"/>
    <n v="9"/>
    <n v="0"/>
    <n v="23.49"/>
  </r>
  <r>
    <n v="1459"/>
    <s v="CA-2013-123722"/>
    <x v="0"/>
    <x v="477"/>
    <d v="2013-10-02T00:00:00"/>
    <s v="Standard Class"/>
    <s v="NH-18610"/>
    <s v="Nicole Hansen"/>
    <x v="1"/>
    <s v="United States"/>
    <s v="Irving"/>
    <x v="5"/>
    <n v="75061"/>
    <x v="2"/>
    <s v="OFF-LA-10001569"/>
    <x v="1"/>
    <x v="2"/>
    <s v="Avery 499"/>
    <n v="15.936000000000002"/>
    <n v="4"/>
    <n v="0.2"/>
    <n v="5.1791999999999998"/>
  </r>
  <r>
    <n v="1460"/>
    <s v="CA-2011-155271"/>
    <x v="2"/>
    <x v="417"/>
    <d v="2011-05-04T00:00:00"/>
    <s v="Same Day"/>
    <s v="AA-10480"/>
    <s v="Andrew Allen"/>
    <x v="0"/>
    <s v="United States"/>
    <s v="Middletown"/>
    <x v="29"/>
    <n v="6457"/>
    <x v="3"/>
    <s v="FUR-FU-10001473"/>
    <x v="0"/>
    <x v="5"/>
    <s v="DAX Wood Document Frame"/>
    <n v="27.46"/>
    <n v="2"/>
    <n v="0"/>
    <n v="9.8856000000000002"/>
  </r>
  <r>
    <n v="1461"/>
    <s v="CA-2012-119907"/>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s v="US-2013-128902"/>
    <x v="0"/>
    <x v="21"/>
    <d v="2013-03-16T00:00:00"/>
    <s v="Standard Class"/>
    <s v="MB-18085"/>
    <s v="Mick Brown"/>
    <x v="0"/>
    <s v="United States"/>
    <s v="Vineland"/>
    <x v="30"/>
    <n v="8360"/>
    <x v="3"/>
    <s v="FUR-TA-10001095"/>
    <x v="0"/>
    <x v="3"/>
    <s v="Chromcraft Round Conference Tables"/>
    <n v="244.00599999999997"/>
    <n v="2"/>
    <n v="0.3"/>
    <n v="-31.372200000000007"/>
  </r>
  <r>
    <n v="1463"/>
    <s v="CA-2013-152289"/>
    <x v="0"/>
    <x v="370"/>
    <d v="2013-08-29T00:00:00"/>
    <s v="First Class"/>
    <s v="LC-16930"/>
    <s v="Linda Cazamias"/>
    <x v="1"/>
    <s v="United States"/>
    <s v="Pasadena"/>
    <x v="5"/>
    <n v="77506"/>
    <x v="2"/>
    <s v="TEC-AC-10004571"/>
    <x v="2"/>
    <x v="11"/>
    <s v="Logitech G700s Rechargeable Gaming Mouse"/>
    <n v="159.98400000000001"/>
    <n v="2"/>
    <n v="0.2"/>
    <n v="43.995600000000003"/>
  </r>
  <r>
    <n v="1464"/>
    <s v="CA-2013-152289"/>
    <x v="0"/>
    <x v="370"/>
    <d v="2013-08-29T00:00:00"/>
    <s v="First Class"/>
    <s v="LC-16930"/>
    <s v="Linda Cazamias"/>
    <x v="1"/>
    <s v="United States"/>
    <s v="Pasadena"/>
    <x v="5"/>
    <n v="77506"/>
    <x v="2"/>
    <s v="FUR-CH-10002126"/>
    <x v="0"/>
    <x v="1"/>
    <s v="Hon Deluxe Fabric Upholstered Stacking Chairs"/>
    <n v="1024.7159999999999"/>
    <n v="6"/>
    <n v="0.3"/>
    <n v="-29.277599999999893"/>
  </r>
  <r>
    <n v="1465"/>
    <s v="US-2013-104794"/>
    <x v="0"/>
    <x v="186"/>
    <d v="2013-12-20T00:00:00"/>
    <s v="First Class"/>
    <s v="KD-16495"/>
    <s v="Keith Dawkins"/>
    <x v="1"/>
    <s v="United States"/>
    <s v="New York City"/>
    <x v="15"/>
    <n v="10009"/>
    <x v="3"/>
    <s v="OFF-FA-10001754"/>
    <x v="1"/>
    <x v="13"/>
    <s v="Stockwell Gold Paper Clips"/>
    <n v="3.68"/>
    <n v="2"/>
    <n v="0"/>
    <n v="1.8032000000000001"/>
  </r>
  <r>
    <n v="1466"/>
    <s v="CA-2011-151708"/>
    <x v="2"/>
    <x v="233"/>
    <d v="2011-08-14T00:00:00"/>
    <s v="Standard Class"/>
    <s v="MB-17305"/>
    <s v="Maria Bertelson"/>
    <x v="0"/>
    <s v="United States"/>
    <s v="Glendale"/>
    <x v="16"/>
    <n v="85301"/>
    <x v="1"/>
    <s v="FUR-FU-10001602"/>
    <x v="0"/>
    <x v="5"/>
    <s v="Eldon Delta Triangular Chair Mat, 52&quot; x 58&quot;, Clear"/>
    <n v="121.376"/>
    <n v="4"/>
    <n v="0.2"/>
    <n v="-3.0344000000000122"/>
  </r>
  <r>
    <n v="1467"/>
    <s v="CA-2011-151708"/>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s v="CA-2012-100769"/>
    <x v="1"/>
    <x v="495"/>
    <d v="2012-05-16T00:00:00"/>
    <s v="Same Day"/>
    <s v="TH-21550"/>
    <s v="Tracy Hopkins"/>
    <x v="2"/>
    <s v="United States"/>
    <s v="Jacksonville"/>
    <x v="2"/>
    <n v="32216"/>
    <x v="0"/>
    <s v="TEC-AC-10002402"/>
    <x v="2"/>
    <x v="11"/>
    <s v="Razer Kraken PRO Over Ear PC and Music Headset"/>
    <n v="255.96799999999999"/>
    <n v="4"/>
    <n v="0.2"/>
    <n v="31.995999999999974"/>
  </r>
  <r>
    <n v="1469"/>
    <s v="CA-2014-139199"/>
    <x v="3"/>
    <x v="34"/>
    <d v="2014-12-14T00:00:00"/>
    <s v="Standard Class"/>
    <s v="DK-12835"/>
    <s v="Damala Kotsonis"/>
    <x v="1"/>
    <s v="United States"/>
    <s v="Detroit"/>
    <x v="12"/>
    <n v="48234"/>
    <x v="2"/>
    <s v="FUR-CH-10000847"/>
    <x v="0"/>
    <x v="1"/>
    <s v="Global Executive Mid-Back Manager's Chair"/>
    <n v="872.94"/>
    <n v="3"/>
    <n v="0"/>
    <n v="226.96439999999998"/>
  </r>
  <r>
    <n v="1470"/>
    <s v="CA-2014-139199"/>
    <x v="3"/>
    <x v="34"/>
    <d v="2014-12-14T00:00:00"/>
    <s v="Standard Class"/>
    <s v="DK-12835"/>
    <s v="Damala Kotsonis"/>
    <x v="1"/>
    <s v="United States"/>
    <s v="Detroit"/>
    <x v="12"/>
    <n v="48234"/>
    <x v="2"/>
    <s v="OFF-BI-10003982"/>
    <x v="1"/>
    <x v="8"/>
    <s v="Wilson Jones Century Plastic Molded Ring Binders"/>
    <n v="41.54"/>
    <n v="2"/>
    <n v="0"/>
    <n v="19.523799999999998"/>
  </r>
  <r>
    <n v="1471"/>
    <s v="CA-2014-139199"/>
    <x v="3"/>
    <x v="34"/>
    <d v="2014-12-14T00:00:00"/>
    <s v="Standard Class"/>
    <s v="DK-12835"/>
    <s v="Damala Kotsonis"/>
    <x v="1"/>
    <s v="United States"/>
    <s v="Detroit"/>
    <x v="12"/>
    <n v="48234"/>
    <x v="2"/>
    <s v="OFF-PA-10001293"/>
    <x v="1"/>
    <x v="10"/>
    <s v="Xerox 1946"/>
    <n v="12.96"/>
    <n v="2"/>
    <n v="0"/>
    <n v="6.2208000000000006"/>
  </r>
  <r>
    <n v="1472"/>
    <s v="US-2012-161466"/>
    <x v="1"/>
    <x v="496"/>
    <d v="2012-09-27T00:00:00"/>
    <s v="Second Class"/>
    <s v="ON-18715"/>
    <s v="Odella Nelson"/>
    <x v="1"/>
    <s v="United States"/>
    <s v="Philadelphia"/>
    <x v="9"/>
    <n v="19120"/>
    <x v="3"/>
    <s v="OFF-AR-10000634"/>
    <x v="1"/>
    <x v="6"/>
    <s v="Newell 320"/>
    <n v="6.8480000000000008"/>
    <n v="2"/>
    <n v="0.2"/>
    <n v="0.59920000000000018"/>
  </r>
  <r>
    <n v="1473"/>
    <s v="CA-2014-164959"/>
    <x v="3"/>
    <x v="497"/>
    <d v="2014-07-16T00:00:00"/>
    <s v="Standard Class"/>
    <s v="KN-16390"/>
    <s v="Katherine Nockton"/>
    <x v="1"/>
    <s v="United States"/>
    <s v="Los Angeles"/>
    <x v="1"/>
    <n v="90004"/>
    <x v="1"/>
    <s v="OFF-LA-10004272"/>
    <x v="1"/>
    <x v="2"/>
    <s v="Avery 482"/>
    <n v="8.67"/>
    <n v="3"/>
    <n v="0"/>
    <n v="4.0749000000000004"/>
  </r>
  <r>
    <n v="1474"/>
    <s v="US-2012-105676"/>
    <x v="1"/>
    <x v="494"/>
    <d v="2012-12-02T00:00:00"/>
    <s v="Same Day"/>
    <s v="NM-18520"/>
    <s v="Neoma Murray"/>
    <x v="0"/>
    <s v="United States"/>
    <s v="Houston"/>
    <x v="5"/>
    <n v="77036"/>
    <x v="2"/>
    <s v="FUR-FU-10004270"/>
    <x v="0"/>
    <x v="5"/>
    <s v="Eldon Image Series Desk Accessories, Burgundy"/>
    <n v="6.6879999999999997"/>
    <n v="4"/>
    <n v="0.6"/>
    <n v="-4.0127999999999986"/>
  </r>
  <r>
    <n v="1475"/>
    <s v="CA-2013-113138"/>
    <x v="0"/>
    <x v="258"/>
    <d v="2013-11-26T00:00:00"/>
    <s v="Standard Class"/>
    <s v="NP-18685"/>
    <s v="Nora Pelletier"/>
    <x v="2"/>
    <s v="United States"/>
    <s v="Niagara Falls"/>
    <x v="15"/>
    <n v="14304"/>
    <x v="3"/>
    <s v="OFF-AR-10003770"/>
    <x v="1"/>
    <x v="6"/>
    <s v="Newell 340"/>
    <n v="17.28"/>
    <n v="6"/>
    <n v="0"/>
    <n v="5.0111999999999997"/>
  </r>
  <r>
    <n v="1476"/>
    <s v="CA-2013-113138"/>
    <x v="0"/>
    <x v="258"/>
    <d v="2013-11-26T00:00:00"/>
    <s v="Standard Class"/>
    <s v="NP-18685"/>
    <s v="Nora Pelletier"/>
    <x v="2"/>
    <s v="United States"/>
    <s v="Niagara Falls"/>
    <x v="15"/>
    <n v="14304"/>
    <x v="3"/>
    <s v="OFF-BI-10000320"/>
    <x v="1"/>
    <x v="8"/>
    <s v="GBC Plastic Binding Combs"/>
    <n v="17.712"/>
    <n v="3"/>
    <n v="0.2"/>
    <n v="6.4206000000000012"/>
  </r>
  <r>
    <n v="1477"/>
    <s v="US-2014-104955"/>
    <x v="3"/>
    <x v="498"/>
    <d v="2014-03-25T00:00:00"/>
    <s v="Standard Class"/>
    <s v="CG-12040"/>
    <s v="Catherine Glotzbach"/>
    <x v="2"/>
    <s v="United States"/>
    <s v="New York City"/>
    <x v="15"/>
    <n v="10024"/>
    <x v="3"/>
    <s v="OFF-LA-10003121"/>
    <x v="1"/>
    <x v="2"/>
    <s v="Avery 506"/>
    <n v="28.91"/>
    <n v="7"/>
    <n v="0"/>
    <n v="13.2986"/>
  </r>
  <r>
    <n v="1478"/>
    <s v="CA-2013-121958"/>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s v="CA-2014-121468"/>
    <x v="3"/>
    <x v="123"/>
    <d v="2014-11-21T00:00:00"/>
    <s v="First Class"/>
    <s v="KD-16345"/>
    <s v="Katherine Ducich"/>
    <x v="0"/>
    <s v="United States"/>
    <s v="Westminster"/>
    <x v="1"/>
    <n v="92683"/>
    <x v="1"/>
    <s v="TEC-PH-10000376"/>
    <x v="2"/>
    <x v="7"/>
    <s v="Square Credit Card Reader"/>
    <n v="31.968000000000004"/>
    <n v="4"/>
    <n v="0.2"/>
    <n v="2.3976000000000006"/>
  </r>
  <r>
    <n v="1480"/>
    <s v="US-2013-108455"/>
    <x v="0"/>
    <x v="499"/>
    <d v="2013-12-09T00:00:00"/>
    <s v="Standard Class"/>
    <s v="MK-18160"/>
    <s v="Mike Kennedy"/>
    <x v="0"/>
    <s v="United States"/>
    <s v="San Francisco"/>
    <x v="1"/>
    <n v="94122"/>
    <x v="1"/>
    <s v="OFF-PA-10002262"/>
    <x v="1"/>
    <x v="10"/>
    <s v="Xerox 192"/>
    <n v="25.92"/>
    <n v="4"/>
    <n v="0"/>
    <n v="12.441600000000001"/>
  </r>
  <r>
    <n v="1481"/>
    <s v="US-2013-108455"/>
    <x v="0"/>
    <x v="499"/>
    <d v="2013-12-09T00:00:00"/>
    <s v="Standard Class"/>
    <s v="MK-18160"/>
    <s v="Mike Kennedy"/>
    <x v="0"/>
    <s v="United States"/>
    <s v="San Francisco"/>
    <x v="1"/>
    <n v="94122"/>
    <x v="1"/>
    <s v="OFF-PA-10002464"/>
    <x v="1"/>
    <x v="10"/>
    <s v="HP Office Recycled Paper (20Lb. and 87 Bright)"/>
    <n v="40.46"/>
    <n v="7"/>
    <n v="0"/>
    <n v="19.825400000000002"/>
  </r>
  <r>
    <n v="1482"/>
    <s v="US-2013-108455"/>
    <x v="0"/>
    <x v="499"/>
    <d v="2013-12-09T00:00:00"/>
    <s v="Standard Class"/>
    <s v="MK-18160"/>
    <s v="Mike Kennedy"/>
    <x v="0"/>
    <s v="United States"/>
    <s v="San Francisco"/>
    <x v="1"/>
    <n v="94122"/>
    <x v="1"/>
    <s v="OFF-ST-10002214"/>
    <x v="1"/>
    <x v="4"/>
    <s v="X-Rack File for Hanging Folders"/>
    <n v="33.869999999999997"/>
    <n v="3"/>
    <n v="0"/>
    <n v="8.8061999999999987"/>
  </r>
  <r>
    <n v="1483"/>
    <s v="CA-2014-101210"/>
    <x v="3"/>
    <x v="326"/>
    <d v="2014-08-29T00:00:00"/>
    <s v="Second Class"/>
    <s v="DW-13540"/>
    <s v="Don Weiss"/>
    <x v="0"/>
    <s v="United States"/>
    <s v="Jackson"/>
    <x v="18"/>
    <n v="38301"/>
    <x v="0"/>
    <s v="OFF-AR-10003560"/>
    <x v="1"/>
    <x v="6"/>
    <s v="Zebra Zazzle Fluorescent Highlighters"/>
    <n v="9.7280000000000015"/>
    <n v="2"/>
    <n v="0.2"/>
    <n v="1.702399999999999"/>
  </r>
  <r>
    <n v="1484"/>
    <s v="CA-2014-101210"/>
    <x v="3"/>
    <x v="326"/>
    <d v="2014-08-29T00:00:00"/>
    <s v="Second Class"/>
    <s v="DW-13540"/>
    <s v="Don Weiss"/>
    <x v="0"/>
    <s v="United States"/>
    <s v="Jackson"/>
    <x v="18"/>
    <n v="38301"/>
    <x v="0"/>
    <s v="OFF-PA-10000130"/>
    <x v="1"/>
    <x v="10"/>
    <s v="Xerox 199"/>
    <n v="3.4240000000000004"/>
    <n v="1"/>
    <n v="0.2"/>
    <n v="1.0699999999999996"/>
  </r>
  <r>
    <n v="1485"/>
    <s v="US-2013-108098"/>
    <x v="0"/>
    <x v="500"/>
    <d v="2013-10-19T00:00:00"/>
    <s v="Standard Class"/>
    <s v="CP-12340"/>
    <s v="Christine Phan"/>
    <x v="1"/>
    <s v="United States"/>
    <s v="Seattle"/>
    <x v="4"/>
    <n v="98115"/>
    <x v="1"/>
    <s v="TEC-AC-10000865"/>
    <x v="2"/>
    <x v="11"/>
    <s v="WD My Passport Ultra 500GB Portable External Hard Drive"/>
    <n v="177"/>
    <n v="3"/>
    <n v="0"/>
    <n v="30.089999999999982"/>
  </r>
  <r>
    <n v="1486"/>
    <s v="CA-2011-119032"/>
    <x v="2"/>
    <x v="501"/>
    <d v="2011-12-03T00:00:00"/>
    <s v="Standard Class"/>
    <s v="MS-17770"/>
    <s v="Maxwell Schwartz"/>
    <x v="0"/>
    <s v="United States"/>
    <s v="New York City"/>
    <x v="15"/>
    <n v="10035"/>
    <x v="3"/>
    <s v="OFF-FA-10003021"/>
    <x v="1"/>
    <x v="13"/>
    <s v="Staples"/>
    <n v="3.76"/>
    <n v="2"/>
    <n v="0"/>
    <n v="1.3159999999999998"/>
  </r>
  <r>
    <n v="1487"/>
    <s v="CA-2012-140410"/>
    <x v="1"/>
    <x v="502"/>
    <d v="2012-11-07T00:00:00"/>
    <s v="Standard Class"/>
    <s v="CM-12655"/>
    <s v="Corinna Mitchell"/>
    <x v="2"/>
    <s v="United States"/>
    <s v="Los Angeles"/>
    <x v="1"/>
    <n v="90008"/>
    <x v="1"/>
    <s v="TEC-PH-10003580"/>
    <x v="2"/>
    <x v="7"/>
    <s v="Cisco IP Phone 7961G-GE VoIP phone"/>
    <n v="1212.848"/>
    <n v="7"/>
    <n v="0.2"/>
    <n v="106.12420000000014"/>
  </r>
  <r>
    <n v="1488"/>
    <s v="CA-2012-140410"/>
    <x v="1"/>
    <x v="502"/>
    <d v="2012-11-07T00:00:00"/>
    <s v="Standard Class"/>
    <s v="CM-12655"/>
    <s v="Corinna Mitchell"/>
    <x v="2"/>
    <s v="United States"/>
    <s v="Los Angeles"/>
    <x v="1"/>
    <n v="90008"/>
    <x v="1"/>
    <s v="TEC-AC-10001109"/>
    <x v="2"/>
    <x v="11"/>
    <s v="Logitech Trackman Marble Mouse"/>
    <n v="89.97"/>
    <n v="3"/>
    <n v="0"/>
    <n v="37.787400000000005"/>
  </r>
  <r>
    <n v="1489"/>
    <s v="CA-2012-140410"/>
    <x v="1"/>
    <x v="502"/>
    <d v="2012-11-07T00:00:00"/>
    <s v="Standard Class"/>
    <s v="CM-12655"/>
    <s v="Corinna Mitchell"/>
    <x v="2"/>
    <s v="United States"/>
    <s v="Los Angeles"/>
    <x v="1"/>
    <n v="90008"/>
    <x v="1"/>
    <s v="FUR-FU-10003347"/>
    <x v="0"/>
    <x v="5"/>
    <s v="Coloredge Poster Frame"/>
    <n v="42.599999999999994"/>
    <n v="3"/>
    <n v="0"/>
    <n v="16.614000000000001"/>
  </r>
  <r>
    <n v="1490"/>
    <s v="CA-2011-136280"/>
    <x v="2"/>
    <x v="503"/>
    <d v="2011-12-06T00:00:00"/>
    <s v="Standard Class"/>
    <s v="Co-12640"/>
    <s v="Corey-Lock"/>
    <x v="0"/>
    <s v="United States"/>
    <s v="Philadelphia"/>
    <x v="9"/>
    <n v="19143"/>
    <x v="3"/>
    <s v="OFF-LA-10000452"/>
    <x v="1"/>
    <x v="2"/>
    <s v="Avery 488"/>
    <n v="5.04"/>
    <n v="2"/>
    <n v="0.2"/>
    <n v="1.764"/>
  </r>
  <r>
    <n v="1491"/>
    <s v="CA-2014-151911"/>
    <x v="3"/>
    <x v="504"/>
    <d v="2014-05-06T00:00:00"/>
    <s v="Second Class"/>
    <s v="DL-13495"/>
    <s v="Dionis Lloyd"/>
    <x v="1"/>
    <s v="United States"/>
    <s v="New York City"/>
    <x v="15"/>
    <n v="10024"/>
    <x v="3"/>
    <s v="OFF-EN-10002986"/>
    <x v="1"/>
    <x v="12"/>
    <s v="#10-4 1/8&quot; x 9 1/2&quot; Premium Diagonal Seam Envelopes"/>
    <n v="62.96"/>
    <n v="4"/>
    <n v="0"/>
    <n v="28.332000000000001"/>
  </r>
  <r>
    <n v="1492"/>
    <s v="CA-2014-166436"/>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s v="CA-2014-166436"/>
    <x v="3"/>
    <x v="221"/>
    <d v="2014-11-29T00:00:00"/>
    <s v="Standard Class"/>
    <s v="TS-21370"/>
    <s v="Todd Sumrall"/>
    <x v="1"/>
    <s v="United States"/>
    <s v="New York City"/>
    <x v="15"/>
    <n v="10035"/>
    <x v="3"/>
    <s v="FUR-CH-10000785"/>
    <x v="0"/>
    <x v="1"/>
    <s v="Global Ergonomic Managers Chair"/>
    <n v="977.29200000000003"/>
    <n v="6"/>
    <n v="0.1"/>
    <n v="173.74080000000001"/>
  </r>
  <r>
    <n v="1494"/>
    <s v="CA-2014-139661"/>
    <x v="3"/>
    <x v="505"/>
    <d v="2014-11-04T00:00:00"/>
    <s v="Standard Class"/>
    <s v="JW-15220"/>
    <s v="Jane Waco"/>
    <x v="1"/>
    <s v="United States"/>
    <s v="Vancouver"/>
    <x v="4"/>
    <n v="98661"/>
    <x v="1"/>
    <s v="FUR-FU-10002885"/>
    <x v="0"/>
    <x v="5"/>
    <s v="Magna Visual Magnetic Picture Hangers"/>
    <n v="9.64"/>
    <n v="2"/>
    <n v="0"/>
    <n v="3.6632000000000007"/>
  </r>
  <r>
    <n v="1495"/>
    <s v="CA-2011-123925"/>
    <x v="2"/>
    <x v="506"/>
    <d v="2011-12-19T00:00:00"/>
    <s v="Second Class"/>
    <s v="RF-19840"/>
    <s v="Roy Französisch"/>
    <x v="0"/>
    <s v="United States"/>
    <s v="Columbus"/>
    <x v="32"/>
    <n v="31907"/>
    <x v="0"/>
    <s v="OFF-AR-10002952"/>
    <x v="1"/>
    <x v="6"/>
    <s v="Stanley Contemporary Battery Pencil Sharpeners"/>
    <n v="40.049999999999997"/>
    <n v="3"/>
    <n v="0"/>
    <n v="11.213999999999999"/>
  </r>
  <r>
    <n v="1496"/>
    <s v="CA-2014-152485"/>
    <x v="3"/>
    <x v="507"/>
    <d v="2014-09-09T00:00:00"/>
    <s v="Standard Class"/>
    <s v="JD-15790"/>
    <s v="John Dryer"/>
    <x v="0"/>
    <s v="United States"/>
    <s v="Coppell"/>
    <x v="5"/>
    <n v="75019"/>
    <x v="2"/>
    <s v="OFF-AR-10003759"/>
    <x v="1"/>
    <x v="6"/>
    <s v="Crayola Anti Dust Chalk, 12/Pack"/>
    <n v="10.192000000000002"/>
    <n v="7"/>
    <n v="0.2"/>
    <n v="3.1849999999999992"/>
  </r>
  <r>
    <n v="1497"/>
    <s v="CA-2014-152485"/>
    <x v="3"/>
    <x v="507"/>
    <d v="2014-09-09T00:00:00"/>
    <s v="Standard Class"/>
    <s v="JD-15790"/>
    <s v="John Dryer"/>
    <x v="0"/>
    <s v="United States"/>
    <s v="Coppell"/>
    <x v="5"/>
    <n v="75019"/>
    <x v="2"/>
    <s v="OFF-ST-10004950"/>
    <x v="1"/>
    <x v="4"/>
    <s v="Acco Perma 3000 Stacking Storage Drawers"/>
    <n v="16.784000000000002"/>
    <n v="1"/>
    <n v="0.2"/>
    <n v="-0.20980000000000043"/>
  </r>
  <r>
    <n v="1498"/>
    <s v="CA-2014-152485"/>
    <x v="3"/>
    <x v="507"/>
    <d v="2014-09-09T00:00:00"/>
    <s v="Standard Class"/>
    <s v="JD-15790"/>
    <s v="John Dryer"/>
    <x v="0"/>
    <s v="United States"/>
    <s v="Coppell"/>
    <x v="5"/>
    <n v="75019"/>
    <x v="2"/>
    <s v="OFF-AR-10001940"/>
    <x v="1"/>
    <x v="6"/>
    <s v="Sanford Colorific Eraseable Coloring Pencils, 12 Count"/>
    <n v="13.120000000000001"/>
    <n v="5"/>
    <n v="0.2"/>
    <n v="3.7720000000000002"/>
  </r>
  <r>
    <n v="1499"/>
    <s v="CA-2013-141586"/>
    <x v="0"/>
    <x v="508"/>
    <d v="2013-10-21T00:00:00"/>
    <s v="First Class"/>
    <s v="NK-18490"/>
    <s v="Neil Knudson"/>
    <x v="2"/>
    <s v="United States"/>
    <s v="San Francisco"/>
    <x v="1"/>
    <n v="94122"/>
    <x v="1"/>
    <s v="OFF-BI-10003981"/>
    <x v="1"/>
    <x v="8"/>
    <s v="Avery Durable Plastic 1&quot; Binders"/>
    <n v="18.16"/>
    <n v="5"/>
    <n v="0.2"/>
    <n v="6.5830000000000011"/>
  </r>
  <r>
    <n v="1500"/>
    <s v="CA-2014-130386"/>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s v="CA-2014-130386"/>
    <x v="3"/>
    <x v="105"/>
    <d v="2014-11-19T00:00:00"/>
    <s v="Standard Class"/>
    <s v="NG-18430"/>
    <s v="Nathan Gelder"/>
    <x v="0"/>
    <s v="United States"/>
    <s v="Austin"/>
    <x v="5"/>
    <n v="78745"/>
    <x v="2"/>
    <s v="OFF-PA-10003823"/>
    <x v="1"/>
    <x v="10"/>
    <s v="Xerox 197"/>
    <n v="223.05600000000001"/>
    <n v="9"/>
    <n v="0.2"/>
    <n v="69.704999999999984"/>
  </r>
  <r>
    <n v="1502"/>
    <s v="CA-2014-130386"/>
    <x v="3"/>
    <x v="105"/>
    <d v="2014-11-19T00:00:00"/>
    <s v="Standard Class"/>
    <s v="NG-18430"/>
    <s v="Nathan Gelder"/>
    <x v="0"/>
    <s v="United States"/>
    <s v="Austin"/>
    <x v="5"/>
    <n v="78745"/>
    <x v="2"/>
    <s v="OFF-ST-10003716"/>
    <x v="1"/>
    <x v="4"/>
    <s v="Tennsco Double-Tier Lockers"/>
    <n v="540.048"/>
    <n v="3"/>
    <n v="0.2"/>
    <n v="-47.254199999999997"/>
  </r>
  <r>
    <n v="1503"/>
    <s v="CA-2013-100468"/>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s v="CA-2013-100468"/>
    <x v="0"/>
    <x v="390"/>
    <d v="2013-12-02T00:00:00"/>
    <s v="Standard Class"/>
    <s v="AT-10435"/>
    <s v="Alyssa Tate"/>
    <x v="2"/>
    <s v="United States"/>
    <s v="Los Angeles"/>
    <x v="1"/>
    <n v="90045"/>
    <x v="1"/>
    <s v="FUR-FU-10000010"/>
    <x v="0"/>
    <x v="5"/>
    <s v="DAX Value U-Channel Document Frames, Easel Back"/>
    <n v="9.94"/>
    <n v="2"/>
    <n v="0"/>
    <n v="3.0813999999999995"/>
  </r>
  <r>
    <n v="1505"/>
    <s v="CA-2012-153388"/>
    <x v="1"/>
    <x v="509"/>
    <d v="2012-08-07T00:00:00"/>
    <s v="Standard Class"/>
    <s v="PC-19000"/>
    <s v="Pauline Chand"/>
    <x v="2"/>
    <s v="United States"/>
    <s v="Los Angeles"/>
    <x v="1"/>
    <n v="90004"/>
    <x v="1"/>
    <s v="OFF-AR-10001868"/>
    <x v="1"/>
    <x v="6"/>
    <s v="Prang Dustless Chalk Sticks"/>
    <n v="6.72"/>
    <n v="4"/>
    <n v="0"/>
    <n v="3.36"/>
  </r>
  <r>
    <n v="1506"/>
    <s v="CA-2012-153388"/>
    <x v="1"/>
    <x v="509"/>
    <d v="2012-08-07T00:00:00"/>
    <s v="Standard Class"/>
    <s v="PC-19000"/>
    <s v="Pauline Chand"/>
    <x v="2"/>
    <s v="United States"/>
    <s v="Los Angeles"/>
    <x v="1"/>
    <n v="90004"/>
    <x v="1"/>
    <s v="FUR-TA-10003715"/>
    <x v="0"/>
    <x v="3"/>
    <s v="Hon 2111 Invitation Series Corner Table"/>
    <n v="1004.9760000000001"/>
    <n v="6"/>
    <n v="0.2"/>
    <n v="-175.87080000000009"/>
  </r>
  <r>
    <n v="1507"/>
    <s v="CA-2014-154935"/>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s v="CA-2013-134208"/>
    <x v="0"/>
    <x v="42"/>
    <d v="2013-09-24T00:00:00"/>
    <s v="Standard Class"/>
    <s v="CS-12505"/>
    <s v="Cindy Stewart"/>
    <x v="0"/>
    <s v="United States"/>
    <s v="Columbus"/>
    <x v="32"/>
    <n v="31907"/>
    <x v="0"/>
    <s v="TEC-MA-10004458"/>
    <x v="2"/>
    <x v="15"/>
    <s v="Lexmark X 9575 Professional All-in-One Color Printer"/>
    <n v="396"/>
    <n v="4"/>
    <n v="0"/>
    <n v="190.07999999999998"/>
  </r>
  <r>
    <n v="1509"/>
    <s v="CA-2014-108294"/>
    <x v="3"/>
    <x v="389"/>
    <d v="2014-12-11T00:00:00"/>
    <s v="Same Day"/>
    <s v="LS-16975"/>
    <s v="Lindsay Shagiari"/>
    <x v="2"/>
    <s v="United States"/>
    <s v="Omaha"/>
    <x v="8"/>
    <n v="68104"/>
    <x v="2"/>
    <s v="OFF-BI-10004965"/>
    <x v="1"/>
    <x v="8"/>
    <s v="Ibico Covers for Plastic or Wire Binding Elements"/>
    <n v="34.5"/>
    <n v="3"/>
    <n v="0"/>
    <n v="15.524999999999999"/>
  </r>
  <r>
    <n v="1510"/>
    <s v="CA-2014-103611"/>
    <x v="3"/>
    <x v="510"/>
    <d v="2014-09-16T00:00:00"/>
    <s v="First Class"/>
    <s v="JM-15535"/>
    <s v="Jessica Myrick"/>
    <x v="0"/>
    <s v="United States"/>
    <s v="Los Angeles"/>
    <x v="1"/>
    <n v="90036"/>
    <x v="1"/>
    <s v="FUR-FU-10004270"/>
    <x v="0"/>
    <x v="5"/>
    <s v="Eldon Image Series Desk Accessories, Burgundy"/>
    <n v="8.36"/>
    <n v="2"/>
    <n v="0"/>
    <n v="3.0095999999999998"/>
  </r>
  <r>
    <n v="1511"/>
    <s v="CA-2014-100384"/>
    <x v="3"/>
    <x v="92"/>
    <d v="2014-07-02T00:00:00"/>
    <s v="Standard Class"/>
    <s v="NH-18610"/>
    <s v="Nicole Hansen"/>
    <x v="1"/>
    <s v="United States"/>
    <s v="Pomona"/>
    <x v="1"/>
    <n v="91767"/>
    <x v="1"/>
    <s v="OFF-AR-10002135"/>
    <x v="1"/>
    <x v="6"/>
    <s v="Boston Heavy-Duty Trimline Electric Pencil Sharpeners"/>
    <n v="385.6"/>
    <n v="8"/>
    <n v="0"/>
    <n v="111.82399999999996"/>
  </r>
  <r>
    <n v="1512"/>
    <s v="CA-2014-100384"/>
    <x v="3"/>
    <x v="92"/>
    <d v="2014-07-02T00:00:00"/>
    <s v="Standard Class"/>
    <s v="NH-18610"/>
    <s v="Nicole Hansen"/>
    <x v="1"/>
    <s v="United States"/>
    <s v="Pomona"/>
    <x v="1"/>
    <n v="91767"/>
    <x v="1"/>
    <s v="OFF-AR-10003514"/>
    <x v="1"/>
    <x v="6"/>
    <s v="4009 Highlighters by Sanford"/>
    <n v="35.82"/>
    <n v="9"/>
    <n v="0"/>
    <n v="11.820599999999997"/>
  </r>
  <r>
    <n v="1513"/>
    <s v="CA-2014-112809"/>
    <x v="3"/>
    <x v="238"/>
    <d v="2014-08-23T00:00:00"/>
    <s v="Standard Class"/>
    <s v="RA-19915"/>
    <s v="Russell Applegate"/>
    <x v="0"/>
    <s v="United States"/>
    <s v="Dallas"/>
    <x v="5"/>
    <n v="75220"/>
    <x v="2"/>
    <s v="OFF-ST-10002276"/>
    <x v="1"/>
    <x v="4"/>
    <s v="Safco Steel Mobile File Cart"/>
    <n v="200.06400000000002"/>
    <n v="3"/>
    <n v="0.2"/>
    <n v="12.504000000000005"/>
  </r>
  <r>
    <n v="1514"/>
    <s v="CA-2014-112809"/>
    <x v="3"/>
    <x v="238"/>
    <d v="2014-08-23T00:00:00"/>
    <s v="Standard Class"/>
    <s v="RA-19915"/>
    <s v="Russell Applegate"/>
    <x v="0"/>
    <s v="United States"/>
    <s v="Dallas"/>
    <x v="5"/>
    <n v="75220"/>
    <x v="2"/>
    <s v="OFF-BI-10001098"/>
    <x v="1"/>
    <x v="8"/>
    <s v="Acco D-Ring Binder w/DublLock"/>
    <n v="21.379999999999995"/>
    <n v="5"/>
    <n v="0.8"/>
    <n v="-33.139000000000003"/>
  </r>
  <r>
    <n v="1515"/>
    <s v="CA-2014-112809"/>
    <x v="3"/>
    <x v="238"/>
    <d v="2014-08-23T00:00:00"/>
    <s v="Standard Class"/>
    <s v="RA-19915"/>
    <s v="Russell Applegate"/>
    <x v="0"/>
    <s v="United States"/>
    <s v="Dallas"/>
    <x v="5"/>
    <n v="75220"/>
    <x v="2"/>
    <s v="OFF-BI-10001636"/>
    <x v="1"/>
    <x v="8"/>
    <s v="Ibico Plastic and Wire Spiral Binding Combs"/>
    <n v="6.743999999999998"/>
    <n v="4"/>
    <n v="0.8"/>
    <n v="-11.4648"/>
  </r>
  <r>
    <n v="1516"/>
    <s v="US-2014-160759"/>
    <x v="3"/>
    <x v="157"/>
    <d v="2014-12-18T00:00:00"/>
    <s v="Standard Class"/>
    <s v="AI-10855"/>
    <s v="Arianne Irving"/>
    <x v="0"/>
    <s v="United States"/>
    <s v="Philadelphia"/>
    <x v="9"/>
    <n v="19120"/>
    <x v="3"/>
    <s v="FUR-CH-10002961"/>
    <x v="0"/>
    <x v="1"/>
    <s v="Leather Task Chair, Black"/>
    <n v="63.686"/>
    <n v="1"/>
    <n v="0.3"/>
    <n v="-9.0980000000000025"/>
  </r>
  <r>
    <n v="1517"/>
    <s v="CA-2014-148446"/>
    <x v="3"/>
    <x v="389"/>
    <d v="2014-12-15T00:00:00"/>
    <s v="Second Class"/>
    <s v="MC-17845"/>
    <s v="Michael Chen"/>
    <x v="0"/>
    <s v="United States"/>
    <s v="North Las Vegas"/>
    <x v="33"/>
    <n v="89031"/>
    <x v="1"/>
    <s v="FUR-TA-10004256"/>
    <x v="0"/>
    <x v="3"/>
    <s v="Bretford “Just In Time” Height-Adjustable Multi-Task Work Tables"/>
    <n v="1669.6"/>
    <n v="4"/>
    <n v="0"/>
    <n v="116.87199999999984"/>
  </r>
  <r>
    <n v="1518"/>
    <s v="CA-2011-111059"/>
    <x v="2"/>
    <x v="511"/>
    <d v="2011-02-07T00:00:00"/>
    <s v="Second Class"/>
    <s v="TB-21400"/>
    <s v="Tom Boeckenhauer"/>
    <x v="0"/>
    <s v="United States"/>
    <s v="Seattle"/>
    <x v="4"/>
    <n v="98105"/>
    <x v="1"/>
    <s v="OFF-BI-10004593"/>
    <x v="1"/>
    <x v="8"/>
    <s v="Ibico Laser Imprintable Binding System Covers"/>
    <n v="83.84"/>
    <n v="2"/>
    <n v="0.2"/>
    <n v="27.247999999999998"/>
  </r>
  <r>
    <n v="1519"/>
    <s v="CA-2011-111059"/>
    <x v="2"/>
    <x v="511"/>
    <d v="2011-02-07T00:00:00"/>
    <s v="Second Class"/>
    <s v="TB-21400"/>
    <s v="Tom Boeckenhauer"/>
    <x v="0"/>
    <s v="United States"/>
    <s v="Seattle"/>
    <x v="4"/>
    <n v="98105"/>
    <x v="1"/>
    <s v="OFF-BI-10002827"/>
    <x v="1"/>
    <x v="8"/>
    <s v="Avery Durable Poly Binders"/>
    <n v="13.272000000000002"/>
    <n v="3"/>
    <n v="0.2"/>
    <n v="4.3133999999999997"/>
  </r>
  <r>
    <n v="1520"/>
    <s v="CA-2014-116204"/>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s v="CA-2014-109946"/>
    <x v="3"/>
    <x v="513"/>
    <d v="2014-04-22T00:00:00"/>
    <s v="Standard Class"/>
    <s v="PL-18925"/>
    <s v="Paul Lucas"/>
    <x v="2"/>
    <s v="United States"/>
    <s v="Chicago"/>
    <x v="10"/>
    <n v="60610"/>
    <x v="2"/>
    <s v="OFF-AR-10001419"/>
    <x v="1"/>
    <x v="6"/>
    <s v="Newell 325"/>
    <n v="16.520000000000003"/>
    <n v="5"/>
    <n v="0.2"/>
    <n v="2.0649999999999986"/>
  </r>
  <r>
    <n v="1522"/>
    <s v="CA-2012-144806"/>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s v="CA-2012-144806"/>
    <x v="1"/>
    <x v="401"/>
    <d v="2012-12-11T00:00:00"/>
    <s v="Standard Class"/>
    <s v="GH-14425"/>
    <s v="Gary Hwang"/>
    <x v="0"/>
    <s v="United States"/>
    <s v="Tucson"/>
    <x v="16"/>
    <n v="85705"/>
    <x v="1"/>
    <s v="OFF-PA-10002586"/>
    <x v="1"/>
    <x v="10"/>
    <s v="Xerox 1970"/>
    <n v="19.920000000000002"/>
    <n v="5"/>
    <n v="0.2"/>
    <n v="6.7230000000000008"/>
  </r>
  <r>
    <n v="1524"/>
    <s v="CA-2012-144806"/>
    <x v="1"/>
    <x v="401"/>
    <d v="2012-12-11T00:00:00"/>
    <s v="Standard Class"/>
    <s v="GH-14425"/>
    <s v="Gary Hwang"/>
    <x v="0"/>
    <s v="United States"/>
    <s v="Tucson"/>
    <x v="16"/>
    <n v="85705"/>
    <x v="1"/>
    <s v="OFF-PA-10003039"/>
    <x v="1"/>
    <x v="10"/>
    <s v="Xerox 1960"/>
    <n v="198.27200000000002"/>
    <n v="8"/>
    <n v="0.2"/>
    <n v="61.959999999999987"/>
  </r>
  <r>
    <n v="1525"/>
    <s v="CA-2012-144806"/>
    <x v="1"/>
    <x v="401"/>
    <d v="2012-12-11T00:00:00"/>
    <s v="Standard Class"/>
    <s v="GH-14425"/>
    <s v="Gary Hwang"/>
    <x v="0"/>
    <s v="United States"/>
    <s v="Tucson"/>
    <x v="16"/>
    <n v="85705"/>
    <x v="1"/>
    <s v="OFF-ST-10004804"/>
    <x v="1"/>
    <x v="4"/>
    <s v="Belkin 19&quot; Vented Equipment Shelf, Black"/>
    <n v="247.10399999999998"/>
    <n v="6"/>
    <n v="0.2"/>
    <n v="-58.68719999999999"/>
  </r>
  <r>
    <n v="1526"/>
    <s v="CA-2012-144806"/>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s v="CA-2013-122392"/>
    <x v="0"/>
    <x v="405"/>
    <d v="2013-07-28T00:00:00"/>
    <s v="Standard Class"/>
    <s v="CJ-12010"/>
    <s v="Caroline Jumper"/>
    <x v="0"/>
    <s v="United States"/>
    <s v="Allentown"/>
    <x v="9"/>
    <n v="18103"/>
    <x v="3"/>
    <s v="OFF-AR-10002221"/>
    <x v="1"/>
    <x v="6"/>
    <s v="12 Colored Short Pencils"/>
    <n v="4.16"/>
    <n v="2"/>
    <n v="0.2"/>
    <n v="0.36400000000000032"/>
  </r>
  <r>
    <n v="1528"/>
    <s v="CA-2013-122392"/>
    <x v="0"/>
    <x v="405"/>
    <d v="2013-07-28T00:00:00"/>
    <s v="Standard Class"/>
    <s v="CJ-12010"/>
    <s v="Caroline Jumper"/>
    <x v="0"/>
    <s v="United States"/>
    <s v="Allentown"/>
    <x v="9"/>
    <n v="18103"/>
    <x v="3"/>
    <s v="FUR-FU-10002456"/>
    <x v="0"/>
    <x v="5"/>
    <s v="Master Caster Door Stop, Large Neon Orange"/>
    <n v="11.648000000000001"/>
    <n v="2"/>
    <n v="0.2"/>
    <n v="3.3488000000000011"/>
  </r>
  <r>
    <n v="1529"/>
    <s v="CA-2012-148432"/>
    <x v="1"/>
    <x v="209"/>
    <d v="2012-11-10T00:00:00"/>
    <s v="Second Class"/>
    <s v="MC-18130"/>
    <s v="Mike Caudle"/>
    <x v="1"/>
    <s v="United States"/>
    <s v="Newark"/>
    <x v="13"/>
    <n v="19711"/>
    <x v="3"/>
    <s v="OFF-FA-10004968"/>
    <x v="1"/>
    <x v="13"/>
    <s v="Rubber Band Ball"/>
    <n v="26.18"/>
    <n v="7"/>
    <n v="0"/>
    <n v="0.5236000000000014"/>
  </r>
  <r>
    <n v="1530"/>
    <s v="CA-2012-148432"/>
    <x v="1"/>
    <x v="209"/>
    <d v="2012-11-10T00:00:00"/>
    <s v="Second Class"/>
    <s v="MC-18130"/>
    <s v="Mike Caudle"/>
    <x v="1"/>
    <s v="United States"/>
    <s v="Newark"/>
    <x v="13"/>
    <n v="19711"/>
    <x v="3"/>
    <s v="OFF-PA-10001274"/>
    <x v="1"/>
    <x v="10"/>
    <s v="Loose Memo Sheets"/>
    <n v="7.3"/>
    <n v="2"/>
    <n v="0"/>
    <n v="3.4309999999999996"/>
  </r>
  <r>
    <n v="1531"/>
    <s v="CA-2012-103793"/>
    <x v="1"/>
    <x v="514"/>
    <d v="2012-03-31T00:00:00"/>
    <s v="Standard Class"/>
    <s v="BV-11245"/>
    <s v="Benjamin Venier"/>
    <x v="1"/>
    <s v="United States"/>
    <s v="Miami"/>
    <x v="2"/>
    <n v="33142"/>
    <x v="0"/>
    <s v="OFF-PA-10001125"/>
    <x v="1"/>
    <x v="10"/>
    <s v="Xerox 1988"/>
    <n v="74.352000000000004"/>
    <n v="3"/>
    <n v="0.2"/>
    <n v="23.234999999999992"/>
  </r>
  <r>
    <n v="1532"/>
    <s v="CA-2014-159884"/>
    <x v="3"/>
    <x v="515"/>
    <d v="2014-09-06T00:00:00"/>
    <s v="Standard Class"/>
    <s v="JF-15490"/>
    <s v="Jeremy Farry"/>
    <x v="0"/>
    <s v="United States"/>
    <s v="Tempe"/>
    <x v="16"/>
    <n v="85281"/>
    <x v="1"/>
    <s v="OFF-ST-10000344"/>
    <x v="1"/>
    <x v="4"/>
    <s v="Neat Ideas Personal Hanging Folder Files, Black"/>
    <n v="10.744"/>
    <n v="1"/>
    <n v="0.2"/>
    <n v="0.80579999999999963"/>
  </r>
  <r>
    <n v="1533"/>
    <s v="CA-2014-159884"/>
    <x v="3"/>
    <x v="515"/>
    <d v="2014-09-06T00:00:00"/>
    <s v="Standard Class"/>
    <s v="JF-15490"/>
    <s v="Jeremy Farry"/>
    <x v="0"/>
    <s v="United States"/>
    <s v="Tempe"/>
    <x v="16"/>
    <n v="85281"/>
    <x v="1"/>
    <s v="OFF-FA-10000585"/>
    <x v="1"/>
    <x v="13"/>
    <s v="OIC Bulk Pack Metal Binder Clips"/>
    <n v="8.3760000000000012"/>
    <n v="3"/>
    <n v="0.2"/>
    <n v="2.7222"/>
  </r>
  <r>
    <n v="1534"/>
    <s v="CA-2013-139885"/>
    <x v="0"/>
    <x v="429"/>
    <d v="2013-12-09T00:00:00"/>
    <s v="Standard Class"/>
    <s v="EB-13840"/>
    <s v="Ellis Ballard"/>
    <x v="1"/>
    <s v="United States"/>
    <s v="New York City"/>
    <x v="15"/>
    <n v="10035"/>
    <x v="3"/>
    <s v="OFF-ST-10003324"/>
    <x v="1"/>
    <x v="4"/>
    <s v="Belkin OmniView SE Rackmount Kit"/>
    <n v="212.88"/>
    <n v="6"/>
    <n v="0"/>
    <n v="0"/>
  </r>
  <r>
    <n v="1535"/>
    <s v="CA-2014-124086"/>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s v="CA-2013-112389"/>
    <x v="0"/>
    <x v="517"/>
    <d v="2013-11-03T00:00:00"/>
    <s v="Standard Class"/>
    <s v="JM-15655"/>
    <s v="Jim Mitchum"/>
    <x v="1"/>
    <s v="United States"/>
    <s v="Bridgeton"/>
    <x v="30"/>
    <n v="8302"/>
    <x v="3"/>
    <s v="OFF-ST-10000419"/>
    <x v="1"/>
    <x v="4"/>
    <s v="Rogers Jumbo File, Granite"/>
    <n v="40.74"/>
    <n v="3"/>
    <n v="0"/>
    <n v="0.4073999999999991"/>
  </r>
  <r>
    <n v="1537"/>
    <s v="CA-2013-11238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s v="CA-2014-121888"/>
    <x v="3"/>
    <x v="175"/>
    <d v="2014-09-18T00:00:00"/>
    <s v="Second Class"/>
    <s v="CL-11890"/>
    <s v="Carl Ludwig"/>
    <x v="0"/>
    <s v="United States"/>
    <s v="Everett"/>
    <x v="31"/>
    <n v="2149"/>
    <x v="3"/>
    <s v="TEC-PH-10000439"/>
    <x v="2"/>
    <x v="7"/>
    <s v="GE DSL Phone Line Filter"/>
    <n v="39.99"/>
    <n v="1"/>
    <n v="0"/>
    <n v="11.597099999999998"/>
  </r>
  <r>
    <n v="1539"/>
    <s v="CA-2014-121888"/>
    <x v="3"/>
    <x v="175"/>
    <d v="2014-09-18T00:00:00"/>
    <s v="Second Class"/>
    <s v="CL-11890"/>
    <s v="Carl Ludwig"/>
    <x v="0"/>
    <s v="United States"/>
    <s v="Everett"/>
    <x v="31"/>
    <n v="2149"/>
    <x v="3"/>
    <s v="OFF-AR-10003478"/>
    <x v="1"/>
    <x v="6"/>
    <s v="Avery Hi-Liter EverBold Pen Style Fluorescent Highlighters, 4/Pack"/>
    <n v="16.28"/>
    <n v="2"/>
    <n v="0"/>
    <n v="6.5120000000000005"/>
  </r>
  <r>
    <n v="1540"/>
    <s v="CA-2014-121888"/>
    <x v="3"/>
    <x v="175"/>
    <d v="2014-09-18T00:00:00"/>
    <s v="Second Class"/>
    <s v="CL-11890"/>
    <s v="Carl Ludwig"/>
    <x v="0"/>
    <s v="United States"/>
    <s v="Everett"/>
    <x v="31"/>
    <n v="2149"/>
    <x v="3"/>
    <s v="FUR-BO-10002545"/>
    <x v="0"/>
    <x v="0"/>
    <s v="Atlantic Metals Mobile 3-Shelf Bookcases, Custom Colors"/>
    <n v="782.94"/>
    <n v="3"/>
    <n v="0"/>
    <n v="203.56440000000003"/>
  </r>
  <r>
    <n v="1541"/>
    <s v="CA-2014-121888"/>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s v="CA-2011-166884"/>
    <x v="2"/>
    <x v="518"/>
    <d v="2011-03-16T00:00:00"/>
    <s v="Second Class"/>
    <s v="CK-12205"/>
    <s v="Chloris Kastensmidt"/>
    <x v="0"/>
    <s v="United States"/>
    <s v="Columbus"/>
    <x v="24"/>
    <n v="43229"/>
    <x v="3"/>
    <s v="FUR-FU-10003981"/>
    <x v="0"/>
    <x v="5"/>
    <s v="Eldon Wave Desk Accessories"/>
    <n v="8.32"/>
    <n v="5"/>
    <n v="0.2"/>
    <n v="2.2880000000000003"/>
  </r>
  <r>
    <n v="1543"/>
    <s v="CA-2011-166884"/>
    <x v="2"/>
    <x v="518"/>
    <d v="2011-03-16T00:00:00"/>
    <s v="Second Class"/>
    <s v="CK-12205"/>
    <s v="Chloris Kastensmidt"/>
    <x v="0"/>
    <s v="United States"/>
    <s v="Columbus"/>
    <x v="24"/>
    <n v="43229"/>
    <x v="3"/>
    <s v="OFF-FA-10001561"/>
    <x v="1"/>
    <x v="13"/>
    <s v="Stockwell Push Pins"/>
    <n v="10.464000000000002"/>
    <n v="6"/>
    <n v="0.2"/>
    <n v="1.7003999999999992"/>
  </r>
  <r>
    <n v="1544"/>
    <s v="CA-2011-107181"/>
    <x v="2"/>
    <x v="519"/>
    <d v="2011-02-09T00:00:00"/>
    <s v="Standard Class"/>
    <s v="DB-13270"/>
    <s v="Deborah Brumfield"/>
    <x v="2"/>
    <s v="United States"/>
    <s v="San Diego"/>
    <x v="1"/>
    <n v="92024"/>
    <x v="1"/>
    <s v="OFF-BI-10004230"/>
    <x v="1"/>
    <x v="8"/>
    <s v="GBC Recycled Grain Textured Covers"/>
    <n v="82.896000000000001"/>
    <n v="3"/>
    <n v="0.2"/>
    <n v="29.0136"/>
  </r>
  <r>
    <n v="1545"/>
    <s v="CA-2011-107181"/>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s v="CA-2011-150245"/>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s v="CA-2012-111395"/>
    <x v="1"/>
    <x v="521"/>
    <d v="2012-11-27T00:00:00"/>
    <s v="Standard Class"/>
    <s v="VB-21745"/>
    <s v="Victoria Brennan"/>
    <x v="1"/>
    <s v="United States"/>
    <s v="San Antonio"/>
    <x v="5"/>
    <n v="78207"/>
    <x v="2"/>
    <s v="OFF-PA-10000994"/>
    <x v="1"/>
    <x v="10"/>
    <s v="Xerox 1915"/>
    <n v="335.52"/>
    <n v="4"/>
    <n v="0.2"/>
    <n v="117.43199999999999"/>
  </r>
  <r>
    <n v="1548"/>
    <s v="CA-2012-111395"/>
    <x v="1"/>
    <x v="521"/>
    <d v="2012-11-27T00:00:00"/>
    <s v="Standard Class"/>
    <s v="VB-21745"/>
    <s v="Victoria Brennan"/>
    <x v="1"/>
    <s v="United States"/>
    <s v="San Antonio"/>
    <x v="5"/>
    <n v="78207"/>
    <x v="2"/>
    <s v="OFF-BI-10002867"/>
    <x v="1"/>
    <x v="8"/>
    <s v="GBC Recycled Regency Composition Covers"/>
    <n v="23.911999999999995"/>
    <n v="2"/>
    <n v="0.8"/>
    <n v="-40.650400000000019"/>
  </r>
  <r>
    <n v="1549"/>
    <s v="CA-2012-111395"/>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s v="CA-2011-134278"/>
    <x v="2"/>
    <x v="522"/>
    <d v="2011-07-08T00:00:00"/>
    <s v="First Class"/>
    <s v="EP-13915"/>
    <s v="Emily Phan"/>
    <x v="0"/>
    <s v="United States"/>
    <s v="New York City"/>
    <x v="15"/>
    <n v="10011"/>
    <x v="3"/>
    <s v="TEC-CO-10001046"/>
    <x v="2"/>
    <x v="16"/>
    <s v="Canon Imageclass D680 Copier / Fax"/>
    <n v="559.99200000000008"/>
    <n v="1"/>
    <n v="0.2"/>
    <n v="174.99749999999997"/>
  </r>
  <r>
    <n v="1551"/>
    <s v="US-2014-12492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s v="CA-2013-159345"/>
    <x v="0"/>
    <x v="26"/>
    <d v="2013-06-23T00:00:00"/>
    <s v="Standard Class"/>
    <s v="IG-15085"/>
    <s v="Ivan Gibson"/>
    <x v="0"/>
    <s v="United States"/>
    <s v="San Diego"/>
    <x v="1"/>
    <n v="92024"/>
    <x v="1"/>
    <s v="OFF-PA-10000806"/>
    <x v="1"/>
    <x v="10"/>
    <s v="Xerox 1934"/>
    <n v="111.96"/>
    <n v="2"/>
    <n v="0"/>
    <n v="54.860399999999998"/>
  </r>
  <r>
    <n v="1553"/>
    <s v="CA-2011-130274"/>
    <x v="2"/>
    <x v="523"/>
    <d v="2011-05-05T00:00:00"/>
    <s v="First Class"/>
    <s v="JS-15940"/>
    <s v="Joni Sundaresam"/>
    <x v="2"/>
    <s v="United States"/>
    <s v="Appleton"/>
    <x v="6"/>
    <n v="54915"/>
    <x v="2"/>
    <s v="OFF-LA-10002195"/>
    <x v="1"/>
    <x v="2"/>
    <s v="Avery 481"/>
    <n v="21.560000000000002"/>
    <n v="7"/>
    <n v="0"/>
    <n v="10.348799999999999"/>
  </r>
  <r>
    <n v="1554"/>
    <s v="CA-2014-158386"/>
    <x v="3"/>
    <x v="524"/>
    <d v="2014-10-22T00:00:00"/>
    <s v="Standard Class"/>
    <s v="BO-11425"/>
    <s v="Bobby Odegard"/>
    <x v="0"/>
    <s v="United States"/>
    <s v="Richmond"/>
    <x v="0"/>
    <n v="40475"/>
    <x v="0"/>
    <s v="OFF-BI-10003719"/>
    <x v="1"/>
    <x v="8"/>
    <s v="Large Capacity Hanging Post Binders"/>
    <n v="124.75"/>
    <n v="5"/>
    <n v="0"/>
    <n v="57.384999999999991"/>
  </r>
  <r>
    <n v="1555"/>
    <s v="CA-2012-111507"/>
    <x v="1"/>
    <x v="525"/>
    <d v="2012-02-13T00:00:00"/>
    <s v="Standard Class"/>
    <s v="VW-21775"/>
    <s v="Victoria Wilson"/>
    <x v="1"/>
    <s v="United States"/>
    <s v="Bellevue"/>
    <x v="4"/>
    <n v="98006"/>
    <x v="1"/>
    <s v="OFF-AR-10001315"/>
    <x v="1"/>
    <x v="6"/>
    <s v="Newell 310"/>
    <n v="5.28"/>
    <n v="3"/>
    <n v="0"/>
    <n v="1.5311999999999999"/>
  </r>
  <r>
    <n v="1556"/>
    <s v="CA-2014-120761"/>
    <x v="3"/>
    <x v="507"/>
    <d v="2014-09-09T00:00:00"/>
    <s v="Standard Class"/>
    <s v="AB-10150"/>
    <s v="Aimee Bixby"/>
    <x v="0"/>
    <s v="United States"/>
    <s v="Long Beach"/>
    <x v="15"/>
    <n v="11561"/>
    <x v="3"/>
    <s v="TEC-AC-10000171"/>
    <x v="2"/>
    <x v="11"/>
    <s v="Verbatim 25 GB 6x Blu-ray Single Layer Recordable Disc, 25/Pack"/>
    <n v="91.96"/>
    <n v="4"/>
    <n v="0"/>
    <n v="39.5428"/>
  </r>
  <r>
    <n v="1557"/>
    <s v="CA-2013-109176"/>
    <x v="0"/>
    <x v="195"/>
    <d v="2013-05-16T00:00:00"/>
    <s v="Standard Class"/>
    <s v="JW-16075"/>
    <s v="Julia West"/>
    <x v="0"/>
    <s v="United States"/>
    <s v="Philadelphia"/>
    <x v="9"/>
    <n v="19140"/>
    <x v="3"/>
    <s v="OFF-EN-10003134"/>
    <x v="1"/>
    <x v="12"/>
    <s v="Staples"/>
    <n v="9.3439999999999994"/>
    <n v="1"/>
    <n v="0.2"/>
    <n v="3.504"/>
  </r>
  <r>
    <n v="1558"/>
    <s v="CA-2013-109176"/>
    <x v="0"/>
    <x v="195"/>
    <d v="2013-05-16T00:00:00"/>
    <s v="Standard Class"/>
    <s v="JW-16075"/>
    <s v="Julia West"/>
    <x v="0"/>
    <s v="United States"/>
    <s v="Philadelphia"/>
    <x v="9"/>
    <n v="19140"/>
    <x v="3"/>
    <s v="OFF-AR-10001955"/>
    <x v="1"/>
    <x v="6"/>
    <s v="Newell 319"/>
    <n v="79.36"/>
    <n v="5"/>
    <n v="0.2"/>
    <n v="9.919999999999991"/>
  </r>
  <r>
    <n v="1559"/>
    <s v="CA-2012-112116"/>
    <x v="1"/>
    <x v="199"/>
    <d v="2012-03-18T00:00:00"/>
    <s v="Second Class"/>
    <s v="JE-15475"/>
    <s v="Jeremy Ellison"/>
    <x v="0"/>
    <s v="United States"/>
    <s v="Seattle"/>
    <x v="4"/>
    <n v="98103"/>
    <x v="1"/>
    <s v="FUR-TA-10001039"/>
    <x v="0"/>
    <x v="3"/>
    <s v="KI Adjustable-Height Table"/>
    <n v="171.96"/>
    <n v="2"/>
    <n v="0"/>
    <n v="44.709600000000009"/>
  </r>
  <r>
    <n v="1560"/>
    <s v="CA-2013-126809"/>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s v="CA-2011-105172"/>
    <x v="2"/>
    <x v="527"/>
    <d v="2011-04-09T00:00:00"/>
    <s v="Standard Class"/>
    <s v="PK-18910"/>
    <s v="Paul Knutson"/>
    <x v="2"/>
    <s v="United States"/>
    <s v="San Francisco"/>
    <x v="1"/>
    <n v="94109"/>
    <x v="1"/>
    <s v="OFF-LA-10001641"/>
    <x v="1"/>
    <x v="2"/>
    <s v="Avery 518"/>
    <n v="18.899999999999999"/>
    <n v="6"/>
    <n v="0"/>
    <n v="9.0719999999999992"/>
  </r>
  <r>
    <n v="1562"/>
    <s v="CA-2014-107293"/>
    <x v="3"/>
    <x v="528"/>
    <d v="2014-09-07T00:00:00"/>
    <s v="First Class"/>
    <s v="CS-12400"/>
    <s v="Christopher Schild"/>
    <x v="2"/>
    <s v="United States"/>
    <s v="Seattle"/>
    <x v="4"/>
    <n v="98115"/>
    <x v="1"/>
    <s v="OFF-AR-10003732"/>
    <x v="1"/>
    <x v="6"/>
    <s v="Newell 333"/>
    <n v="2.78"/>
    <n v="1"/>
    <n v="0"/>
    <n v="0.72279999999999989"/>
  </r>
  <r>
    <n v="1563"/>
    <s v="US-2014-102890"/>
    <x v="3"/>
    <x v="160"/>
    <d v="2014-07-01T00:00:00"/>
    <s v="Same Day"/>
    <s v="SG-20470"/>
    <s v="Sheri Gordon"/>
    <x v="0"/>
    <s v="United States"/>
    <s v="New York City"/>
    <x v="15"/>
    <n v="10011"/>
    <x v="3"/>
    <s v="FUR-TA-10000577"/>
    <x v="0"/>
    <x v="3"/>
    <s v="Bretford CR4500 Series Slim Rectangular Table"/>
    <n v="1044.6299999999999"/>
    <n v="5"/>
    <n v="0.4"/>
    <n v="-295.97849999999994"/>
  </r>
  <r>
    <n v="1564"/>
    <s v="CA-2012-158554"/>
    <x v="1"/>
    <x v="529"/>
    <d v="2012-11-09T00:00:00"/>
    <s v="Same Day"/>
    <s v="CM-12190"/>
    <s v="Charlotte Melton"/>
    <x v="0"/>
    <s v="United States"/>
    <s v="Philadelphia"/>
    <x v="9"/>
    <n v="19134"/>
    <x v="3"/>
    <s v="OFF-PA-10004000"/>
    <x v="1"/>
    <x v="10"/>
    <s v="While You Were Out Pads, 50 per Pad, 4 x 5 1/4, Green Cycle"/>
    <n v="11.352000000000002"/>
    <n v="3"/>
    <n v="0.2"/>
    <n v="4.1151"/>
  </r>
  <r>
    <n v="1565"/>
    <s v="CA-2011-116239"/>
    <x v="2"/>
    <x v="530"/>
    <d v="2011-03-04T00:00:00"/>
    <s v="Same Day"/>
    <s v="CL-12565"/>
    <s v="Clay Ludtke"/>
    <x v="0"/>
    <s v="United States"/>
    <s v="Columbia"/>
    <x v="20"/>
    <n v="29203"/>
    <x v="0"/>
    <s v="OFF-ST-10001370"/>
    <x v="1"/>
    <x v="4"/>
    <s v="Sensible Storage WireTech Storage Systems"/>
    <n v="354.90000000000003"/>
    <n v="5"/>
    <n v="0"/>
    <n v="17.744999999999962"/>
  </r>
  <r>
    <n v="1566"/>
    <s v="CA-2012-132101"/>
    <x v="1"/>
    <x v="531"/>
    <d v="2012-03-25T00:00:00"/>
    <s v="Standard Class"/>
    <s v="JO-15550"/>
    <s v="Jesus Ocampo"/>
    <x v="2"/>
    <s v="United States"/>
    <s v="Seattle"/>
    <x v="4"/>
    <n v="98105"/>
    <x v="1"/>
    <s v="TEC-PH-10004539"/>
    <x v="2"/>
    <x v="7"/>
    <s v="Wireless Extenders zBoost YX545 SOHO Signal Booster"/>
    <n v="453.57600000000002"/>
    <n v="3"/>
    <n v="0.2"/>
    <n v="39.687899999999985"/>
  </r>
  <r>
    <n v="1567"/>
    <s v="CA-2012-129112"/>
    <x v="1"/>
    <x v="239"/>
    <d v="2012-11-30T00:00:00"/>
    <s v="First Class"/>
    <s v="AW-10840"/>
    <s v="Anthony Witt"/>
    <x v="0"/>
    <s v="United States"/>
    <s v="Allen"/>
    <x v="5"/>
    <n v="75002"/>
    <x v="2"/>
    <s v="TEC-AC-10003038"/>
    <x v="2"/>
    <x v="11"/>
    <s v="Kingston Digital DataTraveler 16GB USB 2.0"/>
    <n v="21.48"/>
    <n v="3"/>
    <n v="0.2"/>
    <n v="-0.26850000000000307"/>
  </r>
  <r>
    <n v="1568"/>
    <s v="CA-2012-129112"/>
    <x v="1"/>
    <x v="239"/>
    <d v="2012-11-30T00:00:00"/>
    <s v="First Class"/>
    <s v="AW-10840"/>
    <s v="Anthony Witt"/>
    <x v="0"/>
    <s v="United States"/>
    <s v="Allen"/>
    <x v="5"/>
    <n v="75002"/>
    <x v="2"/>
    <s v="OFF-BI-10000088"/>
    <x v="1"/>
    <x v="8"/>
    <s v="GBC Imprintable Covers"/>
    <n v="8.7839999999999989"/>
    <n v="4"/>
    <n v="0.8"/>
    <n v="-13.615200000000002"/>
  </r>
  <r>
    <n v="1569"/>
    <s v="US-2014-15200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s v="CA-2014-165029"/>
    <x v="3"/>
    <x v="200"/>
    <d v="2014-12-01T00:00:00"/>
    <s v="Standard Class"/>
    <s v="AH-10075"/>
    <s v="Adam Hart"/>
    <x v="1"/>
    <s v="United States"/>
    <s v="Atlanta"/>
    <x v="32"/>
    <n v="30318"/>
    <x v="0"/>
    <s v="OFF-AR-10003504"/>
    <x v="1"/>
    <x v="6"/>
    <s v="Newell 347"/>
    <n v="12.84"/>
    <n v="3"/>
    <n v="0"/>
    <n v="3.7235999999999989"/>
  </r>
  <r>
    <n v="1571"/>
    <s v="US-2011-157385"/>
    <x v="2"/>
    <x v="533"/>
    <d v="2011-11-25T00:00:00"/>
    <s v="First Class"/>
    <s v="SC-20095"/>
    <s v="Sanjit Chand"/>
    <x v="0"/>
    <s v="United States"/>
    <s v="Los Angeles"/>
    <x v="1"/>
    <n v="90004"/>
    <x v="1"/>
    <s v="FUR-CH-10000863"/>
    <x v="0"/>
    <x v="1"/>
    <s v="Novimex Swivel Fabric Task Chair"/>
    <n v="603.91999999999996"/>
    <n v="5"/>
    <n v="0.2"/>
    <n v="-67.941000000000003"/>
  </r>
  <r>
    <n v="1572"/>
    <s v="US-2011-157385"/>
    <x v="2"/>
    <x v="533"/>
    <d v="2011-11-25T00:00:00"/>
    <s v="First Class"/>
    <s v="SC-20095"/>
    <s v="Sanjit Chand"/>
    <x v="0"/>
    <s v="United States"/>
    <s v="Los Angeles"/>
    <x v="1"/>
    <n v="90004"/>
    <x v="1"/>
    <s v="OFF-EN-10003160"/>
    <x v="1"/>
    <x v="12"/>
    <s v="Pastel Pink Envelopes"/>
    <n v="21.84"/>
    <n v="3"/>
    <n v="0"/>
    <n v="10.4832"/>
  </r>
  <r>
    <n v="1573"/>
    <s v="US-2011-157385"/>
    <x v="2"/>
    <x v="533"/>
    <d v="2011-11-25T00:00:00"/>
    <s v="First Class"/>
    <s v="SC-20095"/>
    <s v="Sanjit Chand"/>
    <x v="0"/>
    <s v="United States"/>
    <s v="Los Angeles"/>
    <x v="1"/>
    <n v="90004"/>
    <x v="1"/>
    <s v="TEC-AC-10003280"/>
    <x v="2"/>
    <x v="11"/>
    <s v="Belkin F8E887 USB Wired Ergonomic Keyboard"/>
    <n v="29.99"/>
    <n v="1"/>
    <n v="0"/>
    <n v="6.2978999999999985"/>
  </r>
  <r>
    <n v="1574"/>
    <s v="US-2011-157385"/>
    <x v="2"/>
    <x v="533"/>
    <d v="2011-11-25T00:00:00"/>
    <s v="First Class"/>
    <s v="SC-20095"/>
    <s v="Sanjit Chand"/>
    <x v="0"/>
    <s v="United States"/>
    <s v="Los Angeles"/>
    <x v="1"/>
    <n v="90004"/>
    <x v="1"/>
    <s v="FUR-CH-10000595"/>
    <x v="0"/>
    <x v="1"/>
    <s v="Safco Contoured Stacking Chairs"/>
    <n v="381.44000000000005"/>
    <n v="2"/>
    <n v="0.2"/>
    <n v="23.839999999999975"/>
  </r>
  <r>
    <n v="1575"/>
    <s v="CA-2011-101602"/>
    <x v="2"/>
    <x v="534"/>
    <d v="2011-12-18T00:00:00"/>
    <s v="First Class"/>
    <s v="MC-18100"/>
    <s v="Mick Crebagga"/>
    <x v="0"/>
    <s v="United States"/>
    <s v="El Paso"/>
    <x v="5"/>
    <n v="79907"/>
    <x v="2"/>
    <s v="TEC-PH-10000169"/>
    <x v="2"/>
    <x v="7"/>
    <s v="ARKON Windshield Dashboard Air Vent Car Mount Holder"/>
    <n v="40.68"/>
    <n v="3"/>
    <n v="0.2"/>
    <n v="-9.153000000000004"/>
  </r>
  <r>
    <n v="1576"/>
    <s v="CA-2011-101602"/>
    <x v="2"/>
    <x v="534"/>
    <d v="2011-12-18T00:00:00"/>
    <s v="First Class"/>
    <s v="MC-18100"/>
    <s v="Mick Crebagga"/>
    <x v="0"/>
    <s v="United States"/>
    <s v="El Paso"/>
    <x v="5"/>
    <n v="79907"/>
    <x v="2"/>
    <s v="FUR-CH-10004675"/>
    <x v="0"/>
    <x v="1"/>
    <s v="Lifetime Advantage Folding Chairs, 4/Carton"/>
    <n v="763.28"/>
    <n v="5"/>
    <n v="0.3"/>
    <n v="-21.807999999999993"/>
  </r>
  <r>
    <n v="1577"/>
    <s v="CA-2013-109057"/>
    <x v="0"/>
    <x v="183"/>
    <d v="2013-04-28T00:00:00"/>
    <s v="Standard Class"/>
    <s v="TT-21460"/>
    <s v="Tonja Turnell"/>
    <x v="2"/>
    <s v="United States"/>
    <s v="Aurora"/>
    <x v="10"/>
    <n v="60505"/>
    <x v="2"/>
    <s v="OFF-ST-10002406"/>
    <x v="1"/>
    <x v="4"/>
    <s v="Pizazz Global Quick File"/>
    <n v="23.952000000000002"/>
    <n v="2"/>
    <n v="0.2"/>
    <n v="2.3952000000000018"/>
  </r>
  <r>
    <n v="1578"/>
    <s v="CA-2013-154403"/>
    <x v="0"/>
    <x v="454"/>
    <d v="2013-05-28T00:00:00"/>
    <s v="Standard Class"/>
    <s v="AP-10720"/>
    <s v="Anne Pryor"/>
    <x v="2"/>
    <s v="United States"/>
    <s v="Florence"/>
    <x v="19"/>
    <n v="35630"/>
    <x v="0"/>
    <s v="OFF-PA-10001526"/>
    <x v="1"/>
    <x v="10"/>
    <s v="Xerox 1949"/>
    <n v="4.9800000000000004"/>
    <n v="1"/>
    <n v="0"/>
    <n v="2.4402000000000004"/>
  </r>
  <r>
    <n v="1579"/>
    <s v="CA-2013-102456"/>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s v="CA-2012-131338"/>
    <x v="1"/>
    <x v="101"/>
    <d v="2012-08-12T00:00:00"/>
    <s v="First Class"/>
    <s v="NP-18325"/>
    <s v="Naresj Patel"/>
    <x v="0"/>
    <s v="United States"/>
    <s v="New York City"/>
    <x v="15"/>
    <n v="10024"/>
    <x v="3"/>
    <s v="TEC-PH-10003012"/>
    <x v="2"/>
    <x v="7"/>
    <s v="Nortel Meridian M3904 Professional Digital phone"/>
    <n v="307.98"/>
    <n v="2"/>
    <n v="0"/>
    <n v="89.314199999999971"/>
  </r>
  <r>
    <n v="1581"/>
    <s v="CA-2012-131338"/>
    <x v="1"/>
    <x v="101"/>
    <d v="2012-08-12T00:00:00"/>
    <s v="First Class"/>
    <s v="NP-18325"/>
    <s v="Naresj Patel"/>
    <x v="0"/>
    <s v="United States"/>
    <s v="New York City"/>
    <x v="15"/>
    <n v="10024"/>
    <x v="3"/>
    <s v="FUR-TA-10002607"/>
    <x v="0"/>
    <x v="3"/>
    <s v="KI Conference Tables"/>
    <n v="382.80599999999998"/>
    <n v="9"/>
    <n v="0.4"/>
    <n v="-153.12239999999997"/>
  </r>
  <r>
    <n v="1582"/>
    <s v="CA-2012-131338"/>
    <x v="1"/>
    <x v="101"/>
    <d v="2012-08-12T00:00:00"/>
    <s v="First Class"/>
    <s v="NP-18325"/>
    <s v="Naresj Patel"/>
    <x v="0"/>
    <s v="United States"/>
    <s v="New York City"/>
    <x v="15"/>
    <n v="10024"/>
    <x v="3"/>
    <s v="OFF-ST-10000642"/>
    <x v="1"/>
    <x v="4"/>
    <s v="Tennsco Lockers, Gray"/>
    <n v="41.96"/>
    <n v="2"/>
    <n v="0"/>
    <n v="2.9371999999999971"/>
  </r>
  <r>
    <n v="1583"/>
    <s v="CA-2012-131338"/>
    <x v="1"/>
    <x v="101"/>
    <d v="2012-08-12T00:00:00"/>
    <s v="First Class"/>
    <s v="NP-18325"/>
    <s v="Naresj Patel"/>
    <x v="0"/>
    <s v="United States"/>
    <s v="New York City"/>
    <x v="15"/>
    <n v="10024"/>
    <x v="3"/>
    <s v="OFF-BI-10000545"/>
    <x v="1"/>
    <x v="8"/>
    <s v="GBC Ibimaster 500 Manual ProClick Binding System"/>
    <n v="1217.568"/>
    <n v="2"/>
    <n v="0.2"/>
    <n v="456.58800000000002"/>
  </r>
  <r>
    <n v="1584"/>
    <s v="CA-2012-131338"/>
    <x v="1"/>
    <x v="101"/>
    <d v="2012-08-12T00:00:00"/>
    <s v="First Class"/>
    <s v="NP-18325"/>
    <s v="Naresj Patel"/>
    <x v="0"/>
    <s v="United States"/>
    <s v="New York City"/>
    <x v="15"/>
    <n v="10024"/>
    <x v="3"/>
    <s v="FUR-FU-10002157"/>
    <x v="0"/>
    <x v="5"/>
    <s v="Artistic Insta-Plaque"/>
    <n v="47.04"/>
    <n v="3"/>
    <n v="0"/>
    <n v="18.345599999999997"/>
  </r>
  <r>
    <n v="1585"/>
    <s v="CA-2012-131338"/>
    <x v="1"/>
    <x v="101"/>
    <d v="2012-08-12T00:00:00"/>
    <s v="First Class"/>
    <s v="NP-18325"/>
    <s v="Naresj Patel"/>
    <x v="0"/>
    <s v="United States"/>
    <s v="New York City"/>
    <x v="15"/>
    <n v="10024"/>
    <x v="3"/>
    <s v="FUR-FU-10001706"/>
    <x v="0"/>
    <x v="5"/>
    <s v="Longer-Life Soft White Bulbs"/>
    <n v="6.16"/>
    <n v="2"/>
    <n v="0"/>
    <n v="2.9567999999999999"/>
  </r>
  <r>
    <n v="1586"/>
    <s v="CA-2012-131338"/>
    <x v="1"/>
    <x v="101"/>
    <d v="2012-08-12T00:00:00"/>
    <s v="First Class"/>
    <s v="NP-18325"/>
    <s v="Naresj Patel"/>
    <x v="0"/>
    <s v="United States"/>
    <s v="New York City"/>
    <x v="15"/>
    <n v="10024"/>
    <x v="3"/>
    <s v="TEC-PH-10000984"/>
    <x v="2"/>
    <x v="7"/>
    <s v="Panasonic KX-TG9471B"/>
    <n v="979.95"/>
    <n v="5"/>
    <n v="0"/>
    <n v="274.38600000000008"/>
  </r>
  <r>
    <n v="1587"/>
    <s v="CA-2012-131338"/>
    <x v="1"/>
    <x v="101"/>
    <d v="2012-08-12T00:00:00"/>
    <s v="First Class"/>
    <s v="NP-18325"/>
    <s v="Naresj Patel"/>
    <x v="0"/>
    <s v="United States"/>
    <s v="New York City"/>
    <x v="15"/>
    <n v="10024"/>
    <x v="3"/>
    <s v="OFF-PA-10001357"/>
    <x v="1"/>
    <x v="10"/>
    <s v="Xerox 1886"/>
    <n v="143.69999999999999"/>
    <n v="3"/>
    <n v="0"/>
    <n v="68.975999999999999"/>
  </r>
  <r>
    <n v="1588"/>
    <s v="CA-2012-131338"/>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s v="CA-2012-131338"/>
    <x v="1"/>
    <x v="101"/>
    <d v="2012-08-12T00:00:00"/>
    <s v="First Class"/>
    <s v="NP-18325"/>
    <s v="Naresj Patel"/>
    <x v="0"/>
    <s v="United States"/>
    <s v="New York City"/>
    <x v="15"/>
    <n v="10024"/>
    <x v="3"/>
    <s v="TEC-AC-10002600"/>
    <x v="2"/>
    <x v="11"/>
    <s v="Belkin QODE FastFit Bluetooth Keyboard"/>
    <n v="247.8"/>
    <n v="4"/>
    <n v="0"/>
    <n v="34.692000000000007"/>
  </r>
  <r>
    <n v="1590"/>
    <s v="CA-2013-109911"/>
    <x v="0"/>
    <x v="536"/>
    <d v="2013-05-17T00:00:00"/>
    <s v="Standard Class"/>
    <s v="VG-21805"/>
    <s v="Vivek Grady"/>
    <x v="1"/>
    <s v="United States"/>
    <s v="Virginia Beach"/>
    <x v="17"/>
    <n v="23464"/>
    <x v="0"/>
    <s v="OFF-AR-10001662"/>
    <x v="1"/>
    <x v="6"/>
    <s v="Rogers Handheld Barrel Pencil Sharpener"/>
    <n v="10.96"/>
    <n v="4"/>
    <n v="0"/>
    <n v="2.9592000000000009"/>
  </r>
  <r>
    <n v="1591"/>
    <s v="US-2013-132423"/>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s v="US-2013-132423"/>
    <x v="0"/>
    <x v="173"/>
    <d v="2013-04-20T00:00:00"/>
    <s v="Standard Class"/>
    <s v="MY-18295"/>
    <s v="Muhammed Yedwab"/>
    <x v="1"/>
    <s v="United States"/>
    <s v="Grapevine"/>
    <x v="5"/>
    <n v="76051"/>
    <x v="2"/>
    <s v="OFF-FA-10002988"/>
    <x v="1"/>
    <x v="13"/>
    <s v="Ideal Clamps"/>
    <n v="8.0399999999999991"/>
    <n v="5"/>
    <n v="0.2"/>
    <n v="2.9144999999999994"/>
  </r>
  <r>
    <n v="1593"/>
    <s v="CA-2012-122826"/>
    <x v="1"/>
    <x v="537"/>
    <d v="2012-06-25T00:00:00"/>
    <s v="Second Class"/>
    <s v="RD-19480"/>
    <s v="Rick Duston"/>
    <x v="0"/>
    <s v="United States"/>
    <s v="Olympia"/>
    <x v="4"/>
    <n v="98502"/>
    <x v="1"/>
    <s v="TEC-PH-10004830"/>
    <x v="2"/>
    <x v="7"/>
    <s v="Pyle PRT45 Retro Home Telephone"/>
    <n v="201.56800000000001"/>
    <n v="4"/>
    <n v="0.2"/>
    <n v="22.676399999999994"/>
  </r>
  <r>
    <n v="1594"/>
    <s v="CA-2011-117317"/>
    <x v="2"/>
    <x v="538"/>
    <d v="2011-10-19T00:00:00"/>
    <s v="Same Day"/>
    <s v="JF-15490"/>
    <s v="Jeremy Farry"/>
    <x v="0"/>
    <s v="United States"/>
    <s v="Los Angeles"/>
    <x v="1"/>
    <n v="90032"/>
    <x v="1"/>
    <s v="OFF-PA-10004519"/>
    <x v="1"/>
    <x v="10"/>
    <s v="Spiral Phone Message Books with Labels by Adams"/>
    <n v="13.440000000000001"/>
    <n v="3"/>
    <n v="0"/>
    <n v="6.5856000000000012"/>
  </r>
  <r>
    <n v="1595"/>
    <s v="CA-2012-118423"/>
    <x v="1"/>
    <x v="539"/>
    <d v="2012-03-27T00:00:00"/>
    <s v="First Class"/>
    <s v="DP-13390"/>
    <s v="Dennis Pardue"/>
    <x v="2"/>
    <s v="United States"/>
    <s v="Peoria"/>
    <x v="10"/>
    <n v="61604"/>
    <x v="2"/>
    <s v="FUR-BO-10000362"/>
    <x v="0"/>
    <x v="0"/>
    <s v="Sauder Inglewood Library Bookcases"/>
    <n v="359.05799999999994"/>
    <n v="3"/>
    <n v="0.3"/>
    <n v="-35.905799999999999"/>
  </r>
  <r>
    <n v="1596"/>
    <s v="CA-2014-149181"/>
    <x v="3"/>
    <x v="540"/>
    <d v="2014-05-13T00:00:00"/>
    <s v="Standard Class"/>
    <s v="MD-17350"/>
    <s v="Maribeth Dona"/>
    <x v="0"/>
    <s v="United States"/>
    <s v="Columbus"/>
    <x v="24"/>
    <n v="43229"/>
    <x v="3"/>
    <s v="FUR-CH-10004540"/>
    <x v="0"/>
    <x v="1"/>
    <s v="Global Chrome Stack Chair"/>
    <n v="47.991999999999997"/>
    <n v="2"/>
    <n v="0.3"/>
    <n v="-2.0567999999999991"/>
  </r>
  <r>
    <n v="1597"/>
    <s v="CA-2014-132234"/>
    <x v="3"/>
    <x v="524"/>
    <d v="2014-10-19T00:00:00"/>
    <s v="First Class"/>
    <s v="MY-17380"/>
    <s v="Maribeth Yedwab"/>
    <x v="1"/>
    <s v="United States"/>
    <s v="New York City"/>
    <x v="15"/>
    <n v="10011"/>
    <x v="3"/>
    <s v="FUR-FU-10001290"/>
    <x v="0"/>
    <x v="5"/>
    <s v="Executive Impressions Supervisor Wall Clock"/>
    <n v="547.30000000000007"/>
    <n v="13"/>
    <n v="0"/>
    <n v="175.13599999999997"/>
  </r>
  <r>
    <n v="1598"/>
    <s v="CA-2014-158876"/>
    <x v="3"/>
    <x v="123"/>
    <d v="2014-11-22T00:00:00"/>
    <s v="Second Class"/>
    <s v="AB-10150"/>
    <s v="Aimee Bixby"/>
    <x v="0"/>
    <s v="United States"/>
    <s v="Carrollton"/>
    <x v="5"/>
    <n v="75007"/>
    <x v="2"/>
    <s v="OFF-PA-10000308"/>
    <x v="1"/>
    <x v="10"/>
    <s v="Xerox 1901"/>
    <n v="16.896000000000001"/>
    <n v="4"/>
    <n v="0.2"/>
    <n v="5.2799999999999994"/>
  </r>
  <r>
    <n v="1599"/>
    <s v="CA-2014-158876"/>
    <x v="3"/>
    <x v="123"/>
    <d v="2014-11-22T00:00:00"/>
    <s v="Second Class"/>
    <s v="AB-10150"/>
    <s v="Aimee Bixby"/>
    <x v="0"/>
    <s v="United States"/>
    <s v="Carrollton"/>
    <x v="5"/>
    <n v="75007"/>
    <x v="2"/>
    <s v="OFF-SU-10001165"/>
    <x v="1"/>
    <x v="14"/>
    <s v="Acme Elite Stainless Steel Scissors"/>
    <n v="6.6720000000000006"/>
    <n v="1"/>
    <n v="0.2"/>
    <n v="0.50039999999999996"/>
  </r>
  <r>
    <n v="1600"/>
    <s v="CA-2014-158876"/>
    <x v="3"/>
    <x v="123"/>
    <d v="2014-11-22T00:00:00"/>
    <s v="Second Class"/>
    <s v="AB-10150"/>
    <s v="Aimee Bixby"/>
    <x v="0"/>
    <s v="United States"/>
    <s v="Carrollton"/>
    <x v="5"/>
    <n v="75007"/>
    <x v="2"/>
    <s v="OFF-AR-10003373"/>
    <x v="1"/>
    <x v="6"/>
    <s v="Boston School Pro Electric Pencil Sharpener, 1670"/>
    <n v="99.13600000000001"/>
    <n v="4"/>
    <n v="0.2"/>
    <n v="8.674399999999995"/>
  </r>
  <r>
    <n v="1601"/>
    <s v="CA-2014-158876"/>
    <x v="3"/>
    <x v="123"/>
    <d v="2014-11-22T00:00:00"/>
    <s v="Second Class"/>
    <s v="AB-10150"/>
    <s v="Aimee Bixby"/>
    <x v="0"/>
    <s v="United States"/>
    <s v="Carrollton"/>
    <x v="5"/>
    <n v="75007"/>
    <x v="2"/>
    <s v="FUR-FU-10001967"/>
    <x v="0"/>
    <x v="5"/>
    <s v="Telescoping Adjustable Floor Lamp"/>
    <n v="15.991999999999999"/>
    <n v="2"/>
    <n v="0.6"/>
    <n v="-13.992999999999999"/>
  </r>
  <r>
    <n v="1602"/>
    <s v="CA-2013-164672"/>
    <x v="0"/>
    <x v="541"/>
    <d v="2013-05-14T00:00:00"/>
    <s v="Second Class"/>
    <s v="GB-14530"/>
    <s v="George Bell"/>
    <x v="1"/>
    <s v="United States"/>
    <s v="Dover"/>
    <x v="13"/>
    <n v="19901"/>
    <x v="3"/>
    <s v="FUR-FU-10001488"/>
    <x v="0"/>
    <x v="5"/>
    <s v="Tenex 46&quot; x 60&quot; Computer Anti-Static Chairmat, Rectangular Shaped"/>
    <n v="211.96"/>
    <n v="2"/>
    <n v="0"/>
    <n v="42.391999999999996"/>
  </r>
  <r>
    <n v="1603"/>
    <s v="US-2013-132857"/>
    <x v="0"/>
    <x v="25"/>
    <d v="2013-12-18T00:00:00"/>
    <s v="Standard Class"/>
    <s v="CA-12775"/>
    <s v="Cynthia Arntzen"/>
    <x v="0"/>
    <s v="United States"/>
    <s v="Smyrna"/>
    <x v="18"/>
    <n v="37167"/>
    <x v="0"/>
    <s v="OFF-AR-10003251"/>
    <x v="1"/>
    <x v="6"/>
    <s v="Prang Drawing Pencil Set"/>
    <n v="6.6719999999999988"/>
    <n v="3"/>
    <n v="0.2"/>
    <n v="1.6679999999999997"/>
  </r>
  <r>
    <n v="1604"/>
    <s v="CA-2014-116645"/>
    <x v="3"/>
    <x v="329"/>
    <d v="2014-12-05T00:00:00"/>
    <s v="Standard Class"/>
    <s v="ME-17725"/>
    <s v="Max Engle"/>
    <x v="0"/>
    <s v="United States"/>
    <s v="Newark"/>
    <x v="13"/>
    <n v="19711"/>
    <x v="3"/>
    <s v="OFF-AR-10001044"/>
    <x v="1"/>
    <x v="6"/>
    <s v="BOSTON Ranger #55 Pencil Sharpener, Black"/>
    <n v="155.94"/>
    <n v="6"/>
    <n v="0"/>
    <n v="45.222599999999993"/>
  </r>
  <r>
    <n v="1605"/>
    <s v="US-2013-115819"/>
    <x v="0"/>
    <x v="475"/>
    <d v="2013-04-25T00:00:00"/>
    <s v="Second Class"/>
    <s v="JO-15280"/>
    <s v="Jas O'Carroll"/>
    <x v="0"/>
    <s v="United States"/>
    <s v="Los Angeles"/>
    <x v="1"/>
    <n v="90049"/>
    <x v="1"/>
    <s v="TEC-PH-10004700"/>
    <x v="2"/>
    <x v="7"/>
    <s v="PowerGen Dual USB Car Charger"/>
    <n v="39.960000000000008"/>
    <n v="5"/>
    <n v="0.2"/>
    <n v="12.986999999999995"/>
  </r>
  <r>
    <n v="1606"/>
    <s v="US-2013-115819"/>
    <x v="0"/>
    <x v="475"/>
    <d v="2013-04-25T00:00:00"/>
    <s v="Second Class"/>
    <s v="JO-15280"/>
    <s v="Jas O'Carroll"/>
    <x v="0"/>
    <s v="United States"/>
    <s v="Los Angeles"/>
    <x v="1"/>
    <n v="90049"/>
    <x v="1"/>
    <s v="OFF-AR-10000823"/>
    <x v="1"/>
    <x v="6"/>
    <s v="Newell 307"/>
    <n v="5.46"/>
    <n v="3"/>
    <n v="0"/>
    <n v="1.5288000000000002"/>
  </r>
  <r>
    <n v="1607"/>
    <s v="US-2013-115819"/>
    <x v="0"/>
    <x v="475"/>
    <d v="2013-04-25T00:00:00"/>
    <s v="Second Class"/>
    <s v="JO-15280"/>
    <s v="Jas O'Carroll"/>
    <x v="0"/>
    <s v="United States"/>
    <s v="Los Angeles"/>
    <x v="1"/>
    <n v="90049"/>
    <x v="1"/>
    <s v="OFF-AR-10004456"/>
    <x v="1"/>
    <x v="6"/>
    <s v="Panasonic KP-4ABK Battery-Operated Pencil Sharpener"/>
    <n v="73.2"/>
    <n v="5"/>
    <n v="0"/>
    <n v="21.227999999999998"/>
  </r>
  <r>
    <n v="1608"/>
    <s v="US-2013-115819"/>
    <x v="0"/>
    <x v="475"/>
    <d v="2013-04-25T00:00:00"/>
    <s v="Second Class"/>
    <s v="JO-15280"/>
    <s v="Jas O'Carroll"/>
    <x v="0"/>
    <s v="United States"/>
    <s v="Los Angeles"/>
    <x v="1"/>
    <n v="90049"/>
    <x v="1"/>
    <s v="OFF-BI-10000050"/>
    <x v="1"/>
    <x v="8"/>
    <s v="Angle-D Binders with Locking Rings, Label Holders"/>
    <n v="5.84"/>
    <n v="1"/>
    <n v="0.2"/>
    <n v="1.9709999999999996"/>
  </r>
  <r>
    <n v="1609"/>
    <s v="US-2013-115819"/>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s v="US-2013-115819"/>
    <x v="0"/>
    <x v="475"/>
    <d v="2013-04-25T00:00:00"/>
    <s v="Second Class"/>
    <s v="JO-15280"/>
    <s v="Jas O'Carroll"/>
    <x v="0"/>
    <s v="United States"/>
    <s v="Los Angeles"/>
    <x v="1"/>
    <n v="90049"/>
    <x v="1"/>
    <s v="OFF-BI-10000591"/>
    <x v="1"/>
    <x v="8"/>
    <s v="Avery Binder Labels"/>
    <n v="9.3360000000000003"/>
    <n v="3"/>
    <n v="0.2"/>
    <n v="3.2675999999999994"/>
  </r>
  <r>
    <n v="1611"/>
    <s v="CA-2011-156349"/>
    <x v="2"/>
    <x v="542"/>
    <d v="2011-05-30T00:00:00"/>
    <s v="Standard Class"/>
    <s v="ML-17395"/>
    <s v="Marina Lichtenstein"/>
    <x v="1"/>
    <s v="United States"/>
    <s v="Los Angeles"/>
    <x v="1"/>
    <n v="90008"/>
    <x v="1"/>
    <s v="FUR-BO-10000362"/>
    <x v="0"/>
    <x v="0"/>
    <s v="Sauder Inglewood Library Bookcases"/>
    <n v="290.666"/>
    <n v="2"/>
    <n v="0.15"/>
    <n v="27.356800000000007"/>
  </r>
  <r>
    <n v="1612"/>
    <s v="CA-2011-156349"/>
    <x v="2"/>
    <x v="542"/>
    <d v="2011-05-30T00:00:00"/>
    <s v="Standard Class"/>
    <s v="ML-17395"/>
    <s v="Marina Lichtenstein"/>
    <x v="1"/>
    <s v="United States"/>
    <s v="Los Angeles"/>
    <x v="1"/>
    <n v="90008"/>
    <x v="1"/>
    <s v="TEC-PH-10000441"/>
    <x v="2"/>
    <x v="7"/>
    <s v="VTech DS6151"/>
    <n v="201.584"/>
    <n v="2"/>
    <n v="0.2"/>
    <n v="20.158400000000015"/>
  </r>
  <r>
    <n v="1613"/>
    <s v="CA-2011-156349"/>
    <x v="2"/>
    <x v="542"/>
    <d v="2011-05-30T00:00:00"/>
    <s v="Standard Class"/>
    <s v="ML-17395"/>
    <s v="Marina Lichtenstein"/>
    <x v="1"/>
    <s v="United States"/>
    <s v="Los Angeles"/>
    <x v="1"/>
    <n v="90008"/>
    <x v="1"/>
    <s v="TEC-PH-10002726"/>
    <x v="2"/>
    <x v="7"/>
    <s v="netTALK DUO VoIP Telephone Service"/>
    <n v="83.984000000000009"/>
    <n v="2"/>
    <n v="0.2"/>
    <n v="31.494"/>
  </r>
  <r>
    <n v="1614"/>
    <s v="CA-2014-138380"/>
    <x v="3"/>
    <x v="202"/>
    <d v="2014-12-26T00:00:00"/>
    <s v="Standard Class"/>
    <s v="YS-21880"/>
    <s v="Yana Sorensen"/>
    <x v="1"/>
    <s v="United States"/>
    <s v="Oakland"/>
    <x v="1"/>
    <n v="94601"/>
    <x v="1"/>
    <s v="OFF-ST-10003306"/>
    <x v="1"/>
    <x v="4"/>
    <s v="Letter Size Cart"/>
    <n v="1000.0200000000001"/>
    <n v="7"/>
    <n v="0"/>
    <n v="290.00579999999991"/>
  </r>
  <r>
    <n v="1615"/>
    <s v="US-2013-113509"/>
    <x v="0"/>
    <x v="543"/>
    <d v="2013-03-20T00:00:00"/>
    <s v="Standard Class"/>
    <s v="PL-18925"/>
    <s v="Paul Lucas"/>
    <x v="2"/>
    <s v="United States"/>
    <s v="Philadelphia"/>
    <x v="9"/>
    <n v="19143"/>
    <x v="3"/>
    <s v="TEC-AC-10004855"/>
    <x v="2"/>
    <x v="11"/>
    <s v="V7 USB Numeric Keypad"/>
    <n v="83.976000000000013"/>
    <n v="3"/>
    <n v="0.2"/>
    <n v="-13.646100000000001"/>
  </r>
  <r>
    <n v="1616"/>
    <s v="CA-2012-130022"/>
    <x v="1"/>
    <x v="544"/>
    <d v="2012-08-16T00:00:00"/>
    <s v="Standard Class"/>
    <s v="JK-16120"/>
    <s v="Julie Kriz"/>
    <x v="2"/>
    <s v="United States"/>
    <s v="Eagan"/>
    <x v="11"/>
    <n v="55122"/>
    <x v="2"/>
    <s v="OFF-LA-10002787"/>
    <x v="1"/>
    <x v="2"/>
    <s v="Avery 480"/>
    <n v="3.75"/>
    <n v="1"/>
    <n v="0"/>
    <n v="1.7999999999999998"/>
  </r>
  <r>
    <n v="1617"/>
    <s v="CA-2012-130022"/>
    <x v="1"/>
    <x v="544"/>
    <d v="2012-08-16T00:00:00"/>
    <s v="Standard Class"/>
    <s v="JK-16120"/>
    <s v="Julie Kriz"/>
    <x v="2"/>
    <s v="United States"/>
    <s v="Eagan"/>
    <x v="11"/>
    <n v="55122"/>
    <x v="2"/>
    <s v="OFF-LA-10002043"/>
    <x v="1"/>
    <x v="2"/>
    <s v="Avery 489"/>
    <n v="41.4"/>
    <n v="4"/>
    <n v="0"/>
    <n v="19.872"/>
  </r>
  <r>
    <n v="1618"/>
    <s v="CA-2012-130022"/>
    <x v="1"/>
    <x v="544"/>
    <d v="2012-08-16T00:00:00"/>
    <s v="Standard Class"/>
    <s v="JK-16120"/>
    <s v="Julie Kriz"/>
    <x v="2"/>
    <s v="United States"/>
    <s v="Eagan"/>
    <x v="11"/>
    <n v="55122"/>
    <x v="2"/>
    <s v="OFF-AR-10001915"/>
    <x v="1"/>
    <x v="6"/>
    <s v="Peel-Off China Markers"/>
    <n v="29.79"/>
    <n v="3"/>
    <n v="0"/>
    <n v="12.511800000000001"/>
  </r>
  <r>
    <n v="1619"/>
    <s v="US-2013-118780"/>
    <x v="0"/>
    <x v="545"/>
    <d v="2013-09-15T00:00:00"/>
    <s v="Second Class"/>
    <s v="PN-18775"/>
    <s v="Parhena Norris"/>
    <x v="2"/>
    <s v="United States"/>
    <s v="New York City"/>
    <x v="15"/>
    <n v="10011"/>
    <x v="3"/>
    <s v="OFF-ST-10000352"/>
    <x v="1"/>
    <x v="4"/>
    <s v="Acco Perma 2700 Stacking Storage Drawers"/>
    <n v="59.48"/>
    <n v="2"/>
    <n v="0"/>
    <n v="8.9220000000000041"/>
  </r>
  <r>
    <n v="1620"/>
    <s v="US-2013-118780"/>
    <x v="0"/>
    <x v="545"/>
    <d v="2013-09-15T00:00:00"/>
    <s v="Second Class"/>
    <s v="PN-18775"/>
    <s v="Parhena Norris"/>
    <x v="2"/>
    <s v="United States"/>
    <s v="New York City"/>
    <x v="15"/>
    <n v="10011"/>
    <x v="3"/>
    <s v="OFF-PA-10000575"/>
    <x v="1"/>
    <x v="10"/>
    <s v="Wirebound Message Books, Four 2 3/4 x 5 White Forms per Page"/>
    <n v="6.69"/>
    <n v="1"/>
    <n v="0"/>
    <n v="3.0773999999999999"/>
  </r>
  <r>
    <n v="1621"/>
    <s v="CA-2014-108560"/>
    <x v="3"/>
    <x v="141"/>
    <d v="2014-07-16T00:00:00"/>
    <s v="Standard Class"/>
    <s v="JC-15385"/>
    <s v="Jenna Caffey"/>
    <x v="0"/>
    <s v="United States"/>
    <s v="Kent"/>
    <x v="4"/>
    <n v="98031"/>
    <x v="1"/>
    <s v="FUR-FU-10002937"/>
    <x v="0"/>
    <x v="5"/>
    <s v="GE 48&quot; Fluorescent Tube, Cool White Energy Saver, 34 Watts, 30/Box"/>
    <n v="198.46"/>
    <n v="2"/>
    <n v="0"/>
    <n v="99.23"/>
  </r>
  <r>
    <n v="1622"/>
    <s v="CA-2014-108560"/>
    <x v="3"/>
    <x v="141"/>
    <d v="2014-07-16T00:00:00"/>
    <s v="Standard Class"/>
    <s v="JC-15385"/>
    <s v="Jenna Caffey"/>
    <x v="0"/>
    <s v="United States"/>
    <s v="Kent"/>
    <x v="4"/>
    <n v="98031"/>
    <x v="1"/>
    <s v="OFF-LA-10003930"/>
    <x v="1"/>
    <x v="2"/>
    <s v="Dot Matrix Printer Tape Reel Labels, White, 5000/Box"/>
    <n v="786.48"/>
    <n v="8"/>
    <n v="0"/>
    <n v="385.37520000000001"/>
  </r>
  <r>
    <n v="1623"/>
    <s v="CA-2014-108560"/>
    <x v="3"/>
    <x v="141"/>
    <d v="2014-07-16T00:00:00"/>
    <s v="Standard Class"/>
    <s v="JC-15385"/>
    <s v="Jenna Caffey"/>
    <x v="0"/>
    <s v="United States"/>
    <s v="Kent"/>
    <x v="4"/>
    <n v="98031"/>
    <x v="1"/>
    <s v="OFF-BI-10001107"/>
    <x v="1"/>
    <x v="8"/>
    <s v="GBC White Gloss Covers, Plain Front"/>
    <n v="23.168000000000003"/>
    <n v="2"/>
    <n v="0.2"/>
    <n v="7.8191999999999995"/>
  </r>
  <r>
    <n v="1624"/>
    <s v="CA-2014-108560"/>
    <x v="3"/>
    <x v="141"/>
    <d v="2014-07-16T00:00:00"/>
    <s v="Standard Class"/>
    <s v="JC-15385"/>
    <s v="Jenna Caffey"/>
    <x v="0"/>
    <s v="United States"/>
    <s v="Kent"/>
    <x v="4"/>
    <n v="98031"/>
    <x v="1"/>
    <s v="TEC-AC-10003063"/>
    <x v="2"/>
    <x v="11"/>
    <s v="Micro Innovations USB RF Wireless Keyboard with Mouse"/>
    <n v="50"/>
    <n v="2"/>
    <n v="0"/>
    <n v="10.5"/>
  </r>
  <r>
    <n v="1625"/>
    <s v="CA-2012-157084"/>
    <x v="1"/>
    <x v="546"/>
    <d v="2012-12-24T00:00:00"/>
    <s v="Standard Class"/>
    <s v="JG-15160"/>
    <s v="James Galang"/>
    <x v="0"/>
    <s v="United States"/>
    <s v="Los Angeles"/>
    <x v="1"/>
    <n v="90049"/>
    <x v="1"/>
    <s v="TEC-PH-10002922"/>
    <x v="2"/>
    <x v="7"/>
    <s v="ShoreTel ShorePhone IP 230 VoIP phone"/>
    <n v="675.96"/>
    <n v="5"/>
    <n v="0.2"/>
    <n v="84.494999999999948"/>
  </r>
  <r>
    <n v="1626"/>
    <s v="CA-2012-157084"/>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s v="CA-2012-164539"/>
    <x v="1"/>
    <x v="547"/>
    <d v="2012-11-22T00:00:00"/>
    <s v="Standard Class"/>
    <s v="PO-19180"/>
    <s v="Philisse Overcash"/>
    <x v="2"/>
    <s v="United States"/>
    <s v="New York City"/>
    <x v="15"/>
    <n v="10011"/>
    <x v="3"/>
    <s v="OFF-AP-10002457"/>
    <x v="1"/>
    <x v="9"/>
    <s v="Eureka The Boss Plus 12-Amp Hard Box Upright Vacuum, Red"/>
    <n v="523.25"/>
    <n v="5"/>
    <n v="0"/>
    <n v="141.27749999999997"/>
  </r>
  <r>
    <n v="1628"/>
    <s v="CA-2012-143119"/>
    <x v="1"/>
    <x v="496"/>
    <d v="2012-09-30T00:00:00"/>
    <s v="Standard Class"/>
    <s v="MC-17275"/>
    <s v="Marc Crier"/>
    <x v="0"/>
    <s v="United States"/>
    <s v="Lafayette"/>
    <x v="28"/>
    <n v="70506"/>
    <x v="0"/>
    <s v="FUR-CH-10001270"/>
    <x v="0"/>
    <x v="1"/>
    <s v="Harbour Creations Steel Folding Chair"/>
    <n v="517.5"/>
    <n v="6"/>
    <n v="0"/>
    <n v="155.24999999999994"/>
  </r>
  <r>
    <n v="1629"/>
    <s v="CA-2014-101049"/>
    <x v="3"/>
    <x v="548"/>
    <d v="2014-06-26T00:00:00"/>
    <s v="Second Class"/>
    <s v="AS-10240"/>
    <s v="Alan Shonely"/>
    <x v="0"/>
    <s v="United States"/>
    <s v="Cleveland"/>
    <x v="24"/>
    <n v="44105"/>
    <x v="3"/>
    <s v="FUR-FU-10004415"/>
    <x v="0"/>
    <x v="5"/>
    <s v="Stacking Tray, Side-Loading, Legal, Smoke"/>
    <n v="17.920000000000002"/>
    <n v="5"/>
    <n v="0.2"/>
    <n v="2.4639999999999986"/>
  </r>
  <r>
    <n v="1630"/>
    <s v="CA-2014-101049"/>
    <x v="3"/>
    <x v="548"/>
    <d v="2014-06-26T00:00:00"/>
    <s v="Second Class"/>
    <s v="AS-10240"/>
    <s v="Alan Shonely"/>
    <x v="0"/>
    <s v="United States"/>
    <s v="Cleveland"/>
    <x v="24"/>
    <n v="44105"/>
    <x v="3"/>
    <s v="OFF-BI-10001510"/>
    <x v="1"/>
    <x v="8"/>
    <s v="Deluxe Heavy-Duty Vinyl Round Ring Binder"/>
    <n v="41.256000000000007"/>
    <n v="6"/>
    <n v="0.7"/>
    <n v="-34.38000000000001"/>
  </r>
  <r>
    <n v="1631"/>
    <s v="CA-2013-106530"/>
    <x v="0"/>
    <x v="541"/>
    <d v="2013-05-09T00:00:00"/>
    <s v="Same Day"/>
    <s v="CL-12565"/>
    <s v="Clay Ludtke"/>
    <x v="0"/>
    <s v="United States"/>
    <s v="Cleveland"/>
    <x v="24"/>
    <n v="44105"/>
    <x v="3"/>
    <s v="OFF-ST-10002011"/>
    <x v="1"/>
    <x v="4"/>
    <s v="Smead Adjustable Mobile File Trolley with Lockable Top"/>
    <n v="1006.056"/>
    <n v="3"/>
    <n v="0.2"/>
    <n v="88.029900000000055"/>
  </r>
  <r>
    <n v="1632"/>
    <s v="CA-2013-106530"/>
    <x v="0"/>
    <x v="541"/>
    <d v="2013-05-09T00:00:00"/>
    <s v="Same Day"/>
    <s v="CL-12565"/>
    <s v="Clay Ludtke"/>
    <x v="0"/>
    <s v="United States"/>
    <s v="Cleveland"/>
    <x v="24"/>
    <n v="44105"/>
    <x v="3"/>
    <s v="OFF-PA-10002986"/>
    <x v="1"/>
    <x v="10"/>
    <s v="Xerox 1898"/>
    <n v="10.688000000000001"/>
    <n v="2"/>
    <n v="0.2"/>
    <n v="3.7407999999999997"/>
  </r>
  <r>
    <n v="1633"/>
    <s v="CA-2013-106530"/>
    <x v="0"/>
    <x v="541"/>
    <d v="2013-05-09T00:00:00"/>
    <s v="Same Day"/>
    <s v="CL-12565"/>
    <s v="Clay Ludtke"/>
    <x v="0"/>
    <s v="United States"/>
    <s v="Cleveland"/>
    <x v="24"/>
    <n v="44105"/>
    <x v="3"/>
    <s v="OFF-PA-10004451"/>
    <x v="1"/>
    <x v="10"/>
    <s v="Xerox 222"/>
    <n v="10.368000000000002"/>
    <n v="2"/>
    <n v="0.2"/>
    <n v="3.6288"/>
  </r>
  <r>
    <n v="1634"/>
    <s v="CA-2013-106530"/>
    <x v="0"/>
    <x v="541"/>
    <d v="2013-05-09T00:00:00"/>
    <s v="Same Day"/>
    <s v="CL-12565"/>
    <s v="Clay Ludtke"/>
    <x v="0"/>
    <s v="United States"/>
    <s v="Cleveland"/>
    <x v="24"/>
    <n v="44105"/>
    <x v="3"/>
    <s v="OFF-ST-10000649"/>
    <x v="1"/>
    <x v="4"/>
    <s v="Hanging Personal Folder File"/>
    <n v="25.12"/>
    <n v="2"/>
    <n v="0.2"/>
    <n v="1.5700000000000012"/>
  </r>
  <r>
    <n v="1635"/>
    <s v="CA-2013-106530"/>
    <x v="0"/>
    <x v="541"/>
    <d v="2013-05-09T00:00:00"/>
    <s v="Same Day"/>
    <s v="CL-12565"/>
    <s v="Clay Ludtke"/>
    <x v="0"/>
    <s v="United States"/>
    <s v="Cleveland"/>
    <x v="24"/>
    <n v="44105"/>
    <x v="3"/>
    <s v="TEC-AC-10001465"/>
    <x v="2"/>
    <x v="11"/>
    <s v="SanDisk Cruzer 64 GB USB Flash Drive"/>
    <n v="58.112000000000002"/>
    <n v="2"/>
    <n v="0.2"/>
    <n v="7.263999999999994"/>
  </r>
  <r>
    <n v="1636"/>
    <s v="CA-2011-168984"/>
    <x v="2"/>
    <x v="35"/>
    <d v="2011-12-02T00:00:00"/>
    <s v="Standard Class"/>
    <s v="NW-18400"/>
    <s v="Natalie Webber"/>
    <x v="0"/>
    <s v="United States"/>
    <s v="Tigard"/>
    <x v="21"/>
    <n v="97224"/>
    <x v="1"/>
    <s v="OFF-PA-10001166"/>
    <x v="1"/>
    <x v="10"/>
    <s v="Xerox 2"/>
    <n v="15.552000000000003"/>
    <n v="3"/>
    <n v="0.2"/>
    <n v="5.4432"/>
  </r>
  <r>
    <n v="1637"/>
    <s v="CA-2011-168984"/>
    <x v="2"/>
    <x v="35"/>
    <d v="2011-12-02T00:00:00"/>
    <s v="Standard Class"/>
    <s v="NW-18400"/>
    <s v="Natalie Webber"/>
    <x v="0"/>
    <s v="United States"/>
    <s v="Tigard"/>
    <x v="21"/>
    <n v="97224"/>
    <x v="1"/>
    <s v="OFF-ST-10001097"/>
    <x v="1"/>
    <x v="4"/>
    <s v="Office Impressions Heavy Duty Welded Shelving &amp; Multimedia Storage Drawers"/>
    <n v="669.08"/>
    <n v="5"/>
    <n v="0.2"/>
    <n v="-167.27"/>
  </r>
  <r>
    <n v="1638"/>
    <s v="CA-2011-168984"/>
    <x v="2"/>
    <x v="35"/>
    <d v="2011-12-02T00:00:00"/>
    <s v="Standard Class"/>
    <s v="NW-18400"/>
    <s v="Natalie Webber"/>
    <x v="0"/>
    <s v="United States"/>
    <s v="Tigard"/>
    <x v="21"/>
    <n v="97224"/>
    <x v="1"/>
    <s v="TEC-PH-10000038"/>
    <x v="2"/>
    <x v="7"/>
    <s v="Jawbone MINI JAMBOX Wireless Bluetooth Speaker"/>
    <n v="438.33600000000001"/>
    <n v="4"/>
    <n v="0.2"/>
    <n v="-87.667200000000037"/>
  </r>
  <r>
    <n v="1639"/>
    <s v="CA-2013-157266"/>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s v="CA-2013-157266"/>
    <x v="0"/>
    <x v="439"/>
    <d v="2013-06-02T00:00:00"/>
    <s v="Standard Class"/>
    <s v="TB-21280"/>
    <s v="Toby Braunhardt"/>
    <x v="0"/>
    <s v="United States"/>
    <s v="Washington"/>
    <x v="40"/>
    <n v="20016"/>
    <x v="3"/>
    <s v="OFF-BI-10004728"/>
    <x v="1"/>
    <x v="8"/>
    <s v="Wilson Jones Turn Tabs Binder Tool for Ring Binders"/>
    <n v="9.64"/>
    <n v="2"/>
    <n v="0"/>
    <n v="4.4344000000000001"/>
  </r>
  <r>
    <n v="1641"/>
    <s v="CA-2013-157266"/>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s v="CA-2013-157266"/>
    <x v="0"/>
    <x v="439"/>
    <d v="2013-06-02T00:00:00"/>
    <s v="Standard Class"/>
    <s v="TB-21280"/>
    <s v="Toby Braunhardt"/>
    <x v="0"/>
    <s v="United States"/>
    <s v="Washington"/>
    <x v="40"/>
    <n v="20016"/>
    <x v="3"/>
    <s v="FUR-FU-10000629"/>
    <x v="0"/>
    <x v="5"/>
    <s v="9-3/4 Diameter Round Wall Clock"/>
    <n v="41.37"/>
    <n v="3"/>
    <n v="0"/>
    <n v="17.375399999999999"/>
  </r>
  <r>
    <n v="1643"/>
    <s v="US-2011-134712"/>
    <x v="2"/>
    <x v="503"/>
    <d v="2011-12-04T00:00:00"/>
    <s v="Standard Class"/>
    <s v="BS-11380"/>
    <s v="Bill Stewart"/>
    <x v="1"/>
    <s v="United States"/>
    <s v="Skokie"/>
    <x v="10"/>
    <n v="60076"/>
    <x v="2"/>
    <s v="OFF-FA-10003112"/>
    <x v="1"/>
    <x v="13"/>
    <s v="Staples"/>
    <n v="12.624000000000001"/>
    <n v="2"/>
    <n v="0.2"/>
    <n v="3.944999999999999"/>
  </r>
  <r>
    <n v="1644"/>
    <s v="CA-2012-111829"/>
    <x v="1"/>
    <x v="531"/>
    <d v="2012-03-20T00:00:00"/>
    <s v="First Class"/>
    <s v="FH-14365"/>
    <s v="Fred Hopkins"/>
    <x v="1"/>
    <s v="United States"/>
    <s v="Seattle"/>
    <x v="4"/>
    <n v="98115"/>
    <x v="1"/>
    <s v="OFF-ST-10000142"/>
    <x v="1"/>
    <x v="4"/>
    <s v="Deluxe Rollaway Locking File with Drawer"/>
    <n v="1247.6399999999999"/>
    <n v="3"/>
    <n v="0"/>
    <n v="349.33919999999995"/>
  </r>
  <r>
    <n v="1645"/>
    <s v="CA-2012-111829"/>
    <x v="1"/>
    <x v="531"/>
    <d v="2012-03-20T00:00:00"/>
    <s v="First Class"/>
    <s v="FH-14365"/>
    <s v="Fred Hopkins"/>
    <x v="1"/>
    <s v="United States"/>
    <s v="Seattle"/>
    <x v="4"/>
    <n v="98115"/>
    <x v="1"/>
    <s v="TEC-CO-10001766"/>
    <x v="2"/>
    <x v="16"/>
    <s v="Canon PC940 Copier"/>
    <n v="3149.9300000000003"/>
    <n v="7"/>
    <n v="0"/>
    <n v="1480.4670999999998"/>
  </r>
  <r>
    <n v="1646"/>
    <s v="CA-2012-111829"/>
    <x v="1"/>
    <x v="531"/>
    <d v="2012-03-20T00:00:00"/>
    <s v="First Class"/>
    <s v="FH-14365"/>
    <s v="Fred Hopkins"/>
    <x v="1"/>
    <s v="United States"/>
    <s v="Seattle"/>
    <x v="4"/>
    <n v="98115"/>
    <x v="1"/>
    <s v="OFF-PA-10004359"/>
    <x v="1"/>
    <x v="10"/>
    <s v="Multicolor Computer Printout Paper"/>
    <n v="209.7"/>
    <n v="2"/>
    <n v="0"/>
    <n v="100.65599999999999"/>
  </r>
  <r>
    <n v="1647"/>
    <s v="CA-2012-105221"/>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s v="CA-2012-105221"/>
    <x v="1"/>
    <x v="549"/>
    <d v="2012-11-03T00:00:00"/>
    <s v="First Class"/>
    <s v="VM-21685"/>
    <s v="Valerie Mitchum"/>
    <x v="2"/>
    <s v="United States"/>
    <s v="Philadelphia"/>
    <x v="9"/>
    <n v="19140"/>
    <x v="3"/>
    <s v="OFF-FA-10001135"/>
    <x v="1"/>
    <x v="13"/>
    <s v="Brites Rubber Bands, 1 1/2 oz. Box"/>
    <n v="3.1680000000000001"/>
    <n v="2"/>
    <n v="0.2"/>
    <n v="-0.71279999999999988"/>
  </r>
  <r>
    <n v="1649"/>
    <s v="CA-2012-120341"/>
    <x v="1"/>
    <x v="120"/>
    <d v="2012-09-29T00:00:00"/>
    <s v="Second Class"/>
    <s v="SF-20200"/>
    <s v="Sarah Foster"/>
    <x v="0"/>
    <s v="United States"/>
    <s v="Philadelphia"/>
    <x v="9"/>
    <n v="19143"/>
    <x v="3"/>
    <s v="OFF-BI-10004224"/>
    <x v="1"/>
    <x v="8"/>
    <s v="Catalog Binders with Expanding Posts"/>
    <n v="121.10400000000003"/>
    <n v="6"/>
    <n v="0.7"/>
    <n v="-100.91999999999999"/>
  </r>
  <r>
    <n v="1650"/>
    <s v="CA-2012-120341"/>
    <x v="1"/>
    <x v="120"/>
    <d v="2012-09-29T00:00:00"/>
    <s v="Second Class"/>
    <s v="SF-20200"/>
    <s v="Sarah Foster"/>
    <x v="0"/>
    <s v="United States"/>
    <s v="Philadelphia"/>
    <x v="9"/>
    <n v="19143"/>
    <x v="3"/>
    <s v="TEC-PH-10003357"/>
    <x v="2"/>
    <x v="7"/>
    <s v="Grandstream GXP2100 Mainstream Business Phone"/>
    <n v="45.893999999999998"/>
    <n v="1"/>
    <n v="0.4"/>
    <n v="-9.178799999999999"/>
  </r>
  <r>
    <n v="1651"/>
    <s v="CA-2011-135699"/>
    <x v="2"/>
    <x v="550"/>
    <d v="2011-08-29T00:00:00"/>
    <s v="Same Day"/>
    <s v="HH-15010"/>
    <s v="Hilary Holden"/>
    <x v="1"/>
    <s v="United States"/>
    <s v="San Francisco"/>
    <x v="1"/>
    <n v="94110"/>
    <x v="1"/>
    <s v="OFF-PA-10004475"/>
    <x v="1"/>
    <x v="10"/>
    <s v="Xerox 1940"/>
    <n v="109.92"/>
    <n v="2"/>
    <n v="0"/>
    <n v="53.860799999999998"/>
  </r>
  <r>
    <n v="1652"/>
    <s v="CA-2011-135699"/>
    <x v="2"/>
    <x v="550"/>
    <d v="2011-08-29T00:00:00"/>
    <s v="Same Day"/>
    <s v="HH-15010"/>
    <s v="Hilary Holden"/>
    <x v="1"/>
    <s v="United States"/>
    <s v="San Francisco"/>
    <x v="1"/>
    <n v="94110"/>
    <x v="1"/>
    <s v="OFF-PA-10003001"/>
    <x v="1"/>
    <x v="10"/>
    <s v="Xerox 1986"/>
    <n v="13.36"/>
    <n v="2"/>
    <n v="0"/>
    <n v="6.4127999999999998"/>
  </r>
  <r>
    <n v="1653"/>
    <s v="US-2014-132444"/>
    <x v="3"/>
    <x v="551"/>
    <d v="2014-11-22T00:00:00"/>
    <s v="First Class"/>
    <s v="CD-12280"/>
    <s v="Christina DeMoss"/>
    <x v="0"/>
    <s v="United States"/>
    <s v="Seattle"/>
    <x v="4"/>
    <n v="98105"/>
    <x v="1"/>
    <s v="OFF-ST-10003442"/>
    <x v="1"/>
    <x v="4"/>
    <s v="Eldon Portable Mobile Manager"/>
    <n v="169.68"/>
    <n v="6"/>
    <n v="0"/>
    <n v="45.813600000000001"/>
  </r>
  <r>
    <n v="1654"/>
    <s v="US-2014-132444"/>
    <x v="3"/>
    <x v="551"/>
    <d v="2014-11-22T00:00:00"/>
    <s v="First Class"/>
    <s v="CD-12280"/>
    <s v="Christina DeMoss"/>
    <x v="0"/>
    <s v="United States"/>
    <s v="Seattle"/>
    <x v="4"/>
    <n v="98105"/>
    <x v="1"/>
    <s v="TEC-AC-10003832"/>
    <x v="2"/>
    <x v="11"/>
    <s v="Imation 16GB Mini TravelDrive USB 2.0 Flash Drive"/>
    <n v="132.52000000000001"/>
    <n v="4"/>
    <n v="0"/>
    <n v="54.333200000000005"/>
  </r>
  <r>
    <n v="1655"/>
    <s v="US-2014-132444"/>
    <x v="3"/>
    <x v="551"/>
    <d v="2014-11-22T00:00:00"/>
    <s v="First Class"/>
    <s v="CD-12280"/>
    <s v="Christina DeMoss"/>
    <x v="0"/>
    <s v="United States"/>
    <s v="Seattle"/>
    <x v="4"/>
    <n v="98105"/>
    <x v="1"/>
    <s v="OFF-FA-10000611"/>
    <x v="1"/>
    <x v="13"/>
    <s v="Binder Clips by OIC"/>
    <n v="2.96"/>
    <n v="2"/>
    <n v="0"/>
    <n v="1.4207999999999998"/>
  </r>
  <r>
    <n v="1656"/>
    <s v="US-2014-132444"/>
    <x v="3"/>
    <x v="551"/>
    <d v="2014-11-22T00:00:00"/>
    <s v="First Class"/>
    <s v="CD-12280"/>
    <s v="Christina DeMoss"/>
    <x v="0"/>
    <s v="United States"/>
    <s v="Seattle"/>
    <x v="4"/>
    <n v="98105"/>
    <x v="1"/>
    <s v="OFF-BI-10001116"/>
    <x v="1"/>
    <x v="8"/>
    <s v="Wilson Jones 1&quot; Hanging DublLock Ring Binders"/>
    <n v="8.4480000000000004"/>
    <n v="2"/>
    <n v="0.2"/>
    <n v="2.9568000000000003"/>
  </r>
  <r>
    <n v="1657"/>
    <s v="US-2014-132444"/>
    <x v="3"/>
    <x v="551"/>
    <d v="2014-11-22T00:00:00"/>
    <s v="First Class"/>
    <s v="CD-12280"/>
    <s v="Christina DeMoss"/>
    <x v="0"/>
    <s v="United States"/>
    <s v="Seattle"/>
    <x v="4"/>
    <n v="98105"/>
    <x v="1"/>
    <s v="OFF-ST-10000563"/>
    <x v="1"/>
    <x v="4"/>
    <s v="Fellowes Bankers Box Stor/Drawer Steel Plus"/>
    <n v="95.94"/>
    <n v="3"/>
    <n v="0"/>
    <n v="9.5940000000000012"/>
  </r>
  <r>
    <n v="1658"/>
    <s v="CA-2011-127159"/>
    <x v="2"/>
    <x v="552"/>
    <d v="2011-05-15T00:00:00"/>
    <s v="First Class"/>
    <s v="HL-15040"/>
    <s v="Hunter Lopez"/>
    <x v="0"/>
    <s v="United States"/>
    <s v="Milwaukee"/>
    <x v="6"/>
    <n v="53209"/>
    <x v="2"/>
    <s v="FUR-FU-10000010"/>
    <x v="0"/>
    <x v="5"/>
    <s v="DAX Value U-Channel Document Frames, Easel Back"/>
    <n v="34.79"/>
    <n v="7"/>
    <n v="0"/>
    <n v="10.784899999999999"/>
  </r>
  <r>
    <n v="1659"/>
    <s v="CA-2014-161809"/>
    <x v="3"/>
    <x v="176"/>
    <d v="2014-01-27T00:00:00"/>
    <s v="Standard Class"/>
    <s v="TH-21100"/>
    <s v="Thea Hendricks"/>
    <x v="0"/>
    <s v="United States"/>
    <s v="Los Angeles"/>
    <x v="1"/>
    <n v="90045"/>
    <x v="1"/>
    <s v="TEC-PH-10004922"/>
    <x v="2"/>
    <x v="7"/>
    <s v="RCA Visys Integrated PBX 8-Line Router"/>
    <n v="160.77600000000001"/>
    <n v="3"/>
    <n v="0.2"/>
    <n v="10.048500000000004"/>
  </r>
  <r>
    <n v="1660"/>
    <s v="CA-2014-127285"/>
    <x v="3"/>
    <x v="505"/>
    <d v="2014-11-07T00:00:00"/>
    <s v="Standard Class"/>
    <s v="MM-18055"/>
    <s v="Michelle Moray"/>
    <x v="0"/>
    <s v="United States"/>
    <s v="Seattle"/>
    <x v="4"/>
    <n v="98115"/>
    <x v="1"/>
    <s v="OFF-BI-10004330"/>
    <x v="1"/>
    <x v="8"/>
    <s v="GBC Velobind Prepunched Cover Sets, Regency Series"/>
    <n v="88.751999999999995"/>
    <n v="3"/>
    <n v="0.2"/>
    <n v="27.734999999999996"/>
  </r>
  <r>
    <n v="1661"/>
    <s v="CA-2014-127285"/>
    <x v="3"/>
    <x v="505"/>
    <d v="2014-11-07T00:00:00"/>
    <s v="Standard Class"/>
    <s v="MM-18055"/>
    <s v="Michelle Moray"/>
    <x v="0"/>
    <s v="United States"/>
    <s v="Seattle"/>
    <x v="4"/>
    <n v="98115"/>
    <x v="1"/>
    <s v="OFF-BI-10002072"/>
    <x v="1"/>
    <x v="8"/>
    <s v="Cardinal Slant-D Ring Binders"/>
    <n v="13.904"/>
    <n v="2"/>
    <n v="0.2"/>
    <n v="5.2139999999999995"/>
  </r>
  <r>
    <n v="1662"/>
    <s v="CA-2014-144526"/>
    <x v="3"/>
    <x v="504"/>
    <d v="2014-05-07T00:00:00"/>
    <s v="Standard Class"/>
    <s v="QJ-19255"/>
    <s v="Quincy Jones"/>
    <x v="1"/>
    <s v="United States"/>
    <s v="Philadelphia"/>
    <x v="9"/>
    <n v="19143"/>
    <x v="3"/>
    <s v="TEC-PH-10002549"/>
    <x v="2"/>
    <x v="7"/>
    <s v="Polycom SoundPoint IP 450 VoIP phone"/>
    <n v="677.57999999999993"/>
    <n v="5"/>
    <n v="0.4"/>
    <n v="-158.10199999999998"/>
  </r>
  <r>
    <n v="1663"/>
    <s v="CA-2014-144526"/>
    <x v="3"/>
    <x v="504"/>
    <d v="2014-05-07T00:00:00"/>
    <s v="Standard Class"/>
    <s v="QJ-19255"/>
    <s v="Quincy Jones"/>
    <x v="1"/>
    <s v="United States"/>
    <s v="Philadelphia"/>
    <x v="9"/>
    <n v="19143"/>
    <x v="3"/>
    <s v="OFF-BI-10002353"/>
    <x v="1"/>
    <x v="8"/>
    <s v="GBC VeloBind Cover Sets"/>
    <n v="13.896000000000001"/>
    <n v="3"/>
    <n v="0.7"/>
    <n v="-9.2639999999999993"/>
  </r>
  <r>
    <n v="1664"/>
    <s v="CA-2013-128531"/>
    <x v="0"/>
    <x v="390"/>
    <d v="2013-11-27T00:00:00"/>
    <s v="Second Class"/>
    <s v="NS-18505"/>
    <s v="Neola Schneider"/>
    <x v="0"/>
    <s v="United States"/>
    <s v="Dallas"/>
    <x v="5"/>
    <n v="75217"/>
    <x v="2"/>
    <s v="OFF-ST-10001325"/>
    <x v="1"/>
    <x v="4"/>
    <s v="Sterilite Officeware Hinged File Box"/>
    <n v="41.92"/>
    <n v="5"/>
    <n v="0.2"/>
    <n v="3.6679999999999993"/>
  </r>
  <r>
    <n v="1665"/>
    <s v="CA-2013-128531"/>
    <x v="0"/>
    <x v="390"/>
    <d v="2013-11-27T00:00:00"/>
    <s v="Second Class"/>
    <s v="NS-18505"/>
    <s v="Neola Schneider"/>
    <x v="0"/>
    <s v="United States"/>
    <s v="Dallas"/>
    <x v="5"/>
    <n v="75217"/>
    <x v="2"/>
    <s v="TEC-AC-10002049"/>
    <x v="2"/>
    <x v="11"/>
    <s v="Logitech G19 Programmable Gaming Keyboard"/>
    <n v="297.57600000000002"/>
    <n v="3"/>
    <n v="0.2"/>
    <n v="-7.4394000000000347"/>
  </r>
  <r>
    <n v="1666"/>
    <s v="CA-2013-128531"/>
    <x v="0"/>
    <x v="390"/>
    <d v="2013-11-27T00:00:00"/>
    <s v="Second Class"/>
    <s v="NS-18505"/>
    <s v="Neola Schneider"/>
    <x v="0"/>
    <s v="United States"/>
    <s v="Dallas"/>
    <x v="5"/>
    <n v="75217"/>
    <x v="2"/>
    <s v="OFF-FA-10002676"/>
    <x v="1"/>
    <x v="13"/>
    <s v="Colored Push Pins"/>
    <n v="4.3440000000000003"/>
    <n v="3"/>
    <n v="0.2"/>
    <n v="0.86879999999999979"/>
  </r>
  <r>
    <n v="1667"/>
    <s v="CA-2013-128531"/>
    <x v="0"/>
    <x v="390"/>
    <d v="2013-11-27T00:00:00"/>
    <s v="Second Class"/>
    <s v="NS-18505"/>
    <s v="Neola Schneider"/>
    <x v="0"/>
    <s v="United States"/>
    <s v="Dallas"/>
    <x v="5"/>
    <n v="75217"/>
    <x v="2"/>
    <s v="TEC-AC-10003023"/>
    <x v="2"/>
    <x v="11"/>
    <s v="Logitech G105 Gaming Keyboard"/>
    <n v="94.992000000000004"/>
    <n v="2"/>
    <n v="0.2"/>
    <n v="-2.374800000000004"/>
  </r>
  <r>
    <n v="1668"/>
    <s v="CA-2013-128531"/>
    <x v="0"/>
    <x v="390"/>
    <d v="2013-11-27T00:00:00"/>
    <s v="Second Class"/>
    <s v="NS-18505"/>
    <s v="Neola Schneider"/>
    <x v="0"/>
    <s v="United States"/>
    <s v="Dallas"/>
    <x v="5"/>
    <n v="75217"/>
    <x v="2"/>
    <s v="OFF-PA-10000167"/>
    <x v="1"/>
    <x v="10"/>
    <s v="Xerox 1925"/>
    <n v="74.352000000000004"/>
    <n v="3"/>
    <n v="0.2"/>
    <n v="23.234999999999992"/>
  </r>
  <r>
    <n v="1669"/>
    <s v="CA-2013-128531"/>
    <x v="0"/>
    <x v="390"/>
    <d v="2013-11-27T00:00:00"/>
    <s v="Second Class"/>
    <s v="NS-18505"/>
    <s v="Neola Schneider"/>
    <x v="0"/>
    <s v="United States"/>
    <s v="Dallas"/>
    <x v="5"/>
    <n v="75217"/>
    <x v="2"/>
    <s v="OFF-AR-10003405"/>
    <x v="1"/>
    <x v="6"/>
    <s v="Dixon My First Ticonderoga Pencil, #2"/>
    <n v="14.04"/>
    <n v="3"/>
    <n v="0.2"/>
    <n v="1.5794999999999986"/>
  </r>
  <r>
    <n v="1670"/>
    <s v="US-2012-157154"/>
    <x v="1"/>
    <x v="553"/>
    <d v="2012-01-15T00:00:00"/>
    <s v="Standard Class"/>
    <s v="MM-17920"/>
    <s v="Michael Moore"/>
    <x v="0"/>
    <s v="United States"/>
    <s v="New York City"/>
    <x v="15"/>
    <n v="10011"/>
    <x v="3"/>
    <s v="FUR-TA-10001889"/>
    <x v="0"/>
    <x v="3"/>
    <s v="Bush Advantage Collection Racetrack Conference Table"/>
    <n v="1018.1039999999999"/>
    <n v="4"/>
    <n v="0.4"/>
    <n v="-373.3048"/>
  </r>
  <r>
    <n v="1671"/>
    <s v="CA-2014-159457"/>
    <x v="3"/>
    <x v="15"/>
    <d v="2014-10-27T00:00:00"/>
    <s v="Standard Class"/>
    <s v="RD-19480"/>
    <s v="Rick Duston"/>
    <x v="0"/>
    <s v="United States"/>
    <s v="Houston"/>
    <x v="5"/>
    <n v="77095"/>
    <x v="2"/>
    <s v="TEC-PH-10002185"/>
    <x v="2"/>
    <x v="7"/>
    <s v="QVS USB Car Charger 2-Port 2.1Amp for iPod/iPhone/iPad/iPad 2/iPad 3"/>
    <n v="16.68"/>
    <n v="3"/>
    <n v="0.2"/>
    <n v="5.2125000000000004"/>
  </r>
  <r>
    <n v="1672"/>
    <s v="CA-2013-107615"/>
    <x v="0"/>
    <x v="554"/>
    <d v="2013-03-26T00:00:00"/>
    <s v="First Class"/>
    <s v="RB-19645"/>
    <s v="Robert Barroso"/>
    <x v="1"/>
    <s v="United States"/>
    <s v="North Las Vegas"/>
    <x v="33"/>
    <n v="89031"/>
    <x v="1"/>
    <s v="TEC-AC-10001013"/>
    <x v="2"/>
    <x v="11"/>
    <s v="Logitech ClearChat Comfort/USB Headset H390"/>
    <n v="58.58"/>
    <n v="2"/>
    <n v="0"/>
    <n v="19.331399999999995"/>
  </r>
  <r>
    <n v="1673"/>
    <s v="CA-2014-111647"/>
    <x v="3"/>
    <x v="445"/>
    <d v="2014-07-08T00:00:00"/>
    <s v="Standard Class"/>
    <s v="RD-19585"/>
    <s v="Rob Dowd"/>
    <x v="0"/>
    <s v="United States"/>
    <s v="Plano"/>
    <x v="5"/>
    <n v="75023"/>
    <x v="2"/>
    <s v="TEC-PH-10002726"/>
    <x v="2"/>
    <x v="7"/>
    <s v="netTALK DUO VoIP Telephone Service"/>
    <n v="167.96800000000002"/>
    <n v="4"/>
    <n v="0.2"/>
    <n v="62.988"/>
  </r>
  <r>
    <n v="1674"/>
    <s v="CA-2012-150560"/>
    <x v="1"/>
    <x v="555"/>
    <d v="2012-12-12T00:00:00"/>
    <s v="First Class"/>
    <s v="SW-20455"/>
    <s v="Shaun Weien"/>
    <x v="0"/>
    <s v="United States"/>
    <s v="Suffolk"/>
    <x v="17"/>
    <n v="23434"/>
    <x v="0"/>
    <s v="OFF-LA-10003930"/>
    <x v="1"/>
    <x v="2"/>
    <s v="Dot Matrix Printer Tape Reel Labels, White, 5000/Box"/>
    <n v="196.62"/>
    <n v="2"/>
    <n v="0"/>
    <n v="96.343800000000002"/>
  </r>
  <r>
    <n v="1675"/>
    <s v="CA-2012-143077"/>
    <x v="1"/>
    <x v="14"/>
    <d v="2012-09-21T00:00:00"/>
    <s v="Standard Class"/>
    <s v="SF-20965"/>
    <s v="Sylvia Foulston"/>
    <x v="1"/>
    <s v="United States"/>
    <s v="Houston"/>
    <x v="5"/>
    <n v="77041"/>
    <x v="2"/>
    <s v="FUR-FU-10003535"/>
    <x v="0"/>
    <x v="5"/>
    <s v="Howard Miller Distant Time Traveler Alarm Clock"/>
    <n v="21.936000000000003"/>
    <n v="2"/>
    <n v="0.6"/>
    <n v="-10.419600000000003"/>
  </r>
  <r>
    <n v="1676"/>
    <s v="CA-2012-143077"/>
    <x v="1"/>
    <x v="14"/>
    <d v="2012-09-21T00:00:00"/>
    <s v="Standard Class"/>
    <s v="SF-20965"/>
    <s v="Sylvia Foulston"/>
    <x v="1"/>
    <s v="United States"/>
    <s v="Houston"/>
    <x v="5"/>
    <n v="77041"/>
    <x v="2"/>
    <s v="OFF-BI-10000088"/>
    <x v="1"/>
    <x v="8"/>
    <s v="GBC Imprintable Covers"/>
    <n v="6.5879999999999992"/>
    <n v="3"/>
    <n v="0.8"/>
    <n v="-10.211400000000005"/>
  </r>
  <r>
    <n v="1677"/>
    <s v="CA-2013-122728"/>
    <x v="0"/>
    <x v="556"/>
    <d v="2013-05-25T00:00:00"/>
    <s v="Standard Class"/>
    <s v="EB-13930"/>
    <s v="Eric Barreto"/>
    <x v="0"/>
    <s v="United States"/>
    <s v="San Francisco"/>
    <x v="1"/>
    <n v="94110"/>
    <x v="1"/>
    <s v="OFF-ST-10000604"/>
    <x v="1"/>
    <x v="4"/>
    <s v="Home/Office Personal File Carts"/>
    <n v="104.28"/>
    <n v="3"/>
    <n v="0"/>
    <n v="26.069999999999993"/>
  </r>
  <r>
    <n v="1678"/>
    <s v="CA-2013-122728"/>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s v="CA-2011-122882"/>
    <x v="2"/>
    <x v="557"/>
    <d v="2011-09-13T00:00:00"/>
    <s v="Standard Class"/>
    <s v="SB-20290"/>
    <s v="Sean Braxton"/>
    <x v="1"/>
    <s v="United States"/>
    <s v="Philadelphia"/>
    <x v="9"/>
    <n v="19134"/>
    <x v="3"/>
    <s v="OFF-ST-10002344"/>
    <x v="1"/>
    <x v="4"/>
    <s v="Carina 42&quot;Hx23 3/4&quot;W Media Storage Unit"/>
    <n v="64.784000000000006"/>
    <n v="1"/>
    <n v="0.2"/>
    <n v="-14.576399999999996"/>
  </r>
  <r>
    <n v="1680"/>
    <s v="CA-2011-122882"/>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s v="CA-2011-122882"/>
    <x v="2"/>
    <x v="557"/>
    <d v="2011-09-13T00:00:00"/>
    <s v="Standard Class"/>
    <s v="SB-20290"/>
    <s v="Sean Braxton"/>
    <x v="1"/>
    <s v="United States"/>
    <s v="Philadelphia"/>
    <x v="9"/>
    <n v="19134"/>
    <x v="3"/>
    <s v="FUR-FU-10000758"/>
    <x v="0"/>
    <x v="5"/>
    <s v="DAX Natural Wood-Tone Poster Frame"/>
    <n v="42.368000000000002"/>
    <n v="2"/>
    <n v="0.2"/>
    <n v="8.4735999999999958"/>
  </r>
  <r>
    <n v="1682"/>
    <s v="CA-2011-122882"/>
    <x v="2"/>
    <x v="557"/>
    <d v="2011-09-13T00:00:00"/>
    <s v="Standard Class"/>
    <s v="SB-20290"/>
    <s v="Sean Braxton"/>
    <x v="1"/>
    <s v="United States"/>
    <s v="Philadelphia"/>
    <x v="9"/>
    <n v="19134"/>
    <x v="3"/>
    <s v="TEC-MA-10004679"/>
    <x v="2"/>
    <x v="15"/>
    <s v="StarTech.com 10/100 VDSL2 Ethernet Extender Kit"/>
    <n v="399.54"/>
    <n v="4"/>
    <n v="0.7"/>
    <n v="-559.35599999999988"/>
  </r>
  <r>
    <n v="1683"/>
    <s v="US-2013-101497"/>
    <x v="0"/>
    <x v="321"/>
    <d v="2013-10-02T00:00:00"/>
    <s v="Second Class"/>
    <s v="PS-18760"/>
    <s v="Pamela Stobb"/>
    <x v="0"/>
    <s v="United States"/>
    <s v="Los Angeles"/>
    <x v="1"/>
    <n v="90008"/>
    <x v="1"/>
    <s v="OFF-PA-10000176"/>
    <x v="1"/>
    <x v="10"/>
    <s v="Xerox 1887"/>
    <n v="18.97"/>
    <n v="1"/>
    <n v="0"/>
    <n v="9.105599999999999"/>
  </r>
  <r>
    <n v="1684"/>
    <s v="CA-2013-147585"/>
    <x v="0"/>
    <x v="77"/>
    <d v="2013-11-13T00:00:00"/>
    <s v="Standard Class"/>
    <s v="CB-12535"/>
    <s v="Claudia Bergmann"/>
    <x v="1"/>
    <s v="United States"/>
    <s v="San Francisco"/>
    <x v="1"/>
    <n v="94110"/>
    <x v="1"/>
    <s v="FUR-FU-10002597"/>
    <x v="0"/>
    <x v="5"/>
    <s v="C-Line Magnetic Cubicle Keepers, Clear Polypropylene"/>
    <n v="14.82"/>
    <n v="3"/>
    <n v="0"/>
    <n v="6.224400000000001"/>
  </r>
  <r>
    <n v="1685"/>
    <s v="CA-2014-149489"/>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s v="CA-2014-149489"/>
    <x v="3"/>
    <x v="558"/>
    <d v="2014-04-28T00:00:00"/>
    <s v="First Class"/>
    <s v="DK-12835"/>
    <s v="Damala Kotsonis"/>
    <x v="1"/>
    <s v="United States"/>
    <s v="Philadelphia"/>
    <x v="9"/>
    <n v="19143"/>
    <x v="3"/>
    <s v="OFF-BI-10002813"/>
    <x v="1"/>
    <x v="8"/>
    <s v="Avery Reinforcements for Hole-Punch Pages"/>
    <n v="1.1880000000000002"/>
    <n v="2"/>
    <n v="0.7"/>
    <n v="-0.98999999999999977"/>
  </r>
  <r>
    <n v="1687"/>
    <s v="CA-2014-149489"/>
    <x v="3"/>
    <x v="558"/>
    <d v="2014-04-28T00:00:00"/>
    <s v="First Class"/>
    <s v="DK-12835"/>
    <s v="Damala Kotsonis"/>
    <x v="1"/>
    <s v="United States"/>
    <s v="Philadelphia"/>
    <x v="9"/>
    <n v="19143"/>
    <x v="3"/>
    <s v="OFF-BI-10002414"/>
    <x v="1"/>
    <x v="8"/>
    <s v="GBC ProClick Spines for 32-Hole Punch"/>
    <n v="7.5180000000000007"/>
    <n v="2"/>
    <n v="0.7"/>
    <n v="-5.7637999999999998"/>
  </r>
  <r>
    <n v="1688"/>
    <s v="CA-2014-143798"/>
    <x v="3"/>
    <x v="389"/>
    <d v="2014-12-13T00:00:00"/>
    <s v="First Class"/>
    <s v="AW-10840"/>
    <s v="Anthony Witt"/>
    <x v="0"/>
    <s v="United States"/>
    <s v="Philadelphia"/>
    <x v="9"/>
    <n v="19140"/>
    <x v="3"/>
    <s v="OFF-PA-10000788"/>
    <x v="1"/>
    <x v="10"/>
    <s v="Xerox 210"/>
    <n v="10.368000000000002"/>
    <n v="2"/>
    <n v="0.2"/>
    <n v="3.6288"/>
  </r>
  <r>
    <n v="1689"/>
    <s v="CA-2014-143798"/>
    <x v="3"/>
    <x v="389"/>
    <d v="2014-12-13T00:00:00"/>
    <s v="First Class"/>
    <s v="AW-10840"/>
    <s v="Anthony Witt"/>
    <x v="0"/>
    <s v="United States"/>
    <s v="Philadelphia"/>
    <x v="9"/>
    <n v="19140"/>
    <x v="3"/>
    <s v="FUR-FU-10004306"/>
    <x v="0"/>
    <x v="5"/>
    <s v="Electrix Halogen Magnifier Lamp"/>
    <n v="310.88000000000005"/>
    <n v="2"/>
    <n v="0.2"/>
    <n v="23.315999999999988"/>
  </r>
  <r>
    <n v="1690"/>
    <s v="CA-2011-142839"/>
    <x v="2"/>
    <x v="559"/>
    <d v="2011-08-20T00:00:00"/>
    <s v="Standard Class"/>
    <s v="TS-21610"/>
    <s v="Troy Staebel"/>
    <x v="0"/>
    <s v="United States"/>
    <s v="Philadelphia"/>
    <x v="9"/>
    <n v="19143"/>
    <x v="3"/>
    <s v="FUR-TA-10001539"/>
    <x v="0"/>
    <x v="3"/>
    <s v="Chromcraft Rectangular Conference Tables"/>
    <n v="853.09199999999987"/>
    <n v="6"/>
    <n v="0.4"/>
    <n v="-227.49120000000016"/>
  </r>
  <r>
    <n v="1691"/>
    <s v="CA-2014-129833"/>
    <x v="3"/>
    <x v="34"/>
    <d v="2014-12-16T00:00:00"/>
    <s v="Standard Class"/>
    <s v="HF-14995"/>
    <s v="Herbert Flentye"/>
    <x v="0"/>
    <s v="United States"/>
    <s v="Indianapolis"/>
    <x v="14"/>
    <n v="46203"/>
    <x v="2"/>
    <s v="OFF-PA-10000575"/>
    <x v="1"/>
    <x v="10"/>
    <s v="Wirebound Message Books, Four 2 3/4 x 5 White Forms per Page"/>
    <n v="33.450000000000003"/>
    <n v="5"/>
    <n v="0"/>
    <n v="15.387"/>
  </r>
  <r>
    <n v="1692"/>
    <s v="CA-2014-129833"/>
    <x v="3"/>
    <x v="34"/>
    <d v="2014-12-16T00:00:00"/>
    <s v="Standard Class"/>
    <s v="HF-14995"/>
    <s v="Herbert Flentye"/>
    <x v="0"/>
    <s v="United States"/>
    <s v="Indianapolis"/>
    <x v="14"/>
    <n v="46203"/>
    <x v="2"/>
    <s v="OFF-BI-10004182"/>
    <x v="1"/>
    <x v="8"/>
    <s v="Economy Binders"/>
    <n v="10.4"/>
    <n v="5"/>
    <n v="0"/>
    <n v="5.0960000000000001"/>
  </r>
  <r>
    <n v="1693"/>
    <s v="US-2013-154361"/>
    <x v="0"/>
    <x v="560"/>
    <d v="2013-03-20T00:00:00"/>
    <s v="Standard Class"/>
    <s v="HZ-14950"/>
    <s v="Henia Zydlo"/>
    <x v="0"/>
    <s v="United States"/>
    <s v="Columbus"/>
    <x v="24"/>
    <n v="43229"/>
    <x v="3"/>
    <s v="FUR-FU-10004020"/>
    <x v="0"/>
    <x v="5"/>
    <s v="Advantus Panel Wall Acrylic Frame"/>
    <n v="21.880000000000003"/>
    <n v="5"/>
    <n v="0.2"/>
    <n v="6.2904999999999998"/>
  </r>
  <r>
    <n v="1694"/>
    <s v="US-2013-158708"/>
    <x v="0"/>
    <x v="190"/>
    <d v="2013-06-30T00:00:00"/>
    <s v="Second Class"/>
    <s v="AB-10255"/>
    <s v="Alejandro Ballentine"/>
    <x v="2"/>
    <s v="United States"/>
    <s v="Plano"/>
    <x v="5"/>
    <n v="75023"/>
    <x v="2"/>
    <s v="TEC-AC-10003133"/>
    <x v="2"/>
    <x v="11"/>
    <s v="Memorex Mini Travel Drive 4 GB USB 2.0 Flash Drive"/>
    <n v="13.616"/>
    <n v="2"/>
    <n v="0.2"/>
    <n v="3.5742000000000012"/>
  </r>
  <r>
    <n v="1695"/>
    <s v="CA-2012-156335"/>
    <x v="1"/>
    <x v="12"/>
    <d v="2012-09-28T00:00:00"/>
    <s v="Second Class"/>
    <s v="PO-19195"/>
    <s v="Phillina Ober"/>
    <x v="2"/>
    <s v="United States"/>
    <s v="Bayonne"/>
    <x v="30"/>
    <n v="7002"/>
    <x v="3"/>
    <s v="TEC-AC-10002006"/>
    <x v="2"/>
    <x v="11"/>
    <s v="Memorex Micro Travel Drive 16 GB"/>
    <n v="63.96"/>
    <n v="4"/>
    <n v="0"/>
    <n v="19.827599999999997"/>
  </r>
  <r>
    <n v="1696"/>
    <s v="CA-2012-156335"/>
    <x v="1"/>
    <x v="12"/>
    <d v="2012-09-28T00:00:00"/>
    <s v="Second Class"/>
    <s v="PO-19195"/>
    <s v="Phillina Ober"/>
    <x v="2"/>
    <s v="United States"/>
    <s v="Bayonne"/>
    <x v="30"/>
    <n v="7002"/>
    <x v="3"/>
    <s v="OFF-BI-10003314"/>
    <x v="1"/>
    <x v="8"/>
    <s v="Tuff Stuff Recycled Round Ring Binders"/>
    <n v="14.46"/>
    <n v="3"/>
    <n v="0"/>
    <n v="7.0853999999999999"/>
  </r>
  <r>
    <n v="1697"/>
    <s v="CA-2012-156335"/>
    <x v="1"/>
    <x v="12"/>
    <d v="2012-09-28T00:00:00"/>
    <s v="Second Class"/>
    <s v="PO-19195"/>
    <s v="Phillina Ober"/>
    <x v="2"/>
    <s v="United States"/>
    <s v="Bayonne"/>
    <x v="30"/>
    <n v="7002"/>
    <x v="3"/>
    <s v="TEC-PH-10002726"/>
    <x v="2"/>
    <x v="7"/>
    <s v="netTALK DUO VoIP Telephone Service"/>
    <n v="104.98"/>
    <n v="2"/>
    <n v="0"/>
    <n v="52.49"/>
  </r>
  <r>
    <n v="1698"/>
    <s v="CA-2012-148376"/>
    <x v="1"/>
    <x v="17"/>
    <d v="2012-12-31T00:00:00"/>
    <s v="Standard Class"/>
    <s v="AG-10900"/>
    <s v="Arthur Gainer"/>
    <x v="0"/>
    <s v="United States"/>
    <s v="Los Angeles"/>
    <x v="1"/>
    <n v="90008"/>
    <x v="1"/>
    <s v="OFF-AP-10000240"/>
    <x v="1"/>
    <x v="9"/>
    <s v="Belkin F9G930V10-GRY 9 Outlet Surge"/>
    <n v="106.96"/>
    <n v="2"/>
    <n v="0"/>
    <n v="31.018399999999986"/>
  </r>
  <r>
    <n v="1699"/>
    <s v="CA-2012-148376"/>
    <x v="1"/>
    <x v="17"/>
    <d v="2012-12-31T00:00:00"/>
    <s v="Standard Class"/>
    <s v="AG-10900"/>
    <s v="Arthur Gainer"/>
    <x v="0"/>
    <s v="United States"/>
    <s v="Los Angeles"/>
    <x v="1"/>
    <n v="90008"/>
    <x v="1"/>
    <s v="OFF-LA-10002381"/>
    <x v="1"/>
    <x v="2"/>
    <s v="Avery 497"/>
    <n v="21.560000000000002"/>
    <n v="7"/>
    <n v="0"/>
    <n v="10.348799999999999"/>
  </r>
  <r>
    <n v="1700"/>
    <s v="CA-2011-135657"/>
    <x v="2"/>
    <x v="561"/>
    <d v="2011-06-07T00:00:00"/>
    <s v="Second Class"/>
    <s v="SC-20725"/>
    <s v="Steven Cartwright"/>
    <x v="0"/>
    <s v="United States"/>
    <s v="Seattle"/>
    <x v="4"/>
    <n v="98115"/>
    <x v="1"/>
    <s v="FUR-TA-10004086"/>
    <x v="0"/>
    <x v="3"/>
    <s v="KI Adjustable-Height Table"/>
    <n v="515.88"/>
    <n v="6"/>
    <n v="0"/>
    <n v="113.49359999999999"/>
  </r>
  <r>
    <n v="1701"/>
    <s v="CA-2012-114069"/>
    <x v="1"/>
    <x v="562"/>
    <d v="2012-07-15T00:00:00"/>
    <s v="Second Class"/>
    <s v="ND-18370"/>
    <s v="Natalie DeCherney"/>
    <x v="0"/>
    <s v="United States"/>
    <s v="New York City"/>
    <x v="15"/>
    <n v="10035"/>
    <x v="3"/>
    <s v="OFF-BI-10000320"/>
    <x v="1"/>
    <x v="8"/>
    <s v="GBC Plastic Binding Combs"/>
    <n v="11.808"/>
    <n v="2"/>
    <n v="0.2"/>
    <n v="4.2804000000000002"/>
  </r>
  <r>
    <n v="1702"/>
    <s v="CA-2012-114069"/>
    <x v="1"/>
    <x v="562"/>
    <d v="2012-07-15T00:00:00"/>
    <s v="Second Class"/>
    <s v="ND-18370"/>
    <s v="Natalie DeCherney"/>
    <x v="0"/>
    <s v="United States"/>
    <s v="New York City"/>
    <x v="15"/>
    <n v="10035"/>
    <x v="3"/>
    <s v="FUR-CH-10000595"/>
    <x v="0"/>
    <x v="1"/>
    <s v="Safco Contoured Stacking Chairs"/>
    <n v="1931.04"/>
    <n v="9"/>
    <n v="0.1"/>
    <n v="321.83999999999992"/>
  </r>
  <r>
    <n v="1703"/>
    <s v="CA-2012-114069"/>
    <x v="1"/>
    <x v="562"/>
    <d v="2012-07-15T00:00:00"/>
    <s v="Second Class"/>
    <s v="ND-18370"/>
    <s v="Natalie DeCherney"/>
    <x v="0"/>
    <s v="United States"/>
    <s v="New York City"/>
    <x v="15"/>
    <n v="10035"/>
    <x v="3"/>
    <s v="OFF-PA-10000349"/>
    <x v="1"/>
    <x v="10"/>
    <s v="Staples"/>
    <n v="9.9600000000000009"/>
    <n v="2"/>
    <n v="0"/>
    <n v="4.6812000000000005"/>
  </r>
  <r>
    <n v="1704"/>
    <s v="CA-2011-139857"/>
    <x v="2"/>
    <x v="563"/>
    <d v="2011-02-07T00:00:00"/>
    <s v="Standard Class"/>
    <s v="CD-12790"/>
    <s v="Cynthia Delaney"/>
    <x v="2"/>
    <s v="United States"/>
    <s v="San Diego"/>
    <x v="1"/>
    <n v="92037"/>
    <x v="1"/>
    <s v="OFF-FA-10001843"/>
    <x v="1"/>
    <x v="13"/>
    <s v="Staples"/>
    <n v="12.350000000000001"/>
    <n v="5"/>
    <n v="0"/>
    <n v="5.8045"/>
  </r>
  <r>
    <n v="1705"/>
    <s v="CA-2013-106306"/>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s v="CA-2012-100545"/>
    <x v="1"/>
    <x v="6"/>
    <d v="2012-11-26T00:00:00"/>
    <s v="Standard Class"/>
    <s v="IM-15070"/>
    <s v="Irene Maddox"/>
    <x v="0"/>
    <s v="United States"/>
    <s v="Philadelphia"/>
    <x v="9"/>
    <n v="19120"/>
    <x v="3"/>
    <s v="OFF-BI-10003638"/>
    <x v="1"/>
    <x v="8"/>
    <s v="GBC Durable Plastic Covers"/>
    <n v="11.610000000000003"/>
    <n v="2"/>
    <n v="0.7"/>
    <n v="-9.2880000000000003"/>
  </r>
  <r>
    <n v="1707"/>
    <s v="CA-2014-123491"/>
    <x v="3"/>
    <x v="505"/>
    <d v="2014-11-06T00:00:00"/>
    <s v="Standard Class"/>
    <s v="JK-15205"/>
    <s v="Jamie Kunitz"/>
    <x v="0"/>
    <s v="United States"/>
    <s v="San Francisco"/>
    <x v="1"/>
    <n v="94122"/>
    <x v="1"/>
    <s v="OFF-LA-10003077"/>
    <x v="1"/>
    <x v="2"/>
    <s v="Avery 500"/>
    <n v="43.86"/>
    <n v="6"/>
    <n v="0"/>
    <n v="20.614199999999997"/>
  </r>
  <r>
    <n v="1708"/>
    <s v="CA-2014-123491"/>
    <x v="3"/>
    <x v="505"/>
    <d v="2014-11-06T00:00:00"/>
    <s v="Standard Class"/>
    <s v="JK-15205"/>
    <s v="Jamie Kunitz"/>
    <x v="0"/>
    <s v="United States"/>
    <s v="San Francisco"/>
    <x v="1"/>
    <n v="94122"/>
    <x v="1"/>
    <s v="TEC-PH-10003505"/>
    <x v="2"/>
    <x v="7"/>
    <s v="Geemarc AmpliPOWER60"/>
    <n v="148.47999999999999"/>
    <n v="2"/>
    <n v="0.2"/>
    <n v="16.703999999999986"/>
  </r>
  <r>
    <n v="1709"/>
    <s v="CA-2014-123491"/>
    <x v="3"/>
    <x v="505"/>
    <d v="2014-11-06T00:00:00"/>
    <s v="Standard Class"/>
    <s v="JK-15205"/>
    <s v="Jamie Kunitz"/>
    <x v="0"/>
    <s v="United States"/>
    <s v="San Francisco"/>
    <x v="1"/>
    <n v="94122"/>
    <x v="1"/>
    <s v="OFF-PA-10003424"/>
    <x v="1"/>
    <x v="10"/>
    <s v="&quot;While you Were Out&quot; Message Book, One Form per Page"/>
    <n v="7.42"/>
    <n v="2"/>
    <n v="0"/>
    <n v="3.71"/>
  </r>
  <r>
    <n v="1710"/>
    <s v="CA-2014-123491"/>
    <x v="3"/>
    <x v="505"/>
    <d v="2014-11-06T00:00:00"/>
    <s v="Standard Class"/>
    <s v="JK-15205"/>
    <s v="Jamie Kunitz"/>
    <x v="0"/>
    <s v="United States"/>
    <s v="San Francisco"/>
    <x v="1"/>
    <n v="94122"/>
    <x v="1"/>
    <s v="FUR-CH-10003061"/>
    <x v="0"/>
    <x v="1"/>
    <s v="Global Leather Task Chair, Black"/>
    <n v="71.992000000000004"/>
    <n v="1"/>
    <n v="0.2"/>
    <n v="-0.89990000000001302"/>
  </r>
  <r>
    <n v="1711"/>
    <s v="CA-2014-123491"/>
    <x v="3"/>
    <x v="505"/>
    <d v="2014-11-06T00:00:00"/>
    <s v="Standard Class"/>
    <s v="JK-15205"/>
    <s v="Jamie Kunitz"/>
    <x v="0"/>
    <s v="United States"/>
    <s v="San Francisco"/>
    <x v="1"/>
    <n v="94122"/>
    <x v="1"/>
    <s v="OFF-AR-10003514"/>
    <x v="1"/>
    <x v="6"/>
    <s v="4009 Highlighters by Sanford"/>
    <n v="19.899999999999999"/>
    <n v="5"/>
    <n v="0"/>
    <n v="6.5669999999999984"/>
  </r>
  <r>
    <n v="1712"/>
    <s v="CA-2014-123491"/>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s v="CA-2012-145401"/>
    <x v="1"/>
    <x v="564"/>
    <d v="2012-02-04T00:00:00"/>
    <s v="Standard Class"/>
    <s v="JP-15520"/>
    <s v="Jeremy Pistek"/>
    <x v="0"/>
    <s v="United States"/>
    <s v="Houston"/>
    <x v="5"/>
    <n v="77070"/>
    <x v="2"/>
    <s v="OFF-PA-10004405"/>
    <x v="1"/>
    <x v="10"/>
    <s v="Rediform Voice Mail Log Books"/>
    <n v="14.303999999999998"/>
    <n v="6"/>
    <n v="0.2"/>
    <n v="5.0064000000000002"/>
  </r>
  <r>
    <n v="1714"/>
    <s v="US-2014-124968"/>
    <x v="3"/>
    <x v="565"/>
    <d v="2014-09-14T00:00:00"/>
    <s v="Second Class"/>
    <s v="MM-18055"/>
    <s v="Michelle Moray"/>
    <x v="0"/>
    <s v="United States"/>
    <s v="Chicago"/>
    <x v="10"/>
    <n v="60610"/>
    <x v="2"/>
    <s v="FUR-TA-10004289"/>
    <x v="0"/>
    <x v="3"/>
    <s v="BoxOffice By Design Rectangular and Half-Moon Meeting Room Tables"/>
    <n v="765.625"/>
    <n v="7"/>
    <n v="0.5"/>
    <n v="-566.5625"/>
  </r>
  <r>
    <n v="1715"/>
    <s v="CA-2014-104003"/>
    <x v="3"/>
    <x v="566"/>
    <d v="2014-10-14T00:00:00"/>
    <s v="Standard Class"/>
    <s v="DC-13285"/>
    <s v="Debra Catini"/>
    <x v="0"/>
    <s v="United States"/>
    <s v="San Francisco"/>
    <x v="1"/>
    <n v="94110"/>
    <x v="1"/>
    <s v="FUR-BO-10003965"/>
    <x v="0"/>
    <x v="0"/>
    <s v="O'Sullivan Manor Hill 2-Door Library in Brianna Oak"/>
    <n v="307.666"/>
    <n v="2"/>
    <n v="0.15"/>
    <n v="-14.478399999999979"/>
  </r>
  <r>
    <n v="1716"/>
    <s v="CA-2013-154788"/>
    <x v="0"/>
    <x v="567"/>
    <d v="2013-05-05T00:00:00"/>
    <s v="Standard Class"/>
    <s v="JL-15835"/>
    <s v="John Lee"/>
    <x v="0"/>
    <s v="United States"/>
    <s v="New York City"/>
    <x v="15"/>
    <n v="10011"/>
    <x v="3"/>
    <s v="OFF-BI-10003314"/>
    <x v="1"/>
    <x v="8"/>
    <s v="Tuff Stuff Recycled Round Ring Binders"/>
    <n v="7.7120000000000006"/>
    <n v="2"/>
    <n v="0.2"/>
    <n v="2.7956000000000003"/>
  </r>
  <r>
    <n v="1717"/>
    <s v="CA-2013-169943"/>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s v="CA-2013-169943"/>
    <x v="0"/>
    <x v="288"/>
    <d v="2013-05-25T00:00:00"/>
    <s v="Standard Class"/>
    <s v="BN-11515"/>
    <s v="Bradley Nguyen"/>
    <x v="0"/>
    <s v="United States"/>
    <s v="New York City"/>
    <x v="15"/>
    <n v="10011"/>
    <x v="3"/>
    <s v="OFF-ST-10004123"/>
    <x v="1"/>
    <x v="4"/>
    <s v="Safco Industrial Wire Shelving System"/>
    <n v="454.90000000000003"/>
    <n v="5"/>
    <n v="0"/>
    <n v="0"/>
  </r>
  <r>
    <n v="1719"/>
    <s v="CA-2013-169943"/>
    <x v="0"/>
    <x v="288"/>
    <d v="2013-05-25T00:00:00"/>
    <s v="Standard Class"/>
    <s v="BN-11515"/>
    <s v="Bradley Nguyen"/>
    <x v="0"/>
    <s v="United States"/>
    <s v="New York City"/>
    <x v="15"/>
    <n v="10011"/>
    <x v="3"/>
    <s v="FUR-FU-10002088"/>
    <x v="0"/>
    <x v="5"/>
    <s v="Nu-Dell Float Frame 11 x 14 1/2"/>
    <n v="35.92"/>
    <n v="4"/>
    <n v="0"/>
    <n v="15.086400000000001"/>
  </r>
  <r>
    <n v="1720"/>
    <s v="CA-2013-169943"/>
    <x v="0"/>
    <x v="288"/>
    <d v="2013-05-25T00:00:00"/>
    <s v="Standard Class"/>
    <s v="BN-11515"/>
    <s v="Bradley Nguyen"/>
    <x v="0"/>
    <s v="United States"/>
    <s v="New York City"/>
    <x v="15"/>
    <n v="10011"/>
    <x v="3"/>
    <s v="FUR-FU-10000010"/>
    <x v="0"/>
    <x v="5"/>
    <s v="DAX Value U-Channel Document Frames, Easel Back"/>
    <n v="39.76"/>
    <n v="8"/>
    <n v="0"/>
    <n v="12.325599999999998"/>
  </r>
  <r>
    <n v="1721"/>
    <s v="CA-2013-169943"/>
    <x v="0"/>
    <x v="288"/>
    <d v="2013-05-25T00:00:00"/>
    <s v="Standard Class"/>
    <s v="BN-11515"/>
    <s v="Bradley Nguyen"/>
    <x v="0"/>
    <s v="United States"/>
    <s v="New York City"/>
    <x v="15"/>
    <n v="10011"/>
    <x v="3"/>
    <s v="OFF-BI-10002824"/>
    <x v="1"/>
    <x v="8"/>
    <s v="Recycled Easel Ring Binders"/>
    <n v="47.744"/>
    <n v="4"/>
    <n v="0.2"/>
    <n v="14.919999999999995"/>
  </r>
  <r>
    <n v="1722"/>
    <s v="US-2012-123218"/>
    <x v="1"/>
    <x v="139"/>
    <d v="2012-12-25T00:00:00"/>
    <s v="Standard Class"/>
    <s v="KD-16345"/>
    <s v="Katherine Ducich"/>
    <x v="0"/>
    <s v="United States"/>
    <s v="Chicago"/>
    <x v="10"/>
    <n v="60623"/>
    <x v="2"/>
    <s v="TEC-PH-10001061"/>
    <x v="2"/>
    <x v="7"/>
    <s v="Apple iPhone 5C"/>
    <n v="159.98400000000001"/>
    <n v="2"/>
    <n v="0.2"/>
    <n v="11.998799999999996"/>
  </r>
  <r>
    <n v="1723"/>
    <s v="US-2012-123218"/>
    <x v="1"/>
    <x v="139"/>
    <d v="2012-12-25T00:00:00"/>
    <s v="Standard Class"/>
    <s v="KD-16345"/>
    <s v="Katherine Ducich"/>
    <x v="0"/>
    <s v="United States"/>
    <s v="Chicago"/>
    <x v="10"/>
    <n v="60623"/>
    <x v="2"/>
    <s v="TEC-AC-10000736"/>
    <x v="2"/>
    <x v="11"/>
    <s v="Logitech G600 MMO Gaming Mouse"/>
    <n v="255.96799999999999"/>
    <n v="4"/>
    <n v="0.2"/>
    <n v="51.193599999999996"/>
  </r>
  <r>
    <n v="1724"/>
    <s v="US-2012-123218"/>
    <x v="1"/>
    <x v="139"/>
    <d v="2012-12-25T00:00:00"/>
    <s v="Standard Class"/>
    <s v="KD-16345"/>
    <s v="Katherine Ducich"/>
    <x v="0"/>
    <s v="United States"/>
    <s v="Chicago"/>
    <x v="10"/>
    <n v="60623"/>
    <x v="2"/>
    <s v="FUR-BO-10003966"/>
    <x v="0"/>
    <x v="0"/>
    <s v="Sauder Facets Collection Library, Sky Alder Finish"/>
    <n v="359.05799999999994"/>
    <n v="3"/>
    <n v="0.3"/>
    <n v="-71.811600000000027"/>
  </r>
  <r>
    <n v="1725"/>
    <s v="CA-2012-127453"/>
    <x v="1"/>
    <x v="546"/>
    <d v="2012-12-20T00:00:00"/>
    <s v="First Class"/>
    <s v="JK-15370"/>
    <s v="Jay Kimmel"/>
    <x v="0"/>
    <s v="United States"/>
    <s v="Philadelphia"/>
    <x v="9"/>
    <n v="19143"/>
    <x v="3"/>
    <s v="OFF-AP-10000828"/>
    <x v="1"/>
    <x v="9"/>
    <s v="Avanti 4.4 Cu. Ft. Refrigerator"/>
    <n v="434.35199999999998"/>
    <n v="3"/>
    <n v="0.2"/>
    <n v="43.43519999999998"/>
  </r>
  <r>
    <n v="1726"/>
    <s v="CA-2012-127453"/>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s v="CA-2012-127453"/>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s v="US-2014-164056"/>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s v="CA-2013-106894"/>
    <x v="0"/>
    <x v="569"/>
    <d v="2013-02-07T00:00:00"/>
    <s v="Same Day"/>
    <s v="CA-12265"/>
    <s v="Christina Anderson"/>
    <x v="0"/>
    <s v="United States"/>
    <s v="Springfield"/>
    <x v="17"/>
    <n v="22153"/>
    <x v="0"/>
    <s v="TEC-AC-10003063"/>
    <x v="2"/>
    <x v="11"/>
    <s v="Micro Innovations USB RF Wireless Keyboard with Mouse"/>
    <n v="100"/>
    <n v="4"/>
    <n v="0"/>
    <n v="21"/>
  </r>
  <r>
    <n v="1730"/>
    <s v="CA-2013-106894"/>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s v="CA-2011-125136"/>
    <x v="2"/>
    <x v="450"/>
    <d v="2011-10-03T00:00:00"/>
    <s v="Standard Class"/>
    <s v="KD-16495"/>
    <s v="Keith Dawkins"/>
    <x v="1"/>
    <s v="United States"/>
    <s v="Fayetteville"/>
    <x v="3"/>
    <n v="28314"/>
    <x v="0"/>
    <s v="OFF-PA-10001457"/>
    <x v="1"/>
    <x v="10"/>
    <s v="White GlueTop Scratch Pads"/>
    <n v="96.256"/>
    <n v="8"/>
    <n v="0.2"/>
    <n v="31.283199999999987"/>
  </r>
  <r>
    <n v="1732"/>
    <s v="CA-2011-125136"/>
    <x v="2"/>
    <x v="450"/>
    <d v="2011-10-03T00:00:00"/>
    <s v="Standard Class"/>
    <s v="KD-16495"/>
    <s v="Keith Dawkins"/>
    <x v="1"/>
    <s v="United States"/>
    <s v="Fayetteville"/>
    <x v="3"/>
    <n v="28314"/>
    <x v="0"/>
    <s v="OFF-PA-10001804"/>
    <x v="1"/>
    <x v="10"/>
    <s v="Xerox 195"/>
    <n v="10.688000000000001"/>
    <n v="2"/>
    <n v="0.2"/>
    <n v="3.7407999999999997"/>
  </r>
  <r>
    <n v="1733"/>
    <s v="US-2013-131149"/>
    <x v="0"/>
    <x v="212"/>
    <d v="2013-07-15T00:00:00"/>
    <s v="Standard Class"/>
    <s v="LH-17155"/>
    <s v="Logan Haushalter"/>
    <x v="0"/>
    <s v="United States"/>
    <s v="Dallas"/>
    <x v="5"/>
    <n v="75081"/>
    <x v="2"/>
    <s v="OFF-ST-10000689"/>
    <x v="1"/>
    <x v="4"/>
    <s v="Fellowes Strictly Business Drawer File, Letter/Legal Size"/>
    <n v="338.04"/>
    <n v="3"/>
    <n v="0.2"/>
    <n v="-33.804000000000002"/>
  </r>
  <r>
    <n v="1734"/>
    <s v="US-2013-131149"/>
    <x v="0"/>
    <x v="212"/>
    <d v="2013-07-15T00:00:00"/>
    <s v="Standard Class"/>
    <s v="LH-17155"/>
    <s v="Logan Haushalter"/>
    <x v="0"/>
    <s v="United States"/>
    <s v="Dallas"/>
    <x v="5"/>
    <n v="75081"/>
    <x v="2"/>
    <s v="OFF-AR-10002135"/>
    <x v="1"/>
    <x v="6"/>
    <s v="Boston Heavy-Duty Trimline Electric Pencil Sharpeners"/>
    <n v="154.24"/>
    <n v="4"/>
    <n v="0.2"/>
    <n v="17.351999999999975"/>
  </r>
  <r>
    <n v="1735"/>
    <s v="CA-2014-101483"/>
    <x v="3"/>
    <x v="570"/>
    <d v="2014-08-02T00:00:00"/>
    <s v="Second Class"/>
    <s v="AG-10675"/>
    <s v="Anna Gayman"/>
    <x v="0"/>
    <s v="United States"/>
    <s v="Jacksonville"/>
    <x v="3"/>
    <n v="28540"/>
    <x v="0"/>
    <s v="OFF-AP-10002082"/>
    <x v="1"/>
    <x v="9"/>
    <s v="Holmes HEPA Air Purifier"/>
    <n v="34.848000000000006"/>
    <n v="2"/>
    <n v="0.2"/>
    <n v="6.5339999999999971"/>
  </r>
  <r>
    <n v="1736"/>
    <s v="CA-2014-101483"/>
    <x v="3"/>
    <x v="570"/>
    <d v="2014-08-02T00:00:00"/>
    <s v="Second Class"/>
    <s v="AG-10675"/>
    <s v="Anna Gayman"/>
    <x v="0"/>
    <s v="United States"/>
    <s v="Jacksonville"/>
    <x v="3"/>
    <n v="28540"/>
    <x v="0"/>
    <s v="TEC-PH-10003442"/>
    <x v="2"/>
    <x v="7"/>
    <s v="Samsung Replacement EH64AVFWE Premium Headset"/>
    <n v="22"/>
    <n v="5"/>
    <n v="0.2"/>
    <n v="1.375"/>
  </r>
  <r>
    <n v="1737"/>
    <s v="CA-2014-101483"/>
    <x v="3"/>
    <x v="570"/>
    <d v="2014-08-02T00:00:00"/>
    <s v="Second Class"/>
    <s v="AG-10675"/>
    <s v="Anna Gayman"/>
    <x v="0"/>
    <s v="United States"/>
    <s v="Jacksonville"/>
    <x v="3"/>
    <n v="28540"/>
    <x v="0"/>
    <s v="OFF-AR-10002833"/>
    <x v="1"/>
    <x v="6"/>
    <s v="Newell 322"/>
    <n v="4.3680000000000003"/>
    <n v="3"/>
    <n v="0.2"/>
    <n v="0.3822000000000001"/>
  </r>
  <r>
    <n v="1738"/>
    <s v="CA-2012-130204"/>
    <x v="1"/>
    <x v="37"/>
    <d v="2012-09-09T00:00:00"/>
    <s v="Standard Class"/>
    <s v="DB-13120"/>
    <s v="David Bremer"/>
    <x v="1"/>
    <s v="United States"/>
    <s v="San Francisco"/>
    <x v="1"/>
    <n v="94122"/>
    <x v="1"/>
    <s v="OFF-ST-10001325"/>
    <x v="1"/>
    <x v="4"/>
    <s v="Sterilite Officeware Hinged File Box"/>
    <n v="31.44"/>
    <n v="3"/>
    <n v="0"/>
    <n v="8.4888000000000012"/>
  </r>
  <r>
    <n v="1739"/>
    <s v="CA-2012-130204"/>
    <x v="1"/>
    <x v="37"/>
    <d v="2012-09-09T00:00:00"/>
    <s v="Standard Class"/>
    <s v="DB-13120"/>
    <s v="David Bremer"/>
    <x v="1"/>
    <s v="United States"/>
    <s v="San Francisco"/>
    <x v="1"/>
    <n v="94122"/>
    <x v="1"/>
    <s v="TEC-AC-10003038"/>
    <x v="2"/>
    <x v="11"/>
    <s v="Kingston Digital DataTraveler 16GB USB 2.0"/>
    <n v="17.899999999999999"/>
    <n v="2"/>
    <n v="0"/>
    <n v="3.400999999999998"/>
  </r>
  <r>
    <n v="1740"/>
    <s v="CA-2012-130204"/>
    <x v="1"/>
    <x v="37"/>
    <d v="2012-09-09T00:00:00"/>
    <s v="Standard Class"/>
    <s v="DB-13120"/>
    <s v="David Bremer"/>
    <x v="1"/>
    <s v="United States"/>
    <s v="San Francisco"/>
    <x v="1"/>
    <n v="94122"/>
    <x v="1"/>
    <s v="TEC-AC-10003590"/>
    <x v="2"/>
    <x v="11"/>
    <s v="TRENDnet 56K USB 2.0 Phone, Internet and Fax Modem"/>
    <n v="129.44999999999999"/>
    <n v="5"/>
    <n v="0"/>
    <n v="46.601999999999997"/>
  </r>
  <r>
    <n v="1741"/>
    <s v="CA-2011-110527"/>
    <x v="2"/>
    <x v="128"/>
    <d v="2011-08-16T00:00:00"/>
    <s v="Standard Class"/>
    <s v="ED-13885"/>
    <s v="Emily Ducich"/>
    <x v="2"/>
    <s v="United States"/>
    <s v="San Diego"/>
    <x v="1"/>
    <n v="92037"/>
    <x v="1"/>
    <s v="OFF-LA-10000262"/>
    <x v="1"/>
    <x v="2"/>
    <s v="Avery 494"/>
    <n v="20.88"/>
    <n v="8"/>
    <n v="0"/>
    <n v="9.6047999999999991"/>
  </r>
  <r>
    <n v="1742"/>
    <s v="CA-2014-152807"/>
    <x v="3"/>
    <x v="505"/>
    <d v="2014-11-04T00:00:00"/>
    <s v="Standard Class"/>
    <s v="MC-18100"/>
    <s v="Mick Crebagga"/>
    <x v="0"/>
    <s v="United States"/>
    <s v="Philadelphia"/>
    <x v="9"/>
    <n v="19140"/>
    <x v="3"/>
    <s v="OFF-PA-10004355"/>
    <x v="1"/>
    <x v="10"/>
    <s v="Xerox 231"/>
    <n v="20.736000000000004"/>
    <n v="4"/>
    <n v="0.2"/>
    <n v="7.2576000000000001"/>
  </r>
  <r>
    <n v="1743"/>
    <s v="CA-2014-152807"/>
    <x v="3"/>
    <x v="505"/>
    <d v="2014-11-04T00:00:00"/>
    <s v="Standard Class"/>
    <s v="MC-18100"/>
    <s v="Mick Crebagga"/>
    <x v="0"/>
    <s v="United States"/>
    <s v="Philadelphia"/>
    <x v="9"/>
    <n v="19140"/>
    <x v="3"/>
    <s v="FUR-FU-10004415"/>
    <x v="0"/>
    <x v="5"/>
    <s v="Stacking Tray, Side-Loading, Legal, Smoke"/>
    <n v="7.168000000000001"/>
    <n v="2"/>
    <n v="0.2"/>
    <n v="0.98559999999999937"/>
  </r>
  <r>
    <n v="1744"/>
    <s v="CA-2014-152807"/>
    <x v="3"/>
    <x v="505"/>
    <d v="2014-11-04T00:00:00"/>
    <s v="Standard Class"/>
    <s v="MC-18100"/>
    <s v="Mick Crebagga"/>
    <x v="0"/>
    <s v="United States"/>
    <s v="Philadelphia"/>
    <x v="9"/>
    <n v="19140"/>
    <x v="3"/>
    <s v="OFF-ST-10002486"/>
    <x v="1"/>
    <x v="4"/>
    <s v="Eldon Shelf Savers Cubes and Bins"/>
    <n v="11.168000000000001"/>
    <n v="2"/>
    <n v="0.2"/>
    <n v="-2.5128000000000008"/>
  </r>
  <r>
    <n v="1745"/>
    <s v="CA-2014-152807"/>
    <x v="3"/>
    <x v="505"/>
    <d v="2014-11-04T00:00:00"/>
    <s v="Standard Class"/>
    <s v="MC-18100"/>
    <s v="Mick Crebagga"/>
    <x v="0"/>
    <s v="United States"/>
    <s v="Philadelphia"/>
    <x v="9"/>
    <n v="19140"/>
    <x v="3"/>
    <s v="TEC-AC-10001142"/>
    <x v="2"/>
    <x v="11"/>
    <s v="First Data FD10 PIN Pad"/>
    <n v="442.40000000000003"/>
    <n v="7"/>
    <n v="0.2"/>
    <n v="-55.300000000000068"/>
  </r>
  <r>
    <n v="1746"/>
    <s v="CA-2011-133270"/>
    <x v="2"/>
    <x v="571"/>
    <d v="2011-06-09T00:00:00"/>
    <s v="First Class"/>
    <s v="BM-11785"/>
    <s v="Bryan Mills"/>
    <x v="0"/>
    <s v="United States"/>
    <s v="Rochester"/>
    <x v="15"/>
    <n v="14609"/>
    <x v="3"/>
    <s v="OFF-AR-10002656"/>
    <x v="1"/>
    <x v="6"/>
    <s v="Sanford Liquid Accent Highlighters"/>
    <n v="13.36"/>
    <n v="2"/>
    <n v="0"/>
    <n v="4.9431999999999992"/>
  </r>
  <r>
    <n v="1747"/>
    <s v="CA-2013-155670"/>
    <x v="0"/>
    <x v="572"/>
    <d v="2013-08-18T00:00:00"/>
    <s v="Second Class"/>
    <s v="EM-14065"/>
    <s v="Erin Mull"/>
    <x v="0"/>
    <s v="United States"/>
    <s v="Jacksonville"/>
    <x v="3"/>
    <n v="28540"/>
    <x v="0"/>
    <s v="OFF-BI-10000138"/>
    <x v="1"/>
    <x v="8"/>
    <s v="Acco Translucent Poly Ring Binders"/>
    <n v="11.232000000000001"/>
    <n v="8"/>
    <n v="0.7"/>
    <n v="-8.2367999999999988"/>
  </r>
  <r>
    <n v="1748"/>
    <s v="CA-2013-155670"/>
    <x v="0"/>
    <x v="572"/>
    <d v="2013-08-18T00:00:00"/>
    <s v="Second Class"/>
    <s v="EM-14065"/>
    <s v="Erin Mull"/>
    <x v="0"/>
    <s v="United States"/>
    <s v="Jacksonville"/>
    <x v="3"/>
    <n v="28540"/>
    <x v="0"/>
    <s v="OFF-PA-10004947"/>
    <x v="1"/>
    <x v="10"/>
    <s v="Staples"/>
    <n v="10.272000000000002"/>
    <n v="3"/>
    <n v="0.2"/>
    <n v="3.2099999999999982"/>
  </r>
  <r>
    <n v="1749"/>
    <s v="US-2011-157406"/>
    <x v="2"/>
    <x v="573"/>
    <d v="2011-04-29T00:00:00"/>
    <s v="Standard Class"/>
    <s v="DA-13450"/>
    <s v="Dianna Arnett"/>
    <x v="2"/>
    <s v="United States"/>
    <s v="Houston"/>
    <x v="5"/>
    <n v="77095"/>
    <x v="2"/>
    <s v="OFF-PA-10003543"/>
    <x v="1"/>
    <x v="10"/>
    <s v="Xerox 1985"/>
    <n v="10.368000000000002"/>
    <n v="2"/>
    <n v="0.2"/>
    <n v="3.6288"/>
  </r>
  <r>
    <n v="1750"/>
    <s v="US-2011-157406"/>
    <x v="2"/>
    <x v="573"/>
    <d v="2011-04-29T00:00:00"/>
    <s v="Standard Class"/>
    <s v="DA-13450"/>
    <s v="Dianna Arnett"/>
    <x v="2"/>
    <s v="United States"/>
    <s v="Houston"/>
    <x v="5"/>
    <n v="77095"/>
    <x v="2"/>
    <s v="OFF-AR-10002221"/>
    <x v="1"/>
    <x v="6"/>
    <s v="12 Colored Short Pencils"/>
    <n v="6.24"/>
    <n v="3"/>
    <n v="0.2"/>
    <n v="0.54600000000000071"/>
  </r>
  <r>
    <n v="1751"/>
    <s v="CA-2012-139094"/>
    <x v="1"/>
    <x v="6"/>
    <d v="2012-11-27T00:00:00"/>
    <s v="Standard Class"/>
    <s v="MO-17800"/>
    <s v="Meg O'Connel"/>
    <x v="2"/>
    <s v="United States"/>
    <s v="San Antonio"/>
    <x v="5"/>
    <n v="78207"/>
    <x v="2"/>
    <s v="FUR-TA-10004607"/>
    <x v="0"/>
    <x v="3"/>
    <s v="Hon 2111 Invitation Series Straight Table"/>
    <n v="206.96200000000002"/>
    <n v="2"/>
    <n v="0.3"/>
    <n v="-32.522600000000011"/>
  </r>
  <r>
    <n v="1752"/>
    <s v="CA-2014-168837"/>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s v="CA-2014-116715"/>
    <x v="3"/>
    <x v="574"/>
    <d v="2014-12-06T00:00:00"/>
    <s v="First Class"/>
    <s v="VW-21775"/>
    <s v="Victoria Wilson"/>
    <x v="1"/>
    <s v="United States"/>
    <s v="San Francisco"/>
    <x v="1"/>
    <n v="94122"/>
    <x v="1"/>
    <s v="OFF-ST-10004340"/>
    <x v="1"/>
    <x v="4"/>
    <s v="Fellowes Mobile File Cart, Black"/>
    <n v="559.62"/>
    <n v="9"/>
    <n v="0"/>
    <n v="151.09740000000002"/>
  </r>
  <r>
    <n v="1754"/>
    <s v="CA-2014-116715"/>
    <x v="3"/>
    <x v="574"/>
    <d v="2014-12-06T00:00:00"/>
    <s v="First Class"/>
    <s v="VW-21775"/>
    <s v="Victoria Wilson"/>
    <x v="1"/>
    <s v="United States"/>
    <s v="San Francisco"/>
    <x v="1"/>
    <n v="94122"/>
    <x v="1"/>
    <s v="OFF-PA-10004475"/>
    <x v="1"/>
    <x v="10"/>
    <s v="Xerox 1940"/>
    <n v="109.92"/>
    <n v="2"/>
    <n v="0"/>
    <n v="53.860799999999998"/>
  </r>
  <r>
    <n v="1755"/>
    <s v="CA-2014-116715"/>
    <x v="3"/>
    <x v="574"/>
    <d v="2014-12-06T00:00:00"/>
    <s v="First Class"/>
    <s v="VW-21775"/>
    <s v="Victoria Wilson"/>
    <x v="1"/>
    <s v="United States"/>
    <s v="San Francisco"/>
    <x v="1"/>
    <n v="94122"/>
    <x v="1"/>
    <s v="OFF-PA-10003893"/>
    <x v="1"/>
    <x v="10"/>
    <s v="Xerox 1962"/>
    <n v="8.56"/>
    <n v="2"/>
    <n v="0"/>
    <n v="3.8519999999999994"/>
  </r>
  <r>
    <n v="1756"/>
    <s v="CA-2012-135622"/>
    <x v="1"/>
    <x v="575"/>
    <d v="2012-12-11T00:00:00"/>
    <s v="Second Class"/>
    <s v="TT-21460"/>
    <s v="Tonja Turnell"/>
    <x v="2"/>
    <s v="United States"/>
    <s v="Fort Worth"/>
    <x v="5"/>
    <n v="76106"/>
    <x v="2"/>
    <s v="OFF-PA-10000100"/>
    <x v="1"/>
    <x v="10"/>
    <s v="Xerox 1945"/>
    <n v="360.71199999999999"/>
    <n v="11"/>
    <n v="0.2"/>
    <n v="130.75810000000001"/>
  </r>
  <r>
    <n v="1757"/>
    <s v="CA-2012-135622"/>
    <x v="1"/>
    <x v="575"/>
    <d v="2012-12-11T00:00:00"/>
    <s v="Second Class"/>
    <s v="TT-21460"/>
    <s v="Tonja Turnell"/>
    <x v="2"/>
    <s v="United States"/>
    <s v="Fort Worth"/>
    <x v="5"/>
    <n v="76106"/>
    <x v="2"/>
    <s v="TEC-PH-10001817"/>
    <x v="2"/>
    <x v="7"/>
    <s v="Wilson Electronics DB Pro Signal Booster"/>
    <n v="1718.4"/>
    <n v="6"/>
    <n v="0.2"/>
    <n v="150.36000000000013"/>
  </r>
  <r>
    <n v="1758"/>
    <s v="US-2012-107349"/>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s v="CA-2011-139017"/>
    <x v="2"/>
    <x v="218"/>
    <d v="2011-05-17T00:00:00"/>
    <s v="Standard Class"/>
    <s v="RM-19375"/>
    <s v="Raymond Messe"/>
    <x v="0"/>
    <s v="United States"/>
    <s v="Houston"/>
    <x v="5"/>
    <n v="77095"/>
    <x v="2"/>
    <s v="TEC-AC-10001013"/>
    <x v="2"/>
    <x v="11"/>
    <s v="Logitech ClearChat Comfort/USB Headset H390"/>
    <n v="46.864000000000004"/>
    <n v="2"/>
    <n v="0.2"/>
    <n v="7.615399999999994"/>
  </r>
  <r>
    <n v="1760"/>
    <s v="CA-2011-141817"/>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s v="CA-2012-13078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s v="CA-2012-130785"/>
    <x v="1"/>
    <x v="577"/>
    <d v="2012-09-09T00:00:00"/>
    <s v="Standard Class"/>
    <s v="AG-10900"/>
    <s v="Arthur Gainer"/>
    <x v="0"/>
    <s v="United States"/>
    <s v="San Diego"/>
    <x v="1"/>
    <n v="92105"/>
    <x v="1"/>
    <s v="OFF-BI-10001900"/>
    <x v="1"/>
    <x v="8"/>
    <s v="DXL Angle-View Binders with Locking Rings, Black"/>
    <n v="28.752000000000002"/>
    <n v="6"/>
    <n v="0.2"/>
    <n v="9.7037999999999993"/>
  </r>
  <r>
    <n v="1763"/>
    <s v="CA-2012-13078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s v="CA-2013-110254"/>
    <x v="0"/>
    <x v="578"/>
    <d v="2013-08-09T00:00:00"/>
    <s v="Standard Class"/>
    <s v="ML-17755"/>
    <s v="Max Ludwig"/>
    <x v="2"/>
    <s v="United States"/>
    <s v="Suffolk"/>
    <x v="17"/>
    <n v="23434"/>
    <x v="0"/>
    <s v="OFF-SU-10002573"/>
    <x v="1"/>
    <x v="14"/>
    <s v="Acme 10&quot; Easy Grip Assistive Scissors"/>
    <n v="35.06"/>
    <n v="2"/>
    <n v="0"/>
    <n v="10.517999999999997"/>
  </r>
  <r>
    <n v="1765"/>
    <s v="CA-2013-110254"/>
    <x v="0"/>
    <x v="578"/>
    <d v="2013-08-09T00:00:00"/>
    <s v="Standard Class"/>
    <s v="ML-17755"/>
    <s v="Max Ludwig"/>
    <x v="2"/>
    <s v="United States"/>
    <s v="Suffolk"/>
    <x v="17"/>
    <n v="23434"/>
    <x v="0"/>
    <s v="OFF-LA-10004484"/>
    <x v="1"/>
    <x v="2"/>
    <s v="Avery 476"/>
    <n v="4.13"/>
    <n v="1"/>
    <n v="0"/>
    <n v="1.8997999999999999"/>
  </r>
  <r>
    <n v="1766"/>
    <s v="CA-2013-110254"/>
    <x v="0"/>
    <x v="578"/>
    <d v="2013-08-09T00:00:00"/>
    <s v="Standard Class"/>
    <s v="ML-17755"/>
    <s v="Max Ludwig"/>
    <x v="2"/>
    <s v="United States"/>
    <s v="Suffolk"/>
    <x v="17"/>
    <n v="23434"/>
    <x v="0"/>
    <s v="FUR-FU-10001591"/>
    <x v="0"/>
    <x v="5"/>
    <s v="Advantus Panel Wall Certificate Holder - 8.5x11"/>
    <n v="109.8"/>
    <n v="9"/>
    <n v="0"/>
    <n v="46.116000000000007"/>
  </r>
  <r>
    <n v="1767"/>
    <s v="CA-2013-110254"/>
    <x v="0"/>
    <x v="578"/>
    <d v="2013-08-09T00:00:00"/>
    <s v="Standard Class"/>
    <s v="ML-17755"/>
    <s v="Max Ludwig"/>
    <x v="2"/>
    <s v="United States"/>
    <s v="Suffolk"/>
    <x v="17"/>
    <n v="23434"/>
    <x v="0"/>
    <s v="OFF-LA-10002034"/>
    <x v="1"/>
    <x v="2"/>
    <s v="Avery 478"/>
    <n v="9.82"/>
    <n v="2"/>
    <n v="0"/>
    <n v="4.8117999999999999"/>
  </r>
  <r>
    <n v="1768"/>
    <s v="US-2011-1580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s v="US-2011-158057"/>
    <x v="2"/>
    <x v="579"/>
    <d v="2011-03-26T00:00:00"/>
    <s v="Standard Class"/>
    <s v="CC-12685"/>
    <s v="Craig Carroll"/>
    <x v="0"/>
    <s v="United States"/>
    <s v="Greensboro"/>
    <x v="3"/>
    <n v="27405"/>
    <x v="0"/>
    <s v="OFF-BI-10002735"/>
    <x v="1"/>
    <x v="8"/>
    <s v="GBC Prestige Therm-A-Bind Covers"/>
    <n v="51.465000000000018"/>
    <n v="5"/>
    <n v="0.7"/>
    <n v="-39.456499999999991"/>
  </r>
  <r>
    <n v="1770"/>
    <s v="CA-2014-146024"/>
    <x v="3"/>
    <x v="580"/>
    <d v="2014-03-09T00:00:00"/>
    <s v="Standard Class"/>
    <s v="SC-20770"/>
    <s v="Stewart Carmichael"/>
    <x v="1"/>
    <s v="United States"/>
    <s v="Dallas"/>
    <x v="5"/>
    <n v="75081"/>
    <x v="2"/>
    <s v="OFF-SU-10001935"/>
    <x v="1"/>
    <x v="14"/>
    <s v="Staples"/>
    <n v="6.9760000000000009"/>
    <n v="4"/>
    <n v="0.2"/>
    <n v="-1.3952000000000013"/>
  </r>
  <r>
    <n v="1771"/>
    <s v="CA-2014-146024"/>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s v="CA-2013-129686"/>
    <x v="0"/>
    <x v="581"/>
    <d v="2013-11-30T00:00:00"/>
    <s v="Second Class"/>
    <s v="GG-14650"/>
    <s v="Greg Guthrie"/>
    <x v="1"/>
    <s v="United States"/>
    <s v="Chicago"/>
    <x v="10"/>
    <n v="60623"/>
    <x v="2"/>
    <s v="OFF-ST-10004337"/>
    <x v="1"/>
    <x v="4"/>
    <s v="SAFCO Commercial Wire Shelving, 72h"/>
    <n v="97.984000000000009"/>
    <n v="2"/>
    <n v="0.2"/>
    <n v="-24.496000000000002"/>
  </r>
  <r>
    <n v="1773"/>
    <s v="CA-2013-129686"/>
    <x v="0"/>
    <x v="581"/>
    <d v="2013-11-30T00:00:00"/>
    <s v="Second Class"/>
    <s v="GG-14650"/>
    <s v="Greg Guthrie"/>
    <x v="1"/>
    <s v="United States"/>
    <s v="Chicago"/>
    <x v="10"/>
    <n v="60623"/>
    <x v="2"/>
    <s v="TEC-AC-10001266"/>
    <x v="2"/>
    <x v="11"/>
    <s v="Memorex Micro Travel Drive 8 GB"/>
    <n v="62.400000000000006"/>
    <n v="6"/>
    <n v="0.2"/>
    <n v="19.499999999999993"/>
  </r>
  <r>
    <n v="1774"/>
    <s v="CA-2011-118976"/>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s v="CA-2011-118976"/>
    <x v="2"/>
    <x v="582"/>
    <d v="2011-05-03T00:00:00"/>
    <s v="Standard Class"/>
    <s v="MY-18295"/>
    <s v="Muhammed Yedwab"/>
    <x v="1"/>
    <s v="United States"/>
    <s v="Baltimore"/>
    <x v="39"/>
    <n v="21215"/>
    <x v="3"/>
    <s v="OFF-ST-10000877"/>
    <x v="1"/>
    <x v="4"/>
    <s v="Recycled Steel Personal File for Standard File Folders"/>
    <n v="497.61"/>
    <n v="9"/>
    <n v="0"/>
    <n v="129.37860000000001"/>
  </r>
  <r>
    <n v="1776"/>
    <s v="CA-2011-118976"/>
    <x v="2"/>
    <x v="582"/>
    <d v="2011-05-03T00:00:00"/>
    <s v="Standard Class"/>
    <s v="MY-18295"/>
    <s v="Muhammed Yedwab"/>
    <x v="1"/>
    <s v="United States"/>
    <s v="Baltimore"/>
    <x v="39"/>
    <n v="21215"/>
    <x v="3"/>
    <s v="OFF-AR-10004752"/>
    <x v="1"/>
    <x v="6"/>
    <s v="Blackstonian Pencils"/>
    <n v="5.34"/>
    <n v="2"/>
    <n v="0"/>
    <n v="1.4952000000000001"/>
  </r>
  <r>
    <n v="1777"/>
    <s v="CA-2011-118976"/>
    <x v="2"/>
    <x v="582"/>
    <d v="2011-05-03T00:00:00"/>
    <s v="Standard Class"/>
    <s v="MY-18295"/>
    <s v="Muhammed Yedwab"/>
    <x v="1"/>
    <s v="United States"/>
    <s v="Baltimore"/>
    <x v="39"/>
    <n v="21215"/>
    <x v="3"/>
    <s v="OFF-LA-10000452"/>
    <x v="1"/>
    <x v="2"/>
    <s v="Avery 488"/>
    <n v="3.15"/>
    <n v="1"/>
    <n v="0"/>
    <n v="1.512"/>
  </r>
  <r>
    <n v="1778"/>
    <s v="CA-2012-105347"/>
    <x v="1"/>
    <x v="27"/>
    <d v="2012-11-28T00:00:00"/>
    <s v="Standard Class"/>
    <s v="DP-13000"/>
    <s v="Darren Powers"/>
    <x v="0"/>
    <s v="United States"/>
    <s v="Los Angeles"/>
    <x v="1"/>
    <n v="90004"/>
    <x v="1"/>
    <s v="OFF-PA-10000675"/>
    <x v="1"/>
    <x v="10"/>
    <s v="Xerox 1919"/>
    <n v="368.91"/>
    <n v="9"/>
    <n v="0"/>
    <n v="180.76590000000002"/>
  </r>
  <r>
    <n v="1779"/>
    <s v="CA-2012-105347"/>
    <x v="1"/>
    <x v="27"/>
    <d v="2012-11-28T00:00:00"/>
    <s v="Standard Class"/>
    <s v="DP-13000"/>
    <s v="Darren Powers"/>
    <x v="0"/>
    <s v="United States"/>
    <s v="Los Angeles"/>
    <x v="1"/>
    <n v="90004"/>
    <x v="1"/>
    <s v="OFF-AR-10003045"/>
    <x v="1"/>
    <x v="6"/>
    <s v="Prang Colored Pencils"/>
    <n v="14.7"/>
    <n v="5"/>
    <n v="0"/>
    <n v="6.6150000000000002"/>
  </r>
  <r>
    <n v="1780"/>
    <s v="CA-2013-124667"/>
    <x v="0"/>
    <x v="583"/>
    <d v="2013-11-17T00:00:00"/>
    <s v="Standard Class"/>
    <s v="BD-11770"/>
    <s v="Bryan Davis"/>
    <x v="0"/>
    <s v="United States"/>
    <s v="New York City"/>
    <x v="15"/>
    <n v="10011"/>
    <x v="3"/>
    <s v="TEC-AC-10003447"/>
    <x v="2"/>
    <x v="11"/>
    <s v="Micropad Numeric Keypads"/>
    <n v="59.97"/>
    <n v="3"/>
    <n v="0"/>
    <n v="14.992499999999996"/>
  </r>
  <r>
    <n v="1781"/>
    <s v="CA-2013-124667"/>
    <x v="0"/>
    <x v="583"/>
    <d v="2013-11-17T00:00:00"/>
    <s v="Standard Class"/>
    <s v="BD-11770"/>
    <s v="Bryan Davis"/>
    <x v="0"/>
    <s v="United States"/>
    <s v="New York City"/>
    <x v="15"/>
    <n v="10011"/>
    <x v="3"/>
    <s v="OFF-ST-10002276"/>
    <x v="1"/>
    <x v="4"/>
    <s v="Safco Steel Mobile File Cart"/>
    <n v="83.36"/>
    <n v="1"/>
    <n v="0"/>
    <n v="20.840000000000003"/>
  </r>
  <r>
    <n v="1782"/>
    <s v="CA-2012-111094"/>
    <x v="1"/>
    <x v="584"/>
    <d v="2012-07-13T00:00:00"/>
    <s v="Standard Class"/>
    <s v="CB-12535"/>
    <s v="Claudia Bergmann"/>
    <x v="1"/>
    <s v="United States"/>
    <s v="Franklin"/>
    <x v="31"/>
    <n v="2038"/>
    <x v="3"/>
    <s v="OFF-PA-10001609"/>
    <x v="1"/>
    <x v="10"/>
    <s v="Tops Wirebound Message Log Books"/>
    <n v="6.58"/>
    <n v="2"/>
    <n v="0"/>
    <n v="3.0267999999999997"/>
  </r>
  <r>
    <n v="1783"/>
    <s v="CA-2012-111094"/>
    <x v="1"/>
    <x v="584"/>
    <d v="2012-07-13T00:00:00"/>
    <s v="Standard Class"/>
    <s v="CB-12535"/>
    <s v="Claudia Bergmann"/>
    <x v="1"/>
    <s v="United States"/>
    <s v="Franklin"/>
    <x v="31"/>
    <n v="2038"/>
    <x v="3"/>
    <s v="OFF-BI-10001597"/>
    <x v="1"/>
    <x v="8"/>
    <s v="Wilson Jones Ledger-Size, Piano-Hinge Binder, 2&quot;, Blue"/>
    <n v="122.94"/>
    <n v="3"/>
    <n v="0"/>
    <n v="59.011199999999988"/>
  </r>
  <r>
    <n v="1784"/>
    <s v="CA-2014-166317"/>
    <x v="3"/>
    <x v="585"/>
    <d v="2014-09-27T00:00:00"/>
    <s v="Standard Class"/>
    <s v="JE-15610"/>
    <s v="Jim Epp"/>
    <x v="1"/>
    <s v="United States"/>
    <s v="Milwaukee"/>
    <x v="6"/>
    <n v="53209"/>
    <x v="2"/>
    <s v="OFF-PA-10004475"/>
    <x v="1"/>
    <x v="10"/>
    <s v="Xerox 1940"/>
    <n v="219.84"/>
    <n v="4"/>
    <n v="0"/>
    <n v="107.7216"/>
  </r>
  <r>
    <n v="1785"/>
    <s v="CA-2014-166317"/>
    <x v="3"/>
    <x v="585"/>
    <d v="2014-09-27T00:00:00"/>
    <s v="Standard Class"/>
    <s v="JE-15610"/>
    <s v="Jim Epp"/>
    <x v="1"/>
    <s v="United States"/>
    <s v="Milwaukee"/>
    <x v="6"/>
    <n v="53209"/>
    <x v="2"/>
    <s v="TEC-AC-10004510"/>
    <x v="2"/>
    <x v="11"/>
    <s v="Logitech Desktop MK120 Mouse and keyboard Combo"/>
    <n v="98.16"/>
    <n v="6"/>
    <n v="0"/>
    <n v="9.8159999999999954"/>
  </r>
  <r>
    <n v="1786"/>
    <s v="CA-2014-166317"/>
    <x v="3"/>
    <x v="585"/>
    <d v="2014-09-27T00:00:00"/>
    <s v="Standard Class"/>
    <s v="JE-15610"/>
    <s v="Jim Epp"/>
    <x v="1"/>
    <s v="United States"/>
    <s v="Milwaukee"/>
    <x v="6"/>
    <n v="53209"/>
    <x v="2"/>
    <s v="OFF-BI-10002976"/>
    <x v="1"/>
    <x v="8"/>
    <s v="ACCOHIDE Binder by Acco"/>
    <n v="33.04"/>
    <n v="8"/>
    <n v="0"/>
    <n v="15.5288"/>
  </r>
  <r>
    <n v="1787"/>
    <s v="CA-2014-166317"/>
    <x v="3"/>
    <x v="585"/>
    <d v="2014-09-27T00:00:00"/>
    <s v="Standard Class"/>
    <s v="JE-15610"/>
    <s v="Jim Epp"/>
    <x v="1"/>
    <s v="United States"/>
    <s v="Milwaukee"/>
    <x v="6"/>
    <n v="53209"/>
    <x v="2"/>
    <s v="TEC-PH-10001615"/>
    <x v="2"/>
    <x v="7"/>
    <s v="AT&amp;T CL82213"/>
    <n v="86.97"/>
    <n v="3"/>
    <n v="0"/>
    <n v="25.221299999999989"/>
  </r>
  <r>
    <n v="1788"/>
    <s v="CA-2012-154326"/>
    <x v="1"/>
    <x v="586"/>
    <d v="2012-02-19T00:00:00"/>
    <s v="Standard Class"/>
    <s v="RP-19855"/>
    <s v="Roy Phan"/>
    <x v="1"/>
    <s v="United States"/>
    <s v="Kenosha"/>
    <x v="6"/>
    <n v="53142"/>
    <x v="2"/>
    <s v="TEC-PH-10001819"/>
    <x v="2"/>
    <x v="7"/>
    <s v="Innergie mMini Combo Duo USB Travel Charging Kit"/>
    <n v="134.97"/>
    <n v="3"/>
    <n v="0"/>
    <n v="64.785599999999988"/>
  </r>
  <r>
    <n v="1789"/>
    <s v="CA-2012-154326"/>
    <x v="1"/>
    <x v="586"/>
    <d v="2012-02-19T00:00:00"/>
    <s v="Standard Class"/>
    <s v="RP-19855"/>
    <s v="Roy Phan"/>
    <x v="1"/>
    <s v="United States"/>
    <s v="Kenosha"/>
    <x v="6"/>
    <n v="53142"/>
    <x v="2"/>
    <s v="TEC-PH-10000560"/>
    <x v="2"/>
    <x v="7"/>
    <s v="Samsung Galaxy S III - 16GB - pebble blue (T-Mobile)"/>
    <n v="699.98"/>
    <n v="2"/>
    <n v="0"/>
    <n v="195.99440000000004"/>
  </r>
  <r>
    <n v="1790"/>
    <s v="CA-2012-154326"/>
    <x v="1"/>
    <x v="586"/>
    <d v="2012-02-19T00:00:00"/>
    <s v="Standard Class"/>
    <s v="RP-19855"/>
    <s v="Roy Phan"/>
    <x v="1"/>
    <s v="United States"/>
    <s v="Kenosha"/>
    <x v="6"/>
    <n v="53142"/>
    <x v="2"/>
    <s v="TEC-AC-10004568"/>
    <x v="2"/>
    <x v="11"/>
    <s v="Maxell LTO Ultrium - 800 GB"/>
    <n v="139.94999999999999"/>
    <n v="5"/>
    <n v="0"/>
    <n v="26.590499999999988"/>
  </r>
  <r>
    <n v="1791"/>
    <s v="CA-2011-102008"/>
    <x v="2"/>
    <x v="587"/>
    <d v="2011-10-04T00:00:00"/>
    <s v="Standard Class"/>
    <s v="RA-19915"/>
    <s v="Russell Applegate"/>
    <x v="0"/>
    <s v="United States"/>
    <s v="New York City"/>
    <x v="15"/>
    <n v="10011"/>
    <x v="3"/>
    <s v="OFF-PA-10004092"/>
    <x v="1"/>
    <x v="10"/>
    <s v="Tops Green Bar Computer Printout Paper"/>
    <n v="48.94"/>
    <n v="1"/>
    <n v="0"/>
    <n v="24.47"/>
  </r>
  <r>
    <n v="1792"/>
    <s v="CA-2011-120474"/>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s v="CA-2011-120474"/>
    <x v="2"/>
    <x v="588"/>
    <d v="2011-12-03T00:00:00"/>
    <s v="First Class"/>
    <s v="RP-19390"/>
    <s v="Resi Pölking"/>
    <x v="0"/>
    <s v="United States"/>
    <s v="Madison"/>
    <x v="6"/>
    <n v="53711"/>
    <x v="2"/>
    <s v="OFF-AR-10000475"/>
    <x v="1"/>
    <x v="6"/>
    <s v="Hunt BOSTON Vista Battery-Operated Pencil Sharpener, Black"/>
    <n v="46.64"/>
    <n v="4"/>
    <n v="0"/>
    <n v="12.592800000000004"/>
  </r>
  <r>
    <n v="1794"/>
    <s v="CA-2011-104773"/>
    <x v="2"/>
    <x v="589"/>
    <d v="2011-12-13T00:00:00"/>
    <s v="Standard Class"/>
    <s v="TB-21175"/>
    <s v="Thomas Boland"/>
    <x v="1"/>
    <s v="United States"/>
    <s v="Houston"/>
    <x v="5"/>
    <n v="77041"/>
    <x v="2"/>
    <s v="OFF-ST-10000777"/>
    <x v="1"/>
    <x v="4"/>
    <s v="Companion Letter/Legal File, Black"/>
    <n v="60.415999999999997"/>
    <n v="2"/>
    <n v="0.2"/>
    <n v="6.0416000000000025"/>
  </r>
  <r>
    <n v="1795"/>
    <s v="CA-2013-140774"/>
    <x v="0"/>
    <x v="64"/>
    <d v="2013-09-11T00:00:00"/>
    <s v="Standard Class"/>
    <s v="BE-11455"/>
    <s v="Brad Eason"/>
    <x v="2"/>
    <s v="United States"/>
    <s v="Olathe"/>
    <x v="41"/>
    <n v="66062"/>
    <x v="2"/>
    <s v="OFF-AR-10004022"/>
    <x v="1"/>
    <x v="6"/>
    <s v="Panasonic KP-380BK Classic Electric Pencil Sharpener"/>
    <n v="107.94"/>
    <n v="3"/>
    <n v="0"/>
    <n v="26.984999999999992"/>
  </r>
  <r>
    <n v="1796"/>
    <s v="US-2014-139465"/>
    <x v="3"/>
    <x v="151"/>
    <d v="2014-08-31T00:00:00"/>
    <s v="First Class"/>
    <s v="MR-17545"/>
    <s v="Mathew Reese"/>
    <x v="2"/>
    <s v="United States"/>
    <s v="New York City"/>
    <x v="15"/>
    <n v="10024"/>
    <x v="3"/>
    <s v="OFF-ST-10002352"/>
    <x v="1"/>
    <x v="4"/>
    <s v="Iris Project Case"/>
    <n v="63.84"/>
    <n v="8"/>
    <n v="0"/>
    <n v="16.598399999999998"/>
  </r>
  <r>
    <n v="1797"/>
    <s v="US-2014-139465"/>
    <x v="3"/>
    <x v="151"/>
    <d v="2014-08-31T00:00:00"/>
    <s v="First Class"/>
    <s v="MR-17545"/>
    <s v="Mathew Reese"/>
    <x v="2"/>
    <s v="United States"/>
    <s v="New York City"/>
    <x v="15"/>
    <n v="10024"/>
    <x v="3"/>
    <s v="TEC-PH-10000455"/>
    <x v="2"/>
    <x v="7"/>
    <s v="GE 30522EE2"/>
    <n v="347.96999999999997"/>
    <n v="3"/>
    <n v="0"/>
    <n v="100.91129999999997"/>
  </r>
  <r>
    <n v="1798"/>
    <s v="US-2014-139465"/>
    <x v="3"/>
    <x v="151"/>
    <d v="2014-08-31T00:00:00"/>
    <s v="First Class"/>
    <s v="MR-17545"/>
    <s v="Mathew Reese"/>
    <x v="2"/>
    <s v="United States"/>
    <s v="New York City"/>
    <x v="15"/>
    <n v="10024"/>
    <x v="3"/>
    <s v="OFF-BI-10003910"/>
    <x v="1"/>
    <x v="8"/>
    <s v="DXL Angle-View Binders with Locking Rings by Samsill"/>
    <n v="37.008000000000003"/>
    <n v="6"/>
    <n v="0.2"/>
    <n v="11.565"/>
  </r>
  <r>
    <n v="1799"/>
    <s v="CA-2013-100965"/>
    <x v="0"/>
    <x v="274"/>
    <d v="2013-07-12T00:00:00"/>
    <s v="Standard Class"/>
    <s v="RM-19375"/>
    <s v="Raymond Messe"/>
    <x v="0"/>
    <s v="United States"/>
    <s v="San Jose"/>
    <x v="1"/>
    <n v="95123"/>
    <x v="1"/>
    <s v="FUR-FU-10003039"/>
    <x v="0"/>
    <x v="5"/>
    <s v="Howard Miller 11-1/2&quot; Diameter Grantwood Wall Clock"/>
    <n v="215.65"/>
    <n v="5"/>
    <n v="0"/>
    <n v="73.320999999999998"/>
  </r>
  <r>
    <n v="1800"/>
    <s v="CA-2013-121034"/>
    <x v="0"/>
    <x v="590"/>
    <d v="2013-08-11T00:00:00"/>
    <s v="Second Class"/>
    <s v="JF-15565"/>
    <s v="Jill Fjeld"/>
    <x v="0"/>
    <s v="United States"/>
    <s v="Dallas"/>
    <x v="5"/>
    <n v="75081"/>
    <x v="2"/>
    <s v="OFF-FA-10000585"/>
    <x v="1"/>
    <x v="13"/>
    <s v="OIC Bulk Pack Metal Binder Clips"/>
    <n v="11.168000000000001"/>
    <n v="4"/>
    <n v="0.2"/>
    <n v="3.6295999999999995"/>
  </r>
  <r>
    <n v="1801"/>
    <s v="CA-2013-121034"/>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s v="CA-2013-149461"/>
    <x v="0"/>
    <x v="373"/>
    <d v="2013-11-20T00:00:00"/>
    <s v="Standard Class"/>
    <s v="AS-10135"/>
    <s v="Adrian Shami"/>
    <x v="2"/>
    <s v="United States"/>
    <s v="Auburn"/>
    <x v="4"/>
    <n v="98002"/>
    <x v="1"/>
    <s v="FUR-FU-10004270"/>
    <x v="0"/>
    <x v="5"/>
    <s v="Eldon Image Series Desk Accessories, Burgundy"/>
    <n v="4.18"/>
    <n v="1"/>
    <n v="0"/>
    <n v="1.5047999999999999"/>
  </r>
  <r>
    <n v="1803"/>
    <s v="CA-2014-158379"/>
    <x v="3"/>
    <x v="585"/>
    <d v="2014-09-27T00:00:00"/>
    <s v="Second Class"/>
    <s v="JA-15970"/>
    <s v="Joseph Airdo"/>
    <x v="0"/>
    <s v="United States"/>
    <s v="Philadelphia"/>
    <x v="9"/>
    <n v="19134"/>
    <x v="3"/>
    <s v="OFF-BI-10002498"/>
    <x v="1"/>
    <x v="8"/>
    <s v="Clear Mylar Reinforcing Strips"/>
    <n v="5.6070000000000011"/>
    <n v="1"/>
    <n v="0.7"/>
    <n v="-4.2987000000000002"/>
  </r>
  <r>
    <n v="1804"/>
    <s v="CA-2014-158379"/>
    <x v="3"/>
    <x v="585"/>
    <d v="2014-09-27T00:00:00"/>
    <s v="Second Class"/>
    <s v="JA-15970"/>
    <s v="Joseph Airdo"/>
    <x v="0"/>
    <s v="United States"/>
    <s v="Philadelphia"/>
    <x v="9"/>
    <n v="19134"/>
    <x v="3"/>
    <s v="OFF-SU-10002881"/>
    <x v="1"/>
    <x v="14"/>
    <s v="Martin Yale Chadless Opener Electric Letter Opener"/>
    <n v="4663.7360000000008"/>
    <n v="7"/>
    <n v="0.2"/>
    <n v="-1049.3406"/>
  </r>
  <r>
    <n v="1805"/>
    <s v="CA-2014-158379"/>
    <x v="3"/>
    <x v="585"/>
    <d v="2014-09-27T00:00:00"/>
    <s v="Second Class"/>
    <s v="JA-15970"/>
    <s v="Joseph Airdo"/>
    <x v="0"/>
    <s v="United States"/>
    <s v="Philadelphia"/>
    <x v="9"/>
    <n v="19134"/>
    <x v="3"/>
    <s v="TEC-AC-10002926"/>
    <x v="2"/>
    <x v="11"/>
    <s v="Logitech Wireless Marathon Mouse M705"/>
    <n v="79.984000000000009"/>
    <n v="2"/>
    <n v="0.2"/>
    <n v="22.995400000000004"/>
  </r>
  <r>
    <n v="1806"/>
    <s v="US-2013-116729"/>
    <x v="0"/>
    <x v="591"/>
    <d v="2013-12-29T00:00:00"/>
    <s v="First Class"/>
    <s v="GK-14620"/>
    <s v="Grace Kelly"/>
    <x v="1"/>
    <s v="United States"/>
    <s v="Los Angeles"/>
    <x v="1"/>
    <n v="90049"/>
    <x v="1"/>
    <s v="TEC-PH-10002200"/>
    <x v="2"/>
    <x v="7"/>
    <s v="Samsung Galaxy Note 2"/>
    <n v="2575.944"/>
    <n v="7"/>
    <n v="0.2"/>
    <n v="257.59440000000029"/>
  </r>
  <r>
    <n v="1807"/>
    <s v="US-2013-116729"/>
    <x v="0"/>
    <x v="591"/>
    <d v="2013-12-29T00:00:00"/>
    <s v="First Class"/>
    <s v="GK-14620"/>
    <s v="Grace Kelly"/>
    <x v="1"/>
    <s v="United States"/>
    <s v="Los Angeles"/>
    <x v="1"/>
    <n v="90049"/>
    <x v="1"/>
    <s v="OFF-PA-10002005"/>
    <x v="1"/>
    <x v="10"/>
    <s v="Xerox 225"/>
    <n v="45.36"/>
    <n v="7"/>
    <n v="0"/>
    <n v="21.772800000000004"/>
  </r>
  <r>
    <n v="1808"/>
    <s v="US-2013-116729"/>
    <x v="0"/>
    <x v="591"/>
    <d v="2013-12-29T00:00:00"/>
    <s v="First Class"/>
    <s v="GK-14620"/>
    <s v="Grace Kelly"/>
    <x v="1"/>
    <s v="United States"/>
    <s v="Los Angeles"/>
    <x v="1"/>
    <n v="90049"/>
    <x v="1"/>
    <s v="TEC-AC-10001465"/>
    <x v="2"/>
    <x v="11"/>
    <s v="SanDisk Cruzer 64 GB USB Flash Drive"/>
    <n v="254.24"/>
    <n v="7"/>
    <n v="0"/>
    <n v="76.271999999999977"/>
  </r>
  <r>
    <n v="1809"/>
    <s v="CA-2013-164938"/>
    <x v="0"/>
    <x v="592"/>
    <d v="2013-02-13T00:00:00"/>
    <s v="First Class"/>
    <s v="PB-19210"/>
    <s v="Phillip Breyer"/>
    <x v="1"/>
    <s v="United States"/>
    <s v="Tulsa"/>
    <x v="26"/>
    <n v="74133"/>
    <x v="2"/>
    <s v="TEC-PH-10004897"/>
    <x v="2"/>
    <x v="7"/>
    <s v="Mediabridge Sport Armband iPhone 5s"/>
    <n v="69.930000000000007"/>
    <n v="7"/>
    <n v="0"/>
    <n v="0.69929999999999914"/>
  </r>
  <r>
    <n v="1810"/>
    <s v="CA-2013-165484"/>
    <x v="0"/>
    <x v="248"/>
    <d v="2013-10-30T00:00:00"/>
    <s v="Standard Class"/>
    <s v="HK-14890"/>
    <s v="Heather Kirkland"/>
    <x v="1"/>
    <s v="United States"/>
    <s v="Chicago"/>
    <x v="10"/>
    <n v="60610"/>
    <x v="2"/>
    <s v="FUR-FU-10001196"/>
    <x v="0"/>
    <x v="5"/>
    <s v="DAX Cubicle Frames - 8x10"/>
    <n v="16.155999999999999"/>
    <n v="7"/>
    <n v="0.6"/>
    <n v="-12.116999999999999"/>
  </r>
  <r>
    <n v="1811"/>
    <s v="CA-2013-165484"/>
    <x v="0"/>
    <x v="248"/>
    <d v="2013-10-30T00:00:00"/>
    <s v="Standard Class"/>
    <s v="HK-14890"/>
    <s v="Heather Kirkland"/>
    <x v="1"/>
    <s v="United States"/>
    <s v="Chicago"/>
    <x v="10"/>
    <n v="60610"/>
    <x v="2"/>
    <s v="OFF-PA-10000595"/>
    <x v="1"/>
    <x v="10"/>
    <s v="Xerox 1929"/>
    <n v="54.816000000000003"/>
    <n v="3"/>
    <n v="0.2"/>
    <n v="17.815199999999997"/>
  </r>
  <r>
    <n v="1812"/>
    <s v="CA-2011-132612"/>
    <x v="2"/>
    <x v="3"/>
    <d v="2011-06-11T00:00:00"/>
    <s v="Second Class"/>
    <s v="FO-14305"/>
    <s v="Frank Olsen"/>
    <x v="0"/>
    <s v="United States"/>
    <s v="Harrisonburg"/>
    <x v="17"/>
    <n v="22801"/>
    <x v="0"/>
    <s v="FUR-TA-10004534"/>
    <x v="0"/>
    <x v="3"/>
    <s v="Bevis 44 x 96 Conference Tables"/>
    <n v="1441.3"/>
    <n v="7"/>
    <n v="0"/>
    <n v="245.0209999999999"/>
  </r>
  <r>
    <n v="1813"/>
    <s v="US-2014-161193"/>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s v="US-2014-161193"/>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s v="CA-2012-131597"/>
    <x v="1"/>
    <x v="471"/>
    <d v="2012-09-18T00:00:00"/>
    <s v="Standard Class"/>
    <s v="SP-20620"/>
    <s v="Stefania Perrino"/>
    <x v="1"/>
    <s v="United States"/>
    <s v="Los Angeles"/>
    <x v="1"/>
    <n v="90045"/>
    <x v="1"/>
    <s v="FUR-TA-10002607"/>
    <x v="0"/>
    <x v="3"/>
    <s v="KI Conference Tables"/>
    <n v="170.13600000000002"/>
    <n v="3"/>
    <n v="0.2"/>
    <n v="-8.5067999999999913"/>
  </r>
  <r>
    <n v="1816"/>
    <s v="CA-2012-164833"/>
    <x v="1"/>
    <x v="593"/>
    <d v="2012-06-04T00:00:00"/>
    <s v="Same Day"/>
    <s v="LL-16840"/>
    <s v="Lauren Leatherbury"/>
    <x v="0"/>
    <s v="United States"/>
    <s v="Seattle"/>
    <x v="4"/>
    <n v="98105"/>
    <x v="1"/>
    <s v="OFF-LA-10000443"/>
    <x v="1"/>
    <x v="2"/>
    <s v="Avery 501"/>
    <n v="7.38"/>
    <n v="2"/>
    <n v="0"/>
    <n v="3.4685999999999999"/>
  </r>
  <r>
    <n v="1817"/>
    <s v="CA-2012-164833"/>
    <x v="1"/>
    <x v="593"/>
    <d v="2012-06-04T00:00:00"/>
    <s v="Same Day"/>
    <s v="LL-16840"/>
    <s v="Lauren Leatherbury"/>
    <x v="0"/>
    <s v="United States"/>
    <s v="Seattle"/>
    <x v="4"/>
    <n v="98105"/>
    <x v="1"/>
    <s v="OFF-AR-10004685"/>
    <x v="1"/>
    <x v="6"/>
    <s v="Binney &amp; Smith Crayola Metallic Colored Pencils, 8-Color Set"/>
    <n v="9.26"/>
    <n v="2"/>
    <n v="0"/>
    <n v="3.0557999999999996"/>
  </r>
  <r>
    <n v="1818"/>
    <s v="CA-2012-125423"/>
    <x v="1"/>
    <x v="350"/>
    <d v="2012-12-15T00:00:00"/>
    <s v="Second Class"/>
    <s v="MC-17575"/>
    <s v="Matt Collins"/>
    <x v="0"/>
    <s v="United States"/>
    <s v="Los Angeles"/>
    <x v="1"/>
    <n v="90036"/>
    <x v="1"/>
    <s v="OFF-LA-10001771"/>
    <x v="1"/>
    <x v="2"/>
    <s v="Avery 513"/>
    <n v="9.9600000000000009"/>
    <n v="2"/>
    <n v="0"/>
    <n v="4.5815999999999999"/>
  </r>
  <r>
    <n v="1819"/>
    <s v="US-2011-130379"/>
    <x v="2"/>
    <x v="594"/>
    <d v="2011-05-29T00:00:00"/>
    <s v="Standard Class"/>
    <s v="JL-15235"/>
    <s v="Janet Lee"/>
    <x v="0"/>
    <s v="United States"/>
    <s v="Chicago"/>
    <x v="10"/>
    <n v="60623"/>
    <x v="2"/>
    <s v="OFF-AP-10001394"/>
    <x v="1"/>
    <x v="9"/>
    <s v="Harmony Air Purifier"/>
    <n v="75.59999999999998"/>
    <n v="2"/>
    <n v="0.8"/>
    <n v="-166.32000000000005"/>
  </r>
  <r>
    <n v="1820"/>
    <s v="US-2011-130379"/>
    <x v="2"/>
    <x v="594"/>
    <d v="2011-05-29T00:00:00"/>
    <s v="Standard Class"/>
    <s v="JL-15235"/>
    <s v="Janet Lee"/>
    <x v="0"/>
    <s v="United States"/>
    <s v="Chicago"/>
    <x v="10"/>
    <n v="60623"/>
    <x v="2"/>
    <s v="FUR-FU-10002553"/>
    <x v="0"/>
    <x v="5"/>
    <s v="Electrix Incandescent Magnifying Lamp, Black"/>
    <n v="29.32"/>
    <n v="2"/>
    <n v="0.6"/>
    <n v="-24.188999999999993"/>
  </r>
  <r>
    <n v="1821"/>
    <s v="CA-2013-168956"/>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s v="CA-2013-168956"/>
    <x v="0"/>
    <x v="595"/>
    <d v="2013-02-20T00:00:00"/>
    <s v="Standard Class"/>
    <s v="EA-14035"/>
    <s v="Erin Ashbrook"/>
    <x v="1"/>
    <s v="United States"/>
    <s v="Chicago"/>
    <x v="10"/>
    <n v="60623"/>
    <x v="2"/>
    <s v="OFF-FA-10000304"/>
    <x v="1"/>
    <x v="13"/>
    <s v="Advantus Push Pins"/>
    <n v="6.9760000000000009"/>
    <n v="4"/>
    <n v="0.2"/>
    <n v="1.8312000000000004"/>
  </r>
  <r>
    <n v="1823"/>
    <s v="CA-2013-168956"/>
    <x v="0"/>
    <x v="595"/>
    <d v="2013-02-20T00:00:00"/>
    <s v="Standard Class"/>
    <s v="EA-14035"/>
    <s v="Erin Ashbrook"/>
    <x v="1"/>
    <s v="United States"/>
    <s v="Chicago"/>
    <x v="10"/>
    <n v="60623"/>
    <x v="2"/>
    <s v="FUR-CH-10004754"/>
    <x v="0"/>
    <x v="1"/>
    <s v="Global Stack Chair with Arms, Black"/>
    <n v="62.957999999999998"/>
    <n v="3"/>
    <n v="0.3"/>
    <n v="-2.6981999999999999"/>
  </r>
  <r>
    <n v="1824"/>
    <s v="CA-2013-168956"/>
    <x v="0"/>
    <x v="595"/>
    <d v="2013-02-20T00:00:00"/>
    <s v="Standard Class"/>
    <s v="EA-14035"/>
    <s v="Erin Ashbrook"/>
    <x v="1"/>
    <s v="United States"/>
    <s v="Chicago"/>
    <x v="10"/>
    <n v="60623"/>
    <x v="2"/>
    <s v="OFF-PA-10000809"/>
    <x v="1"/>
    <x v="10"/>
    <s v="Xerox 206"/>
    <n v="5.1840000000000011"/>
    <n v="1"/>
    <n v="0.2"/>
    <n v="1.8144"/>
  </r>
  <r>
    <n v="1825"/>
    <s v="CA-2013-167507"/>
    <x v="0"/>
    <x v="596"/>
    <d v="2013-12-29T00:00:00"/>
    <s v="Standard Class"/>
    <s v="SA-20830"/>
    <s v="Sue Ann Reed"/>
    <x v="0"/>
    <s v="United States"/>
    <s v="Redmond"/>
    <x v="21"/>
    <n v="97756"/>
    <x v="1"/>
    <s v="OFF-BI-10003694"/>
    <x v="1"/>
    <x v="8"/>
    <s v="Avery 3 1/2&quot; Diskette Storage Pages, 10/Pack"/>
    <n v="31.32"/>
    <n v="10"/>
    <n v="0.7"/>
    <n v="-25.05599999999999"/>
  </r>
  <r>
    <n v="1826"/>
    <s v="CA-2013-167507"/>
    <x v="0"/>
    <x v="596"/>
    <d v="2013-12-29T00:00:00"/>
    <s v="Standard Class"/>
    <s v="SA-20830"/>
    <s v="Sue Ann Reed"/>
    <x v="0"/>
    <s v="United States"/>
    <s v="Redmond"/>
    <x v="21"/>
    <n v="97756"/>
    <x v="1"/>
    <s v="FUR-FU-10001935"/>
    <x v="0"/>
    <x v="5"/>
    <s v="3M Hangers With Command Adhesive"/>
    <n v="11.840000000000002"/>
    <n v="4"/>
    <n v="0.2"/>
    <n v="3.108000000000001"/>
  </r>
  <r>
    <n v="1827"/>
    <s v="CA-2013-167507"/>
    <x v="0"/>
    <x v="596"/>
    <d v="2013-12-29T00:00:00"/>
    <s v="Standard Class"/>
    <s v="SA-20830"/>
    <s v="Sue Ann Reed"/>
    <x v="0"/>
    <s v="United States"/>
    <s v="Redmond"/>
    <x v="21"/>
    <n v="97756"/>
    <x v="1"/>
    <s v="FUR-FU-10002878"/>
    <x v="0"/>
    <x v="5"/>
    <s v="Seth Thomas 14&quot; Day/Date Wall Clock"/>
    <n v="22.784000000000002"/>
    <n v="1"/>
    <n v="0.2"/>
    <n v="4.8416000000000006"/>
  </r>
  <r>
    <n v="1828"/>
    <s v="CA-2013-109344"/>
    <x v="0"/>
    <x v="597"/>
    <d v="2013-02-11T00:00:00"/>
    <s v="Second Class"/>
    <s v="CH-12070"/>
    <s v="Cathy Hwang"/>
    <x v="2"/>
    <s v="United States"/>
    <s v="Raleigh"/>
    <x v="3"/>
    <n v="27604"/>
    <x v="0"/>
    <s v="TEC-PH-10002624"/>
    <x v="2"/>
    <x v="7"/>
    <s v="Samsung Galaxy S4 Mini"/>
    <n v="1127.9760000000001"/>
    <n v="3"/>
    <n v="0.2"/>
    <n v="126.8972999999998"/>
  </r>
  <r>
    <n v="1829"/>
    <s v="US-2012-140851"/>
    <x v="1"/>
    <x v="562"/>
    <d v="2012-07-15T00:00:00"/>
    <s v="Second Class"/>
    <s v="ND-18460"/>
    <s v="Neil Ducich"/>
    <x v="1"/>
    <s v="United States"/>
    <s v="Macon"/>
    <x v="32"/>
    <n v="31204"/>
    <x v="0"/>
    <s v="OFF-PA-10000019"/>
    <x v="1"/>
    <x v="10"/>
    <s v="Xerox 1931"/>
    <n v="38.880000000000003"/>
    <n v="6"/>
    <n v="0"/>
    <n v="18.662400000000002"/>
  </r>
  <r>
    <n v="1830"/>
    <s v="CA-2011-103373"/>
    <x v="2"/>
    <x v="598"/>
    <d v="2011-05-24T00:00:00"/>
    <s v="Standard Class"/>
    <s v="BS-11755"/>
    <s v="Bruce Stewart"/>
    <x v="0"/>
    <s v="United States"/>
    <s v="Cleveland"/>
    <x v="24"/>
    <n v="44105"/>
    <x v="3"/>
    <s v="TEC-PH-10002885"/>
    <x v="2"/>
    <x v="7"/>
    <s v="Apple iPhone 5"/>
    <n v="779.79600000000005"/>
    <n v="2"/>
    <n v="0.4"/>
    <n v="-168.95579999999995"/>
  </r>
  <r>
    <n v="1831"/>
    <s v="CA-2014-145884"/>
    <x v="3"/>
    <x v="208"/>
    <d v="2014-10-22T00:00:00"/>
    <s v="Same Day"/>
    <s v="SL-20155"/>
    <s v="Sara Luxemburg"/>
    <x v="2"/>
    <s v="United States"/>
    <s v="Muskogee"/>
    <x v="26"/>
    <n v="74403"/>
    <x v="2"/>
    <s v="TEC-PH-10000895"/>
    <x v="2"/>
    <x v="7"/>
    <s v="Polycom VVX 310 VoIP phone"/>
    <n v="1439.92"/>
    <n v="8"/>
    <n v="0"/>
    <n v="374.37920000000008"/>
  </r>
  <r>
    <n v="1832"/>
    <s v="CA-2014-145884"/>
    <x v="3"/>
    <x v="208"/>
    <d v="2014-10-22T00:00:00"/>
    <s v="Same Day"/>
    <s v="SL-20155"/>
    <s v="Sara Luxemburg"/>
    <x v="2"/>
    <s v="United States"/>
    <s v="Muskogee"/>
    <x v="26"/>
    <n v="74403"/>
    <x v="2"/>
    <s v="FUR-TA-10002356"/>
    <x v="0"/>
    <x v="3"/>
    <s v="Bevis Boat-Shaped Conference Table"/>
    <n v="262.11"/>
    <n v="1"/>
    <n v="0"/>
    <n v="62.906399999999991"/>
  </r>
  <r>
    <n v="1833"/>
    <s v="CA-2012-131422"/>
    <x v="1"/>
    <x v="599"/>
    <d v="2012-11-09T00:00:00"/>
    <s v="Standard Class"/>
    <s v="GB-14530"/>
    <s v="George Bell"/>
    <x v="1"/>
    <s v="United States"/>
    <s v="Monroe"/>
    <x v="3"/>
    <n v="28110"/>
    <x v="0"/>
    <s v="FUR-CH-10001270"/>
    <x v="0"/>
    <x v="1"/>
    <s v="Harbour Creations Steel Folding Chair"/>
    <n v="207"/>
    <n v="3"/>
    <n v="0.2"/>
    <n v="25.874999999999972"/>
  </r>
  <r>
    <n v="1834"/>
    <s v="CA-2014-162691"/>
    <x v="3"/>
    <x v="378"/>
    <d v="2014-08-08T00:00:00"/>
    <s v="Standard Class"/>
    <s v="AS-10045"/>
    <s v="Aaron Smayling"/>
    <x v="1"/>
    <s v="United States"/>
    <s v="Austin"/>
    <x v="5"/>
    <n v="78745"/>
    <x v="2"/>
    <s v="TEC-MA-10000488"/>
    <x v="2"/>
    <x v="15"/>
    <s v="Bady BDG101FRU Card Printer"/>
    <n v="1439.982"/>
    <n v="3"/>
    <n v="0.4"/>
    <n v="-263.99670000000026"/>
  </r>
  <r>
    <n v="1835"/>
    <s v="CA-2014-162691"/>
    <x v="3"/>
    <x v="378"/>
    <d v="2014-08-08T00:00:00"/>
    <s v="Standard Class"/>
    <s v="AS-10045"/>
    <s v="Aaron Smayling"/>
    <x v="1"/>
    <s v="United States"/>
    <s v="Austin"/>
    <x v="5"/>
    <n v="78745"/>
    <x v="2"/>
    <s v="OFF-PA-10003729"/>
    <x v="1"/>
    <x v="10"/>
    <s v="Xerox 1998"/>
    <n v="36.288000000000011"/>
    <n v="7"/>
    <n v="0.2"/>
    <n v="12.700800000000001"/>
  </r>
  <r>
    <n v="1836"/>
    <s v="CA-2011-141278"/>
    <x v="2"/>
    <x v="261"/>
    <d v="2011-06-24T00:00:00"/>
    <s v="First Class"/>
    <s v="RM-19375"/>
    <s v="Raymond Messe"/>
    <x v="0"/>
    <s v="United States"/>
    <s v="Meriden"/>
    <x v="29"/>
    <n v="6450"/>
    <x v="3"/>
    <s v="OFF-AR-10003056"/>
    <x v="1"/>
    <x v="6"/>
    <s v="Newell 341"/>
    <n v="21.400000000000002"/>
    <n v="5"/>
    <n v="0"/>
    <n v="6.2059999999999977"/>
  </r>
  <r>
    <n v="1837"/>
    <s v="CA-2014-122693"/>
    <x v="3"/>
    <x v="600"/>
    <d v="2014-02-22T00:00:00"/>
    <s v="Second Class"/>
    <s v="NH-18610"/>
    <s v="Nicole Hansen"/>
    <x v="1"/>
    <s v="United States"/>
    <s v="Roswell"/>
    <x v="32"/>
    <n v="30076"/>
    <x v="0"/>
    <s v="OFF-AP-10002518"/>
    <x v="1"/>
    <x v="9"/>
    <s v="Kensington 7 Outlet MasterPiece Power Center"/>
    <n v="1245.8599999999999"/>
    <n v="7"/>
    <n v="0"/>
    <n v="361.29939999999988"/>
  </r>
  <r>
    <n v="1838"/>
    <s v="CA-2011-117345"/>
    <x v="2"/>
    <x v="601"/>
    <d v="2011-08-05T00:00:00"/>
    <s v="Standard Class"/>
    <s v="BF-10975"/>
    <s v="Barbara Fisher"/>
    <x v="1"/>
    <s v="United States"/>
    <s v="Charlotte"/>
    <x v="3"/>
    <n v="28205"/>
    <x v="0"/>
    <s v="OFF-LA-10000240"/>
    <x v="1"/>
    <x v="2"/>
    <s v="Self-Adhesive Address Labels for Typewriters by Universal"/>
    <n v="17.544"/>
    <n v="3"/>
    <n v="0.2"/>
    <n v="5.9210999999999983"/>
  </r>
  <r>
    <n v="1839"/>
    <s v="CA-2011-117345"/>
    <x v="2"/>
    <x v="601"/>
    <d v="2011-08-05T00:00:00"/>
    <s v="Standard Class"/>
    <s v="BF-10975"/>
    <s v="Barbara Fisher"/>
    <x v="1"/>
    <s v="United States"/>
    <s v="Charlotte"/>
    <x v="3"/>
    <n v="28205"/>
    <x v="0"/>
    <s v="FUR-FU-10000629"/>
    <x v="0"/>
    <x v="5"/>
    <s v="9-3/4 Diameter Round Wall Clock"/>
    <n v="44.128"/>
    <n v="4"/>
    <n v="0.2"/>
    <n v="12.135200000000001"/>
  </r>
  <r>
    <n v="1840"/>
    <s v="CA-2011-117345"/>
    <x v="2"/>
    <x v="601"/>
    <d v="2011-08-05T00:00:00"/>
    <s v="Standard Class"/>
    <s v="BF-10975"/>
    <s v="Barbara Fisher"/>
    <x v="1"/>
    <s v="United States"/>
    <s v="Charlotte"/>
    <x v="3"/>
    <n v="28205"/>
    <x v="0"/>
    <s v="OFF-AP-10001005"/>
    <x v="1"/>
    <x v="9"/>
    <s v="Honeywell Quietcare HEPA Air Cleaner"/>
    <n v="62.920000000000009"/>
    <n v="1"/>
    <n v="0.2"/>
    <n v="10.224499999999994"/>
  </r>
  <r>
    <n v="1841"/>
    <s v="CA-2011-117345"/>
    <x v="2"/>
    <x v="601"/>
    <d v="2011-08-05T00:00:00"/>
    <s v="Standard Class"/>
    <s v="BF-10975"/>
    <s v="Barbara Fisher"/>
    <x v="1"/>
    <s v="United States"/>
    <s v="Charlotte"/>
    <x v="3"/>
    <n v="28205"/>
    <x v="0"/>
    <s v="OFF-PA-10002377"/>
    <x v="1"/>
    <x v="10"/>
    <s v="Xerox 1916"/>
    <n v="78.304000000000002"/>
    <n v="2"/>
    <n v="0.2"/>
    <n v="29.363999999999997"/>
  </r>
  <r>
    <n v="1842"/>
    <s v="CA-2013-157763"/>
    <x v="0"/>
    <x v="427"/>
    <d v="2013-07-24T00:00:00"/>
    <s v="Standard Class"/>
    <s v="KH-16330"/>
    <s v="Katharine Harms"/>
    <x v="1"/>
    <s v="United States"/>
    <s v="Bowling Green"/>
    <x v="0"/>
    <n v="42104"/>
    <x v="0"/>
    <s v="FUR-CH-10000988"/>
    <x v="0"/>
    <x v="1"/>
    <s v="Hon Olson Stacker Stools"/>
    <n v="140.81"/>
    <n v="1"/>
    <n v="0"/>
    <n v="39.4268"/>
  </r>
  <r>
    <n v="1843"/>
    <s v="CA-2012-135391"/>
    <x v="1"/>
    <x v="97"/>
    <d v="2012-02-11T00:00:00"/>
    <s v="Second Class"/>
    <s v="FA-14230"/>
    <s v="Frank Atkinson"/>
    <x v="1"/>
    <s v="United States"/>
    <s v="San Antonio"/>
    <x v="5"/>
    <n v="78207"/>
    <x v="2"/>
    <s v="OFF-LA-10001074"/>
    <x v="1"/>
    <x v="2"/>
    <s v="Round Specialty Laser Printer Labels"/>
    <n v="40.096000000000004"/>
    <n v="4"/>
    <n v="0.2"/>
    <n v="13.532399999999996"/>
  </r>
  <r>
    <n v="1844"/>
    <s v="CA-2012-135391"/>
    <x v="1"/>
    <x v="97"/>
    <d v="2012-02-11T00:00:00"/>
    <s v="Second Class"/>
    <s v="FA-14230"/>
    <s v="Frank Atkinson"/>
    <x v="1"/>
    <s v="United States"/>
    <s v="San Antonio"/>
    <x v="5"/>
    <n v="78207"/>
    <x v="2"/>
    <s v="FUR-FU-10001986"/>
    <x v="0"/>
    <x v="5"/>
    <s v="Dana Fluorescent Magnifying Lamp, White, 36&quot;"/>
    <n v="40.783999999999999"/>
    <n v="2"/>
    <n v="0.6"/>
    <n v="-30.588000000000001"/>
  </r>
  <r>
    <n v="1845"/>
    <s v="US-2014-113852"/>
    <x v="3"/>
    <x v="570"/>
    <d v="2014-08-03T00:00:00"/>
    <s v="Standard Class"/>
    <s v="GW-14605"/>
    <s v="Giulietta Weimer"/>
    <x v="0"/>
    <s v="United States"/>
    <s v="Seattle"/>
    <x v="4"/>
    <n v="98115"/>
    <x v="1"/>
    <s v="TEC-AC-10003027"/>
    <x v="2"/>
    <x v="11"/>
    <s v="Imation 8GB Mini TravelDrive USB 2.0 Flash Drive"/>
    <n v="90.570000000000007"/>
    <n v="3"/>
    <n v="0"/>
    <n v="11.774100000000004"/>
  </r>
  <r>
    <n v="1846"/>
    <s v="US-2014-158512"/>
    <x v="3"/>
    <x v="602"/>
    <d v="2014-01-18T00:00:00"/>
    <s v="Second Class"/>
    <s v="DA-13450"/>
    <s v="Dianna Arnett"/>
    <x v="2"/>
    <s v="United States"/>
    <s v="Washington"/>
    <x v="40"/>
    <n v="20016"/>
    <x v="3"/>
    <s v="OFF-PA-10001804"/>
    <x v="1"/>
    <x v="10"/>
    <s v="Xerox 195"/>
    <n v="40.08"/>
    <n v="6"/>
    <n v="0"/>
    <n v="19.238399999999999"/>
  </r>
  <r>
    <n v="1847"/>
    <s v="US-2014-158512"/>
    <x v="3"/>
    <x v="602"/>
    <d v="2014-01-18T00:00:00"/>
    <s v="Second Class"/>
    <s v="DA-13450"/>
    <s v="Dianna Arnett"/>
    <x v="2"/>
    <s v="United States"/>
    <s v="Washington"/>
    <x v="40"/>
    <n v="20016"/>
    <x v="3"/>
    <s v="FUR-FU-10004973"/>
    <x v="0"/>
    <x v="5"/>
    <s v="Flat Face Poster Frame"/>
    <n v="37.68"/>
    <n v="2"/>
    <n v="0"/>
    <n v="15.825600000000001"/>
  </r>
  <r>
    <n v="1848"/>
    <s v="CA-2014-128370"/>
    <x v="3"/>
    <x v="18"/>
    <d v="2014-09-11T00:00:00"/>
    <s v="Same Day"/>
    <s v="FH-14275"/>
    <s v="Frank Hawley"/>
    <x v="1"/>
    <s v="United States"/>
    <s v="Los Angeles"/>
    <x v="1"/>
    <n v="90004"/>
    <x v="1"/>
    <s v="FUR-CH-10002602"/>
    <x v="0"/>
    <x v="1"/>
    <s v="DMI Arturo Collection Mission-style Design Wood Chair"/>
    <n v="362.35199999999998"/>
    <n v="3"/>
    <n v="0.2"/>
    <n v="27.176400000000015"/>
  </r>
  <r>
    <n v="1849"/>
    <s v="CA-2014-128370"/>
    <x v="3"/>
    <x v="18"/>
    <d v="2014-09-11T00:00:00"/>
    <s v="Same Day"/>
    <s v="FH-14275"/>
    <s v="Frank Hawley"/>
    <x v="1"/>
    <s v="United States"/>
    <s v="Los Angeles"/>
    <x v="1"/>
    <n v="90004"/>
    <x v="1"/>
    <s v="OFF-BI-10004140"/>
    <x v="1"/>
    <x v="8"/>
    <s v="Avery Non-Stick Binders"/>
    <n v="7.1840000000000011"/>
    <n v="2"/>
    <n v="0.2"/>
    <n v="2.2449999999999992"/>
  </r>
  <r>
    <n v="1850"/>
    <s v="CA-2012-160472"/>
    <x v="1"/>
    <x v="603"/>
    <d v="2012-07-25T00:00:00"/>
    <s v="Second Class"/>
    <s v="RK-19300"/>
    <s v="Ralph Kennedy"/>
    <x v="0"/>
    <s v="United States"/>
    <s v="South Bend"/>
    <x v="14"/>
    <n v="46614"/>
    <x v="2"/>
    <s v="OFF-ST-10000464"/>
    <x v="1"/>
    <x v="4"/>
    <s v="Multi-Use Personal File Cart and Caster Set, Three Stacking Bins"/>
    <n v="34.76"/>
    <n v="1"/>
    <n v="0"/>
    <n v="9.732800000000001"/>
  </r>
  <r>
    <n v="1851"/>
    <s v="CA-2012-160472"/>
    <x v="1"/>
    <x v="603"/>
    <d v="2012-07-25T00:00:00"/>
    <s v="Second Class"/>
    <s v="RK-19300"/>
    <s v="Ralph Kennedy"/>
    <x v="0"/>
    <s v="United States"/>
    <s v="South Bend"/>
    <x v="14"/>
    <n v="46614"/>
    <x v="2"/>
    <s v="TEC-AC-10002253"/>
    <x v="2"/>
    <x v="11"/>
    <s v="Imation Bio 8GB USB Flash Drive Imation Corp"/>
    <n v="831.2"/>
    <n v="5"/>
    <n v="0"/>
    <n v="124.68000000000004"/>
  </r>
  <r>
    <n v="1852"/>
    <s v="CA-2012-160472"/>
    <x v="1"/>
    <x v="603"/>
    <d v="2012-07-25T00:00:00"/>
    <s v="Second Class"/>
    <s v="RK-19300"/>
    <s v="Ralph Kennedy"/>
    <x v="0"/>
    <s v="United States"/>
    <s v="South Bend"/>
    <x v="14"/>
    <n v="46614"/>
    <x v="2"/>
    <s v="OFF-PA-10000528"/>
    <x v="1"/>
    <x v="10"/>
    <s v="Xerox 1981"/>
    <n v="26.400000000000002"/>
    <n v="5"/>
    <n v="0"/>
    <n v="11.879999999999999"/>
  </r>
  <r>
    <n v="1853"/>
    <s v="CA-2012-160472"/>
    <x v="1"/>
    <x v="603"/>
    <d v="2012-07-25T00:00:00"/>
    <s v="Second Class"/>
    <s v="RK-19300"/>
    <s v="Ralph Kennedy"/>
    <x v="0"/>
    <s v="United States"/>
    <s v="South Bend"/>
    <x v="14"/>
    <n v="46614"/>
    <x v="2"/>
    <s v="OFF-EN-10000483"/>
    <x v="1"/>
    <x v="12"/>
    <s v="White Envelopes, White Envelopes with Clear Poly Window"/>
    <n v="106.75"/>
    <n v="7"/>
    <n v="0"/>
    <n v="49.10499999999999"/>
  </r>
  <r>
    <n v="1854"/>
    <s v="CA-2012-160472"/>
    <x v="1"/>
    <x v="603"/>
    <d v="2012-07-25T00:00:00"/>
    <s v="Second Class"/>
    <s v="RK-19300"/>
    <s v="Ralph Kennedy"/>
    <x v="0"/>
    <s v="United States"/>
    <s v="South Bend"/>
    <x v="14"/>
    <n v="46614"/>
    <x v="2"/>
    <s v="OFF-PA-10003129"/>
    <x v="1"/>
    <x v="10"/>
    <s v="Tops White Computer Printout Paper"/>
    <n v="97.82"/>
    <n v="2"/>
    <n v="0"/>
    <n v="45.975399999999993"/>
  </r>
  <r>
    <n v="1855"/>
    <s v="CA-2012-160472"/>
    <x v="1"/>
    <x v="603"/>
    <d v="2012-07-25T00:00:00"/>
    <s v="Second Class"/>
    <s v="RK-19300"/>
    <s v="Ralph Kennedy"/>
    <x v="0"/>
    <s v="United States"/>
    <s v="South Bend"/>
    <x v="14"/>
    <n v="46614"/>
    <x v="2"/>
    <s v="OFF-ST-10003442"/>
    <x v="1"/>
    <x v="4"/>
    <s v="Eldon Portable Mobile Manager"/>
    <n v="141.4"/>
    <n v="5"/>
    <n v="0"/>
    <n v="38.177999999999997"/>
  </r>
  <r>
    <n v="1856"/>
    <s v="CA-2011-114643"/>
    <x v="2"/>
    <x v="604"/>
    <d v="2011-06-17T00:00:00"/>
    <s v="Standard Class"/>
    <s v="FM-14215"/>
    <s v="Filia McAdams"/>
    <x v="1"/>
    <s v="United States"/>
    <s v="Los Angeles"/>
    <x v="1"/>
    <n v="90032"/>
    <x v="1"/>
    <s v="OFF-AR-10003631"/>
    <x v="1"/>
    <x v="6"/>
    <s v="Staples"/>
    <n v="14.52"/>
    <n v="3"/>
    <n v="0"/>
    <n v="4.7915999999999999"/>
  </r>
  <r>
    <n v="1857"/>
    <s v="US-2014-158218"/>
    <x v="3"/>
    <x v="605"/>
    <d v="2014-05-16T00:00:00"/>
    <s v="Second Class"/>
    <s v="AC-10420"/>
    <s v="Alyssa Crouse"/>
    <x v="1"/>
    <s v="United States"/>
    <s v="Houston"/>
    <x v="5"/>
    <n v="77041"/>
    <x v="2"/>
    <s v="OFF-ST-10000563"/>
    <x v="1"/>
    <x v="4"/>
    <s v="Fellowes Bankers Box Stor/Drawer Steel Plus"/>
    <n v="127.92000000000002"/>
    <n v="5"/>
    <n v="0.2"/>
    <n v="-15.990000000000002"/>
  </r>
  <r>
    <n v="1858"/>
    <s v="US-2014-158218"/>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s v="CA-2012-121608"/>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s v="CA-2012-121608"/>
    <x v="1"/>
    <x v="37"/>
    <d v="2012-09-05T00:00:00"/>
    <s v="First Class"/>
    <s v="JB-15400"/>
    <s v="Jennifer Braxton"/>
    <x v="1"/>
    <s v="United States"/>
    <s v="Bristol"/>
    <x v="29"/>
    <n v="6010"/>
    <x v="3"/>
    <s v="TEC-PH-10004959"/>
    <x v="2"/>
    <x v="7"/>
    <s v="Classic Ivory Antique Telephone ZL1810"/>
    <n v="100.49"/>
    <n v="1"/>
    <n v="0"/>
    <n v="25.122500000000002"/>
  </r>
  <r>
    <n v="1861"/>
    <s v="US-2014-121251"/>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s v="US-2014-121251"/>
    <x v="3"/>
    <x v="606"/>
    <d v="2014-03-28T00:00:00"/>
    <s v="First Class"/>
    <s v="GM-14440"/>
    <s v="Gary McGarr"/>
    <x v="0"/>
    <s v="United States"/>
    <s v="New York City"/>
    <x v="15"/>
    <n v="10009"/>
    <x v="3"/>
    <s v="TEC-PH-10004896"/>
    <x v="2"/>
    <x v="7"/>
    <s v="Nokia Lumia 521 (T-Mobile)"/>
    <n v="119.96"/>
    <n v="4"/>
    <n v="0"/>
    <n v="33.588800000000006"/>
  </r>
  <r>
    <n v="1863"/>
    <s v="CA-2011-151078"/>
    <x v="2"/>
    <x v="607"/>
    <d v="2011-11-12T00:00:00"/>
    <s v="Same Day"/>
    <s v="RF-19840"/>
    <s v="Roy Französisch"/>
    <x v="0"/>
    <s v="United States"/>
    <s v="San Antonio"/>
    <x v="5"/>
    <n v="78207"/>
    <x v="2"/>
    <s v="OFF-ST-10001328"/>
    <x v="1"/>
    <x v="4"/>
    <s v="Personal Filing Tote with Lid, Black/Gray"/>
    <n v="49.632000000000005"/>
    <n v="4"/>
    <n v="0.2"/>
    <n v="4.9632000000000005"/>
  </r>
  <r>
    <n v="1864"/>
    <s v="US-2013-100839"/>
    <x v="0"/>
    <x v="63"/>
    <d v="2013-10-18T00:00:00"/>
    <s v="Standard Class"/>
    <s v="NC-18625"/>
    <s v="Noah Childs"/>
    <x v="1"/>
    <s v="United States"/>
    <s v="Aurora"/>
    <x v="22"/>
    <n v="80013"/>
    <x v="1"/>
    <s v="FUR-TA-10004575"/>
    <x v="0"/>
    <x v="3"/>
    <s v="Hon 5100 Series Wood Tables"/>
    <n v="727.45"/>
    <n v="5"/>
    <n v="0.5"/>
    <n v="-465.5680000000001"/>
  </r>
  <r>
    <n v="1865"/>
    <s v="US-2013-100839"/>
    <x v="0"/>
    <x v="63"/>
    <d v="2013-10-18T00:00:00"/>
    <s v="Standard Class"/>
    <s v="NC-18625"/>
    <s v="Noah Childs"/>
    <x v="1"/>
    <s v="United States"/>
    <s v="Aurora"/>
    <x v="22"/>
    <n v="80013"/>
    <x v="1"/>
    <s v="FUR-FU-10001617"/>
    <x v="0"/>
    <x v="5"/>
    <s v="Executive Impressions 8-1/2&quot; Career Panel/Partition Cubicle Clock"/>
    <n v="24.96"/>
    <n v="3"/>
    <n v="0.2"/>
    <n v="4.3679999999999986"/>
  </r>
  <r>
    <n v="1866"/>
    <s v="US-2014-116659"/>
    <x v="3"/>
    <x v="105"/>
    <d v="2014-11-13T00:00:00"/>
    <s v="Same Day"/>
    <s v="NG-18355"/>
    <s v="Nat Gilpin"/>
    <x v="1"/>
    <s v="United States"/>
    <s v="Newark"/>
    <x v="24"/>
    <n v="43055"/>
    <x v="3"/>
    <s v="TEC-PH-10002824"/>
    <x v="2"/>
    <x v="7"/>
    <s v="Jabra SPEAK 410 Multidevice Speakerphone"/>
    <n v="370.78199999999998"/>
    <n v="3"/>
    <n v="0.4"/>
    <n v="-92.695500000000038"/>
  </r>
  <r>
    <n v="1867"/>
    <s v="CA-2014-118857"/>
    <x v="3"/>
    <x v="4"/>
    <d v="2014-04-19T00:00:00"/>
    <s v="First Class"/>
    <s v="AH-10075"/>
    <s v="Adam Hart"/>
    <x v="1"/>
    <s v="United States"/>
    <s v="Henderson"/>
    <x v="33"/>
    <n v="89015"/>
    <x v="1"/>
    <s v="FUR-FU-10004460"/>
    <x v="0"/>
    <x v="5"/>
    <s v="Howard Miller 12&quot; Round Wall Clock"/>
    <n v="196.45"/>
    <n v="5"/>
    <n v="0"/>
    <n v="70.72199999999998"/>
  </r>
  <r>
    <n v="1868"/>
    <s v="CA-2012-127110"/>
    <x v="1"/>
    <x v="608"/>
    <d v="2012-07-01T00:00:00"/>
    <s v="Standard Class"/>
    <s v="CH-12070"/>
    <s v="Cathy Hwang"/>
    <x v="2"/>
    <s v="United States"/>
    <s v="Philadelphia"/>
    <x v="9"/>
    <n v="19143"/>
    <x v="3"/>
    <s v="OFF-PA-10003309"/>
    <x v="1"/>
    <x v="10"/>
    <s v="Xerox 211"/>
    <n v="31.104000000000006"/>
    <n v="6"/>
    <n v="0.2"/>
    <n v="10.8864"/>
  </r>
  <r>
    <n v="1869"/>
    <s v="CA-2012-127110"/>
    <x v="1"/>
    <x v="608"/>
    <d v="2012-07-01T00:00:00"/>
    <s v="Standard Class"/>
    <s v="CH-12070"/>
    <s v="Cathy Hwang"/>
    <x v="2"/>
    <s v="United States"/>
    <s v="Philadelphia"/>
    <x v="9"/>
    <n v="19143"/>
    <x v="3"/>
    <s v="OFF-ST-10002554"/>
    <x v="1"/>
    <x v="4"/>
    <s v="Tennsco Industrial Shelving"/>
    <n v="78.256"/>
    <n v="2"/>
    <n v="0.2"/>
    <n v="-17.607599999999998"/>
  </r>
  <r>
    <n v="1870"/>
    <s v="CA-2013-148201"/>
    <x v="0"/>
    <x v="370"/>
    <d v="2013-08-30T00:00:00"/>
    <s v="Second Class"/>
    <s v="CC-12145"/>
    <s v="Charles Crestani"/>
    <x v="0"/>
    <s v="United States"/>
    <s v="Seattle"/>
    <x v="4"/>
    <n v="98103"/>
    <x v="1"/>
    <s v="OFF-PA-10000019"/>
    <x v="1"/>
    <x v="10"/>
    <s v="Xerox 1931"/>
    <n v="6.48"/>
    <n v="1"/>
    <n v="0"/>
    <n v="3.1104000000000003"/>
  </r>
  <r>
    <n v="1871"/>
    <s v="CA-2011-116932"/>
    <x v="2"/>
    <x v="609"/>
    <d v="2011-07-25T00:00:00"/>
    <s v="Standard Class"/>
    <s v="ME-18010"/>
    <s v="Michelle Ellison"/>
    <x v="1"/>
    <s v="United States"/>
    <s v="San Francisco"/>
    <x v="1"/>
    <n v="94122"/>
    <x v="1"/>
    <s v="OFF-AR-10002067"/>
    <x v="1"/>
    <x v="6"/>
    <s v="Newell 334"/>
    <n v="99.2"/>
    <n v="5"/>
    <n v="0"/>
    <n v="25.792000000000002"/>
  </r>
  <r>
    <n v="1872"/>
    <s v="CA-2011-116932"/>
    <x v="2"/>
    <x v="609"/>
    <d v="2011-07-25T00:00:00"/>
    <s v="Standard Class"/>
    <s v="ME-18010"/>
    <s v="Michelle Ellison"/>
    <x v="1"/>
    <s v="United States"/>
    <s v="San Francisco"/>
    <x v="1"/>
    <n v="94122"/>
    <x v="1"/>
    <s v="FUR-CH-10001215"/>
    <x v="0"/>
    <x v="1"/>
    <s v="Global Troy Executive Leather Low-Back Tilter"/>
    <n v="801.5680000000001"/>
    <n v="2"/>
    <n v="0.2"/>
    <n v="50.097999999999985"/>
  </r>
  <r>
    <n v="1873"/>
    <s v="CA-2011-116932"/>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s v="CA-2014-142888"/>
    <x v="3"/>
    <x v="610"/>
    <d v="2014-11-26T00:00:00"/>
    <s v="Standard Class"/>
    <s v="BP-11230"/>
    <s v="Benjamin Patterson"/>
    <x v="0"/>
    <s v="United States"/>
    <s v="Spokane"/>
    <x v="4"/>
    <n v="99207"/>
    <x v="1"/>
    <s v="FUR-TA-10004767"/>
    <x v="0"/>
    <x v="3"/>
    <s v="Safco Drafting Table"/>
    <n v="70.98"/>
    <n v="1"/>
    <n v="0"/>
    <n v="20.584199999999996"/>
  </r>
  <r>
    <n v="1875"/>
    <s v="CA-2011-147914"/>
    <x v="2"/>
    <x v="611"/>
    <d v="2011-06-09T00:00:00"/>
    <s v="Standard Class"/>
    <s v="MP-17470"/>
    <s v="Mark Packer"/>
    <x v="2"/>
    <s v="United States"/>
    <s v="Columbus"/>
    <x v="24"/>
    <n v="43229"/>
    <x v="3"/>
    <s v="OFF-PA-10001685"/>
    <x v="1"/>
    <x v="10"/>
    <s v="Staples"/>
    <n v="16.224"/>
    <n v="2"/>
    <n v="0.2"/>
    <n v="5.8812000000000006"/>
  </r>
  <r>
    <n v="1876"/>
    <s v="US-2013-112977"/>
    <x v="0"/>
    <x v="612"/>
    <d v="2013-03-17T00:00:00"/>
    <s v="Standard Class"/>
    <s v="CJ-12010"/>
    <s v="Caroline Jumper"/>
    <x v="0"/>
    <s v="United States"/>
    <s v="Long Beach"/>
    <x v="15"/>
    <n v="11561"/>
    <x v="3"/>
    <s v="FUR-BO-10003272"/>
    <x v="0"/>
    <x v="0"/>
    <s v="O'Sullivan Living Dimensions 5-Shelf Bookcases"/>
    <n v="176.78399999999999"/>
    <n v="1"/>
    <n v="0.2"/>
    <n v="-22.098000000000013"/>
  </r>
  <r>
    <n v="1877"/>
    <s v="CA-2014-112039"/>
    <x v="3"/>
    <x v="613"/>
    <d v="2014-03-30T00:00:00"/>
    <s v="Standard Class"/>
    <s v="JC-15775"/>
    <s v="John Castell"/>
    <x v="0"/>
    <s v="United States"/>
    <s v="San Antonio"/>
    <x v="5"/>
    <n v="78207"/>
    <x v="2"/>
    <s v="TEC-PH-10000984"/>
    <x v="2"/>
    <x v="7"/>
    <s v="Panasonic KX-TG9471B"/>
    <n v="470.37600000000009"/>
    <n v="3"/>
    <n v="0.2"/>
    <n v="47.037600000000026"/>
  </r>
  <r>
    <n v="1878"/>
    <s v="CA-2014-118885"/>
    <x v="3"/>
    <x v="614"/>
    <d v="2015-01-03T00:00:00"/>
    <s v="Standard Class"/>
    <s v="JG-15160"/>
    <s v="James Galang"/>
    <x v="0"/>
    <s v="United States"/>
    <s v="Los Angeles"/>
    <x v="1"/>
    <n v="90049"/>
    <x v="1"/>
    <s v="FUR-CH-10002880"/>
    <x v="0"/>
    <x v="1"/>
    <s v="Global High-Back Leather Tilter, Burgundy"/>
    <n v="393.56799999999998"/>
    <n v="4"/>
    <n v="0.2"/>
    <n v="-44.276400000000024"/>
  </r>
  <r>
    <n v="1879"/>
    <s v="CA-2014-118885"/>
    <x v="3"/>
    <x v="614"/>
    <d v="2015-01-03T00:00:00"/>
    <s v="Standard Class"/>
    <s v="JG-15160"/>
    <s v="James Galang"/>
    <x v="0"/>
    <s v="United States"/>
    <s v="Los Angeles"/>
    <x v="1"/>
    <n v="90049"/>
    <x v="1"/>
    <s v="TEC-PH-10002563"/>
    <x v="2"/>
    <x v="7"/>
    <s v="Adtran 1202752G1"/>
    <n v="302.37599999999998"/>
    <n v="3"/>
    <n v="0.2"/>
    <n v="22.678200000000018"/>
  </r>
  <r>
    <n v="1880"/>
    <s v="US-2014-166611"/>
    <x v="3"/>
    <x v="615"/>
    <d v="2014-04-03T00:00:00"/>
    <s v="Standard Class"/>
    <s v="CK-12760"/>
    <s v="Cyma Kinney"/>
    <x v="1"/>
    <s v="United States"/>
    <s v="Jacksonville"/>
    <x v="2"/>
    <n v="32216"/>
    <x v="0"/>
    <s v="OFF-BI-10001191"/>
    <x v="1"/>
    <x v="8"/>
    <s v="Canvas Sectional Post Binders"/>
    <n v="68.742000000000019"/>
    <n v="9"/>
    <n v="0.7"/>
    <n v="-48.119399999999985"/>
  </r>
  <r>
    <n v="1881"/>
    <s v="CA-2012-109512"/>
    <x v="1"/>
    <x v="616"/>
    <d v="2012-03-05T00:00:00"/>
    <s v="Same Day"/>
    <s v="LF-17185"/>
    <s v="Luke Foster"/>
    <x v="0"/>
    <s v="United States"/>
    <s v="New York City"/>
    <x v="15"/>
    <n v="10011"/>
    <x v="3"/>
    <s v="OFF-EN-10002621"/>
    <x v="1"/>
    <x v="12"/>
    <s v="Staples"/>
    <n v="29.339999999999996"/>
    <n v="3"/>
    <n v="0"/>
    <n v="14.669999999999998"/>
  </r>
  <r>
    <n v="1882"/>
    <s v="CA-2012-109512"/>
    <x v="1"/>
    <x v="616"/>
    <d v="2012-03-05T00:00:00"/>
    <s v="Same Day"/>
    <s v="LF-17185"/>
    <s v="Luke Foster"/>
    <x v="0"/>
    <s v="United States"/>
    <s v="New York City"/>
    <x v="15"/>
    <n v="10011"/>
    <x v="3"/>
    <s v="FUR-CH-10001146"/>
    <x v="0"/>
    <x v="1"/>
    <s v="Global Value Mid-Back Manager's Chair, Gray"/>
    <n v="383.60700000000003"/>
    <n v="7"/>
    <n v="0.1"/>
    <n v="63.934499999999971"/>
  </r>
  <r>
    <n v="1883"/>
    <s v="CA-2012-109512"/>
    <x v="1"/>
    <x v="616"/>
    <d v="2012-03-05T00:00:00"/>
    <s v="Same Day"/>
    <s v="LF-17185"/>
    <s v="Luke Foster"/>
    <x v="0"/>
    <s v="United States"/>
    <s v="New York City"/>
    <x v="15"/>
    <n v="10011"/>
    <x v="3"/>
    <s v="OFF-ST-10000689"/>
    <x v="1"/>
    <x v="4"/>
    <s v="Fellowes Strictly Business Drawer File, Letter/Legal Size"/>
    <n v="563.4"/>
    <n v="4"/>
    <n v="0"/>
    <n v="67.608000000000004"/>
  </r>
  <r>
    <n v="1884"/>
    <s v="CA-2013-118570"/>
    <x v="0"/>
    <x v="373"/>
    <d v="2013-11-18T00:00:00"/>
    <s v="Standard Class"/>
    <s v="CC-12430"/>
    <s v="Chuck Clark"/>
    <x v="2"/>
    <s v="United States"/>
    <s v="Philadelphia"/>
    <x v="9"/>
    <n v="19143"/>
    <x v="3"/>
    <s v="OFF-PA-10001289"/>
    <x v="1"/>
    <x v="10"/>
    <s v="White Computer Printout Paper by Universal"/>
    <n v="217.05599999999998"/>
    <n v="7"/>
    <n v="0.2"/>
    <n v="78.6828"/>
  </r>
  <r>
    <n v="1885"/>
    <s v="CA-2014-154718"/>
    <x v="3"/>
    <x v="617"/>
    <d v="2014-01-24T00:00:00"/>
    <s v="Second Class"/>
    <s v="DL-12865"/>
    <s v="Dan Lawera"/>
    <x v="0"/>
    <s v="United States"/>
    <s v="Keller"/>
    <x v="5"/>
    <n v="76248"/>
    <x v="2"/>
    <s v="OFF-LA-10003714"/>
    <x v="1"/>
    <x v="2"/>
    <s v="Avery 510"/>
    <n v="6"/>
    <n v="2"/>
    <n v="0.2"/>
    <n v="2.0999999999999996"/>
  </r>
  <r>
    <n v="1886"/>
    <s v="CA-2013-147578"/>
    <x v="0"/>
    <x v="183"/>
    <d v="2013-04-27T00:00:00"/>
    <s v="Second Class"/>
    <s v="PG-18895"/>
    <s v="Paul Gonzalez"/>
    <x v="0"/>
    <s v="United States"/>
    <s v="San Francisco"/>
    <x v="1"/>
    <n v="94122"/>
    <x v="1"/>
    <s v="FUR-FU-10001889"/>
    <x v="0"/>
    <x v="5"/>
    <s v="Ultra Door Pull Handle"/>
    <n v="31.56"/>
    <n v="3"/>
    <n v="0"/>
    <n v="10.4148"/>
  </r>
  <r>
    <n v="1887"/>
    <s v="CA-2011-140165"/>
    <x v="2"/>
    <x v="8"/>
    <d v="2011-05-15T00:00:00"/>
    <s v="First Class"/>
    <s v="EH-14005"/>
    <s v="Erica Hernandez"/>
    <x v="2"/>
    <s v="United States"/>
    <s v="Hialeah"/>
    <x v="2"/>
    <n v="33012"/>
    <x v="0"/>
    <s v="OFF-FA-10002815"/>
    <x v="1"/>
    <x v="13"/>
    <s v="Staples"/>
    <n v="7.104000000000001"/>
    <n v="2"/>
    <n v="0.2"/>
    <n v="2.3976000000000002"/>
  </r>
  <r>
    <n v="1888"/>
    <s v="CA-2011-140165"/>
    <x v="2"/>
    <x v="8"/>
    <d v="2011-05-15T00:00:00"/>
    <s v="First Class"/>
    <s v="EH-14005"/>
    <s v="Erica Hernandez"/>
    <x v="2"/>
    <s v="United States"/>
    <s v="Hialeah"/>
    <x v="2"/>
    <n v="33012"/>
    <x v="0"/>
    <s v="OFF-BI-10004519"/>
    <x v="1"/>
    <x v="8"/>
    <s v="GBC DocuBind P100 Manual Binding Machine"/>
    <n v="398.35200000000003"/>
    <n v="8"/>
    <n v="0.7"/>
    <n v="-331.95999999999992"/>
  </r>
  <r>
    <n v="1889"/>
    <s v="CA-2011-142587"/>
    <x v="2"/>
    <x v="618"/>
    <d v="2011-10-22T00:00:00"/>
    <s v="First Class"/>
    <s v="TB-21520"/>
    <s v="Tracy Blumstein"/>
    <x v="0"/>
    <s v="United States"/>
    <s v="Fairfield"/>
    <x v="24"/>
    <n v="45014"/>
    <x v="3"/>
    <s v="OFF-AP-10004708"/>
    <x v="1"/>
    <x v="9"/>
    <s v="Fellowes Superior 10 Outlet Split Surge Protector"/>
    <n v="121.79200000000002"/>
    <n v="4"/>
    <n v="0.2"/>
    <n v="13.701599999999988"/>
  </r>
  <r>
    <n v="1890"/>
    <s v="CA-2011-142587"/>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s v="CA-2011-157623"/>
    <x v="2"/>
    <x v="619"/>
    <d v="2011-03-18T00:00:00"/>
    <s v="Standard Class"/>
    <s v="DK-13225"/>
    <s v="Dean Katz"/>
    <x v="1"/>
    <s v="United States"/>
    <s v="Huntington Beach"/>
    <x v="1"/>
    <n v="92646"/>
    <x v="1"/>
    <s v="OFF-PA-10001204"/>
    <x v="1"/>
    <x v="10"/>
    <s v="Xerox 1972"/>
    <n v="10.56"/>
    <n v="2"/>
    <n v="0"/>
    <n v="4.7519999999999998"/>
  </r>
  <r>
    <n v="1892"/>
    <s v="CA-2011-157623"/>
    <x v="2"/>
    <x v="619"/>
    <d v="2011-03-18T00:00:00"/>
    <s v="Standard Class"/>
    <s v="DK-13225"/>
    <s v="Dean Katz"/>
    <x v="1"/>
    <s v="United States"/>
    <s v="Huntington Beach"/>
    <x v="1"/>
    <n v="92646"/>
    <x v="1"/>
    <s v="OFF-AR-10003723"/>
    <x v="1"/>
    <x v="6"/>
    <s v="Avery Hi-Liter Fluorescent Desk Style Markers"/>
    <n v="3.38"/>
    <n v="1"/>
    <n v="0"/>
    <n v="1.2505999999999999"/>
  </r>
  <r>
    <n v="1893"/>
    <s v="CA-2014-145310"/>
    <x v="3"/>
    <x v="66"/>
    <d v="2014-12-25T00:00:00"/>
    <s v="Second Class"/>
    <s v="JP-15520"/>
    <s v="Jeremy Pistek"/>
    <x v="0"/>
    <s v="United States"/>
    <s v="Port Orange"/>
    <x v="2"/>
    <n v="32127"/>
    <x v="0"/>
    <s v="OFF-EN-10002621"/>
    <x v="1"/>
    <x v="12"/>
    <s v="Staples"/>
    <n v="7.8239999999999998"/>
    <n v="1"/>
    <n v="0.2"/>
    <n v="2.9339999999999997"/>
  </r>
  <r>
    <n v="1894"/>
    <s v="CA-2013-100083"/>
    <x v="0"/>
    <x v="390"/>
    <d v="2013-11-30T00:00:00"/>
    <s v="Standard Class"/>
    <s v="CD-11980"/>
    <s v="Carol Darley"/>
    <x v="0"/>
    <s v="United States"/>
    <s v="Medford"/>
    <x v="21"/>
    <n v="97504"/>
    <x v="1"/>
    <s v="OFF-PA-10000241"/>
    <x v="1"/>
    <x v="10"/>
    <s v="IBM Multi-Purpose Copy Paper, 8 1/2 x 11&quot;, Case"/>
    <n v="24.784000000000002"/>
    <n v="1"/>
    <n v="0.2"/>
    <n v="7.7449999999999983"/>
  </r>
  <r>
    <n v="1895"/>
    <s v="US-2014-108063"/>
    <x v="3"/>
    <x v="574"/>
    <d v="2014-12-06T00:00:00"/>
    <s v="First Class"/>
    <s v="AS-10090"/>
    <s v="Adam Shillingsburg"/>
    <x v="0"/>
    <s v="United States"/>
    <s v="Charlottesville"/>
    <x v="17"/>
    <n v="22901"/>
    <x v="0"/>
    <s v="OFF-AR-10001446"/>
    <x v="1"/>
    <x v="6"/>
    <s v="Newell 309"/>
    <n v="34.650000000000006"/>
    <n v="3"/>
    <n v="0"/>
    <n v="10.395"/>
  </r>
  <r>
    <n v="1896"/>
    <s v="CA-2012-109197"/>
    <x v="1"/>
    <x v="620"/>
    <d v="2013-01-04T00:00:00"/>
    <s v="Standard Class"/>
    <s v="JO-15280"/>
    <s v="Jas O'Carroll"/>
    <x v="0"/>
    <s v="United States"/>
    <s v="Missoula"/>
    <x v="37"/>
    <n v="59801"/>
    <x v="1"/>
    <s v="OFF-BI-10004632"/>
    <x v="1"/>
    <x v="8"/>
    <s v="Ibico Hi-Tech Manual Binding System"/>
    <n v="487.98400000000004"/>
    <n v="2"/>
    <n v="0.2"/>
    <n v="152.49499999999998"/>
  </r>
  <r>
    <n v="1897"/>
    <s v="CA-2014-141789"/>
    <x v="3"/>
    <x v="621"/>
    <d v="2014-10-07T00:00:00"/>
    <s v="First Class"/>
    <s v="AC-10450"/>
    <s v="Amy Cox"/>
    <x v="0"/>
    <s v="United States"/>
    <s v="Minneapolis"/>
    <x v="11"/>
    <n v="55407"/>
    <x v="2"/>
    <s v="OFF-BI-10001359"/>
    <x v="1"/>
    <x v="8"/>
    <s v="GBC DocuBind TL300 Electric Binding System"/>
    <n v="1793.98"/>
    <n v="2"/>
    <n v="0"/>
    <n v="843.17059999999992"/>
  </r>
  <r>
    <n v="1898"/>
    <s v="CA-2011-169775"/>
    <x v="2"/>
    <x v="550"/>
    <d v="2011-09-02T00:00:00"/>
    <s v="Second Class"/>
    <s v="RA-19945"/>
    <s v="Ryan Akin"/>
    <x v="0"/>
    <s v="United States"/>
    <s v="Miami"/>
    <x v="2"/>
    <n v="33178"/>
    <x v="0"/>
    <s v="OFF-EN-10001749"/>
    <x v="1"/>
    <x v="12"/>
    <s v="Jiffy Padded Mailers with Self-Seal Closure"/>
    <n v="29.808"/>
    <n v="2"/>
    <n v="0.2"/>
    <n v="10.805399999999997"/>
  </r>
  <r>
    <n v="1899"/>
    <s v="CA-2011-169775"/>
    <x v="2"/>
    <x v="550"/>
    <d v="2011-09-02T00:00:00"/>
    <s v="Second Class"/>
    <s v="RA-19945"/>
    <s v="Ryan Akin"/>
    <x v="0"/>
    <s v="United States"/>
    <s v="Miami"/>
    <x v="2"/>
    <n v="33178"/>
    <x v="0"/>
    <s v="OFF-BI-10004390"/>
    <x v="1"/>
    <x v="8"/>
    <s v="GBC DocuBind 200 Manual Binding Machine"/>
    <n v="505.1760000000001"/>
    <n v="4"/>
    <n v="0.7"/>
    <n v="-336.78399999999988"/>
  </r>
  <r>
    <n v="1900"/>
    <s v="CA-2011-169775"/>
    <x v="2"/>
    <x v="550"/>
    <d v="2011-09-02T00:00:00"/>
    <s v="Second Class"/>
    <s v="RA-19945"/>
    <s v="Ryan Akin"/>
    <x v="0"/>
    <s v="United States"/>
    <s v="Miami"/>
    <x v="2"/>
    <n v="33178"/>
    <x v="0"/>
    <s v="FUR-TA-10001857"/>
    <x v="0"/>
    <x v="3"/>
    <s v="Balt Solid Wood Rectangular Table"/>
    <n v="174.05850000000001"/>
    <n v="3"/>
    <n v="0.45"/>
    <n v="-110.76450000000001"/>
  </r>
  <r>
    <n v="1901"/>
    <s v="CA-2013-140543"/>
    <x v="0"/>
    <x v="622"/>
    <d v="2013-07-04T00:00:00"/>
    <s v="Second Class"/>
    <s v="Co-12640"/>
    <s v="Corey-Lock"/>
    <x v="0"/>
    <s v="United States"/>
    <s v="Florence"/>
    <x v="20"/>
    <n v="29501"/>
    <x v="0"/>
    <s v="OFF-ST-10000563"/>
    <x v="1"/>
    <x v="4"/>
    <s v="Fellowes Bankers Box Stor/Drawer Steel Plus"/>
    <n v="191.88"/>
    <n v="6"/>
    <n v="0"/>
    <n v="19.188000000000002"/>
  </r>
  <r>
    <n v="1902"/>
    <s v="CA-2013-151141"/>
    <x v="0"/>
    <x v="623"/>
    <d v="2013-08-24T00:00:00"/>
    <s v="First Class"/>
    <s v="DW-13480"/>
    <s v="Dianna Wilson"/>
    <x v="2"/>
    <s v="United States"/>
    <s v="Detroit"/>
    <x v="12"/>
    <n v="48205"/>
    <x v="2"/>
    <s v="TEC-PH-10004924"/>
    <x v="2"/>
    <x v="7"/>
    <s v="SKILCRAFT Telephone Shoulder Rest, 2&quot; x 6.5&quot; x 2.5&quot;, Black"/>
    <n v="14.78"/>
    <n v="2"/>
    <n v="0"/>
    <n v="3.9906000000000006"/>
  </r>
  <r>
    <n v="1903"/>
    <s v="CA-2014-167094"/>
    <x v="3"/>
    <x v="208"/>
    <d v="2014-10-23T00:00:00"/>
    <s v="First Class"/>
    <s v="DK-12835"/>
    <s v="Damala Kotsonis"/>
    <x v="1"/>
    <s v="United States"/>
    <s v="Springfield"/>
    <x v="21"/>
    <n v="97477"/>
    <x v="1"/>
    <s v="OFF-PA-10003953"/>
    <x v="1"/>
    <x v="10"/>
    <s v="Xerox 218"/>
    <n v="5.1840000000000011"/>
    <n v="1"/>
    <n v="0.2"/>
    <n v="1.8144"/>
  </r>
  <r>
    <n v="1904"/>
    <s v="CA-2014-167094"/>
    <x v="3"/>
    <x v="208"/>
    <d v="2014-10-23T00:00:00"/>
    <s v="First Class"/>
    <s v="DK-12835"/>
    <s v="Damala Kotsonis"/>
    <x v="1"/>
    <s v="United States"/>
    <s v="Springfield"/>
    <x v="21"/>
    <n v="97477"/>
    <x v="1"/>
    <s v="FUR-CH-10000155"/>
    <x v="0"/>
    <x v="1"/>
    <s v="Global Comet Stacking Armless Chair"/>
    <n v="478.48"/>
    <n v="2"/>
    <n v="0.2"/>
    <n v="47.848000000000013"/>
  </r>
  <r>
    <n v="1905"/>
    <s v="CA-2014-167094"/>
    <x v="3"/>
    <x v="208"/>
    <d v="2014-10-23T00:00:00"/>
    <s v="First Class"/>
    <s v="DK-12835"/>
    <s v="Damala Kotsonis"/>
    <x v="1"/>
    <s v="United States"/>
    <s v="Springfield"/>
    <x v="21"/>
    <n v="97477"/>
    <x v="1"/>
    <s v="TEC-AC-10003116"/>
    <x v="2"/>
    <x v="11"/>
    <s v="Memorex Froggy Flash Drive 8 GB"/>
    <n v="28.400000000000002"/>
    <n v="2"/>
    <n v="0.2"/>
    <n v="6.7449999999999983"/>
  </r>
  <r>
    <n v="1906"/>
    <s v="CA-2014-154410"/>
    <x v="3"/>
    <x v="208"/>
    <d v="2014-10-25T00:00:00"/>
    <s v="First Class"/>
    <s v="MD-17860"/>
    <s v="Michael Dominguez"/>
    <x v="1"/>
    <s v="United States"/>
    <s v="Indianapolis"/>
    <x v="14"/>
    <n v="46203"/>
    <x v="2"/>
    <s v="OFF-ST-10002743"/>
    <x v="1"/>
    <x v="4"/>
    <s v="SAFCO Boltless Steel Shelving"/>
    <n v="909.12"/>
    <n v="8"/>
    <n v="0"/>
    <n v="9.091199999999958"/>
  </r>
  <r>
    <n v="1907"/>
    <s v="US-2013-150567"/>
    <x v="0"/>
    <x v="624"/>
    <d v="2013-05-22T00:00:00"/>
    <s v="Standard Class"/>
    <s v="RP-19855"/>
    <s v="Roy Phan"/>
    <x v="1"/>
    <s v="United States"/>
    <s v="Apopka"/>
    <x v="2"/>
    <n v="32712"/>
    <x v="0"/>
    <s v="OFF-BI-10001757"/>
    <x v="1"/>
    <x v="8"/>
    <s v="Pressboard Hanging Data Binders for Unburst Sheets"/>
    <n v="2.9520000000000004"/>
    <n v="2"/>
    <n v="0.7"/>
    <n v="-2.1648000000000005"/>
  </r>
  <r>
    <n v="1908"/>
    <s v="US-2013-150567"/>
    <x v="0"/>
    <x v="624"/>
    <d v="2013-05-22T00:00:00"/>
    <s v="Standard Class"/>
    <s v="RP-19855"/>
    <s v="Roy Phan"/>
    <x v="1"/>
    <s v="United States"/>
    <s v="Apopka"/>
    <x v="2"/>
    <n v="32712"/>
    <x v="0"/>
    <s v="OFF-BI-10000069"/>
    <x v="1"/>
    <x v="8"/>
    <s v="GBC Prepunched Paper, 19-Hole, for Binding Systems, 24-lb"/>
    <n v="27.018000000000008"/>
    <n v="6"/>
    <n v="0.7"/>
    <n v="-21.61440000000001"/>
  </r>
  <r>
    <n v="1909"/>
    <s v="CA-2012-157959"/>
    <x v="1"/>
    <x v="302"/>
    <d v="2012-02-04T00:00:00"/>
    <s v="First Class"/>
    <s v="RW-19540"/>
    <s v="Rick Wilson"/>
    <x v="1"/>
    <s v="United States"/>
    <s v="Los Angeles"/>
    <x v="1"/>
    <n v="90008"/>
    <x v="1"/>
    <s v="FUR-FU-10004093"/>
    <x v="0"/>
    <x v="5"/>
    <s v="Hand-Finished Solid Wood Document Frame"/>
    <n v="136.91999999999999"/>
    <n v="4"/>
    <n v="0"/>
    <n v="41.075999999999993"/>
  </r>
  <r>
    <n v="1910"/>
    <s v="CA-2014-105886"/>
    <x v="3"/>
    <x v="404"/>
    <d v="2014-12-24T00:00:00"/>
    <s v="Standard Class"/>
    <s v="DB-13660"/>
    <s v="Duane Benoit"/>
    <x v="0"/>
    <s v="United States"/>
    <s v="Oceanside"/>
    <x v="15"/>
    <n v="11572"/>
    <x v="3"/>
    <s v="FUR-FU-10001037"/>
    <x v="0"/>
    <x v="5"/>
    <s v="DAX Charcoal/Nickel-Tone Document Frame, 5 x 7"/>
    <n v="18.96"/>
    <n v="2"/>
    <n v="0"/>
    <n v="8.532"/>
  </r>
  <r>
    <n v="1911"/>
    <s v="CA-2013-105963"/>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s v="CA-2014-121503"/>
    <x v="3"/>
    <x v="445"/>
    <d v="2014-07-07T00:00:00"/>
    <s v="Second Class"/>
    <s v="FH-14275"/>
    <s v="Frank Hawley"/>
    <x v="1"/>
    <s v="United States"/>
    <s v="Houston"/>
    <x v="5"/>
    <n v="77041"/>
    <x v="2"/>
    <s v="OFF-PA-10001878"/>
    <x v="1"/>
    <x v="10"/>
    <s v="Xerox 1891"/>
    <n v="273.89600000000002"/>
    <n v="7"/>
    <n v="0.2"/>
    <n v="92.43989999999998"/>
  </r>
  <r>
    <n v="1913"/>
    <s v="CA-2014-121503"/>
    <x v="3"/>
    <x v="445"/>
    <d v="2014-07-07T00:00:00"/>
    <s v="Second Class"/>
    <s v="FH-14275"/>
    <s v="Frank Hawley"/>
    <x v="1"/>
    <s v="United States"/>
    <s v="Houston"/>
    <x v="5"/>
    <n v="77041"/>
    <x v="2"/>
    <s v="TEC-MA-10003674"/>
    <x v="2"/>
    <x v="15"/>
    <s v="Hewlett-Packard Deskjet 5550 Printer"/>
    <n v="597.13200000000006"/>
    <n v="3"/>
    <n v="0.4"/>
    <n v="49.760999999999967"/>
  </r>
  <r>
    <n v="1914"/>
    <s v="CA-2011-103366"/>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s v="CA-2014-124597"/>
    <x v="3"/>
    <x v="504"/>
    <d v="2014-05-06T00:00:00"/>
    <s v="Standard Class"/>
    <s v="AS-10630"/>
    <s v="Ann Steele"/>
    <x v="2"/>
    <s v="United States"/>
    <s v="Boynton Beach"/>
    <x v="2"/>
    <n v="33437"/>
    <x v="0"/>
    <s v="OFF-LA-10003190"/>
    <x v="1"/>
    <x v="2"/>
    <s v="Avery 474"/>
    <n v="4.6079999999999997"/>
    <n v="2"/>
    <n v="0.2"/>
    <n v="1.6704000000000001"/>
  </r>
  <r>
    <n v="1916"/>
    <s v="CA-2014-124597"/>
    <x v="3"/>
    <x v="504"/>
    <d v="2014-05-06T00:00:00"/>
    <s v="Standard Class"/>
    <s v="AS-10630"/>
    <s v="Ann Steele"/>
    <x v="2"/>
    <s v="United States"/>
    <s v="Boynton Beach"/>
    <x v="2"/>
    <n v="33437"/>
    <x v="0"/>
    <s v="OFF-AR-10002280"/>
    <x v="1"/>
    <x v="6"/>
    <s v="Staples"/>
    <n v="15.528"/>
    <n v="3"/>
    <n v="0.2"/>
    <n v="4.8524999999999991"/>
  </r>
  <r>
    <n v="1917"/>
    <s v="CA-2014-124597"/>
    <x v="3"/>
    <x v="504"/>
    <d v="2014-05-06T00:00:00"/>
    <s v="Standard Class"/>
    <s v="AS-10630"/>
    <s v="Ann Steele"/>
    <x v="2"/>
    <s v="United States"/>
    <s v="Boynton Beach"/>
    <x v="2"/>
    <n v="33437"/>
    <x v="0"/>
    <s v="OFF-LA-10001569"/>
    <x v="1"/>
    <x v="2"/>
    <s v="Avery 499"/>
    <n v="11.952000000000002"/>
    <n v="3"/>
    <n v="0.2"/>
    <n v="3.8843999999999994"/>
  </r>
  <r>
    <n v="1918"/>
    <s v="CA-2012-105634"/>
    <x v="1"/>
    <x v="627"/>
    <d v="2012-11-14T00:00:00"/>
    <s v="Standard Class"/>
    <s v="HA-14905"/>
    <s v="Helen Abelman"/>
    <x v="0"/>
    <s v="United States"/>
    <s v="Franklin"/>
    <x v="31"/>
    <n v="2038"/>
    <x v="3"/>
    <s v="OFF-AR-10001573"/>
    <x v="1"/>
    <x v="6"/>
    <s v="American Pencil"/>
    <n v="11.65"/>
    <n v="5"/>
    <n v="0"/>
    <n v="3.3784999999999989"/>
  </r>
  <r>
    <n v="1919"/>
    <s v="CA-2012-123673"/>
    <x v="1"/>
    <x v="628"/>
    <d v="2012-11-01T00:00:00"/>
    <s v="Second Class"/>
    <s v="CH-12070"/>
    <s v="Cathy Hwang"/>
    <x v="2"/>
    <s v="United States"/>
    <s v="Detroit"/>
    <x v="12"/>
    <n v="48227"/>
    <x v="2"/>
    <s v="TEC-PH-10001809"/>
    <x v="2"/>
    <x v="7"/>
    <s v="Panasonic KX T7736-B Digital phone"/>
    <n v="299.89999999999998"/>
    <n v="2"/>
    <n v="0"/>
    <n v="74.974999999999994"/>
  </r>
  <r>
    <n v="1920"/>
    <s v="US-2014-111423"/>
    <x v="3"/>
    <x v="629"/>
    <d v="2014-08-20T00:00:00"/>
    <s v="First Class"/>
    <s v="EH-13765"/>
    <s v="Edward Hooks"/>
    <x v="1"/>
    <s v="United States"/>
    <s v="Watertown"/>
    <x v="15"/>
    <n v="13601"/>
    <x v="3"/>
    <s v="OFF-BI-10003091"/>
    <x v="1"/>
    <x v="8"/>
    <s v="GBC DocuBind TL200 Manual Binding Machine"/>
    <n v="895.92"/>
    <n v="5"/>
    <n v="0.2"/>
    <n v="302.37299999999993"/>
  </r>
  <r>
    <n v="1921"/>
    <s v="US-2014-111423"/>
    <x v="3"/>
    <x v="629"/>
    <d v="2014-08-20T00:00:00"/>
    <s v="First Class"/>
    <s v="EH-13765"/>
    <s v="Edward Hooks"/>
    <x v="1"/>
    <s v="United States"/>
    <s v="Watertown"/>
    <x v="15"/>
    <n v="13601"/>
    <x v="3"/>
    <s v="FUR-CH-10003981"/>
    <x v="0"/>
    <x v="1"/>
    <s v="Global Commerce Series Low-Back Swivel/Tilt Chairs"/>
    <n v="462.56400000000002"/>
    <n v="2"/>
    <n v="0.1"/>
    <n v="97.652399999999943"/>
  </r>
  <r>
    <n v="1922"/>
    <s v="CA-2012-125178"/>
    <x v="1"/>
    <x v="292"/>
    <d v="2012-10-09T00:00:00"/>
    <s v="Standard Class"/>
    <s v="MZ-17515"/>
    <s v="Mary Zewe"/>
    <x v="1"/>
    <s v="United States"/>
    <s v="Reading"/>
    <x v="9"/>
    <n v="19601"/>
    <x v="3"/>
    <s v="OFF-ST-10002562"/>
    <x v="1"/>
    <x v="4"/>
    <s v="Staples"/>
    <n v="15.008000000000003"/>
    <n v="2"/>
    <n v="0.2"/>
    <n v="1.5007999999999999"/>
  </r>
  <r>
    <n v="1923"/>
    <s v="CA-2013-156685"/>
    <x v="0"/>
    <x v="630"/>
    <d v="2013-07-11T00:00:00"/>
    <s v="Second Class"/>
    <s v="SC-20230"/>
    <s v="Scot Coram"/>
    <x v="1"/>
    <s v="United States"/>
    <s v="Arlington"/>
    <x v="5"/>
    <n v="76017"/>
    <x v="2"/>
    <s v="TEC-PH-10004345"/>
    <x v="2"/>
    <x v="7"/>
    <s v="Cisco SPA 502G IP Phone"/>
    <n v="863.6400000000001"/>
    <n v="9"/>
    <n v="0.2"/>
    <n v="107.95499999999998"/>
  </r>
  <r>
    <n v="1924"/>
    <s v="CA-2013-156685"/>
    <x v="0"/>
    <x v="630"/>
    <d v="2013-07-11T00:00:00"/>
    <s v="Second Class"/>
    <s v="SC-20230"/>
    <s v="Scot Coram"/>
    <x v="1"/>
    <s v="United States"/>
    <s v="Arlington"/>
    <x v="5"/>
    <n v="76017"/>
    <x v="2"/>
    <s v="OFF-AR-10000588"/>
    <x v="1"/>
    <x v="6"/>
    <s v="Newell 345"/>
    <n v="47.616"/>
    <n v="3"/>
    <n v="0.2"/>
    <n v="3.571200000000001"/>
  </r>
  <r>
    <n v="1925"/>
    <s v="CA-2014-126865"/>
    <x v="3"/>
    <x v="256"/>
    <d v="2014-12-08T00:00:00"/>
    <s v="Second Class"/>
    <s v="NP-18325"/>
    <s v="Naresj Patel"/>
    <x v="0"/>
    <s v="United States"/>
    <s v="San Diego"/>
    <x v="1"/>
    <n v="92024"/>
    <x v="1"/>
    <s v="OFF-PA-10003039"/>
    <x v="1"/>
    <x v="10"/>
    <s v="Xerox 1960"/>
    <n v="92.94"/>
    <n v="3"/>
    <n v="0"/>
    <n v="41.822999999999993"/>
  </r>
  <r>
    <n v="1926"/>
    <s v="CA-2014-102834"/>
    <x v="3"/>
    <x v="631"/>
    <d v="2014-03-14T00:00:00"/>
    <s v="Standard Class"/>
    <s v="LW-16990"/>
    <s v="Lindsay Williams"/>
    <x v="1"/>
    <s v="United States"/>
    <s v="San Francisco"/>
    <x v="1"/>
    <n v="94110"/>
    <x v="1"/>
    <s v="TEC-AC-10001908"/>
    <x v="2"/>
    <x v="11"/>
    <s v="Logitech Wireless Headset h800"/>
    <n v="199.98"/>
    <n v="2"/>
    <n v="0"/>
    <n v="69.992999999999995"/>
  </r>
  <r>
    <n v="1927"/>
    <s v="US-2013-139710"/>
    <x v="0"/>
    <x v="632"/>
    <d v="2013-06-16T00:00:00"/>
    <s v="Standard Class"/>
    <s v="GM-14680"/>
    <s v="Greg Matthias"/>
    <x v="0"/>
    <s v="United States"/>
    <s v="Los Angeles"/>
    <x v="1"/>
    <n v="90045"/>
    <x v="1"/>
    <s v="TEC-PH-10001198"/>
    <x v="2"/>
    <x v="7"/>
    <s v="Avaya 4621SW VoIP phone"/>
    <n v="177.48000000000002"/>
    <n v="3"/>
    <n v="0.2"/>
    <n v="19.966499999999982"/>
  </r>
  <r>
    <n v="1928"/>
    <s v="CA-2014-121538"/>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s v="US-2014-101539"/>
    <x v="3"/>
    <x v="633"/>
    <d v="2014-03-19T00:00:00"/>
    <s v="Second Class"/>
    <s v="VM-21685"/>
    <s v="Valerie Mitchum"/>
    <x v="2"/>
    <s v="United States"/>
    <s v="Seattle"/>
    <x v="4"/>
    <n v="98105"/>
    <x v="1"/>
    <s v="OFF-PA-10001972"/>
    <x v="1"/>
    <x v="10"/>
    <s v="Xerox 214"/>
    <n v="6.48"/>
    <n v="1"/>
    <n v="0"/>
    <n v="3.1104000000000003"/>
  </r>
  <r>
    <n v="1930"/>
    <s v="US-2014-101539"/>
    <x v="3"/>
    <x v="633"/>
    <d v="2014-03-19T00:00:00"/>
    <s v="Second Class"/>
    <s v="VM-21685"/>
    <s v="Valerie Mitchum"/>
    <x v="2"/>
    <s v="United States"/>
    <s v="Seattle"/>
    <x v="4"/>
    <n v="98105"/>
    <x v="1"/>
    <s v="OFF-ST-10004180"/>
    <x v="1"/>
    <x v="4"/>
    <s v="Safco Commercial Shelving"/>
    <n v="46.51"/>
    <n v="1"/>
    <n v="0"/>
    <n v="1.8603999999999985"/>
  </r>
  <r>
    <n v="1931"/>
    <s v="US-2014-101539"/>
    <x v="3"/>
    <x v="633"/>
    <d v="2014-03-19T00:00:00"/>
    <s v="Second Class"/>
    <s v="VM-21685"/>
    <s v="Valerie Mitchum"/>
    <x v="2"/>
    <s v="United States"/>
    <s v="Seattle"/>
    <x v="4"/>
    <n v="98105"/>
    <x v="1"/>
    <s v="TEC-PH-10004165"/>
    <x v="2"/>
    <x v="7"/>
    <s v="Mitel MiVoice 5330e IP Phone"/>
    <n v="659.97600000000011"/>
    <n v="3"/>
    <n v="0.2"/>
    <n v="49.498199999999969"/>
  </r>
  <r>
    <n v="1932"/>
    <s v="CA-2013-152121"/>
    <x v="0"/>
    <x v="581"/>
    <d v="2013-11-30T00:00:00"/>
    <s v="Second Class"/>
    <s v="CC-12670"/>
    <s v="Craig Carreira"/>
    <x v="0"/>
    <s v="United States"/>
    <s v="Scottsdale"/>
    <x v="16"/>
    <n v="85254"/>
    <x v="1"/>
    <s v="TEC-PH-10002483"/>
    <x v="2"/>
    <x v="7"/>
    <s v="Motorola Moto X"/>
    <n v="271.99200000000002"/>
    <n v="1"/>
    <n v="0.2"/>
    <n v="23.799300000000002"/>
  </r>
  <r>
    <n v="1933"/>
    <s v="CA-2014-161200"/>
    <x v="3"/>
    <x v="634"/>
    <d v="2014-08-11T00:00:00"/>
    <s v="Second Class"/>
    <s v="SV-20365"/>
    <s v="Seth Vernon"/>
    <x v="0"/>
    <s v="United States"/>
    <s v="Lafayette"/>
    <x v="28"/>
    <n v="70506"/>
    <x v="0"/>
    <s v="FUR-BO-10000468"/>
    <x v="0"/>
    <x v="0"/>
    <s v="O'Sullivan 2-Shelf Heavy-Duty Bookcases"/>
    <n v="145.74"/>
    <n v="3"/>
    <n v="0"/>
    <n v="23.318400000000011"/>
  </r>
  <r>
    <n v="1934"/>
    <s v="CA-2014-161200"/>
    <x v="3"/>
    <x v="634"/>
    <d v="2014-08-11T00:00:00"/>
    <s v="Second Class"/>
    <s v="SV-20365"/>
    <s v="Seth Vernon"/>
    <x v="0"/>
    <s v="United States"/>
    <s v="Lafayette"/>
    <x v="28"/>
    <n v="70506"/>
    <x v="0"/>
    <s v="FUR-FU-10001706"/>
    <x v="0"/>
    <x v="5"/>
    <s v="Longer-Life Soft White Bulbs"/>
    <n v="15.4"/>
    <n v="5"/>
    <n v="0"/>
    <n v="7.3919999999999995"/>
  </r>
  <r>
    <n v="1935"/>
    <s v="CA-2014-101245"/>
    <x v="3"/>
    <x v="344"/>
    <d v="2014-12-04T00:00:00"/>
    <s v="Standard Class"/>
    <s v="LW-16990"/>
    <s v="Lindsay Williams"/>
    <x v="1"/>
    <s v="United States"/>
    <s v="San Francisco"/>
    <x v="1"/>
    <n v="94109"/>
    <x v="1"/>
    <s v="OFF-PA-10003129"/>
    <x v="1"/>
    <x v="10"/>
    <s v="Tops White Computer Printout Paper"/>
    <n v="244.54999999999998"/>
    <n v="5"/>
    <n v="0"/>
    <n v="114.93849999999998"/>
  </r>
  <r>
    <n v="1936"/>
    <s v="CA-2014-101245"/>
    <x v="3"/>
    <x v="344"/>
    <d v="2014-12-04T00:00:00"/>
    <s v="Standard Class"/>
    <s v="LW-16990"/>
    <s v="Lindsay Williams"/>
    <x v="1"/>
    <s v="United States"/>
    <s v="San Francisco"/>
    <x v="1"/>
    <n v="94109"/>
    <x v="1"/>
    <s v="TEC-AC-10001284"/>
    <x v="2"/>
    <x v="11"/>
    <s v="Enermax Briskie RF Wireless Keyboard and Mouse Combo"/>
    <n v="166.16"/>
    <n v="8"/>
    <n v="0"/>
    <n v="59.817599999999999"/>
  </r>
  <r>
    <n v="1937"/>
    <s v="CA-2012-141768"/>
    <x v="1"/>
    <x v="442"/>
    <d v="2012-05-27T00:00:00"/>
    <s v="Second Class"/>
    <s v="NP-18685"/>
    <s v="Nora Pelletier"/>
    <x v="2"/>
    <s v="United States"/>
    <s v="San Francisco"/>
    <x v="1"/>
    <n v="94109"/>
    <x v="1"/>
    <s v="FUR-FU-10002268"/>
    <x v="0"/>
    <x v="5"/>
    <s v="Ultra Door Push Plate"/>
    <n v="14.73"/>
    <n v="3"/>
    <n v="0"/>
    <n v="4.8608999999999991"/>
  </r>
  <r>
    <n v="1938"/>
    <s v="CA-2013-112109"/>
    <x v="0"/>
    <x v="630"/>
    <d v="2013-07-13T00:00:00"/>
    <s v="Standard Class"/>
    <s v="JE-15715"/>
    <s v="Joe Elijah"/>
    <x v="0"/>
    <s v="United States"/>
    <s v="Broomfield"/>
    <x v="22"/>
    <n v="80020"/>
    <x v="1"/>
    <s v="OFF-BI-10002082"/>
    <x v="1"/>
    <x v="8"/>
    <s v="GBC Twin Loop Wire Binding Elements"/>
    <n v="19.968000000000004"/>
    <n v="2"/>
    <n v="0.7"/>
    <n v="-13.311999999999998"/>
  </r>
  <r>
    <n v="1939"/>
    <s v="CA-2013-112109"/>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s v="CA-2013-112109"/>
    <x v="0"/>
    <x v="630"/>
    <d v="2013-07-13T00:00:00"/>
    <s v="Standard Class"/>
    <s v="JE-15715"/>
    <s v="Joe Elijah"/>
    <x v="0"/>
    <s v="United States"/>
    <s v="Broomfield"/>
    <x v="22"/>
    <n v="80020"/>
    <x v="1"/>
    <s v="OFF-BI-10001634"/>
    <x v="1"/>
    <x v="8"/>
    <s v="Wilson Jones Active Use Binders"/>
    <n v="8.7360000000000024"/>
    <n v="4"/>
    <n v="0.7"/>
    <n v="-6.1151999999999997"/>
  </r>
  <r>
    <n v="1941"/>
    <s v="CA-2013-112109"/>
    <x v="0"/>
    <x v="630"/>
    <d v="2013-07-13T00:00:00"/>
    <s v="Standard Class"/>
    <s v="JE-15715"/>
    <s v="Joe Elijah"/>
    <x v="0"/>
    <s v="United States"/>
    <s v="Broomfield"/>
    <x v="22"/>
    <n v="80020"/>
    <x v="1"/>
    <s v="FUR-CH-10004287"/>
    <x v="0"/>
    <x v="1"/>
    <s v="SAFCO Arco Folding Chair"/>
    <n v="662.88"/>
    <n v="3"/>
    <n v="0.2"/>
    <n v="74.573999999999955"/>
  </r>
  <r>
    <n v="1942"/>
    <s v="CA-2014-144064"/>
    <x v="3"/>
    <x v="635"/>
    <d v="2014-09-02T00:00:00"/>
    <s v="First Class"/>
    <s v="CP-12085"/>
    <s v="Cathy Prescott"/>
    <x v="1"/>
    <s v="United States"/>
    <s v="Quincy"/>
    <x v="10"/>
    <n v="62301"/>
    <x v="2"/>
    <s v="OFF-LA-10004544"/>
    <x v="1"/>
    <x v="2"/>
    <s v="Avery 505"/>
    <n v="47.360000000000007"/>
    <n v="4"/>
    <n v="0.2"/>
    <n v="17.759999999999998"/>
  </r>
  <r>
    <n v="1943"/>
    <s v="CA-2014-144064"/>
    <x v="3"/>
    <x v="635"/>
    <d v="2014-09-02T00:00:00"/>
    <s v="First Class"/>
    <s v="CP-12085"/>
    <s v="Cathy Prescott"/>
    <x v="1"/>
    <s v="United States"/>
    <s v="Quincy"/>
    <x v="10"/>
    <n v="62301"/>
    <x v="2"/>
    <s v="OFF-ST-10004507"/>
    <x v="1"/>
    <x v="4"/>
    <s v="Advantus Rolling Storage Box"/>
    <n v="27.439999999999998"/>
    <n v="2"/>
    <n v="0.2"/>
    <n v="2.4009999999999998"/>
  </r>
  <r>
    <n v="1944"/>
    <s v="CA-2014-144064"/>
    <x v="3"/>
    <x v="635"/>
    <d v="2014-09-02T00:00:00"/>
    <s v="First Class"/>
    <s v="CP-12085"/>
    <s v="Cathy Prescott"/>
    <x v="1"/>
    <s v="United States"/>
    <s v="Quincy"/>
    <x v="10"/>
    <n v="62301"/>
    <x v="2"/>
    <s v="OFF-BI-10002012"/>
    <x v="1"/>
    <x v="8"/>
    <s v="Wilson Jones Easy Flow II Sheet Lifters"/>
    <n v="3.2399999999999993"/>
    <n v="9"/>
    <n v="0.8"/>
    <n v="-5.1840000000000011"/>
  </r>
  <r>
    <n v="1945"/>
    <s v="CA-2013-108581"/>
    <x v="0"/>
    <x v="23"/>
    <d v="2013-06-27T00:00:00"/>
    <s v="Standard Class"/>
    <s v="EA-14035"/>
    <s v="Erin Ashbrook"/>
    <x v="1"/>
    <s v="United States"/>
    <s v="Carrollton"/>
    <x v="5"/>
    <n v="75007"/>
    <x v="2"/>
    <s v="TEC-AC-10001109"/>
    <x v="2"/>
    <x v="11"/>
    <s v="Logitech Trackman Marble Mouse"/>
    <n v="95.968000000000004"/>
    <n v="4"/>
    <n v="0.2"/>
    <n v="26.391200000000001"/>
  </r>
  <r>
    <n v="1946"/>
    <s v="CA-2013-108581"/>
    <x v="0"/>
    <x v="23"/>
    <d v="2013-06-27T00:00:00"/>
    <s v="Standard Class"/>
    <s v="EA-14035"/>
    <s v="Erin Ashbrook"/>
    <x v="1"/>
    <s v="United States"/>
    <s v="Carrollton"/>
    <x v="5"/>
    <n v="75007"/>
    <x v="2"/>
    <s v="OFF-PA-10000809"/>
    <x v="1"/>
    <x v="10"/>
    <s v="Xerox 206"/>
    <n v="10.368000000000002"/>
    <n v="2"/>
    <n v="0.2"/>
    <n v="3.6288"/>
  </r>
  <r>
    <n v="1947"/>
    <s v="CA-2014-157987"/>
    <x v="3"/>
    <x v="264"/>
    <d v="2014-09-07T00:00:00"/>
    <s v="Standard Class"/>
    <s v="AC-10615"/>
    <s v="Ann Chong"/>
    <x v="1"/>
    <s v="United States"/>
    <s v="New York City"/>
    <x v="15"/>
    <n v="10009"/>
    <x v="3"/>
    <s v="OFF-AR-10000658"/>
    <x v="1"/>
    <x v="6"/>
    <s v="Newell 324"/>
    <n v="23.1"/>
    <n v="2"/>
    <n v="0"/>
    <n v="6.468"/>
  </r>
  <r>
    <n v="1948"/>
    <s v="CA-2014-157987"/>
    <x v="3"/>
    <x v="264"/>
    <d v="2014-09-07T00:00:00"/>
    <s v="Standard Class"/>
    <s v="AC-10615"/>
    <s v="Ann Chong"/>
    <x v="1"/>
    <s v="United States"/>
    <s v="New York City"/>
    <x v="15"/>
    <n v="10009"/>
    <x v="3"/>
    <s v="FUR-FU-10001196"/>
    <x v="0"/>
    <x v="5"/>
    <s v="DAX Cubicle Frames - 8x10"/>
    <n v="11.54"/>
    <n v="2"/>
    <n v="0"/>
    <n v="3.4619999999999997"/>
  </r>
  <r>
    <n v="1949"/>
    <s v="CA-2014-157987"/>
    <x v="3"/>
    <x v="264"/>
    <d v="2014-09-07T00:00:00"/>
    <s v="Standard Class"/>
    <s v="AC-10615"/>
    <s v="Ann Chong"/>
    <x v="1"/>
    <s v="United States"/>
    <s v="New York City"/>
    <x v="15"/>
    <n v="10009"/>
    <x v="3"/>
    <s v="FUR-TA-10001889"/>
    <x v="0"/>
    <x v="3"/>
    <s v="Bush Advantage Collection Racetrack Conference Table"/>
    <n v="254.52599999999998"/>
    <n v="1"/>
    <n v="0.4"/>
    <n v="-93.3262"/>
  </r>
  <r>
    <n v="1950"/>
    <s v="CA-2014-157987"/>
    <x v="3"/>
    <x v="264"/>
    <d v="2014-09-07T00:00:00"/>
    <s v="Standard Class"/>
    <s v="AC-10615"/>
    <s v="Ann Chong"/>
    <x v="1"/>
    <s v="United States"/>
    <s v="New York City"/>
    <x v="15"/>
    <n v="10009"/>
    <x v="3"/>
    <s v="OFF-AP-10000358"/>
    <x v="1"/>
    <x v="9"/>
    <s v="Fellowes Basic Home/Office Series Surge Protectors"/>
    <n v="12.98"/>
    <n v="1"/>
    <n v="0"/>
    <n v="3.7641999999999989"/>
  </r>
  <r>
    <n v="1951"/>
    <s v="CA-2014-157987"/>
    <x v="3"/>
    <x v="264"/>
    <d v="2014-09-07T00:00:00"/>
    <s v="Standard Class"/>
    <s v="AC-10615"/>
    <s v="Ann Chong"/>
    <x v="1"/>
    <s v="United States"/>
    <s v="New York City"/>
    <x v="15"/>
    <n v="10009"/>
    <x v="3"/>
    <s v="OFF-BI-10004970"/>
    <x v="1"/>
    <x v="8"/>
    <s v="ACCOHIDE 3-Ring Binder, Blue, 1&quot;"/>
    <n v="26.432000000000002"/>
    <n v="8"/>
    <n v="0.2"/>
    <n v="8.9207999999999998"/>
  </r>
  <r>
    <n v="1952"/>
    <s v="CA-2014-157987"/>
    <x v="3"/>
    <x v="264"/>
    <d v="2014-09-07T00:00:00"/>
    <s v="Standard Class"/>
    <s v="AC-10615"/>
    <s v="Ann Chong"/>
    <x v="1"/>
    <s v="United States"/>
    <s v="New York City"/>
    <x v="15"/>
    <n v="10009"/>
    <x v="3"/>
    <s v="TEC-PH-10003885"/>
    <x v="2"/>
    <x v="7"/>
    <s v="Cisco SPA508G"/>
    <n v="197.96999999999997"/>
    <n v="3"/>
    <n v="0"/>
    <n v="57.41129999999999"/>
  </r>
  <r>
    <n v="1953"/>
    <s v="CA-2014-157987"/>
    <x v="3"/>
    <x v="264"/>
    <d v="2014-09-07T00:00:00"/>
    <s v="Standard Class"/>
    <s v="AC-10615"/>
    <s v="Ann Chong"/>
    <x v="1"/>
    <s v="United States"/>
    <s v="New York City"/>
    <x v="15"/>
    <n v="10009"/>
    <x v="3"/>
    <s v="OFF-LA-10001641"/>
    <x v="1"/>
    <x v="2"/>
    <s v="Avery 518"/>
    <n v="18.899999999999999"/>
    <n v="6"/>
    <n v="0"/>
    <n v="9.0719999999999992"/>
  </r>
  <r>
    <n v="1954"/>
    <s v="CA-2014-157987"/>
    <x v="3"/>
    <x v="264"/>
    <d v="2014-09-07T00:00:00"/>
    <s v="Standard Class"/>
    <s v="AC-10615"/>
    <s v="Ann Chong"/>
    <x v="1"/>
    <s v="United States"/>
    <s v="New York City"/>
    <x v="15"/>
    <n v="10009"/>
    <x v="3"/>
    <s v="FUR-CH-10003379"/>
    <x v="0"/>
    <x v="1"/>
    <s v="Global Commerce Series High-Back Swivel/Tilt Chairs"/>
    <n v="1282.4100000000001"/>
    <n v="5"/>
    <n v="0.1"/>
    <n v="213.73500000000001"/>
  </r>
  <r>
    <n v="1955"/>
    <s v="CA-2014-157987"/>
    <x v="3"/>
    <x v="264"/>
    <d v="2014-09-07T00:00:00"/>
    <s v="Standard Class"/>
    <s v="AC-10615"/>
    <s v="Ann Chong"/>
    <x v="1"/>
    <s v="United States"/>
    <s v="New York City"/>
    <x v="15"/>
    <n v="10009"/>
    <x v="3"/>
    <s v="OFF-AR-10004582"/>
    <x v="1"/>
    <x v="6"/>
    <s v="BIC Brite Liner Grip Highlighters"/>
    <n v="4.92"/>
    <n v="3"/>
    <n v="0"/>
    <n v="2.2139999999999995"/>
  </r>
  <r>
    <n v="1956"/>
    <s v="CA-2014-157987"/>
    <x v="3"/>
    <x v="264"/>
    <d v="2014-09-07T00:00:00"/>
    <s v="Standard Class"/>
    <s v="AC-10615"/>
    <s v="Ann Chong"/>
    <x v="1"/>
    <s v="United States"/>
    <s v="New York City"/>
    <x v="15"/>
    <n v="10009"/>
    <x v="3"/>
    <s v="TEC-AC-10002842"/>
    <x v="2"/>
    <x v="11"/>
    <s v="WD My Passport Ultra 2TB Portable External Hard Drive"/>
    <n v="238"/>
    <n v="2"/>
    <n v="0"/>
    <n v="38.080000000000013"/>
  </r>
  <r>
    <n v="1957"/>
    <s v="CA-2014-157987"/>
    <x v="3"/>
    <x v="264"/>
    <d v="2014-09-07T00:00:00"/>
    <s v="Standard Class"/>
    <s v="AC-10615"/>
    <s v="Ann Chong"/>
    <x v="1"/>
    <s v="United States"/>
    <s v="New York City"/>
    <x v="15"/>
    <n v="10009"/>
    <x v="3"/>
    <s v="TEC-AC-10000109"/>
    <x v="2"/>
    <x v="11"/>
    <s v="Sony Micro Vault Click 16 GB USB 2.0 Flash Drive"/>
    <n v="167.97"/>
    <n v="3"/>
    <n v="0"/>
    <n v="40.31280000000001"/>
  </r>
  <r>
    <n v="1958"/>
    <s v="CA-2014-157987"/>
    <x v="3"/>
    <x v="264"/>
    <d v="2014-09-07T00:00:00"/>
    <s v="Standard Class"/>
    <s v="AC-10615"/>
    <s v="Ann Chong"/>
    <x v="1"/>
    <s v="United States"/>
    <s v="New York City"/>
    <x v="15"/>
    <n v="10009"/>
    <x v="3"/>
    <s v="OFF-PA-10003893"/>
    <x v="1"/>
    <x v="10"/>
    <s v="Xerox 1962"/>
    <n v="17.12"/>
    <n v="4"/>
    <n v="0"/>
    <n v="7.7039999999999988"/>
  </r>
  <r>
    <n v="1959"/>
    <s v="CA-2014-110905"/>
    <x v="3"/>
    <x v="18"/>
    <d v="2014-09-16T00:00:00"/>
    <s v="Second Class"/>
    <s v="RW-19690"/>
    <s v="Robert Waldorf"/>
    <x v="0"/>
    <s v="United States"/>
    <s v="Springfield"/>
    <x v="25"/>
    <n v="65807"/>
    <x v="2"/>
    <s v="OFF-BI-10003669"/>
    <x v="1"/>
    <x v="8"/>
    <s v="3M Organizer Strips"/>
    <n v="16.200000000000003"/>
    <n v="3"/>
    <n v="0"/>
    <n v="7.7759999999999998"/>
  </r>
  <r>
    <n v="1960"/>
    <s v="CA-2014-110905"/>
    <x v="3"/>
    <x v="18"/>
    <d v="2014-09-16T00:00:00"/>
    <s v="Second Class"/>
    <s v="RW-19690"/>
    <s v="Robert Waldorf"/>
    <x v="0"/>
    <s v="United States"/>
    <s v="Springfield"/>
    <x v="25"/>
    <n v="65807"/>
    <x v="2"/>
    <s v="OFF-AP-10004785"/>
    <x v="1"/>
    <x v="9"/>
    <s v="Holmes Replacement Filter for HEPA Air Cleaner, Medium Room"/>
    <n v="33.99"/>
    <n v="3"/>
    <n v="0"/>
    <n v="14.615700000000004"/>
  </r>
  <r>
    <n v="1961"/>
    <s v="CA-2014-110905"/>
    <x v="3"/>
    <x v="18"/>
    <d v="2014-09-16T00:00:00"/>
    <s v="Second Class"/>
    <s v="RW-19690"/>
    <s v="Robert Waldorf"/>
    <x v="0"/>
    <s v="United States"/>
    <s v="Springfield"/>
    <x v="25"/>
    <n v="65807"/>
    <x v="2"/>
    <s v="TEC-AC-10003023"/>
    <x v="2"/>
    <x v="11"/>
    <s v="Logitech G105 Gaming Keyboard"/>
    <n v="296.84999999999997"/>
    <n v="5"/>
    <n v="0"/>
    <n v="53.432999999999993"/>
  </r>
  <r>
    <n v="1962"/>
    <s v="CA-2014-110905"/>
    <x v="3"/>
    <x v="18"/>
    <d v="2014-09-16T00:00:00"/>
    <s v="Second Class"/>
    <s v="RW-19690"/>
    <s v="Robert Waldorf"/>
    <x v="0"/>
    <s v="United States"/>
    <s v="Springfield"/>
    <x v="25"/>
    <n v="65807"/>
    <x v="2"/>
    <s v="TEC-AC-10002217"/>
    <x v="2"/>
    <x v="11"/>
    <s v="Imation Clip USB flash drive - 8 GB"/>
    <n v="112.80000000000001"/>
    <n v="6"/>
    <n v="0"/>
    <n v="6.7680000000000007"/>
  </r>
  <r>
    <n v="1963"/>
    <s v="CA-2014-110905"/>
    <x v="3"/>
    <x v="18"/>
    <d v="2014-09-16T00:00:00"/>
    <s v="Second Class"/>
    <s v="RW-19690"/>
    <s v="Robert Waldorf"/>
    <x v="0"/>
    <s v="United States"/>
    <s v="Springfield"/>
    <x v="25"/>
    <n v="65807"/>
    <x v="2"/>
    <s v="OFF-BI-10002954"/>
    <x v="1"/>
    <x v="8"/>
    <s v="Newell 3-Hole Punched Plastic Slotted Magazine Holders for Binders"/>
    <n v="13.71"/>
    <n v="3"/>
    <n v="0"/>
    <n v="6.5808"/>
  </r>
  <r>
    <n v="1964"/>
    <s v="CA-2014-110905"/>
    <x v="3"/>
    <x v="18"/>
    <d v="2014-09-16T00:00:00"/>
    <s v="Second Class"/>
    <s v="RW-19690"/>
    <s v="Robert Waldorf"/>
    <x v="0"/>
    <s v="United States"/>
    <s v="Springfield"/>
    <x v="25"/>
    <n v="65807"/>
    <x v="2"/>
    <s v="OFF-PA-10002586"/>
    <x v="1"/>
    <x v="10"/>
    <s v="Xerox 1970"/>
    <n v="24.900000000000002"/>
    <n v="5"/>
    <n v="0"/>
    <n v="11.703000000000001"/>
  </r>
  <r>
    <n v="1965"/>
    <s v="CA-2014-110905"/>
    <x v="3"/>
    <x v="18"/>
    <d v="2014-09-16T00:00:00"/>
    <s v="Second Class"/>
    <s v="RW-19690"/>
    <s v="Robert Waldorf"/>
    <x v="0"/>
    <s v="United States"/>
    <s v="Springfield"/>
    <x v="25"/>
    <n v="65807"/>
    <x v="2"/>
    <s v="OFF-ST-10000025"/>
    <x v="1"/>
    <x v="4"/>
    <s v="Fellowes Stor/Drawer Steel Plus Storage Drawers"/>
    <n v="286.29000000000002"/>
    <n v="3"/>
    <n v="0"/>
    <n v="17.177399999999977"/>
  </r>
  <r>
    <n v="1966"/>
    <s v="CA-2014-110905"/>
    <x v="3"/>
    <x v="18"/>
    <d v="2014-09-16T00:00:00"/>
    <s v="Second Class"/>
    <s v="RW-19690"/>
    <s v="Robert Waldorf"/>
    <x v="0"/>
    <s v="United States"/>
    <s v="Springfield"/>
    <x v="25"/>
    <n v="65807"/>
    <x v="2"/>
    <s v="OFF-AP-10003281"/>
    <x v="1"/>
    <x v="9"/>
    <s v="Acco 6 Outlet Guardian Standard Surge Suppressor"/>
    <n v="24.18"/>
    <n v="2"/>
    <n v="0"/>
    <n v="7.2539999999999978"/>
  </r>
  <r>
    <n v="1967"/>
    <s v="CA-2014-165841"/>
    <x v="3"/>
    <x v="202"/>
    <d v="2014-12-29T00:00:00"/>
    <s v="Standard Class"/>
    <s v="DB-13210"/>
    <s v="Dean Braden"/>
    <x v="0"/>
    <s v="United States"/>
    <s v="Paterson"/>
    <x v="30"/>
    <n v="7501"/>
    <x v="3"/>
    <s v="TEC-PH-10002103"/>
    <x v="2"/>
    <x v="7"/>
    <s v="Jabra SPEAK 410"/>
    <n v="281.96999999999997"/>
    <n v="3"/>
    <n v="0"/>
    <n v="78.951599999999999"/>
  </r>
  <r>
    <n v="1968"/>
    <s v="CA-2014-16584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s v="CA-2014-165841"/>
    <x v="3"/>
    <x v="202"/>
    <d v="2014-12-29T00:00:00"/>
    <s v="Standard Class"/>
    <s v="DB-13210"/>
    <s v="Dean Braden"/>
    <x v="0"/>
    <s v="United States"/>
    <s v="Paterson"/>
    <x v="30"/>
    <n v="7501"/>
    <x v="3"/>
    <s v="OFF-PA-10001144"/>
    <x v="1"/>
    <x v="10"/>
    <s v="Xerox 1913"/>
    <n v="166.44"/>
    <n v="3"/>
    <n v="0"/>
    <n v="79.891199999999998"/>
  </r>
  <r>
    <n v="1970"/>
    <s v="CA-2014-117485"/>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s v="CA-2014-140242"/>
    <x v="3"/>
    <x v="636"/>
    <d v="2014-05-12T00:00:00"/>
    <s v="Standard Class"/>
    <s v="ML-17755"/>
    <s v="Max Ludwig"/>
    <x v="2"/>
    <s v="United States"/>
    <s v="Chicago"/>
    <x v="10"/>
    <n v="60623"/>
    <x v="2"/>
    <s v="OFF-AR-10004752"/>
    <x v="1"/>
    <x v="6"/>
    <s v="Blackstonian Pencils"/>
    <n v="6.4080000000000004"/>
    <n v="3"/>
    <n v="0.2"/>
    <n v="0.64079999999999981"/>
  </r>
  <r>
    <n v="1972"/>
    <s v="CA-2014-140242"/>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s v="CA-2011-148950"/>
    <x v="2"/>
    <x v="637"/>
    <d v="2011-12-19T00:00:00"/>
    <s v="Standard Class"/>
    <s v="JD-16015"/>
    <s v="Joy Daniels"/>
    <x v="0"/>
    <s v="United States"/>
    <s v="Chicago"/>
    <x v="10"/>
    <n v="60610"/>
    <x v="2"/>
    <s v="OFF-BI-10001249"/>
    <x v="1"/>
    <x v="8"/>
    <s v="Avery Heavy-Duty EZD View Binder with Locking Rings"/>
    <n v="5.1039999999999992"/>
    <n v="4"/>
    <n v="0.8"/>
    <n v="-8.6768000000000018"/>
  </r>
  <r>
    <n v="1974"/>
    <s v="CA-2011-148950"/>
    <x v="2"/>
    <x v="637"/>
    <d v="2011-12-19T00:00:00"/>
    <s v="Standard Class"/>
    <s v="JD-16015"/>
    <s v="Joy Daniels"/>
    <x v="0"/>
    <s v="United States"/>
    <s v="Chicago"/>
    <x v="10"/>
    <n v="60610"/>
    <x v="2"/>
    <s v="OFF-FA-10003059"/>
    <x v="1"/>
    <x v="13"/>
    <s v="Assorted Color Push Pins"/>
    <n v="2.8960000000000004"/>
    <n v="2"/>
    <n v="0.2"/>
    <n v="0.4705999999999998"/>
  </r>
  <r>
    <n v="1975"/>
    <s v="CA-2011-148950"/>
    <x v="2"/>
    <x v="637"/>
    <d v="2011-12-19T00:00:00"/>
    <s v="Standard Class"/>
    <s v="JD-16015"/>
    <s v="Joy Daniels"/>
    <x v="0"/>
    <s v="United States"/>
    <s v="Chicago"/>
    <x v="10"/>
    <n v="60610"/>
    <x v="2"/>
    <s v="TEC-AC-10002718"/>
    <x v="2"/>
    <x v="11"/>
    <s v="Belkin Standard 104 key USB Keyboard"/>
    <n v="35.016000000000005"/>
    <n v="3"/>
    <n v="0.2"/>
    <n v="-2.188500000000003"/>
  </r>
  <r>
    <n v="1976"/>
    <s v="CA-2011-110408"/>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s v="CA-2011-110408"/>
    <x v="2"/>
    <x v="638"/>
    <d v="2011-10-20T00:00:00"/>
    <s v="Second Class"/>
    <s v="AS-10225"/>
    <s v="Alan Schoenberger"/>
    <x v="1"/>
    <s v="United States"/>
    <s v="Montgomery"/>
    <x v="19"/>
    <n v="36116"/>
    <x v="0"/>
    <s v="TEC-PH-10002352"/>
    <x v="2"/>
    <x v="7"/>
    <s v="Avaya IP Phone 1140E VoIP phone"/>
    <n v="1394.95"/>
    <n v="5"/>
    <n v="0"/>
    <n v="362.68699999999995"/>
  </r>
  <r>
    <n v="1978"/>
    <s v="CA-2011-110408"/>
    <x v="2"/>
    <x v="638"/>
    <d v="2011-10-20T00:00:00"/>
    <s v="Second Class"/>
    <s v="AS-10225"/>
    <s v="Alan Schoenberger"/>
    <x v="1"/>
    <s v="United States"/>
    <s v="Montgomery"/>
    <x v="19"/>
    <n v="36116"/>
    <x v="0"/>
    <s v="FUR-CH-10003774"/>
    <x v="0"/>
    <x v="1"/>
    <s v="Global Wood Trimmed Manager's Task Chair, Khaki"/>
    <n v="545.88"/>
    <n v="6"/>
    <n v="0"/>
    <n v="70.964399999999983"/>
  </r>
  <r>
    <n v="1979"/>
    <s v="CA-2012-109939"/>
    <x v="1"/>
    <x v="412"/>
    <d v="2012-05-12T00:00:00"/>
    <s v="Standard Class"/>
    <s v="AA-10375"/>
    <s v="Allen Armold"/>
    <x v="0"/>
    <s v="United States"/>
    <s v="Salem"/>
    <x v="21"/>
    <n v="97301"/>
    <x v="1"/>
    <s v="OFF-AR-10000127"/>
    <x v="1"/>
    <x v="6"/>
    <s v="Newell 321"/>
    <n v="5.2480000000000002"/>
    <n v="2"/>
    <n v="0.2"/>
    <n v="0.59039999999999915"/>
  </r>
  <r>
    <n v="1980"/>
    <s v="CA-2013-112669"/>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s v="CA-2013-112669"/>
    <x v="0"/>
    <x v="167"/>
    <d v="2013-04-15T00:00:00"/>
    <s v="Same Day"/>
    <s v="KT-16465"/>
    <s v="Kean Takahito"/>
    <x v="0"/>
    <s v="United States"/>
    <s v="Glendale"/>
    <x v="16"/>
    <n v="85301"/>
    <x v="1"/>
    <s v="OFF-ST-10001228"/>
    <x v="1"/>
    <x v="4"/>
    <s v="Fellowes Personal Hanging Folder Files, Navy"/>
    <n v="42.975999999999999"/>
    <n v="4"/>
    <n v="0.2"/>
    <n v="4.2976000000000028"/>
  </r>
  <r>
    <n v="1982"/>
    <s v="CA-2012-119592"/>
    <x v="1"/>
    <x v="639"/>
    <d v="2012-12-16T00:00:00"/>
    <s v="Second Class"/>
    <s v="MM-18280"/>
    <s v="Muhammed MacIntyre"/>
    <x v="1"/>
    <s v="United States"/>
    <s v="Columbus"/>
    <x v="32"/>
    <n v="31907"/>
    <x v="0"/>
    <s v="OFF-BI-10004187"/>
    <x v="1"/>
    <x v="8"/>
    <s v="Staples"/>
    <n v="3.76"/>
    <n v="2"/>
    <n v="0"/>
    <n v="1.8047999999999997"/>
  </r>
  <r>
    <n v="1983"/>
    <s v="CA-2011-122749"/>
    <x v="2"/>
    <x v="640"/>
    <d v="2011-12-09T00:00:00"/>
    <s v="Standard Class"/>
    <s v="NG-18430"/>
    <s v="Nathan Gelder"/>
    <x v="0"/>
    <s v="United States"/>
    <s v="Oklahoma City"/>
    <x v="26"/>
    <n v="73120"/>
    <x v="2"/>
    <s v="TEC-PH-10003811"/>
    <x v="2"/>
    <x v="7"/>
    <s v="Jabra Supreme Plus Driver Edition Headset"/>
    <n v="479.96"/>
    <n v="4"/>
    <n v="0"/>
    <n v="134.3888"/>
  </r>
  <r>
    <n v="1984"/>
    <s v="CA-2011-164721"/>
    <x v="2"/>
    <x v="641"/>
    <d v="2011-11-27T00:00:00"/>
    <s v="Second Class"/>
    <s v="LW-16825"/>
    <s v="Laurel Workman"/>
    <x v="1"/>
    <s v="United States"/>
    <s v="Brentwood"/>
    <x v="1"/>
    <n v="94513"/>
    <x v="1"/>
    <s v="OFF-AP-10000240"/>
    <x v="1"/>
    <x v="9"/>
    <s v="Belkin F9G930V10-GRY 9 Outlet Surge"/>
    <n v="320.88"/>
    <n v="6"/>
    <n v="0"/>
    <n v="93.055199999999957"/>
  </r>
  <r>
    <n v="1985"/>
    <s v="CA-2011-164721"/>
    <x v="2"/>
    <x v="641"/>
    <d v="2011-11-27T00:00:00"/>
    <s v="Second Class"/>
    <s v="LW-16825"/>
    <s v="Laurel Workman"/>
    <x v="1"/>
    <s v="United States"/>
    <s v="Brentwood"/>
    <x v="1"/>
    <n v="94513"/>
    <x v="1"/>
    <s v="FUR-FU-10001940"/>
    <x v="0"/>
    <x v="5"/>
    <s v="Staples"/>
    <n v="23.88"/>
    <n v="3"/>
    <n v="0"/>
    <n v="10.507200000000001"/>
  </r>
  <r>
    <n v="1986"/>
    <s v="CA-2011-164721"/>
    <x v="2"/>
    <x v="641"/>
    <d v="2011-11-27T00:00:00"/>
    <s v="Second Class"/>
    <s v="LW-16825"/>
    <s v="Laurel Workman"/>
    <x v="1"/>
    <s v="United States"/>
    <s v="Brentwood"/>
    <x v="1"/>
    <n v="94513"/>
    <x v="1"/>
    <s v="OFF-PA-10000575"/>
    <x v="1"/>
    <x v="10"/>
    <s v="Wirebound Message Books, Four 2 3/4 x 5 White Forms per Page"/>
    <n v="26.76"/>
    <n v="4"/>
    <n v="0"/>
    <n v="12.3096"/>
  </r>
  <r>
    <n v="1987"/>
    <s v="CA-2013-147417"/>
    <x v="0"/>
    <x v="197"/>
    <d v="2013-07-28T00:00:00"/>
    <s v="First Class"/>
    <s v="CB-12415"/>
    <s v="Christy Brittain"/>
    <x v="0"/>
    <s v="United States"/>
    <s v="Columbus"/>
    <x v="24"/>
    <n v="43229"/>
    <x v="3"/>
    <s v="TEC-CO-10001449"/>
    <x v="2"/>
    <x v="16"/>
    <s v="Hewlett Packard LaserJet 3310 Copier"/>
    <n v="1439.9759999999999"/>
    <n v="4"/>
    <n v="0.4"/>
    <n v="191.99680000000001"/>
  </r>
  <r>
    <n v="1988"/>
    <s v="CA-2012-127509"/>
    <x v="1"/>
    <x v="529"/>
    <d v="2012-11-13T00:00:00"/>
    <s v="Standard Class"/>
    <s v="AS-10090"/>
    <s v="Adam Shillingsburg"/>
    <x v="0"/>
    <s v="United States"/>
    <s v="Springfield"/>
    <x v="25"/>
    <n v="65807"/>
    <x v="2"/>
    <s v="OFF-BI-10002393"/>
    <x v="1"/>
    <x v="8"/>
    <s v="Binder Posts"/>
    <n v="17.22"/>
    <n v="3"/>
    <n v="0"/>
    <n v="7.9212000000000007"/>
  </r>
  <r>
    <n v="1989"/>
    <s v="CA-2012-127509"/>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s v="CA-2012-127509"/>
    <x v="1"/>
    <x v="529"/>
    <d v="2012-11-13T00:00:00"/>
    <s v="Standard Class"/>
    <s v="AS-10090"/>
    <s v="Adam Shillingsburg"/>
    <x v="0"/>
    <s v="United States"/>
    <s v="Springfield"/>
    <x v="25"/>
    <n v="65807"/>
    <x v="2"/>
    <s v="OFF-EN-10000781"/>
    <x v="1"/>
    <x v="12"/>
    <s v="#10- 4 1/8&quot; x 9 1/2&quot; Recycled Envelopes"/>
    <n v="26.22"/>
    <n v="3"/>
    <n v="0"/>
    <n v="12.323399999999999"/>
  </r>
  <r>
    <n v="1991"/>
    <s v="CA-2012-127509"/>
    <x v="1"/>
    <x v="529"/>
    <d v="2012-11-13T00:00:00"/>
    <s v="Standard Class"/>
    <s v="AS-10090"/>
    <s v="Adam Shillingsburg"/>
    <x v="0"/>
    <s v="United States"/>
    <s v="Springfield"/>
    <x v="25"/>
    <n v="65807"/>
    <x v="2"/>
    <s v="OFF-PA-10002160"/>
    <x v="1"/>
    <x v="10"/>
    <s v="Xerox 1978"/>
    <n v="17.34"/>
    <n v="3"/>
    <n v="0"/>
    <n v="8.4966000000000008"/>
  </r>
  <r>
    <n v="1992"/>
    <s v="CA-2014-111374"/>
    <x v="3"/>
    <x v="642"/>
    <d v="2014-03-01T00:00:00"/>
    <s v="Standard Class"/>
    <s v="CB-12415"/>
    <s v="Christy Brittain"/>
    <x v="0"/>
    <s v="United States"/>
    <s v="Philadelphia"/>
    <x v="9"/>
    <n v="19134"/>
    <x v="3"/>
    <s v="OFF-BI-10004970"/>
    <x v="1"/>
    <x v="8"/>
    <s v="ACCOHIDE 3-Ring Binder, Blue, 1&quot;"/>
    <n v="4.9560000000000004"/>
    <n v="4"/>
    <n v="0.7"/>
    <n v="-3.7995999999999981"/>
  </r>
  <r>
    <n v="1993"/>
    <s v="CA-2014-133648"/>
    <x v="3"/>
    <x v="643"/>
    <d v="2014-07-03T00:00:00"/>
    <s v="Standard Class"/>
    <s v="ML-17755"/>
    <s v="Max Ludwig"/>
    <x v="2"/>
    <s v="United States"/>
    <s v="Springfield"/>
    <x v="21"/>
    <n v="97477"/>
    <x v="1"/>
    <s v="OFF-LA-10003923"/>
    <x v="1"/>
    <x v="2"/>
    <s v="Alphabetical Labels for Top Tab Filing"/>
    <n v="71.040000000000006"/>
    <n v="6"/>
    <n v="0.2"/>
    <n v="26.640000000000004"/>
  </r>
  <r>
    <n v="1994"/>
    <s v="CA-2014-133648"/>
    <x v="3"/>
    <x v="643"/>
    <d v="2014-07-03T00:00:00"/>
    <s v="Standard Class"/>
    <s v="ML-17755"/>
    <s v="Max Ludwig"/>
    <x v="2"/>
    <s v="United States"/>
    <s v="Springfield"/>
    <x v="21"/>
    <n v="97477"/>
    <x v="1"/>
    <s v="OFF-AR-10002257"/>
    <x v="1"/>
    <x v="6"/>
    <s v="Eldon Spacemaker Box, Quick-Snap Lid, Clear"/>
    <n v="5.3440000000000003"/>
    <n v="2"/>
    <n v="0.2"/>
    <n v="0.73479999999999923"/>
  </r>
  <r>
    <n v="1995"/>
    <s v="CA-2014-133648"/>
    <x v="3"/>
    <x v="643"/>
    <d v="2014-07-03T00:00:00"/>
    <s v="Standard Class"/>
    <s v="ML-17755"/>
    <s v="Max Ludwig"/>
    <x v="2"/>
    <s v="United States"/>
    <s v="Springfield"/>
    <x v="21"/>
    <n v="97477"/>
    <x v="1"/>
    <s v="OFF-FA-10004395"/>
    <x v="1"/>
    <x v="13"/>
    <s v="Plymouth Boxed Rubber Bands by Plymouth"/>
    <n v="11.304"/>
    <n v="3"/>
    <n v="0.2"/>
    <n v="-2.1194999999999999"/>
  </r>
  <r>
    <n v="1996"/>
    <s v="US-2014-147221"/>
    <x v="3"/>
    <x v="574"/>
    <d v="2014-12-05T00:00:00"/>
    <s v="Second Class"/>
    <s v="JS-16030"/>
    <s v="Joy Smith"/>
    <x v="0"/>
    <s v="United States"/>
    <s v="Houston"/>
    <x v="5"/>
    <n v="77036"/>
    <x v="2"/>
    <s v="OFF-AP-10002534"/>
    <x v="1"/>
    <x v="9"/>
    <s v="3.6 Cubic Foot Counter Height Office Refrigerator"/>
    <n v="294.61999999999995"/>
    <n v="5"/>
    <n v="0.8"/>
    <n v="-766.01199999999994"/>
  </r>
  <r>
    <n v="1997"/>
    <s v="US-2014-147221"/>
    <x v="3"/>
    <x v="574"/>
    <d v="2014-12-05T00:00:00"/>
    <s v="Second Class"/>
    <s v="JS-16030"/>
    <s v="Joy Smith"/>
    <x v="0"/>
    <s v="United States"/>
    <s v="Houston"/>
    <x v="5"/>
    <n v="77036"/>
    <x v="2"/>
    <s v="FUR-FU-10004020"/>
    <x v="0"/>
    <x v="5"/>
    <s v="Advantus Panel Wall Acrylic Frame"/>
    <n v="8.7520000000000007"/>
    <n v="4"/>
    <n v="0.6"/>
    <n v="-3.719599999999998"/>
  </r>
  <r>
    <n v="1998"/>
    <s v="CA-2011-131905"/>
    <x v="2"/>
    <x v="644"/>
    <d v="2011-02-10T00:00:00"/>
    <s v="First Class"/>
    <s v="ND-18460"/>
    <s v="Neil Ducich"/>
    <x v="1"/>
    <s v="United States"/>
    <s v="Chesapeake"/>
    <x v="17"/>
    <n v="23320"/>
    <x v="0"/>
    <s v="OFF-LA-10002787"/>
    <x v="1"/>
    <x v="2"/>
    <s v="Avery 480"/>
    <n v="15"/>
    <n v="4"/>
    <n v="0"/>
    <n v="7.1999999999999993"/>
  </r>
  <r>
    <n v="1999"/>
    <s v="CA-2011-131905"/>
    <x v="2"/>
    <x v="644"/>
    <d v="2011-02-10T00:00:00"/>
    <s v="First Class"/>
    <s v="ND-18460"/>
    <s v="Neil Ducich"/>
    <x v="1"/>
    <s v="United States"/>
    <s v="Chesapeake"/>
    <x v="17"/>
    <n v="23320"/>
    <x v="0"/>
    <s v="TEC-PH-10003645"/>
    <x v="2"/>
    <x v="7"/>
    <s v="Aastra 57i VoIP phone"/>
    <n v="161.61000000000001"/>
    <n v="1"/>
    <n v="0"/>
    <n v="42.018600000000006"/>
  </r>
  <r>
    <n v="2000"/>
    <s v="CA-2011-131905"/>
    <x v="2"/>
    <x v="644"/>
    <d v="2011-02-10T00:00:00"/>
    <s v="First Class"/>
    <s v="ND-18460"/>
    <s v="Neil Ducich"/>
    <x v="1"/>
    <s v="United States"/>
    <s v="Chesapeake"/>
    <x v="17"/>
    <n v="23320"/>
    <x v="0"/>
    <s v="TEC-PH-10001615"/>
    <x v="2"/>
    <x v="7"/>
    <s v="AT&amp;T CL82213"/>
    <n v="144.94999999999999"/>
    <n v="5"/>
    <n v="0"/>
    <n v="42.035499999999985"/>
  </r>
  <r>
    <n v="2001"/>
    <s v="CA-2014-166128"/>
    <x v="3"/>
    <x v="645"/>
    <d v="2014-04-19T00:00:00"/>
    <s v="Standard Class"/>
    <s v="LW-17215"/>
    <s v="Luke Weiss"/>
    <x v="0"/>
    <s v="United States"/>
    <s v="Pasadena"/>
    <x v="1"/>
    <n v="91104"/>
    <x v="1"/>
    <s v="TEC-AC-10001767"/>
    <x v="2"/>
    <x v="11"/>
    <s v="SanDisk Ultra 64 GB MicroSDHC Class 10 Memory Card"/>
    <n v="199.95000000000002"/>
    <n v="5"/>
    <n v="0"/>
    <n v="21.994499999999988"/>
  </r>
  <r>
    <n v="2002"/>
    <s v="CA-2014-166128"/>
    <x v="3"/>
    <x v="645"/>
    <d v="2014-04-19T00:00:00"/>
    <s v="Standard Class"/>
    <s v="LW-17215"/>
    <s v="Luke Weiss"/>
    <x v="0"/>
    <s v="United States"/>
    <s v="Pasadena"/>
    <x v="1"/>
    <n v="91104"/>
    <x v="1"/>
    <s v="OFF-AR-10001221"/>
    <x v="1"/>
    <x v="6"/>
    <s v="Dixon Ticonderoga Erasable Colored Pencil Set, 12-Color"/>
    <n v="41.86"/>
    <n v="7"/>
    <n v="0"/>
    <n v="14.232399999999998"/>
  </r>
  <r>
    <n v="2003"/>
    <s v="CA-2014-163510"/>
    <x v="3"/>
    <x v="53"/>
    <d v="2014-12-29T00:00:00"/>
    <s v="Second Class"/>
    <s v="JW-15955"/>
    <s v="Joni Wasserman"/>
    <x v="0"/>
    <s v="United States"/>
    <s v="Louisville"/>
    <x v="0"/>
    <n v="40214"/>
    <x v="0"/>
    <s v="OFF-ST-10000563"/>
    <x v="1"/>
    <x v="4"/>
    <s v="Fellowes Bankers Box Stor/Drawer Steel Plus"/>
    <n v="95.94"/>
    <n v="3"/>
    <n v="0"/>
    <n v="9.5940000000000012"/>
  </r>
  <r>
    <n v="2004"/>
    <s v="CA-2014-163510"/>
    <x v="3"/>
    <x v="53"/>
    <d v="2014-12-29T00:00:00"/>
    <s v="Second Class"/>
    <s v="JW-15955"/>
    <s v="Joni Wasserman"/>
    <x v="0"/>
    <s v="United States"/>
    <s v="Louisville"/>
    <x v="0"/>
    <n v="40214"/>
    <x v="0"/>
    <s v="FUR-CH-10001146"/>
    <x v="0"/>
    <x v="1"/>
    <s v="Global Value Mid-Back Manager's Chair, Gray"/>
    <n v="304.45"/>
    <n v="5"/>
    <n v="0"/>
    <n v="76.112499999999983"/>
  </r>
  <r>
    <n v="2005"/>
    <s v="US-2014-143028"/>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s v="CA-2011-111150"/>
    <x v="2"/>
    <x v="520"/>
    <d v="2012-01-04T00:00:00"/>
    <s v="Standard Class"/>
    <s v="RW-19630"/>
    <s v="Rob Williams"/>
    <x v="1"/>
    <s v="United States"/>
    <s v="Columbia"/>
    <x v="25"/>
    <n v="65203"/>
    <x v="2"/>
    <s v="OFF-AR-10000034"/>
    <x v="1"/>
    <x v="6"/>
    <s v="BIC Brite Liner Grip Highlighters, Assorted, 5/Pack"/>
    <n v="29.68"/>
    <n v="7"/>
    <n v="0"/>
    <n v="11.575199999999999"/>
  </r>
  <r>
    <n v="2007"/>
    <s v="CA-2011-111150"/>
    <x v="2"/>
    <x v="520"/>
    <d v="2012-01-04T00:00:00"/>
    <s v="Standard Class"/>
    <s v="RW-19630"/>
    <s v="Rob Williams"/>
    <x v="1"/>
    <s v="United States"/>
    <s v="Columbia"/>
    <x v="25"/>
    <n v="65203"/>
    <x v="2"/>
    <s v="TEC-AC-10000290"/>
    <x v="2"/>
    <x v="11"/>
    <s v="Sabrent 4-Port USB 2.0 Hub"/>
    <n v="47.53"/>
    <n v="7"/>
    <n v="0"/>
    <n v="16.160200000000003"/>
  </r>
  <r>
    <n v="2008"/>
    <s v="CA-2014-165386"/>
    <x v="3"/>
    <x v="646"/>
    <d v="2014-08-05T00:00:00"/>
    <s v="First Class"/>
    <s v="CM-12190"/>
    <s v="Charlotte Melton"/>
    <x v="0"/>
    <s v="United States"/>
    <s v="Chicago"/>
    <x v="10"/>
    <n v="60623"/>
    <x v="2"/>
    <s v="FUR-BO-10003034"/>
    <x v="0"/>
    <x v="0"/>
    <s v="O'Sullivan Elevations Bookcase, Cherry Finish"/>
    <n v="183.37199999999999"/>
    <n v="2"/>
    <n v="0.3"/>
    <n v="-36.674399999999991"/>
  </r>
  <r>
    <n v="2009"/>
    <s v="CA-2011-116407"/>
    <x v="2"/>
    <x v="647"/>
    <d v="2011-11-21T00:00:00"/>
    <s v="Standard Class"/>
    <s v="JF-15190"/>
    <s v="Jamie Frazer"/>
    <x v="0"/>
    <s v="United States"/>
    <s v="Johnson City"/>
    <x v="18"/>
    <n v="37604"/>
    <x v="0"/>
    <s v="OFF-AR-10001315"/>
    <x v="1"/>
    <x v="6"/>
    <s v="Newell 310"/>
    <n v="4.2240000000000002"/>
    <n v="3"/>
    <n v="0.2"/>
    <n v="0.47519999999999984"/>
  </r>
  <r>
    <n v="2010"/>
    <s v="CA-2011-116407"/>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s v="CA-2011-116407"/>
    <x v="2"/>
    <x v="647"/>
    <d v="2011-11-21T00:00:00"/>
    <s v="Standard Class"/>
    <s v="JF-15190"/>
    <s v="Jamie Frazer"/>
    <x v="0"/>
    <s v="United States"/>
    <s v="Johnson City"/>
    <x v="18"/>
    <n v="37604"/>
    <x v="0"/>
    <s v="OFF-PA-10002137"/>
    <x v="1"/>
    <x v="10"/>
    <s v="Southworth 100% Résumé Paper, 24lb."/>
    <n v="24.896000000000001"/>
    <n v="4"/>
    <n v="0.2"/>
    <n v="7.7799999999999976"/>
  </r>
  <r>
    <n v="2012"/>
    <s v="CA-2012-155761"/>
    <x v="1"/>
    <x v="555"/>
    <d v="2012-12-11T00:00:00"/>
    <s v="Same Day"/>
    <s v="SC-20800"/>
    <s v="Stuart Calhoun"/>
    <x v="0"/>
    <s v="United States"/>
    <s v="Houston"/>
    <x v="5"/>
    <n v="77041"/>
    <x v="2"/>
    <s v="TEC-AC-10001606"/>
    <x v="2"/>
    <x v="11"/>
    <s v="Logitech Wireless Performance Mouse MX for PC and Mac"/>
    <n v="159.98400000000001"/>
    <n v="2"/>
    <n v="0.2"/>
    <n v="35.996400000000001"/>
  </r>
  <r>
    <n v="2013"/>
    <s v="CA-2012-155761"/>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s v="CA-2013-145905"/>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s v="CA-2013-145905"/>
    <x v="0"/>
    <x v="31"/>
    <d v="2013-09-24T00:00:00"/>
    <s v="Standard Class"/>
    <s v="AM-10705"/>
    <s v="Anne McFarland"/>
    <x v="0"/>
    <s v="United States"/>
    <s v="Auburn"/>
    <x v="19"/>
    <n v="36830"/>
    <x v="0"/>
    <s v="OFF-PA-10000533"/>
    <x v="1"/>
    <x v="10"/>
    <s v="Southworth Parchment Paper &amp; Envelopes"/>
    <n v="13.08"/>
    <n v="2"/>
    <n v="0"/>
    <n v="6.0167999999999999"/>
  </r>
  <r>
    <n v="2016"/>
    <s v="CA-2013-145905"/>
    <x v="0"/>
    <x v="31"/>
    <d v="2013-09-24T00:00:00"/>
    <s v="Standard Class"/>
    <s v="AM-10705"/>
    <s v="Anne McFarland"/>
    <x v="0"/>
    <s v="United States"/>
    <s v="Auburn"/>
    <x v="19"/>
    <n v="36830"/>
    <x v="0"/>
    <s v="OFF-ST-10003716"/>
    <x v="1"/>
    <x v="4"/>
    <s v="Tennsco Double-Tier Lockers"/>
    <n v="900.08"/>
    <n v="4"/>
    <n v="0"/>
    <n v="117.0104"/>
  </r>
  <r>
    <n v="2017"/>
    <s v="CA-2012-113110"/>
    <x v="1"/>
    <x v="531"/>
    <d v="2012-03-23T00:00:00"/>
    <s v="Standard Class"/>
    <s v="BK-11260"/>
    <s v="Berenike Kampe"/>
    <x v="0"/>
    <s v="United States"/>
    <s v="San Bernardino"/>
    <x v="1"/>
    <n v="92404"/>
    <x v="1"/>
    <s v="OFF-BI-10000088"/>
    <x v="1"/>
    <x v="8"/>
    <s v="GBC Imprintable Covers"/>
    <n v="17.568000000000001"/>
    <n v="2"/>
    <n v="0.2"/>
    <n v="6.3684000000000003"/>
  </r>
  <r>
    <n v="2018"/>
    <s v="CA-2012-113110"/>
    <x v="1"/>
    <x v="531"/>
    <d v="2012-03-23T00:00:00"/>
    <s v="Standard Class"/>
    <s v="BK-11260"/>
    <s v="Berenike Kampe"/>
    <x v="0"/>
    <s v="United States"/>
    <s v="San Bernardino"/>
    <x v="1"/>
    <n v="92404"/>
    <x v="1"/>
    <s v="OFF-LA-10000240"/>
    <x v="1"/>
    <x v="2"/>
    <s v="Self-Adhesive Address Labels for Typewriters by Universal"/>
    <n v="14.62"/>
    <n v="2"/>
    <n v="0"/>
    <n v="6.8713999999999995"/>
  </r>
  <r>
    <n v="2019"/>
    <s v="CA-2012-113110"/>
    <x v="1"/>
    <x v="531"/>
    <d v="2012-03-23T00:00:00"/>
    <s v="Standard Class"/>
    <s v="BK-11260"/>
    <s v="Berenike Kampe"/>
    <x v="0"/>
    <s v="United States"/>
    <s v="San Bernardino"/>
    <x v="1"/>
    <n v="92404"/>
    <x v="1"/>
    <s v="OFF-SU-10001165"/>
    <x v="1"/>
    <x v="14"/>
    <s v="Acme Elite Stainless Steel Scissors"/>
    <n v="33.36"/>
    <n v="4"/>
    <n v="0"/>
    <n v="8.6736000000000004"/>
  </r>
  <r>
    <n v="2020"/>
    <s v="CA-2012-113110"/>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s v="CA-2013-168354"/>
    <x v="0"/>
    <x v="251"/>
    <d v="2013-09-22T00:00:00"/>
    <s v="First Class"/>
    <s v="RH-19510"/>
    <s v="Rick Huthwaite"/>
    <x v="2"/>
    <s v="United States"/>
    <s v="Providence"/>
    <x v="34"/>
    <n v="2908"/>
    <x v="3"/>
    <s v="OFF-ST-10001490"/>
    <x v="1"/>
    <x v="4"/>
    <s v="Hot File 7-Pocket, Floor Stand"/>
    <n v="1606.23"/>
    <n v="9"/>
    <n v="0"/>
    <n v="481.86899999999986"/>
  </r>
  <r>
    <n v="2022"/>
    <s v="CA-2013-168354"/>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s v="CA-2013-168354"/>
    <x v="0"/>
    <x v="251"/>
    <d v="2013-09-22T00:00:00"/>
    <s v="First Class"/>
    <s v="RH-19510"/>
    <s v="Rick Huthwaite"/>
    <x v="2"/>
    <s v="United States"/>
    <s v="Providence"/>
    <x v="34"/>
    <n v="2908"/>
    <x v="3"/>
    <s v="OFF-BI-10004826"/>
    <x v="1"/>
    <x v="8"/>
    <s v="JM Magazine Binder"/>
    <n v="49.53"/>
    <n v="3"/>
    <n v="0"/>
    <n v="23.774400000000004"/>
  </r>
  <r>
    <n v="2024"/>
    <s v="CA-2013-168354"/>
    <x v="0"/>
    <x v="251"/>
    <d v="2013-09-22T00:00:00"/>
    <s v="First Class"/>
    <s v="RH-19510"/>
    <s v="Rick Huthwaite"/>
    <x v="2"/>
    <s v="United States"/>
    <s v="Providence"/>
    <x v="34"/>
    <n v="2908"/>
    <x v="3"/>
    <s v="FUR-CH-10004675"/>
    <x v="0"/>
    <x v="1"/>
    <s v="Lifetime Advantage Folding Chairs, 4/Carton"/>
    <n v="872.32"/>
    <n v="4"/>
    <n v="0"/>
    <n v="244.24959999999999"/>
  </r>
  <r>
    <n v="2025"/>
    <s v="US-2014-111241"/>
    <x v="3"/>
    <x v="648"/>
    <d v="2014-08-23T00:00:00"/>
    <s v="Second Class"/>
    <s v="GM-14500"/>
    <s v="Gene McClure"/>
    <x v="0"/>
    <s v="United States"/>
    <s v="Fresno"/>
    <x v="1"/>
    <n v="93727"/>
    <x v="1"/>
    <s v="OFF-BI-10002867"/>
    <x v="1"/>
    <x v="8"/>
    <s v="GBC Recycled Regency Composition Covers"/>
    <n v="239.12000000000003"/>
    <n v="5"/>
    <n v="0.2"/>
    <n v="77.71399999999997"/>
  </r>
  <r>
    <n v="2026"/>
    <s v="CA-2012-114237"/>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s v="CA-2013-113516"/>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s v="CA-2013-113516"/>
    <x v="0"/>
    <x v="162"/>
    <d v="2013-09-11T00:00:00"/>
    <s v="Second Class"/>
    <s v="VM-21685"/>
    <s v="Valerie Mitchum"/>
    <x v="2"/>
    <s v="United States"/>
    <s v="Lancaster"/>
    <x v="1"/>
    <n v="93534"/>
    <x v="1"/>
    <s v="OFF-BI-10001989"/>
    <x v="1"/>
    <x v="8"/>
    <s v="Premium Transparent Presentation Covers by GBC"/>
    <n v="67.13600000000001"/>
    <n v="4"/>
    <n v="0.2"/>
    <n v="23.497599999999995"/>
  </r>
  <r>
    <n v="2029"/>
    <s v="CA-2012-117961"/>
    <x v="1"/>
    <x v="650"/>
    <d v="2012-11-30T00:00:00"/>
    <s v="Standard Class"/>
    <s v="GP-14740"/>
    <s v="Guy Phonely"/>
    <x v="1"/>
    <s v="United States"/>
    <s v="Leominster"/>
    <x v="31"/>
    <n v="1453"/>
    <x v="3"/>
    <s v="OFF-BI-10000343"/>
    <x v="1"/>
    <x v="8"/>
    <s v="Pressboard Covers with Storage Hooks, 9 1/2&quot; x 11&quot;, Light Blue"/>
    <n v="14.73"/>
    <n v="3"/>
    <n v="0"/>
    <n v="6.9230999999999998"/>
  </r>
  <r>
    <n v="2030"/>
    <s v="CA-2012-117961"/>
    <x v="1"/>
    <x v="650"/>
    <d v="2012-11-30T00:00:00"/>
    <s v="Standard Class"/>
    <s v="GP-14740"/>
    <s v="Guy Phonely"/>
    <x v="1"/>
    <s v="United States"/>
    <s v="Leominster"/>
    <x v="31"/>
    <n v="1453"/>
    <x v="3"/>
    <s v="OFF-ST-10001172"/>
    <x v="1"/>
    <x v="4"/>
    <s v="Tennsco Lockers, Sand"/>
    <n v="104.9"/>
    <n v="5"/>
    <n v="0"/>
    <n v="25.175999999999998"/>
  </r>
  <r>
    <n v="2031"/>
    <s v="CA-2012-117961"/>
    <x v="1"/>
    <x v="650"/>
    <d v="2012-11-30T00:00:00"/>
    <s v="Standard Class"/>
    <s v="GP-14740"/>
    <s v="Guy Phonely"/>
    <x v="1"/>
    <s v="United States"/>
    <s v="Leominster"/>
    <x v="31"/>
    <n v="1453"/>
    <x v="3"/>
    <s v="OFF-BI-10003707"/>
    <x v="1"/>
    <x v="8"/>
    <s v="Aluminum Screw Posts"/>
    <n v="61.04"/>
    <n v="4"/>
    <n v="0"/>
    <n v="30.52"/>
  </r>
  <r>
    <n v="2032"/>
    <s v="CA-2012-117961"/>
    <x v="1"/>
    <x v="650"/>
    <d v="2012-11-30T00:00:00"/>
    <s v="Standard Class"/>
    <s v="GP-14740"/>
    <s v="Guy Phonely"/>
    <x v="1"/>
    <s v="United States"/>
    <s v="Leominster"/>
    <x v="31"/>
    <n v="1453"/>
    <x v="3"/>
    <s v="OFF-PA-10001274"/>
    <x v="1"/>
    <x v="10"/>
    <s v="Loose Memo Sheets"/>
    <n v="10.95"/>
    <n v="3"/>
    <n v="0"/>
    <n v="5.1464999999999996"/>
  </r>
  <r>
    <n v="2033"/>
    <s v="CA-2013-128923"/>
    <x v="0"/>
    <x v="10"/>
    <d v="2013-12-14T00:00:00"/>
    <s v="Standard Class"/>
    <s v="GB-14530"/>
    <s v="George Bell"/>
    <x v="1"/>
    <s v="United States"/>
    <s v="Fort Worth"/>
    <x v="5"/>
    <n v="76106"/>
    <x v="2"/>
    <s v="OFF-PA-10002250"/>
    <x v="1"/>
    <x v="10"/>
    <s v="Things To Do Today Pad"/>
    <n v="9.3920000000000012"/>
    <n v="2"/>
    <n v="0.2"/>
    <n v="3.2871999999999999"/>
  </r>
  <r>
    <n v="2034"/>
    <s v="CA-2013-128923"/>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s v="CA-2014-162481"/>
    <x v="3"/>
    <x v="145"/>
    <d v="2014-09-30T00:00:00"/>
    <s v="Standard Class"/>
    <s v="CT-11995"/>
    <s v="Carol Triggs"/>
    <x v="0"/>
    <s v="United States"/>
    <s v="Rochester"/>
    <x v="11"/>
    <n v="55901"/>
    <x v="2"/>
    <s v="OFF-BI-10002976"/>
    <x v="1"/>
    <x v="8"/>
    <s v="ACCOHIDE Binder by Acco"/>
    <n v="8.26"/>
    <n v="2"/>
    <n v="0"/>
    <n v="3.8822000000000001"/>
  </r>
  <r>
    <n v="2036"/>
    <s v="CA-2014-162481"/>
    <x v="3"/>
    <x v="145"/>
    <d v="2014-09-30T00:00:00"/>
    <s v="Standard Class"/>
    <s v="CT-11995"/>
    <s v="Carol Triggs"/>
    <x v="0"/>
    <s v="United States"/>
    <s v="Rochester"/>
    <x v="11"/>
    <n v="55901"/>
    <x v="2"/>
    <s v="FUR-CH-10003061"/>
    <x v="0"/>
    <x v="1"/>
    <s v="Global Leather Task Chair, Black"/>
    <n v="269.96999999999997"/>
    <n v="3"/>
    <n v="0"/>
    <n v="51.294299999999964"/>
  </r>
  <r>
    <n v="2037"/>
    <s v="CA-2012-119214"/>
    <x v="1"/>
    <x v="651"/>
    <d v="2012-01-27T00:00:00"/>
    <s v="Standard Class"/>
    <s v="CW-11905"/>
    <s v="Carl Weiss"/>
    <x v="2"/>
    <s v="United States"/>
    <s v="Bozeman"/>
    <x v="37"/>
    <n v="59715"/>
    <x v="1"/>
    <s v="OFF-PA-10002893"/>
    <x v="1"/>
    <x v="10"/>
    <s v="Wirebound Service Call Books, 5 1/2&quot; x 4&quot;"/>
    <n v="29.04"/>
    <n v="3"/>
    <n v="0"/>
    <n v="13.9392"/>
  </r>
  <r>
    <n v="2038"/>
    <s v="CA-2012-119214"/>
    <x v="1"/>
    <x v="651"/>
    <d v="2012-01-27T00:00:00"/>
    <s v="Standard Class"/>
    <s v="CW-11905"/>
    <s v="Carl Weiss"/>
    <x v="2"/>
    <s v="United States"/>
    <s v="Bozeman"/>
    <x v="37"/>
    <n v="59715"/>
    <x v="1"/>
    <s v="OFF-LA-10003077"/>
    <x v="1"/>
    <x v="2"/>
    <s v="Avery 500"/>
    <n v="14.62"/>
    <n v="2"/>
    <n v="0"/>
    <n v="6.8713999999999995"/>
  </r>
  <r>
    <n v="2039"/>
    <s v="CA-2012-122287"/>
    <x v="1"/>
    <x v="652"/>
    <d v="2012-06-23T00:00:00"/>
    <s v="Standard Class"/>
    <s v="SN-20560"/>
    <s v="Skye Norling"/>
    <x v="2"/>
    <s v="United States"/>
    <s v="Peoria"/>
    <x v="16"/>
    <n v="85345"/>
    <x v="1"/>
    <s v="OFF-PA-10001661"/>
    <x v="1"/>
    <x v="10"/>
    <s v="Xerox 1922"/>
    <n v="11.952000000000002"/>
    <n v="3"/>
    <n v="0.2"/>
    <n v="4.3326000000000002"/>
  </r>
  <r>
    <n v="2040"/>
    <s v="CA-2012-122287"/>
    <x v="1"/>
    <x v="652"/>
    <d v="2012-06-23T00:00:00"/>
    <s v="Standard Class"/>
    <s v="SN-20560"/>
    <s v="Skye Norling"/>
    <x v="2"/>
    <s v="United States"/>
    <s v="Peoria"/>
    <x v="16"/>
    <n v="85345"/>
    <x v="1"/>
    <s v="OFF-BI-10004656"/>
    <x v="1"/>
    <x v="8"/>
    <s v="Peel &amp; Stick Add-On Corner Pockets"/>
    <n v="4.5360000000000014"/>
    <n v="7"/>
    <n v="0.7"/>
    <n v="-3.3263999999999996"/>
  </r>
  <r>
    <n v="2041"/>
    <s v="CA-2012-122287"/>
    <x v="1"/>
    <x v="652"/>
    <d v="2012-06-23T00:00:00"/>
    <s v="Standard Class"/>
    <s v="SN-20560"/>
    <s v="Skye Norling"/>
    <x v="2"/>
    <s v="United States"/>
    <s v="Peoria"/>
    <x v="16"/>
    <n v="85345"/>
    <x v="1"/>
    <s v="OFF-BI-10003707"/>
    <x v="1"/>
    <x v="8"/>
    <s v="Aluminum Screw Posts"/>
    <n v="9.1560000000000006"/>
    <n v="2"/>
    <n v="0.7"/>
    <n v="-6.1039999999999974"/>
  </r>
  <r>
    <n v="2042"/>
    <s v="CA-2012-122287"/>
    <x v="1"/>
    <x v="652"/>
    <d v="2012-06-23T00:00:00"/>
    <s v="Standard Class"/>
    <s v="SN-20560"/>
    <s v="Skye Norling"/>
    <x v="2"/>
    <s v="United States"/>
    <s v="Peoria"/>
    <x v="16"/>
    <n v="85345"/>
    <x v="1"/>
    <s v="FUR-FU-10004973"/>
    <x v="0"/>
    <x v="5"/>
    <s v="Flat Face Poster Frame"/>
    <n v="75.36"/>
    <n v="5"/>
    <n v="0.2"/>
    <n v="20.724000000000007"/>
  </r>
  <r>
    <n v="2043"/>
    <s v="CA-2012-104493"/>
    <x v="1"/>
    <x v="653"/>
    <d v="2012-10-08T00:00:00"/>
    <s v="Standard Class"/>
    <s v="EB-13705"/>
    <s v="Ed Braxton"/>
    <x v="1"/>
    <s v="United States"/>
    <s v="San Diego"/>
    <x v="1"/>
    <n v="92105"/>
    <x v="1"/>
    <s v="OFF-BI-10004817"/>
    <x v="1"/>
    <x v="8"/>
    <s v="GBC Personal VeloBind Strips"/>
    <n v="57.504000000000005"/>
    <n v="6"/>
    <n v="0.2"/>
    <n v="20.1264"/>
  </r>
  <r>
    <n v="2044"/>
    <s v="US-2014-158946"/>
    <x v="3"/>
    <x v="551"/>
    <d v="2014-11-24T00:00:00"/>
    <s v="Standard Class"/>
    <s v="JW-15220"/>
    <s v="Jane Waco"/>
    <x v="1"/>
    <s v="United States"/>
    <s v="Lakewood"/>
    <x v="24"/>
    <n v="44107"/>
    <x v="3"/>
    <s v="OFF-AR-10001860"/>
    <x v="1"/>
    <x v="6"/>
    <s v="BIC Liqua Brite Liner"/>
    <n v="38.864000000000004"/>
    <n v="7"/>
    <n v="0.2"/>
    <n v="7.7728000000000002"/>
  </r>
  <r>
    <n v="2045"/>
    <s v="CA-2011-129168"/>
    <x v="2"/>
    <x v="654"/>
    <d v="2011-08-23T00:00:00"/>
    <s v="Standard Class"/>
    <s v="KB-16585"/>
    <s v="Ken Black"/>
    <x v="1"/>
    <s v="United States"/>
    <s v="Houston"/>
    <x v="5"/>
    <n v="77095"/>
    <x v="2"/>
    <s v="OFF-PA-10001639"/>
    <x v="1"/>
    <x v="10"/>
    <s v="Xerox 203"/>
    <n v="15.552000000000003"/>
    <n v="3"/>
    <n v="0.2"/>
    <n v="5.4432"/>
  </r>
  <r>
    <n v="2046"/>
    <s v="CA-2013-131835"/>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s v="CA-2013-131835"/>
    <x v="0"/>
    <x v="19"/>
    <d v="2013-07-22T00:00:00"/>
    <s v="Standard Class"/>
    <s v="MC-17590"/>
    <s v="Matt Collister"/>
    <x v="1"/>
    <s v="United States"/>
    <s v="Perth Amboy"/>
    <x v="30"/>
    <n v="8861"/>
    <x v="3"/>
    <s v="TEC-PH-10001760"/>
    <x v="2"/>
    <x v="7"/>
    <s v="Bose SoundLink Bluetooth Speaker"/>
    <n v="597"/>
    <n v="3"/>
    <n v="0"/>
    <n v="280.59000000000003"/>
  </r>
  <r>
    <n v="2048"/>
    <s v="CA-2013-131835"/>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s v="CA-2012-142237"/>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s v="CA-2012-142237"/>
    <x v="1"/>
    <x v="655"/>
    <d v="2012-07-13T00:00:00"/>
    <s v="First Class"/>
    <s v="CK-12595"/>
    <s v="Clytie Kelty"/>
    <x v="0"/>
    <s v="United States"/>
    <s v="Philadelphia"/>
    <x v="9"/>
    <n v="19134"/>
    <x v="3"/>
    <s v="OFF-BI-10004022"/>
    <x v="1"/>
    <x v="8"/>
    <s v="Acco Suede Grain Vinyl Round Ring Binder"/>
    <n v="2.5020000000000002"/>
    <n v="3"/>
    <n v="0.7"/>
    <n v="-2.0015999999999998"/>
  </r>
  <r>
    <n v="2051"/>
    <s v="CA-2012-142237"/>
    <x v="1"/>
    <x v="655"/>
    <d v="2012-07-13T00:00:00"/>
    <s v="First Class"/>
    <s v="CK-12595"/>
    <s v="Clytie Kelty"/>
    <x v="0"/>
    <s v="United States"/>
    <s v="Philadelphia"/>
    <x v="9"/>
    <n v="19134"/>
    <x v="3"/>
    <s v="OFF-BI-10003669"/>
    <x v="1"/>
    <x v="8"/>
    <s v="3M Organizer Strips"/>
    <n v="6.4800000000000013"/>
    <n v="4"/>
    <n v="0.7"/>
    <n v="-4.7519999999999989"/>
  </r>
  <r>
    <n v="2052"/>
    <s v="CA-2012-142237"/>
    <x v="1"/>
    <x v="655"/>
    <d v="2012-07-13T00:00:00"/>
    <s v="First Class"/>
    <s v="CK-12595"/>
    <s v="Clytie Kelty"/>
    <x v="0"/>
    <s v="United States"/>
    <s v="Philadelphia"/>
    <x v="9"/>
    <n v="19134"/>
    <x v="3"/>
    <s v="FUR-CH-10003833"/>
    <x v="0"/>
    <x v="1"/>
    <s v="Novimex Fabric Task Chair"/>
    <n v="341.48799999999994"/>
    <n v="8"/>
    <n v="0.3"/>
    <n v="-73.175999999999988"/>
  </r>
  <r>
    <n v="2053"/>
    <s v="CA-2012-142237"/>
    <x v="1"/>
    <x v="655"/>
    <d v="2012-07-13T00:00:00"/>
    <s v="First Class"/>
    <s v="CK-12595"/>
    <s v="Clytie Kelty"/>
    <x v="0"/>
    <s v="United States"/>
    <s v="Philadelphia"/>
    <x v="9"/>
    <n v="19134"/>
    <x v="3"/>
    <s v="OFF-AR-10003732"/>
    <x v="1"/>
    <x v="6"/>
    <s v="Newell 333"/>
    <n v="11.12"/>
    <n v="5"/>
    <n v="0.2"/>
    <n v="0.83399999999999963"/>
  </r>
  <r>
    <n v="2054"/>
    <s v="CA-2012-142237"/>
    <x v="1"/>
    <x v="655"/>
    <d v="2012-07-13T00:00:00"/>
    <s v="First Class"/>
    <s v="CK-12595"/>
    <s v="Clytie Kelty"/>
    <x v="0"/>
    <s v="United States"/>
    <s v="Philadelphia"/>
    <x v="9"/>
    <n v="19134"/>
    <x v="3"/>
    <s v="FUR-FU-10003142"/>
    <x v="0"/>
    <x v="5"/>
    <s v="Master Big Foot Doorstop, Beige"/>
    <n v="25.344000000000001"/>
    <n v="6"/>
    <n v="0.2"/>
    <n v="3.4847999999999981"/>
  </r>
  <r>
    <n v="2055"/>
    <s v="CA-2013-136434"/>
    <x v="0"/>
    <x v="49"/>
    <d v="2013-12-08T00:00:00"/>
    <s v="Standard Class"/>
    <s v="RD-19480"/>
    <s v="Rick Duston"/>
    <x v="0"/>
    <s v="United States"/>
    <s v="Richmond"/>
    <x v="14"/>
    <n v="47374"/>
    <x v="2"/>
    <s v="FUR-FU-10001196"/>
    <x v="0"/>
    <x v="5"/>
    <s v="DAX Cubicle Frames - 8x10"/>
    <n v="17.309999999999999"/>
    <n v="3"/>
    <n v="0"/>
    <n v="5.1929999999999996"/>
  </r>
  <r>
    <n v="2056"/>
    <s v="CA-2014-120376"/>
    <x v="3"/>
    <x v="66"/>
    <d v="2014-12-26T00:00:00"/>
    <s v="First Class"/>
    <s v="TP-21130"/>
    <s v="Theone Pippenger"/>
    <x v="0"/>
    <s v="United States"/>
    <s v="Detroit"/>
    <x v="12"/>
    <n v="48227"/>
    <x v="2"/>
    <s v="TEC-AC-10001114"/>
    <x v="2"/>
    <x v="11"/>
    <s v="Microsoft Wireless Mobile Mouse 4000"/>
    <n v="199.95000000000002"/>
    <n v="5"/>
    <n v="0"/>
    <n v="63.983999999999988"/>
  </r>
  <r>
    <n v="2057"/>
    <s v="CA-2014-120376"/>
    <x v="3"/>
    <x v="66"/>
    <d v="2014-12-26T00:00:00"/>
    <s v="First Class"/>
    <s v="TP-21130"/>
    <s v="Theone Pippenger"/>
    <x v="0"/>
    <s v="United States"/>
    <s v="Detroit"/>
    <x v="12"/>
    <n v="48227"/>
    <x v="2"/>
    <s v="FUR-CH-10002335"/>
    <x v="0"/>
    <x v="1"/>
    <s v="Hon GuestStacker Chair"/>
    <n v="1586.6899999999998"/>
    <n v="7"/>
    <n v="0"/>
    <n v="412.5394"/>
  </r>
  <r>
    <n v="2058"/>
    <s v="CA-2014-120376"/>
    <x v="3"/>
    <x v="66"/>
    <d v="2014-12-26T00:00:00"/>
    <s v="First Class"/>
    <s v="TP-21130"/>
    <s v="Theone Pippenger"/>
    <x v="0"/>
    <s v="United States"/>
    <s v="Detroit"/>
    <x v="12"/>
    <n v="48227"/>
    <x v="2"/>
    <s v="TEC-AC-10000844"/>
    <x v="2"/>
    <x v="11"/>
    <s v="Logitech Gaming G510s - Keyboard"/>
    <n v="84.99"/>
    <n v="1"/>
    <n v="0"/>
    <n v="30.596399999999996"/>
  </r>
  <r>
    <n v="2059"/>
    <s v="CA-2014-120376"/>
    <x v="3"/>
    <x v="66"/>
    <d v="2014-12-26T00:00:00"/>
    <s v="First Class"/>
    <s v="TP-21130"/>
    <s v="Theone Pippenger"/>
    <x v="0"/>
    <s v="United States"/>
    <s v="Detroit"/>
    <x v="12"/>
    <n v="48227"/>
    <x v="2"/>
    <s v="FUR-TA-10004534"/>
    <x v="0"/>
    <x v="3"/>
    <s v="Bevis 44 x 96 Conference Tables"/>
    <n v="411.8"/>
    <n v="2"/>
    <n v="0"/>
    <n v="70.005999999999972"/>
  </r>
  <r>
    <n v="2060"/>
    <s v="CA-2011-106439"/>
    <x v="2"/>
    <x v="656"/>
    <d v="2011-11-04T00:00:00"/>
    <s v="Standard Class"/>
    <s v="GG-14650"/>
    <s v="Greg Guthrie"/>
    <x v="1"/>
    <s v="United States"/>
    <s v="Los Angeles"/>
    <x v="1"/>
    <n v="90049"/>
    <x v="1"/>
    <s v="OFF-FA-10002975"/>
    <x v="1"/>
    <x v="13"/>
    <s v="Staples"/>
    <n v="11.34"/>
    <n v="3"/>
    <n v="0"/>
    <n v="5.2164000000000001"/>
  </r>
  <r>
    <n v="2061"/>
    <s v="CA-2011-106439"/>
    <x v="2"/>
    <x v="656"/>
    <d v="2011-11-04T00:00:00"/>
    <s v="Standard Class"/>
    <s v="GG-14650"/>
    <s v="Greg Guthrie"/>
    <x v="1"/>
    <s v="United States"/>
    <s v="Los Angeles"/>
    <x v="1"/>
    <n v="90049"/>
    <x v="1"/>
    <s v="OFF-ST-10003996"/>
    <x v="1"/>
    <x v="4"/>
    <s v="Letter/Legal File Tote with Clear Snap-On Lid, Black Granite"/>
    <n v="80.3"/>
    <n v="5"/>
    <n v="0"/>
    <n v="20.877999999999997"/>
  </r>
  <r>
    <n v="2062"/>
    <s v="CA-2011-106439"/>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s v="CA-2011-106439"/>
    <x v="2"/>
    <x v="656"/>
    <d v="2011-11-04T00:00:00"/>
    <s v="Standard Class"/>
    <s v="GG-14650"/>
    <s v="Greg Guthrie"/>
    <x v="1"/>
    <s v="United States"/>
    <s v="Los Angeles"/>
    <x v="1"/>
    <n v="90049"/>
    <x v="1"/>
    <s v="OFF-PA-10000477"/>
    <x v="1"/>
    <x v="10"/>
    <s v="Xerox 1952"/>
    <n v="64.740000000000009"/>
    <n v="13"/>
    <n v="0"/>
    <n v="30.427800000000005"/>
  </r>
  <r>
    <n v="2064"/>
    <s v="CA-2011-106439"/>
    <x v="2"/>
    <x v="656"/>
    <d v="2011-11-04T00:00:00"/>
    <s v="Standard Class"/>
    <s v="GG-14650"/>
    <s v="Greg Guthrie"/>
    <x v="1"/>
    <s v="United States"/>
    <s v="Los Angeles"/>
    <x v="1"/>
    <n v="90049"/>
    <x v="1"/>
    <s v="OFF-BI-10004209"/>
    <x v="1"/>
    <x v="8"/>
    <s v="Fellowes Twister Kit, Gray/Clear, 3/pkg"/>
    <n v="19.295999999999999"/>
    <n v="3"/>
    <n v="0.2"/>
    <n v="6.0299999999999994"/>
  </r>
  <r>
    <n v="2065"/>
    <s v="CA-2011-106439"/>
    <x v="2"/>
    <x v="656"/>
    <d v="2011-11-04T00:00:00"/>
    <s v="Standard Class"/>
    <s v="GG-14650"/>
    <s v="Greg Guthrie"/>
    <x v="1"/>
    <s v="United States"/>
    <s v="Los Angeles"/>
    <x v="1"/>
    <n v="90049"/>
    <x v="1"/>
    <s v="OFF-ST-10001963"/>
    <x v="1"/>
    <x v="4"/>
    <s v="Tennsco Regal Shelving Units"/>
    <n v="405.64"/>
    <n v="4"/>
    <n v="0"/>
    <n v="12.169199999999989"/>
  </r>
  <r>
    <n v="2066"/>
    <s v="CA-2011-106439"/>
    <x v="2"/>
    <x v="656"/>
    <d v="2011-11-04T00:00:00"/>
    <s v="Standard Class"/>
    <s v="GG-14650"/>
    <s v="Greg Guthrie"/>
    <x v="1"/>
    <s v="United States"/>
    <s v="Los Angeles"/>
    <x v="1"/>
    <n v="90049"/>
    <x v="1"/>
    <s v="FUR-CH-10003833"/>
    <x v="0"/>
    <x v="1"/>
    <s v="Novimex Fabric Task Chair"/>
    <n v="146.352"/>
    <n v="3"/>
    <n v="0.2"/>
    <n v="-9.1470000000000056"/>
  </r>
  <r>
    <n v="2067"/>
    <s v="CA-2011-106439"/>
    <x v="2"/>
    <x v="656"/>
    <d v="2011-11-04T00:00:00"/>
    <s v="Standard Class"/>
    <s v="GG-14650"/>
    <s v="Greg Guthrie"/>
    <x v="1"/>
    <s v="United States"/>
    <s v="Los Angeles"/>
    <x v="1"/>
    <n v="90049"/>
    <x v="1"/>
    <s v="TEC-AC-10004568"/>
    <x v="2"/>
    <x v="11"/>
    <s v="Maxell LTO Ultrium - 800 GB"/>
    <n v="251.91"/>
    <n v="9"/>
    <n v="0"/>
    <n v="47.862899999999982"/>
  </r>
  <r>
    <n v="2068"/>
    <s v="CA-2011-106439"/>
    <x v="2"/>
    <x v="656"/>
    <d v="2011-11-04T00:00:00"/>
    <s v="Standard Class"/>
    <s v="GG-14650"/>
    <s v="Greg Guthrie"/>
    <x v="1"/>
    <s v="United States"/>
    <s v="Los Angeles"/>
    <x v="1"/>
    <n v="90049"/>
    <x v="1"/>
    <s v="OFF-AR-10001419"/>
    <x v="1"/>
    <x v="6"/>
    <s v="Newell 325"/>
    <n v="12.39"/>
    <n v="3"/>
    <n v="0"/>
    <n v="3.7169999999999996"/>
  </r>
  <r>
    <n v="2069"/>
    <s v="CA-2012-133452"/>
    <x v="1"/>
    <x v="657"/>
    <d v="2012-04-19T00:00:00"/>
    <s v="Standard Class"/>
    <s v="ZC-21910"/>
    <s v="Zuschuss Carroll"/>
    <x v="0"/>
    <s v="United States"/>
    <s v="Pomona"/>
    <x v="1"/>
    <n v="91767"/>
    <x v="1"/>
    <s v="TEC-AC-10002800"/>
    <x v="2"/>
    <x v="11"/>
    <s v="Plantronics Audio 478 Stereo USB Headset"/>
    <n v="199.96"/>
    <n v="4"/>
    <n v="0"/>
    <n v="69.98599999999999"/>
  </r>
  <r>
    <n v="2070"/>
    <s v="CA-2012-133452"/>
    <x v="1"/>
    <x v="657"/>
    <d v="2012-04-19T00:00:00"/>
    <s v="Standard Class"/>
    <s v="ZC-21910"/>
    <s v="Zuschuss Carroll"/>
    <x v="0"/>
    <s v="United States"/>
    <s v="Pomona"/>
    <x v="1"/>
    <n v="91767"/>
    <x v="1"/>
    <s v="FUR-TA-10003954"/>
    <x v="0"/>
    <x v="3"/>
    <s v="Hon 94000 Series Round Tables"/>
    <n v="710.83200000000011"/>
    <n v="3"/>
    <n v="0.2"/>
    <n v="-97.739399999999989"/>
  </r>
  <r>
    <n v="2071"/>
    <s v="CA-2013-146521"/>
    <x v="0"/>
    <x v="658"/>
    <d v="2013-07-24T00:00:00"/>
    <s v="Second Class"/>
    <s v="CC-12610"/>
    <s v="Corey Catlett"/>
    <x v="1"/>
    <s v="United States"/>
    <s v="Philadelphia"/>
    <x v="9"/>
    <n v="19134"/>
    <x v="3"/>
    <s v="OFF-BI-10000301"/>
    <x v="1"/>
    <x v="8"/>
    <s v="GBC Instant Report Kit"/>
    <n v="1.9410000000000003"/>
    <n v="1"/>
    <n v="0.7"/>
    <n v="-1.294"/>
  </r>
  <r>
    <n v="2072"/>
    <s v="US-2014-110996"/>
    <x v="3"/>
    <x v="225"/>
    <d v="2014-11-26T00:00:00"/>
    <s v="Standard Class"/>
    <s v="KA-16525"/>
    <s v="Kelly Andreada"/>
    <x v="0"/>
    <s v="United States"/>
    <s v="Ontario"/>
    <x v="1"/>
    <n v="91761"/>
    <x v="1"/>
    <s v="FUR-CH-10003956"/>
    <x v="0"/>
    <x v="1"/>
    <s v="Novimex High-Tech Fabric Mesh Task Chair"/>
    <n v="283.92"/>
    <n v="5"/>
    <n v="0.2"/>
    <n v="-46.137000000000029"/>
  </r>
  <r>
    <n v="2073"/>
    <s v="CA-2013-129693"/>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s v="CA-2014-122504"/>
    <x v="3"/>
    <x v="659"/>
    <d v="2014-11-13T00:00:00"/>
    <s v="Second Class"/>
    <s v="DB-13270"/>
    <s v="Deborah Brumfield"/>
    <x v="2"/>
    <s v="United States"/>
    <s v="Brentwood"/>
    <x v="1"/>
    <n v="94513"/>
    <x v="1"/>
    <s v="TEC-AC-10003289"/>
    <x v="2"/>
    <x v="11"/>
    <s v="Anker Ultra-Slim Mini Bluetooth 3.0 Wireless Keyboard"/>
    <n v="59.97"/>
    <n v="3"/>
    <n v="0"/>
    <n v="13.793099999999999"/>
  </r>
  <r>
    <n v="2075"/>
    <s v="CA-2014-122504"/>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s v="CA-2011-131051"/>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s v="CA-2014-140676"/>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s v="CA-2014-140676"/>
    <x v="3"/>
    <x v="510"/>
    <d v="2014-09-16T00:00:00"/>
    <s v="First Class"/>
    <s v="BF-11080"/>
    <s v="Bart Folk"/>
    <x v="0"/>
    <s v="United States"/>
    <s v="Baltimore"/>
    <x v="39"/>
    <n v="21215"/>
    <x v="3"/>
    <s v="OFF-AP-10000358"/>
    <x v="1"/>
    <x v="9"/>
    <s v="Fellowes Basic Home/Office Series Surge Protectors"/>
    <n v="90.86"/>
    <n v="7"/>
    <n v="0"/>
    <n v="26.349399999999992"/>
  </r>
  <r>
    <n v="2079"/>
    <s v="CA-2014-140676"/>
    <x v="3"/>
    <x v="510"/>
    <d v="2014-09-16T00:00:00"/>
    <s v="First Class"/>
    <s v="BF-11080"/>
    <s v="Bart Folk"/>
    <x v="0"/>
    <s v="United States"/>
    <s v="Baltimore"/>
    <x v="39"/>
    <n v="21215"/>
    <x v="3"/>
    <s v="OFF-PA-10004243"/>
    <x v="1"/>
    <x v="10"/>
    <s v="Xerox 1939"/>
    <n v="94.85"/>
    <n v="5"/>
    <n v="0"/>
    <n v="45.527999999999992"/>
  </r>
  <r>
    <n v="2080"/>
    <s v="CA-2012-120103"/>
    <x v="1"/>
    <x v="100"/>
    <d v="2012-12-29T00:00:00"/>
    <s v="Standard Class"/>
    <s v="MS-17365"/>
    <s v="Maribeth Schnelling"/>
    <x v="0"/>
    <s v="United States"/>
    <s v="Phoenix"/>
    <x v="16"/>
    <n v="85023"/>
    <x v="1"/>
    <s v="OFF-PA-10001295"/>
    <x v="1"/>
    <x v="10"/>
    <s v="Computer Printout Paper with Letter-Trim Perforations"/>
    <n v="106.232"/>
    <n v="7"/>
    <n v="0.2"/>
    <n v="37.181199999999997"/>
  </r>
  <r>
    <n v="2081"/>
    <s v="CA-2012-120103"/>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s v="CA-2012-120103"/>
    <x v="1"/>
    <x v="100"/>
    <d v="2012-12-29T00:00:00"/>
    <s v="Standard Class"/>
    <s v="MS-17365"/>
    <s v="Maribeth Schnelling"/>
    <x v="0"/>
    <s v="United States"/>
    <s v="Phoenix"/>
    <x v="16"/>
    <n v="85023"/>
    <x v="1"/>
    <s v="FUR-FU-10002885"/>
    <x v="0"/>
    <x v="5"/>
    <s v="Magna Visual Magnetic Picture Hangers"/>
    <n v="7.7120000000000006"/>
    <n v="2"/>
    <n v="0.2"/>
    <n v="1.7352000000000005"/>
  </r>
  <r>
    <n v="2083"/>
    <s v="CA-2014-104647"/>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s v="CA-2011-110352"/>
    <x v="2"/>
    <x v="533"/>
    <d v="2011-11-29T00:00:00"/>
    <s v="Standard Class"/>
    <s v="ED-13885"/>
    <s v="Emily Ducich"/>
    <x v="2"/>
    <s v="United States"/>
    <s v="Houston"/>
    <x v="5"/>
    <n v="77036"/>
    <x v="2"/>
    <s v="OFF-LA-10003923"/>
    <x v="1"/>
    <x v="2"/>
    <s v="Alphabetical Labels for Top Tab Filing"/>
    <n v="23.680000000000003"/>
    <n v="2"/>
    <n v="0.2"/>
    <n v="8.879999999999999"/>
  </r>
  <r>
    <n v="2085"/>
    <s v="CA-2013-140501"/>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s v="CA-2013-140501"/>
    <x v="0"/>
    <x v="661"/>
    <d v="2013-06-29T00:00:00"/>
    <s v="Standard Class"/>
    <s v="IM-15070"/>
    <s v="Irene Maddox"/>
    <x v="0"/>
    <s v="United States"/>
    <s v="New York City"/>
    <x v="15"/>
    <n v="10009"/>
    <x v="3"/>
    <s v="OFF-LA-10000248"/>
    <x v="1"/>
    <x v="2"/>
    <s v="Avery 52"/>
    <n v="18.45"/>
    <n v="5"/>
    <n v="0"/>
    <n v="8.6715"/>
  </r>
  <r>
    <n v="2087"/>
    <s v="CA-2013-140501"/>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s v="CA-2013-140501"/>
    <x v="0"/>
    <x v="661"/>
    <d v="2013-06-29T00:00:00"/>
    <s v="Standard Class"/>
    <s v="IM-15070"/>
    <s v="Irene Maddox"/>
    <x v="0"/>
    <s v="United States"/>
    <s v="New York City"/>
    <x v="15"/>
    <n v="10009"/>
    <x v="3"/>
    <s v="OFF-PA-10003129"/>
    <x v="1"/>
    <x v="10"/>
    <s v="Tops White Computer Printout Paper"/>
    <n v="146.72999999999999"/>
    <n v="3"/>
    <n v="0"/>
    <n v="68.963099999999997"/>
  </r>
  <r>
    <n v="2089"/>
    <s v="CA-2013-140501"/>
    <x v="0"/>
    <x v="661"/>
    <d v="2013-06-29T00:00:00"/>
    <s v="Standard Class"/>
    <s v="IM-15070"/>
    <s v="Irene Maddox"/>
    <x v="0"/>
    <s v="United States"/>
    <s v="New York City"/>
    <x v="15"/>
    <n v="10009"/>
    <x v="3"/>
    <s v="OFF-FA-10004076"/>
    <x v="1"/>
    <x v="13"/>
    <s v="Translucent Push Pins by OIC"/>
    <n v="3.96"/>
    <n v="2"/>
    <n v="0"/>
    <n v="1.4651999999999998"/>
  </r>
  <r>
    <n v="2090"/>
    <s v="CA-2012-139290"/>
    <x v="1"/>
    <x v="662"/>
    <d v="2012-10-30T00:00:00"/>
    <s v="Standard Class"/>
    <s v="MY-17380"/>
    <s v="Maribeth Yedwab"/>
    <x v="1"/>
    <s v="United States"/>
    <s v="Rancho Cucamonga"/>
    <x v="1"/>
    <n v="91730"/>
    <x v="1"/>
    <s v="OFF-LA-10004008"/>
    <x v="1"/>
    <x v="2"/>
    <s v="Avery 507"/>
    <n v="5.76"/>
    <n v="2"/>
    <n v="0"/>
    <n v="2.6495999999999995"/>
  </r>
  <r>
    <n v="2091"/>
    <s v="CA-2014-166142"/>
    <x v="3"/>
    <x v="663"/>
    <d v="2014-07-20T00:00:00"/>
    <s v="Standard Class"/>
    <s v="MM-17260"/>
    <s v="Magdelene Morse"/>
    <x v="0"/>
    <s v="United States"/>
    <s v="Wilmington"/>
    <x v="13"/>
    <n v="19805"/>
    <x v="3"/>
    <s v="OFF-BI-10004094"/>
    <x v="1"/>
    <x v="8"/>
    <s v="GBC Standard Plastic Binding Systems Combs"/>
    <n v="26.549999999999997"/>
    <n v="3"/>
    <n v="0"/>
    <n v="13.009499999999999"/>
  </r>
  <r>
    <n v="2092"/>
    <s v="CA-2014-166142"/>
    <x v="3"/>
    <x v="663"/>
    <d v="2014-07-20T00:00:00"/>
    <s v="Standard Class"/>
    <s v="MM-17260"/>
    <s v="Magdelene Morse"/>
    <x v="0"/>
    <s v="United States"/>
    <s v="Wilmington"/>
    <x v="13"/>
    <n v="19805"/>
    <x v="3"/>
    <s v="FUR-TA-10004607"/>
    <x v="0"/>
    <x v="3"/>
    <s v="Hon 2111 Invitation Series Straight Table"/>
    <n v="310.44300000000004"/>
    <n v="3"/>
    <n v="0.3"/>
    <n v="-48.783900000000031"/>
  </r>
  <r>
    <n v="2093"/>
    <s v="CA-2011-145926"/>
    <x v="2"/>
    <x v="664"/>
    <d v="2011-11-21T00:00:00"/>
    <s v="Standard Class"/>
    <s v="MP-17470"/>
    <s v="Mark Packer"/>
    <x v="2"/>
    <s v="United States"/>
    <s v="Moorhead"/>
    <x v="11"/>
    <n v="56560"/>
    <x v="2"/>
    <s v="FUR-CH-10004289"/>
    <x v="0"/>
    <x v="1"/>
    <s v="Global Super Steno Chair"/>
    <n v="479.90000000000003"/>
    <n v="5"/>
    <n v="0"/>
    <n v="81.58299999999997"/>
  </r>
  <r>
    <n v="2094"/>
    <s v="CA-2012-149678"/>
    <x v="1"/>
    <x v="657"/>
    <d v="2012-04-15T00:00:00"/>
    <s v="Second Class"/>
    <s v="AW-10840"/>
    <s v="Anthony Witt"/>
    <x v="0"/>
    <s v="United States"/>
    <s v="Farmington"/>
    <x v="27"/>
    <n v="87401"/>
    <x v="1"/>
    <s v="OFF-SU-10004498"/>
    <x v="1"/>
    <x v="14"/>
    <s v="Martin-Yale Premier Letter Opener"/>
    <n v="12.88"/>
    <n v="1"/>
    <n v="0"/>
    <n v="0.38640000000000008"/>
  </r>
  <r>
    <n v="2095"/>
    <s v="US-2012-164357"/>
    <x v="1"/>
    <x v="665"/>
    <d v="2012-11-29T00:00:00"/>
    <s v="Standard Class"/>
    <s v="SF-20065"/>
    <s v="Sandra Flanagan"/>
    <x v="0"/>
    <s v="United States"/>
    <s v="Wilmington"/>
    <x v="3"/>
    <n v="28403"/>
    <x v="0"/>
    <s v="OFF-AR-10001177"/>
    <x v="1"/>
    <x v="6"/>
    <s v="Newell 349"/>
    <n v="13.120000000000001"/>
    <n v="5"/>
    <n v="0.2"/>
    <n v="1.4759999999999982"/>
  </r>
  <r>
    <n v="2096"/>
    <s v="US-2013-146570"/>
    <x v="0"/>
    <x v="666"/>
    <d v="2013-05-21T00:00:00"/>
    <s v="Standard Class"/>
    <s v="SN-20710"/>
    <s v="Steve Nguyen"/>
    <x v="2"/>
    <s v="United States"/>
    <s v="Jackson"/>
    <x v="35"/>
    <n v="39212"/>
    <x v="0"/>
    <s v="OFF-BI-10001718"/>
    <x v="1"/>
    <x v="8"/>
    <s v="GBC DocuBind P50 Personal Binding Machine"/>
    <n v="511.84"/>
    <n v="8"/>
    <n v="0"/>
    <n v="240.56479999999999"/>
  </r>
  <r>
    <n v="2097"/>
    <s v="US-2013-146570"/>
    <x v="0"/>
    <x v="666"/>
    <d v="2013-05-21T00:00:00"/>
    <s v="Standard Class"/>
    <s v="SN-20710"/>
    <s v="Steve Nguyen"/>
    <x v="2"/>
    <s v="United States"/>
    <s v="Jackson"/>
    <x v="35"/>
    <n v="39212"/>
    <x v="0"/>
    <s v="OFF-AR-10004602"/>
    <x v="1"/>
    <x v="6"/>
    <s v="Boston KS Multi-Size Manual Pencil Sharpener"/>
    <n v="91.96"/>
    <n v="4"/>
    <n v="0"/>
    <n v="25.748800000000003"/>
  </r>
  <r>
    <n v="2098"/>
    <s v="US-2013-146570"/>
    <x v="0"/>
    <x v="666"/>
    <d v="2013-05-21T00:00:00"/>
    <s v="Standard Class"/>
    <s v="SN-20710"/>
    <s v="Steve Nguyen"/>
    <x v="2"/>
    <s v="United States"/>
    <s v="Jackson"/>
    <x v="35"/>
    <n v="39212"/>
    <x v="0"/>
    <s v="OFF-AR-10003856"/>
    <x v="1"/>
    <x v="6"/>
    <s v="Newell 344"/>
    <n v="8.34"/>
    <n v="3"/>
    <n v="0"/>
    <n v="2.1683999999999997"/>
  </r>
  <r>
    <n v="2099"/>
    <s v="CA-2014-124401"/>
    <x v="3"/>
    <x v="210"/>
    <d v="2014-09-13T00:00:00"/>
    <s v="Standard Class"/>
    <s v="RD-19900"/>
    <s v="Ruben Dartt"/>
    <x v="0"/>
    <s v="United States"/>
    <s v="Portland"/>
    <x v="21"/>
    <n v="97206"/>
    <x v="1"/>
    <s v="OFF-ST-10000649"/>
    <x v="1"/>
    <x v="4"/>
    <s v="Hanging Personal Folder File"/>
    <n v="37.68"/>
    <n v="3"/>
    <n v="0.2"/>
    <n v="2.3550000000000022"/>
  </r>
  <r>
    <n v="2100"/>
    <s v="CA-2014-124401"/>
    <x v="3"/>
    <x v="210"/>
    <d v="2014-09-13T00:00:00"/>
    <s v="Standard Class"/>
    <s v="RD-19900"/>
    <s v="Ruben Dartt"/>
    <x v="0"/>
    <s v="United States"/>
    <s v="Portland"/>
    <x v="21"/>
    <n v="97206"/>
    <x v="1"/>
    <s v="TEC-AC-10002926"/>
    <x v="2"/>
    <x v="11"/>
    <s v="Logitech Wireless Marathon Mouse M705"/>
    <n v="279.94400000000002"/>
    <n v="7"/>
    <n v="0.2"/>
    <n v="80.48390000000002"/>
  </r>
  <r>
    <n v="2101"/>
    <s v="US-2011-140116"/>
    <x v="2"/>
    <x v="418"/>
    <d v="2011-03-17T00:00:00"/>
    <s v="Standard Class"/>
    <s v="KT-16480"/>
    <s v="Kean Thornton"/>
    <x v="0"/>
    <s v="United States"/>
    <s v="Denver"/>
    <x v="22"/>
    <n v="80219"/>
    <x v="1"/>
    <s v="OFF-ST-10000078"/>
    <x v="1"/>
    <x v="4"/>
    <s v="Tennsco 6- and 18-Compartment Lockers"/>
    <n v="636.40800000000013"/>
    <n v="3"/>
    <n v="0.2"/>
    <n v="-15.910200000000088"/>
  </r>
  <r>
    <n v="2102"/>
    <s v="US-2011-140116"/>
    <x v="2"/>
    <x v="418"/>
    <d v="2011-03-17T00:00:00"/>
    <s v="Standard Class"/>
    <s v="KT-16480"/>
    <s v="Kean Thornton"/>
    <x v="0"/>
    <s v="United States"/>
    <s v="Denver"/>
    <x v="22"/>
    <n v="80219"/>
    <x v="1"/>
    <s v="OFF-AR-10001044"/>
    <x v="1"/>
    <x v="6"/>
    <s v="BOSTON Ranger #55 Pencil Sharpener, Black"/>
    <n v="83.168000000000006"/>
    <n v="4"/>
    <n v="0.2"/>
    <n v="9.3563999999999936"/>
  </r>
  <r>
    <n v="2103"/>
    <s v="CA-2011-123295"/>
    <x v="2"/>
    <x v="667"/>
    <d v="2011-07-18T00:00:00"/>
    <s v="Same Day"/>
    <s v="AH-10120"/>
    <s v="Adrian Hane"/>
    <x v="2"/>
    <s v="United States"/>
    <s v="Tucson"/>
    <x v="16"/>
    <n v="85705"/>
    <x v="1"/>
    <s v="FUR-CH-10002372"/>
    <x v="0"/>
    <x v="1"/>
    <s v="Office Star - Ergonomically Designed Knee Chair"/>
    <n v="259.13600000000002"/>
    <n v="4"/>
    <n v="0.2"/>
    <n v="-25.913599999999988"/>
  </r>
  <r>
    <n v="2104"/>
    <s v="CA-2014-167101"/>
    <x v="3"/>
    <x v="668"/>
    <d v="2014-03-29T00:00:00"/>
    <s v="Second Class"/>
    <s v="BM-11650"/>
    <s v="Brian Moss"/>
    <x v="1"/>
    <s v="United States"/>
    <s v="New York City"/>
    <x v="15"/>
    <n v="10009"/>
    <x v="3"/>
    <s v="OFF-PA-10000357"/>
    <x v="1"/>
    <x v="10"/>
    <s v="Xerox 1888"/>
    <n v="221.92"/>
    <n v="4"/>
    <n v="0"/>
    <n v="106.52159999999999"/>
  </r>
  <r>
    <n v="2105"/>
    <s v="CA-2014-167101"/>
    <x v="3"/>
    <x v="668"/>
    <d v="2014-03-29T00:00:00"/>
    <s v="Second Class"/>
    <s v="BM-11650"/>
    <s v="Brian Moss"/>
    <x v="1"/>
    <s v="United States"/>
    <s v="New York City"/>
    <x v="15"/>
    <n v="10009"/>
    <x v="3"/>
    <s v="TEC-AC-10001266"/>
    <x v="2"/>
    <x v="11"/>
    <s v="Memorex Micro Travel Drive 8 GB"/>
    <n v="26"/>
    <n v="2"/>
    <n v="0"/>
    <n v="11.7"/>
  </r>
  <r>
    <n v="2106"/>
    <s v="US-2011-167633"/>
    <x v="2"/>
    <x v="587"/>
    <d v="2011-10-05T00:00:00"/>
    <s v="Standard Class"/>
    <s v="BW-11200"/>
    <s v="Ben Wallace"/>
    <x v="0"/>
    <s v="United States"/>
    <s v="Boynton Beach"/>
    <x v="2"/>
    <n v="33437"/>
    <x v="0"/>
    <s v="OFF-PA-10004888"/>
    <x v="1"/>
    <x v="10"/>
    <s v="Xerox 217"/>
    <n v="15.552000000000003"/>
    <n v="3"/>
    <n v="0.2"/>
    <n v="5.4432"/>
  </r>
  <r>
    <n v="2107"/>
    <s v="US-2011-152723"/>
    <x v="2"/>
    <x v="467"/>
    <d v="2011-09-26T00:00:00"/>
    <s v="Same Day"/>
    <s v="HG-14965"/>
    <s v="Henry Goldwyn"/>
    <x v="1"/>
    <s v="United States"/>
    <s v="Mesquite"/>
    <x v="5"/>
    <n v="75150"/>
    <x v="2"/>
    <s v="OFF-BI-10003460"/>
    <x v="1"/>
    <x v="8"/>
    <s v="Acco 3-Hole Punch"/>
    <n v="0.87599999999999978"/>
    <n v="1"/>
    <n v="0.8"/>
    <n v="-1.4016000000000002"/>
  </r>
  <r>
    <n v="2108"/>
    <s v="CA-2012-164882"/>
    <x v="1"/>
    <x v="89"/>
    <d v="2012-10-31T00:00:00"/>
    <s v="Same Day"/>
    <s v="SG-20080"/>
    <s v="Sandra Glassco"/>
    <x v="0"/>
    <s v="United States"/>
    <s v="Redlands"/>
    <x v="1"/>
    <n v="92374"/>
    <x v="1"/>
    <s v="OFF-PA-10000157"/>
    <x v="1"/>
    <x v="10"/>
    <s v="Xerox 191"/>
    <n v="19.98"/>
    <n v="1"/>
    <n v="0"/>
    <n v="9.3905999999999992"/>
  </r>
  <r>
    <n v="2109"/>
    <s v="CA-2012-164882"/>
    <x v="1"/>
    <x v="89"/>
    <d v="2012-10-31T00:00:00"/>
    <s v="Same Day"/>
    <s v="SG-20080"/>
    <s v="Sandra Glassco"/>
    <x v="0"/>
    <s v="United States"/>
    <s v="Redlands"/>
    <x v="1"/>
    <n v="92374"/>
    <x v="1"/>
    <s v="OFF-BI-10004519"/>
    <x v="1"/>
    <x v="8"/>
    <s v="GBC DocuBind P100 Manual Binding Machine"/>
    <n v="398.35199999999998"/>
    <n v="3"/>
    <n v="0.2"/>
    <n v="124.48499999999999"/>
  </r>
  <r>
    <n v="2110"/>
    <s v="CA-2012-164882"/>
    <x v="1"/>
    <x v="89"/>
    <d v="2012-10-31T00:00:00"/>
    <s v="Same Day"/>
    <s v="SG-20080"/>
    <s v="Sandra Glassco"/>
    <x v="0"/>
    <s v="United States"/>
    <s v="Redlands"/>
    <x v="1"/>
    <n v="92374"/>
    <x v="1"/>
    <s v="OFF-AR-10004272"/>
    <x v="1"/>
    <x v="6"/>
    <s v="Newell 308"/>
    <n v="5.04"/>
    <n v="3"/>
    <n v="0"/>
    <n v="1.2599999999999998"/>
  </r>
  <r>
    <n v="2111"/>
    <s v="CA-2012-164882"/>
    <x v="1"/>
    <x v="89"/>
    <d v="2012-10-31T00:00:00"/>
    <s v="Same Day"/>
    <s v="SG-20080"/>
    <s v="Sandra Glassco"/>
    <x v="0"/>
    <s v="United States"/>
    <s v="Redlands"/>
    <x v="1"/>
    <n v="92374"/>
    <x v="1"/>
    <s v="OFF-FA-10000585"/>
    <x v="1"/>
    <x v="13"/>
    <s v="OIC Bulk Pack Metal Binder Clips"/>
    <n v="17.450000000000003"/>
    <n v="5"/>
    <n v="0"/>
    <n v="8.0269999999999992"/>
  </r>
  <r>
    <n v="2112"/>
    <s v="CA-2012-164882"/>
    <x v="1"/>
    <x v="89"/>
    <d v="2012-10-31T00:00:00"/>
    <s v="Same Day"/>
    <s v="SG-20080"/>
    <s v="Sandra Glassco"/>
    <x v="0"/>
    <s v="United States"/>
    <s v="Redlands"/>
    <x v="1"/>
    <n v="92374"/>
    <x v="1"/>
    <s v="FUR-CH-10004218"/>
    <x v="0"/>
    <x v="1"/>
    <s v="Global Fabric Manager's Chair, Dark Gray"/>
    <n v="323.13600000000002"/>
    <n v="4"/>
    <n v="0.2"/>
    <n v="20.196000000000012"/>
  </r>
  <r>
    <n v="2113"/>
    <s v="CA-2012-164882"/>
    <x v="1"/>
    <x v="89"/>
    <d v="2012-10-31T00:00:00"/>
    <s v="Same Day"/>
    <s v="SG-20080"/>
    <s v="Sandra Glassco"/>
    <x v="0"/>
    <s v="United States"/>
    <s v="Redlands"/>
    <x v="1"/>
    <n v="92374"/>
    <x v="1"/>
    <s v="OFF-SU-10004231"/>
    <x v="1"/>
    <x v="14"/>
    <s v="Acme Tagit Stainless Steel Antibacterial Scissors"/>
    <n v="29.700000000000003"/>
    <n v="3"/>
    <n v="0"/>
    <n v="8.0190000000000001"/>
  </r>
  <r>
    <n v="2114"/>
    <s v="CA-2012-164882"/>
    <x v="1"/>
    <x v="89"/>
    <d v="2012-10-31T00:00:00"/>
    <s v="Same Day"/>
    <s v="SG-20080"/>
    <s v="Sandra Glassco"/>
    <x v="0"/>
    <s v="United States"/>
    <s v="Redlands"/>
    <x v="1"/>
    <n v="92374"/>
    <x v="1"/>
    <s v="TEC-PH-10001578"/>
    <x v="2"/>
    <x v="7"/>
    <s v="Polycom SoundStation2 EX Conference phone"/>
    <n v="1295.8400000000001"/>
    <n v="4"/>
    <n v="0.2"/>
    <n v="145.78199999999993"/>
  </r>
  <r>
    <n v="2115"/>
    <s v="CA-2012-164882"/>
    <x v="1"/>
    <x v="89"/>
    <d v="2012-10-31T00:00:00"/>
    <s v="Same Day"/>
    <s v="SG-20080"/>
    <s v="Sandra Glassco"/>
    <x v="0"/>
    <s v="United States"/>
    <s v="Redlands"/>
    <x v="1"/>
    <n v="92374"/>
    <x v="1"/>
    <s v="OFF-ST-10003638"/>
    <x v="1"/>
    <x v="4"/>
    <s v="Mobile Personal File Cube"/>
    <n v="46.84"/>
    <n v="2"/>
    <n v="0"/>
    <n v="12.646799999999999"/>
  </r>
  <r>
    <n v="2116"/>
    <s v="CA-2012-164882"/>
    <x v="1"/>
    <x v="89"/>
    <d v="2012-10-31T00:00:00"/>
    <s v="Same Day"/>
    <s v="SG-20080"/>
    <s v="Sandra Glassco"/>
    <x v="0"/>
    <s v="United States"/>
    <s v="Redlands"/>
    <x v="1"/>
    <n v="92374"/>
    <x v="1"/>
    <s v="FUR-BO-10002213"/>
    <x v="0"/>
    <x v="0"/>
    <s v="DMI Eclipse Executive Suite Bookcases"/>
    <n v="425.83300000000003"/>
    <n v="1"/>
    <n v="0.15"/>
    <n v="20.03919999999998"/>
  </r>
  <r>
    <n v="2117"/>
    <s v="CA-2012-159786"/>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s v="CA-2013-130267"/>
    <x v="0"/>
    <x v="251"/>
    <d v="2013-09-24T00:00:00"/>
    <s v="Standard Class"/>
    <s v="SW-20245"/>
    <s v="Scot Wooten"/>
    <x v="0"/>
    <s v="United States"/>
    <s v="Stockton"/>
    <x v="1"/>
    <n v="95207"/>
    <x v="1"/>
    <s v="OFF-PA-10002222"/>
    <x v="1"/>
    <x v="10"/>
    <s v="Xerox Color Copier Paper, 11&quot; x 17&quot;, Ream"/>
    <n v="159.88"/>
    <n v="7"/>
    <n v="0"/>
    <n v="73.544799999999995"/>
  </r>
  <r>
    <n v="2119"/>
    <s v="CA-2014-155460"/>
    <x v="3"/>
    <x v="669"/>
    <d v="2014-04-16T00:00:00"/>
    <s v="First Class"/>
    <s v="RW-19630"/>
    <s v="Rob Williams"/>
    <x v="1"/>
    <s v="United States"/>
    <s v="Seattle"/>
    <x v="4"/>
    <n v="98105"/>
    <x v="1"/>
    <s v="OFF-PA-10002479"/>
    <x v="1"/>
    <x v="10"/>
    <s v="Xerox 4200 Series MultiUse Premium Copy Paper (20Lb. and 84 Bright)"/>
    <n v="5.28"/>
    <n v="1"/>
    <n v="0"/>
    <n v="2.3759999999999999"/>
  </r>
  <r>
    <n v="2120"/>
    <s v="CA-2014-155460"/>
    <x v="3"/>
    <x v="669"/>
    <d v="2014-04-16T00:00:00"/>
    <s v="First Class"/>
    <s v="RW-19630"/>
    <s v="Rob Williams"/>
    <x v="1"/>
    <s v="United States"/>
    <s v="Seattle"/>
    <x v="4"/>
    <n v="98105"/>
    <x v="1"/>
    <s v="OFF-BI-10003091"/>
    <x v="1"/>
    <x v="8"/>
    <s v="GBC DocuBind TL200 Manual Binding Machine"/>
    <n v="895.92"/>
    <n v="5"/>
    <n v="0.2"/>
    <n v="302.37299999999993"/>
  </r>
  <r>
    <n v="2121"/>
    <s v="US-2014-168690"/>
    <x v="3"/>
    <x v="363"/>
    <d v="2014-01-14T00:00:00"/>
    <s v="Standard Class"/>
    <s v="TS-21085"/>
    <s v="Thais Sissman"/>
    <x v="0"/>
    <s v="United States"/>
    <s v="Ormond Beach"/>
    <x v="2"/>
    <n v="32174"/>
    <x v="0"/>
    <s v="OFF-BI-10000145"/>
    <x v="1"/>
    <x v="8"/>
    <s v="Zipper Ring Binder Pockets"/>
    <n v="2.8080000000000007"/>
    <n v="3"/>
    <n v="0.7"/>
    <n v="-1.9656000000000002"/>
  </r>
  <r>
    <n v="2122"/>
    <s v="CA-2014-158246"/>
    <x v="3"/>
    <x v="45"/>
    <d v="2014-11-12T00:00:00"/>
    <s v="First Class"/>
    <s v="JB-15400"/>
    <s v="Jennifer Braxton"/>
    <x v="1"/>
    <s v="United States"/>
    <s v="Sunnyvale"/>
    <x v="1"/>
    <n v="94086"/>
    <x v="1"/>
    <s v="FUR-CH-10003061"/>
    <x v="0"/>
    <x v="1"/>
    <s v="Global Leather Task Chair, Black"/>
    <n v="215.976"/>
    <n v="3"/>
    <n v="0.2"/>
    <n v="-2.6997000000000355"/>
  </r>
  <r>
    <n v="2123"/>
    <s v="CA-2014-167381"/>
    <x v="3"/>
    <x v="585"/>
    <d v="2014-09-25T00:00:00"/>
    <s v="Second Class"/>
    <s v="EH-14005"/>
    <s v="Erica Hernandez"/>
    <x v="2"/>
    <s v="United States"/>
    <s v="Lansing"/>
    <x v="12"/>
    <n v="48911"/>
    <x v="2"/>
    <s v="FUR-BO-10001972"/>
    <x v="0"/>
    <x v="0"/>
    <s v="O'Sullivan 4-Shelf Bookcase in Odessa Pine"/>
    <n v="241.96"/>
    <n v="2"/>
    <n v="0"/>
    <n v="41.133199999999988"/>
  </r>
  <r>
    <n v="2124"/>
    <s v="CA-2014-167381"/>
    <x v="3"/>
    <x v="585"/>
    <d v="2014-09-25T00:00:00"/>
    <s v="Second Class"/>
    <s v="EH-14005"/>
    <s v="Erica Hernandez"/>
    <x v="2"/>
    <s v="United States"/>
    <s v="Lansing"/>
    <x v="12"/>
    <n v="48911"/>
    <x v="2"/>
    <s v="OFF-LA-10000134"/>
    <x v="1"/>
    <x v="2"/>
    <s v="Avery 511"/>
    <n v="27.72"/>
    <n v="9"/>
    <n v="0"/>
    <n v="13.3056"/>
  </r>
  <r>
    <n v="2125"/>
    <s v="CA-2014-144862"/>
    <x v="3"/>
    <x v="96"/>
    <d v="2014-12-06T00:00:00"/>
    <s v="Standard Class"/>
    <s v="EH-14005"/>
    <s v="Erica Hernandez"/>
    <x v="2"/>
    <s v="United States"/>
    <s v="Philadelphia"/>
    <x v="9"/>
    <n v="19143"/>
    <x v="3"/>
    <s v="OFF-EN-10003040"/>
    <x v="1"/>
    <x v="12"/>
    <s v="Quality Park Security Envelopes"/>
    <n v="104.68000000000002"/>
    <n v="5"/>
    <n v="0.2"/>
    <n v="35.329499999999996"/>
  </r>
  <r>
    <n v="2126"/>
    <s v="CA-2014-144862"/>
    <x v="3"/>
    <x v="96"/>
    <d v="2014-12-06T00:00:00"/>
    <s v="Standard Class"/>
    <s v="EH-14005"/>
    <s v="Erica Hernandez"/>
    <x v="2"/>
    <s v="United States"/>
    <s v="Philadelphia"/>
    <x v="9"/>
    <n v="19143"/>
    <x v="3"/>
    <s v="TEC-PH-10000923"/>
    <x v="2"/>
    <x v="7"/>
    <s v="Belkin SportFit Armband For iPhone 5s/5c, Fuchsia"/>
    <n v="62.957999999999998"/>
    <n v="7"/>
    <n v="0.4"/>
    <n v="9.4436999999999998"/>
  </r>
  <r>
    <n v="2127"/>
    <s v="CA-2011-126032"/>
    <x v="2"/>
    <x v="670"/>
    <d v="2011-06-28T00:00:00"/>
    <s v="Standard Class"/>
    <s v="BS-11665"/>
    <s v="Brian Stugart"/>
    <x v="0"/>
    <s v="United States"/>
    <s v="Philadelphia"/>
    <x v="9"/>
    <n v="19143"/>
    <x v="3"/>
    <s v="TEC-AC-10000158"/>
    <x v="2"/>
    <x v="11"/>
    <s v="Sony 64GB Class 10 Micro SDHC R40 Memory Card"/>
    <n v="86.376000000000005"/>
    <n v="3"/>
    <n v="0.2"/>
    <n v="1.079699999999999"/>
  </r>
  <r>
    <n v="2128"/>
    <s v="CA-2012-134859"/>
    <x v="1"/>
    <x v="242"/>
    <d v="2012-10-09T00:00:00"/>
    <s v="Standard Class"/>
    <s v="JK-16120"/>
    <s v="Julie Kriz"/>
    <x v="2"/>
    <s v="United States"/>
    <s v="Philadelphia"/>
    <x v="9"/>
    <n v="19134"/>
    <x v="3"/>
    <s v="FUR-FU-10003623"/>
    <x v="0"/>
    <x v="5"/>
    <s v="DataProducts Ampli Magnifier Task Lamp, Black,"/>
    <n v="64.944000000000003"/>
    <n v="3"/>
    <n v="0.2"/>
    <n v="6.4943999999999953"/>
  </r>
  <r>
    <n v="2129"/>
    <s v="CA-2012-134859"/>
    <x v="1"/>
    <x v="242"/>
    <d v="2012-10-09T00:00:00"/>
    <s v="Standard Class"/>
    <s v="JK-16120"/>
    <s v="Julie Kriz"/>
    <x v="2"/>
    <s v="United States"/>
    <s v="Philadelphia"/>
    <x v="9"/>
    <n v="19134"/>
    <x v="3"/>
    <s v="OFF-PA-10001293"/>
    <x v="1"/>
    <x v="10"/>
    <s v="Xerox 1946"/>
    <n v="20.736000000000004"/>
    <n v="4"/>
    <n v="0.2"/>
    <n v="7.2576000000000001"/>
  </r>
  <r>
    <n v="2130"/>
    <s v="US-2011-114188"/>
    <x v="2"/>
    <x v="671"/>
    <d v="2011-05-22T00:00:00"/>
    <s v="Second Class"/>
    <s v="RF-19345"/>
    <s v="Randy Ferguson"/>
    <x v="1"/>
    <s v="United States"/>
    <s v="Dover"/>
    <x v="38"/>
    <n v="3820"/>
    <x v="3"/>
    <s v="OFF-AP-10000124"/>
    <x v="1"/>
    <x v="9"/>
    <s v="Acco 6 Outlet Guardian Basic Surge Suppressor"/>
    <n v="33.28"/>
    <n v="4"/>
    <n v="0"/>
    <n v="9.3184000000000005"/>
  </r>
  <r>
    <n v="2131"/>
    <s v="US-2011-114188"/>
    <x v="2"/>
    <x v="671"/>
    <d v="2011-05-22T00:00:00"/>
    <s v="Second Class"/>
    <s v="RF-19345"/>
    <s v="Randy Ferguson"/>
    <x v="1"/>
    <s v="United States"/>
    <s v="Dover"/>
    <x v="38"/>
    <n v="3820"/>
    <x v="3"/>
    <s v="OFF-AR-10004511"/>
    <x v="1"/>
    <x v="6"/>
    <s v="Sanford Colorific Scented Colored Pencils, 12/Pack"/>
    <n v="38.520000000000003"/>
    <n v="9"/>
    <n v="0"/>
    <n v="11.9412"/>
  </r>
  <r>
    <n v="2132"/>
    <s v="US-2011-114188"/>
    <x v="2"/>
    <x v="671"/>
    <d v="2011-05-22T00:00:00"/>
    <s v="Second Class"/>
    <s v="RF-19345"/>
    <s v="Randy Ferguson"/>
    <x v="1"/>
    <s v="United States"/>
    <s v="Dover"/>
    <x v="38"/>
    <n v="3820"/>
    <x v="3"/>
    <s v="FUR-FU-10000076"/>
    <x v="0"/>
    <x v="5"/>
    <s v="24-Hour Round Wall Clock"/>
    <n v="139.86000000000001"/>
    <n v="7"/>
    <n v="0"/>
    <n v="60.139800000000015"/>
  </r>
  <r>
    <n v="2133"/>
    <s v="CA-2012-156524"/>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s v="CA-2012-122210"/>
    <x v="1"/>
    <x v="672"/>
    <d v="2012-12-04T00:00:00"/>
    <s v="Standard Class"/>
    <s v="WB-21850"/>
    <s v="William Brown"/>
    <x v="0"/>
    <s v="United States"/>
    <s v="Philadelphia"/>
    <x v="9"/>
    <n v="19134"/>
    <x v="3"/>
    <s v="OFF-BI-10003656"/>
    <x v="1"/>
    <x v="8"/>
    <s v="Fellowes PB200 Plastic Comb Binding Machine"/>
    <n v="152.99100000000001"/>
    <n v="3"/>
    <n v="0.7"/>
    <n v="-122.39280000000002"/>
  </r>
  <r>
    <n v="2135"/>
    <s v="CA-2012-122210"/>
    <x v="1"/>
    <x v="672"/>
    <d v="2012-12-04T00:00:00"/>
    <s v="Standard Class"/>
    <s v="WB-21850"/>
    <s v="William Brown"/>
    <x v="0"/>
    <s v="United States"/>
    <s v="Philadelphia"/>
    <x v="9"/>
    <n v="19134"/>
    <x v="3"/>
    <s v="OFF-FA-10000053"/>
    <x v="1"/>
    <x v="13"/>
    <s v="Revere Boxed Rubber Bands by Revere"/>
    <n v="10.584"/>
    <n v="7"/>
    <n v="0.2"/>
    <n v="-2.3813999999999993"/>
  </r>
  <r>
    <n v="2136"/>
    <s v="CA-2012-122210"/>
    <x v="1"/>
    <x v="672"/>
    <d v="2012-12-04T00:00:00"/>
    <s v="Standard Class"/>
    <s v="WB-21850"/>
    <s v="William Brown"/>
    <x v="0"/>
    <s v="United States"/>
    <s v="Philadelphia"/>
    <x v="9"/>
    <n v="19134"/>
    <x v="3"/>
    <s v="TEC-PH-10002807"/>
    <x v="2"/>
    <x v="7"/>
    <s v="Motorla HX550 Universal Bluetooth Headset"/>
    <n v="94.919999999999987"/>
    <n v="4"/>
    <n v="0.4"/>
    <n v="15.819999999999993"/>
  </r>
  <r>
    <n v="2137"/>
    <s v="CA-2012-156377"/>
    <x v="1"/>
    <x v="620"/>
    <d v="2013-01-05T00:00:00"/>
    <s v="Standard Class"/>
    <s v="TB-21625"/>
    <s v="Trudy Brown"/>
    <x v="0"/>
    <s v="United States"/>
    <s v="Grand Prairie"/>
    <x v="5"/>
    <n v="75051"/>
    <x v="2"/>
    <s v="FUR-FU-10002364"/>
    <x v="0"/>
    <x v="5"/>
    <s v="Eldon Expressions Wood Desk Accessories, Oak"/>
    <n v="14.76"/>
    <n v="5"/>
    <n v="0.6"/>
    <n v="-11.439000000000004"/>
  </r>
  <r>
    <n v="2138"/>
    <s v="CA-2012-156377"/>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s v="US-2014-157896"/>
    <x v="3"/>
    <x v="673"/>
    <d v="2014-11-17T00:00:00"/>
    <s v="Same Day"/>
    <s v="CB-12415"/>
    <s v="Christy Brittain"/>
    <x v="0"/>
    <s v="United States"/>
    <s v="New York City"/>
    <x v="15"/>
    <n v="10009"/>
    <x v="3"/>
    <s v="OFF-PA-10004092"/>
    <x v="1"/>
    <x v="10"/>
    <s v="Tops Green Bar Computer Printout Paper"/>
    <n v="146.82"/>
    <n v="3"/>
    <n v="0"/>
    <n v="73.41"/>
  </r>
  <r>
    <n v="2140"/>
    <s v="CA-2011-159520"/>
    <x v="2"/>
    <x v="571"/>
    <d v="2011-06-11T00:00:00"/>
    <s v="Standard Class"/>
    <s v="GT-14635"/>
    <s v="Grant Thornton"/>
    <x v="1"/>
    <s v="United States"/>
    <s v="Long Beach"/>
    <x v="15"/>
    <n v="11561"/>
    <x v="3"/>
    <s v="OFF-BI-10003982"/>
    <x v="1"/>
    <x v="8"/>
    <s v="Wilson Jones Century Plastic Molded Ring Binders"/>
    <n v="149.54399999999998"/>
    <n v="9"/>
    <n v="0.2"/>
    <n v="50.471099999999993"/>
  </r>
  <r>
    <n v="2141"/>
    <s v="CA-2011-159520"/>
    <x v="2"/>
    <x v="571"/>
    <d v="2011-06-11T00:00:00"/>
    <s v="Standard Class"/>
    <s v="GT-14635"/>
    <s v="Grant Thornton"/>
    <x v="1"/>
    <s v="United States"/>
    <s v="Long Beach"/>
    <x v="15"/>
    <n v="11561"/>
    <x v="3"/>
    <s v="OFF-SU-10001664"/>
    <x v="1"/>
    <x v="14"/>
    <s v="Acme Office Executive Series Stainless Steel Trimmers"/>
    <n v="17.14"/>
    <n v="2"/>
    <n v="0"/>
    <n v="4.4564000000000004"/>
  </r>
  <r>
    <n v="2142"/>
    <s v="CA-2011-159520"/>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s v="CA-2013-155481"/>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s v="CA-2013-155481"/>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s v="CA-2013-155481"/>
    <x v="0"/>
    <x v="142"/>
    <d v="2013-09-06T00:00:00"/>
    <s v="Standard Class"/>
    <s v="DK-13225"/>
    <s v="Dean Katz"/>
    <x v="1"/>
    <s v="United States"/>
    <s v="Philadelphia"/>
    <x v="9"/>
    <n v="19140"/>
    <x v="3"/>
    <s v="OFF-FA-10002780"/>
    <x v="1"/>
    <x v="13"/>
    <s v="Staples"/>
    <n v="16.687999999999999"/>
    <n v="7"/>
    <n v="0.2"/>
    <n v="5.4235999999999995"/>
  </r>
  <r>
    <n v="2146"/>
    <s v="US-2013-152051"/>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s v="US-2013-152051"/>
    <x v="0"/>
    <x v="674"/>
    <d v="2013-06-30T00:00:00"/>
    <s v="Standard Class"/>
    <s v="TS-21160"/>
    <s v="Theresa Swint"/>
    <x v="1"/>
    <s v="United States"/>
    <s v="York"/>
    <x v="9"/>
    <n v="17403"/>
    <x v="3"/>
    <s v="OFF-BI-10004781"/>
    <x v="1"/>
    <x v="8"/>
    <s v="GBC Wire Binding Strips"/>
    <n v="38.088000000000001"/>
    <n v="4"/>
    <n v="0.7"/>
    <n v="-27.93119999999999"/>
  </r>
  <r>
    <n v="2148"/>
    <s v="US-2013-152051"/>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s v="CA-2011-141607"/>
    <x v="2"/>
    <x v="432"/>
    <d v="2011-12-17T00:00:00"/>
    <s v="Standard Class"/>
    <s v="WB-21850"/>
    <s v="William Brown"/>
    <x v="0"/>
    <s v="United States"/>
    <s v="Concord"/>
    <x v="1"/>
    <n v="94521"/>
    <x v="1"/>
    <s v="FUR-FU-10003975"/>
    <x v="0"/>
    <x v="5"/>
    <s v="Eldon Advantage Chair Mats for Low to Medium Pile Carpets"/>
    <n v="43.31"/>
    <n v="1"/>
    <n v="0"/>
    <n v="4.330999999999996"/>
  </r>
  <r>
    <n v="2150"/>
    <s v="CA-2014-102771"/>
    <x v="3"/>
    <x v="185"/>
    <d v="2014-04-06T00:00:00"/>
    <s v="Standard Class"/>
    <s v="DO-13435"/>
    <s v="Denny Ordway"/>
    <x v="0"/>
    <s v="United States"/>
    <s v="New York City"/>
    <x v="15"/>
    <n v="10035"/>
    <x v="3"/>
    <s v="TEC-PH-10001536"/>
    <x v="2"/>
    <x v="7"/>
    <s v="Spigen Samsung Galaxy S5 Case Wallet"/>
    <n v="84.949999999999989"/>
    <n v="5"/>
    <n v="0"/>
    <n v="22.086999999999996"/>
  </r>
  <r>
    <n v="2151"/>
    <s v="US-2014-139969"/>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s v="CA-2011-167360"/>
    <x v="2"/>
    <x v="156"/>
    <d v="2011-11-29T00:00:00"/>
    <s v="Second Class"/>
    <s v="RB-19435"/>
    <s v="Richard Bierner"/>
    <x v="0"/>
    <s v="United States"/>
    <s v="Saint Louis"/>
    <x v="25"/>
    <n v="63116"/>
    <x v="2"/>
    <s v="TEC-AC-10001772"/>
    <x v="2"/>
    <x v="11"/>
    <s v="Memorex Mini Travel Drive 16 GB USB 2.0 Flash Drive"/>
    <n v="111.79"/>
    <n v="7"/>
    <n v="0"/>
    <n v="43.598100000000002"/>
  </r>
  <r>
    <n v="2153"/>
    <s v="CA-2012-123505"/>
    <x v="1"/>
    <x v="6"/>
    <d v="2012-11-26T00:00:00"/>
    <s v="Standard Class"/>
    <s v="AR-10540"/>
    <s v="Andy Reiter"/>
    <x v="0"/>
    <s v="United States"/>
    <s v="Quincy"/>
    <x v="31"/>
    <n v="2169"/>
    <x v="3"/>
    <s v="OFF-PA-10002586"/>
    <x v="1"/>
    <x v="10"/>
    <s v="Xerox 1970"/>
    <n v="14.940000000000001"/>
    <n v="3"/>
    <n v="0"/>
    <n v="7.0218000000000007"/>
  </r>
  <r>
    <n v="2154"/>
    <s v="CA-2013-117282"/>
    <x v="0"/>
    <x v="216"/>
    <d v="2013-07-19T00:00:00"/>
    <s v="Standard Class"/>
    <s v="DR-12880"/>
    <s v="Dan Reichenbach"/>
    <x v="1"/>
    <s v="United States"/>
    <s v="New York City"/>
    <x v="15"/>
    <n v="10009"/>
    <x v="3"/>
    <s v="OFF-BI-10004094"/>
    <x v="1"/>
    <x v="8"/>
    <s v="GBC Standard Plastic Binding Systems Combs"/>
    <n v="14.16"/>
    <n v="2"/>
    <n v="0.2"/>
    <n v="5.133"/>
  </r>
  <r>
    <n v="2155"/>
    <s v="US-2013-120460"/>
    <x v="0"/>
    <x v="567"/>
    <d v="2013-05-06T00:00:00"/>
    <s v="Standard Class"/>
    <s v="BF-11170"/>
    <s v="Ben Ferrer"/>
    <x v="2"/>
    <s v="United States"/>
    <s v="Dallas"/>
    <x v="5"/>
    <n v="75081"/>
    <x v="2"/>
    <s v="FUR-FU-10004973"/>
    <x v="0"/>
    <x v="5"/>
    <s v="Flat Face Poster Frame"/>
    <n v="22.608000000000001"/>
    <n v="3"/>
    <n v="0.6"/>
    <n v="-10.173599999999997"/>
  </r>
  <r>
    <n v="2156"/>
    <s v="CA-2013-111115"/>
    <x v="0"/>
    <x v="197"/>
    <d v="2013-07-28T00:00:00"/>
    <s v="Second Class"/>
    <s v="LB-16735"/>
    <s v="Larry Blacks"/>
    <x v="0"/>
    <s v="United States"/>
    <s v="Los Angeles"/>
    <x v="1"/>
    <n v="90032"/>
    <x v="1"/>
    <s v="OFF-FA-10000624"/>
    <x v="1"/>
    <x v="13"/>
    <s v="OIC Binder Clips"/>
    <n v="21.48"/>
    <n v="6"/>
    <n v="0"/>
    <n v="10.74"/>
  </r>
  <r>
    <n v="2157"/>
    <s v="CA-2011-124646"/>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s v="CA-2011-124646"/>
    <x v="2"/>
    <x v="169"/>
    <d v="2011-06-24T00:00:00"/>
    <s v="First Class"/>
    <s v="DV-13465"/>
    <s v="Dianna Vittorini"/>
    <x v="0"/>
    <s v="United States"/>
    <s v="Minneapolis"/>
    <x v="11"/>
    <n v="55407"/>
    <x v="2"/>
    <s v="OFF-ST-10001469"/>
    <x v="1"/>
    <x v="4"/>
    <s v="Fellowes Bankers Box Recycled Super Stor/Drawer"/>
    <n v="161.94"/>
    <n v="3"/>
    <n v="0"/>
    <n v="9.716399999999993"/>
  </r>
  <r>
    <n v="2159"/>
    <s v="CA-2014-148166"/>
    <x v="3"/>
    <x v="208"/>
    <d v="2014-10-27T00:00:00"/>
    <s v="Standard Class"/>
    <s v="NK-18490"/>
    <s v="Neil Knudson"/>
    <x v="2"/>
    <s v="United States"/>
    <s v="Deltona"/>
    <x v="2"/>
    <n v="32725"/>
    <x v="0"/>
    <s v="OFF-AR-10004956"/>
    <x v="1"/>
    <x v="6"/>
    <s v="Newell 33"/>
    <n v="17.856000000000002"/>
    <n v="4"/>
    <n v="0.2"/>
    <n v="2.0087999999999973"/>
  </r>
  <r>
    <n v="2160"/>
    <s v="CA-2013-159737"/>
    <x v="0"/>
    <x v="323"/>
    <d v="2013-09-10T00:00:00"/>
    <s v="Standard Class"/>
    <s v="CS-11950"/>
    <s v="Carlos Soltero"/>
    <x v="0"/>
    <s v="United States"/>
    <s v="Chicago"/>
    <x v="10"/>
    <n v="60610"/>
    <x v="2"/>
    <s v="OFF-BI-10004236"/>
    <x v="1"/>
    <x v="8"/>
    <s v="XtraLife ClearVue Slant-D Ring Binder, White, 3&quot;"/>
    <n v="8.8079999999999981"/>
    <n v="3"/>
    <n v="0.8"/>
    <n v="-14.973600000000001"/>
  </r>
  <r>
    <n v="2161"/>
    <s v="CA-2013-141019"/>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s v="CA-2013-101938"/>
    <x v="0"/>
    <x v="676"/>
    <d v="2013-01-12T00:00:00"/>
    <s v="Standard Class"/>
    <s v="DW-13480"/>
    <s v="Dianna Wilson"/>
    <x v="2"/>
    <s v="United States"/>
    <s v="Oakland"/>
    <x v="1"/>
    <n v="94601"/>
    <x v="1"/>
    <s v="OFF-AR-10003696"/>
    <x v="1"/>
    <x v="6"/>
    <s v="Panasonic KP-350BK Electric Pencil Sharpener with Auto Stop"/>
    <n v="34.58"/>
    <n v="1"/>
    <n v="0"/>
    <n v="10.028199999999998"/>
  </r>
  <r>
    <n v="2163"/>
    <s v="CA-2014-166296"/>
    <x v="3"/>
    <x v="677"/>
    <d v="2014-03-20T00:00:00"/>
    <s v="Standard Class"/>
    <s v="KF-16285"/>
    <s v="Karen Ferguson"/>
    <x v="2"/>
    <s v="United States"/>
    <s v="Manteca"/>
    <x v="1"/>
    <n v="95336"/>
    <x v="1"/>
    <s v="OFF-PA-10004359"/>
    <x v="1"/>
    <x v="10"/>
    <s v="Multicolor Computer Printout Paper"/>
    <n v="314.54999999999995"/>
    <n v="3"/>
    <n v="0"/>
    <n v="150.98399999999998"/>
  </r>
  <r>
    <n v="2164"/>
    <s v="CA-2013-154018"/>
    <x v="0"/>
    <x v="63"/>
    <d v="2013-10-20T00:00:00"/>
    <s v="Standard Class"/>
    <s v="HA-14920"/>
    <s v="Helen Andreada"/>
    <x v="0"/>
    <s v="United States"/>
    <s v="Laredo"/>
    <x v="5"/>
    <n v="78041"/>
    <x v="2"/>
    <s v="TEC-AC-10002402"/>
    <x v="2"/>
    <x v="11"/>
    <s v="Razer Kraken PRO Over Ear PC and Music Headset"/>
    <n v="191.976"/>
    <n v="3"/>
    <n v="0.2"/>
    <n v="23.996999999999986"/>
  </r>
  <r>
    <n v="2165"/>
    <s v="CA-2013-154018"/>
    <x v="0"/>
    <x v="63"/>
    <d v="2013-10-20T00:00:00"/>
    <s v="Standard Class"/>
    <s v="HA-14920"/>
    <s v="Helen Andreada"/>
    <x v="0"/>
    <s v="United States"/>
    <s v="Laredo"/>
    <x v="5"/>
    <n v="78041"/>
    <x v="2"/>
    <s v="OFF-PA-10000551"/>
    <x v="1"/>
    <x v="10"/>
    <s v="Array Memo Cubes"/>
    <n v="8.2880000000000003"/>
    <n v="2"/>
    <n v="0.2"/>
    <n v="3.0043999999999995"/>
  </r>
  <r>
    <n v="2166"/>
    <s v="CA-2013-154018"/>
    <x v="0"/>
    <x v="63"/>
    <d v="2013-10-20T00:00:00"/>
    <s v="Standard Class"/>
    <s v="HA-14920"/>
    <s v="Helen Andreada"/>
    <x v="0"/>
    <s v="United States"/>
    <s v="Laredo"/>
    <x v="5"/>
    <n v="78041"/>
    <x v="2"/>
    <s v="FUR-FU-10003394"/>
    <x v="0"/>
    <x v="5"/>
    <s v="Tenex &quot;The Solids&quot; Textured Chair Mats"/>
    <n v="139.91999999999999"/>
    <n v="5"/>
    <n v="0.6"/>
    <n v="-150.41399999999999"/>
  </r>
  <r>
    <n v="2167"/>
    <s v="CA-2013-154018"/>
    <x v="0"/>
    <x v="63"/>
    <d v="2013-10-20T00:00:00"/>
    <s v="Standard Class"/>
    <s v="HA-14920"/>
    <s v="Helen Andreada"/>
    <x v="0"/>
    <s v="United States"/>
    <s v="Laredo"/>
    <x v="5"/>
    <n v="78041"/>
    <x v="2"/>
    <s v="OFF-AR-10002067"/>
    <x v="1"/>
    <x v="6"/>
    <s v="Newell 334"/>
    <n v="15.872"/>
    <n v="1"/>
    <n v="0.2"/>
    <n v="1.1904000000000003"/>
  </r>
  <r>
    <n v="2168"/>
    <s v="CA-2013-154018"/>
    <x v="0"/>
    <x v="63"/>
    <d v="2013-10-20T00:00:00"/>
    <s v="Standard Class"/>
    <s v="HA-14920"/>
    <s v="Helen Andreada"/>
    <x v="0"/>
    <s v="United States"/>
    <s v="Laredo"/>
    <x v="5"/>
    <n v="78041"/>
    <x v="2"/>
    <s v="OFF-BI-10004140"/>
    <x v="1"/>
    <x v="8"/>
    <s v="Avery Non-Stick Binders"/>
    <n v="6.2859999999999987"/>
    <n v="7"/>
    <n v="0.8"/>
    <n v="-11.000500000000008"/>
  </r>
  <r>
    <n v="2169"/>
    <s v="CA-2014-117870"/>
    <x v="3"/>
    <x v="678"/>
    <d v="2014-01-31T00:00:00"/>
    <s v="Second Class"/>
    <s v="JH-15820"/>
    <s v="John Huston"/>
    <x v="0"/>
    <s v="United States"/>
    <s v="Kent"/>
    <x v="24"/>
    <n v="44240"/>
    <x v="3"/>
    <s v="OFF-AR-10004078"/>
    <x v="1"/>
    <x v="6"/>
    <s v="Newell 312"/>
    <n v="14.015999999999998"/>
    <n v="3"/>
    <n v="0.2"/>
    <n v="1.7519999999999998"/>
  </r>
  <r>
    <n v="2170"/>
    <s v="CA-2014-117870"/>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s v="CA-2014-117870"/>
    <x v="3"/>
    <x v="678"/>
    <d v="2014-01-31T00:00:00"/>
    <s v="Second Class"/>
    <s v="JH-15820"/>
    <s v="John Huston"/>
    <x v="0"/>
    <s v="United States"/>
    <s v="Kent"/>
    <x v="24"/>
    <n v="44240"/>
    <x v="3"/>
    <s v="TEC-PH-10003931"/>
    <x v="2"/>
    <x v="7"/>
    <s v="JBL Micro Wireless Portable Bluetooth Speaker"/>
    <n v="107.982"/>
    <n v="3"/>
    <n v="0.4"/>
    <n v="-26.995499999999993"/>
  </r>
  <r>
    <n v="2172"/>
    <s v="US-2014-137491"/>
    <x v="3"/>
    <x v="123"/>
    <d v="2014-11-26T00:00:00"/>
    <s v="Standard Class"/>
    <s v="LC-16930"/>
    <s v="Linda Cazamias"/>
    <x v="1"/>
    <s v="United States"/>
    <s v="San Angelo"/>
    <x v="5"/>
    <n v="76903"/>
    <x v="2"/>
    <s v="FUR-CH-10004675"/>
    <x v="0"/>
    <x v="1"/>
    <s v="Lifetime Advantage Folding Chairs, 4/Carton"/>
    <n v="305.31200000000001"/>
    <n v="2"/>
    <n v="0.3"/>
    <n v="-8.7232000000000198"/>
  </r>
  <r>
    <n v="2173"/>
    <s v="CA-2011-152296"/>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s v="CA-2013-112025"/>
    <x v="0"/>
    <x v="679"/>
    <d v="2013-08-05T00:00:00"/>
    <s v="Standard Class"/>
    <s v="LS-16975"/>
    <s v="Lindsay Shagiari"/>
    <x v="2"/>
    <s v="United States"/>
    <s v="Houston"/>
    <x v="5"/>
    <n v="77070"/>
    <x v="2"/>
    <s v="OFF-BI-10002353"/>
    <x v="1"/>
    <x v="8"/>
    <s v="GBC VeloBind Cover Sets"/>
    <n v="9.2639999999999976"/>
    <n v="3"/>
    <n v="0.8"/>
    <n v="-13.895999999999997"/>
  </r>
  <r>
    <n v="2175"/>
    <s v="CA-2012-132507"/>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s v="CA-2013-125738"/>
    <x v="0"/>
    <x v="680"/>
    <d v="2013-10-22T00:00:00"/>
    <s v="Standard Class"/>
    <s v="PB-18805"/>
    <s v="Patrick Bzostek"/>
    <x v="2"/>
    <s v="United States"/>
    <s v="Salt Lake City"/>
    <x v="7"/>
    <n v="84106"/>
    <x v="1"/>
    <s v="OFF-PA-10000740"/>
    <x v="1"/>
    <x v="10"/>
    <s v="Xerox 1982"/>
    <n v="45.68"/>
    <n v="2"/>
    <n v="0"/>
    <n v="21.012799999999999"/>
  </r>
  <r>
    <n v="2177"/>
    <s v="CA-2013-125738"/>
    <x v="0"/>
    <x v="680"/>
    <d v="2013-10-22T00:00:00"/>
    <s v="Standard Class"/>
    <s v="PB-18805"/>
    <s v="Patrick Bzostek"/>
    <x v="2"/>
    <s v="United States"/>
    <s v="Salt Lake City"/>
    <x v="7"/>
    <n v="84106"/>
    <x v="1"/>
    <s v="OFF-PA-10003001"/>
    <x v="1"/>
    <x v="10"/>
    <s v="Xerox 1986"/>
    <n v="60.12"/>
    <n v="9"/>
    <n v="0"/>
    <n v="28.857599999999998"/>
  </r>
  <r>
    <n v="2178"/>
    <s v="CA-2013-125738"/>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s v="CA-2013-125738"/>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s v="CA-2013-128818"/>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s v="CA-2013-128818"/>
    <x v="0"/>
    <x v="681"/>
    <d v="2013-05-12T00:00:00"/>
    <s v="Standard Class"/>
    <s v="CJ-12010"/>
    <s v="Caroline Jumper"/>
    <x v="0"/>
    <s v="United States"/>
    <s v="New York City"/>
    <x v="15"/>
    <n v="10009"/>
    <x v="3"/>
    <s v="OFF-LA-10003923"/>
    <x v="1"/>
    <x v="2"/>
    <s v="Alphabetical Labels for Top Tab Filing"/>
    <n v="44.400000000000006"/>
    <n v="3"/>
    <n v="0"/>
    <n v="22.200000000000003"/>
  </r>
  <r>
    <n v="2182"/>
    <s v="CA-2013-128818"/>
    <x v="0"/>
    <x v="681"/>
    <d v="2013-05-12T00:00:00"/>
    <s v="Standard Class"/>
    <s v="CJ-12010"/>
    <s v="Caroline Jumper"/>
    <x v="0"/>
    <s v="United States"/>
    <s v="New York City"/>
    <x v="15"/>
    <n v="10009"/>
    <x v="3"/>
    <s v="FUR-CH-10002084"/>
    <x v="0"/>
    <x v="1"/>
    <s v="Hon Mobius Operator's Chair"/>
    <n v="442.76400000000001"/>
    <n v="4"/>
    <n v="0.1"/>
    <n v="59.035200000000003"/>
  </r>
  <r>
    <n v="2183"/>
    <s v="CA-2013-128818"/>
    <x v="0"/>
    <x v="681"/>
    <d v="2013-05-12T00:00:00"/>
    <s v="Standard Class"/>
    <s v="CJ-12010"/>
    <s v="Caroline Jumper"/>
    <x v="0"/>
    <s v="United States"/>
    <s v="New York City"/>
    <x v="15"/>
    <n v="10009"/>
    <x v="3"/>
    <s v="TEC-MA-10000488"/>
    <x v="2"/>
    <x v="15"/>
    <s v="Bady BDG101FRU Card Printer"/>
    <n v="3999.95"/>
    <n v="5"/>
    <n v="0"/>
    <n v="1159.9854999999998"/>
  </r>
  <r>
    <n v="2184"/>
    <s v="CA-2013-128818"/>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s v="CA-2013-128818"/>
    <x v="0"/>
    <x v="681"/>
    <d v="2013-05-12T00:00:00"/>
    <s v="Standard Class"/>
    <s v="CJ-12010"/>
    <s v="Caroline Jumper"/>
    <x v="0"/>
    <s v="United States"/>
    <s v="New York City"/>
    <x v="15"/>
    <n v="10009"/>
    <x v="3"/>
    <s v="FUR-FU-10001940"/>
    <x v="0"/>
    <x v="5"/>
    <s v="Staples"/>
    <n v="63.68"/>
    <n v="8"/>
    <n v="0"/>
    <n v="28.019200000000005"/>
  </r>
  <r>
    <n v="2186"/>
    <s v="CA-2014-124576"/>
    <x v="3"/>
    <x v="378"/>
    <d v="2014-08-05T00:00:00"/>
    <s v="Second Class"/>
    <s v="HK-14890"/>
    <s v="Heather Kirkland"/>
    <x v="1"/>
    <s v="United States"/>
    <s v="Salinas"/>
    <x v="1"/>
    <n v="93905"/>
    <x v="1"/>
    <s v="OFF-BI-10002735"/>
    <x v="1"/>
    <x v="8"/>
    <s v="GBC Prestige Therm-A-Bind Covers"/>
    <n v="54.896000000000008"/>
    <n v="2"/>
    <n v="0.2"/>
    <n v="18.5274"/>
  </r>
  <r>
    <n v="2187"/>
    <s v="CA-2013-101378"/>
    <x v="0"/>
    <x v="216"/>
    <d v="2013-07-15T00:00:00"/>
    <s v="Same Day"/>
    <s v="RH-19600"/>
    <s v="Rob Haberlin"/>
    <x v="0"/>
    <s v="United States"/>
    <s v="Huntsville"/>
    <x v="19"/>
    <n v="35810"/>
    <x v="0"/>
    <s v="TEC-AC-10002345"/>
    <x v="2"/>
    <x v="11"/>
    <s v="HP Standard 104 key PS/2 Keyboard"/>
    <n v="29"/>
    <n v="2"/>
    <n v="0"/>
    <n v="7.25"/>
  </r>
  <r>
    <n v="2188"/>
    <s v="CA-2014-143063"/>
    <x v="3"/>
    <x v="682"/>
    <d v="2014-08-16T00:00:00"/>
    <s v="Standard Class"/>
    <s v="IL-15100"/>
    <s v="Ivan Liston"/>
    <x v="0"/>
    <s v="United States"/>
    <s v="Columbus"/>
    <x v="14"/>
    <n v="47201"/>
    <x v="2"/>
    <s v="OFF-EN-10003134"/>
    <x v="1"/>
    <x v="12"/>
    <s v="Staples"/>
    <n v="70.08"/>
    <n v="6"/>
    <n v="0"/>
    <n v="35.04"/>
  </r>
  <r>
    <n v="2189"/>
    <s v="CA-2014-143063"/>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s v="CA-2014-143063"/>
    <x v="3"/>
    <x v="682"/>
    <d v="2014-08-16T00:00:00"/>
    <s v="Standard Class"/>
    <s v="IL-15100"/>
    <s v="Ivan Liston"/>
    <x v="0"/>
    <s v="United States"/>
    <s v="Columbus"/>
    <x v="14"/>
    <n v="47201"/>
    <x v="2"/>
    <s v="TEC-PH-10003645"/>
    <x v="2"/>
    <x v="7"/>
    <s v="Aastra 57i VoIP phone"/>
    <n v="1454.4900000000002"/>
    <n v="9"/>
    <n v="0"/>
    <n v="378.16740000000004"/>
  </r>
  <r>
    <n v="2191"/>
    <s v="CA-2013-118913"/>
    <x v="0"/>
    <x v="674"/>
    <d v="2013-06-30T00:00:00"/>
    <s v="Standard Class"/>
    <s v="AS-10240"/>
    <s v="Alan Shonely"/>
    <x v="0"/>
    <s v="United States"/>
    <s v="Los Angeles"/>
    <x v="1"/>
    <n v="90049"/>
    <x v="1"/>
    <s v="OFF-AP-10000692"/>
    <x v="1"/>
    <x v="9"/>
    <s v="Fellowes Mighty 8 Compact Surge Protector"/>
    <n v="60.81"/>
    <n v="3"/>
    <n v="0"/>
    <n v="17.026800000000001"/>
  </r>
  <r>
    <n v="2192"/>
    <s v="CA-2013-128412"/>
    <x v="0"/>
    <x v="107"/>
    <d v="2013-12-18T00:00:00"/>
    <s v="Standard Class"/>
    <s v="AP-10915"/>
    <s v="Arthur Prichep"/>
    <x v="0"/>
    <s v="United States"/>
    <s v="Seattle"/>
    <x v="4"/>
    <n v="98105"/>
    <x v="1"/>
    <s v="OFF-BI-10001718"/>
    <x v="1"/>
    <x v="8"/>
    <s v="GBC DocuBind P50 Personal Binding Machine"/>
    <n v="153.55199999999999"/>
    <n v="3"/>
    <n v="0.2"/>
    <n v="51.823799999999999"/>
  </r>
  <r>
    <n v="2193"/>
    <s v="CA-2013-128412"/>
    <x v="0"/>
    <x v="107"/>
    <d v="2013-12-18T00:00:00"/>
    <s v="Standard Class"/>
    <s v="AP-10915"/>
    <s v="Arthur Prichep"/>
    <x v="0"/>
    <s v="United States"/>
    <s v="Seattle"/>
    <x v="4"/>
    <n v="98105"/>
    <x v="1"/>
    <s v="OFF-AP-10002082"/>
    <x v="1"/>
    <x v="9"/>
    <s v="Holmes HEPA Air Purifier"/>
    <n v="65.34"/>
    <n v="3"/>
    <n v="0"/>
    <n v="22.869"/>
  </r>
  <r>
    <n v="2194"/>
    <s v="CA-2013-128412"/>
    <x v="0"/>
    <x v="107"/>
    <d v="2013-12-18T00:00:00"/>
    <s v="Standard Class"/>
    <s v="AP-10915"/>
    <s v="Arthur Prichep"/>
    <x v="0"/>
    <s v="United States"/>
    <s v="Seattle"/>
    <x v="4"/>
    <n v="98105"/>
    <x v="1"/>
    <s v="OFF-PA-10001125"/>
    <x v="1"/>
    <x v="10"/>
    <s v="Xerox 1988"/>
    <n v="123.92"/>
    <n v="4"/>
    <n v="0"/>
    <n v="55.763999999999996"/>
  </r>
  <r>
    <n v="2195"/>
    <s v="CA-2013-128412"/>
    <x v="0"/>
    <x v="107"/>
    <d v="2013-12-18T00:00:00"/>
    <s v="Standard Class"/>
    <s v="AP-10915"/>
    <s v="Arthur Prichep"/>
    <x v="0"/>
    <s v="United States"/>
    <s v="Seattle"/>
    <x v="4"/>
    <n v="98105"/>
    <x v="1"/>
    <s v="OFF-AP-10000252"/>
    <x v="1"/>
    <x v="9"/>
    <s v="Harmony HEPA Quiet Air Purifiers"/>
    <n v="35.099999999999994"/>
    <n v="3"/>
    <n v="0"/>
    <n v="12.285"/>
  </r>
  <r>
    <n v="2196"/>
    <s v="CA-2013-128412"/>
    <x v="0"/>
    <x v="107"/>
    <d v="2013-12-18T00:00:00"/>
    <s v="Standard Class"/>
    <s v="AP-10915"/>
    <s v="Arthur Prichep"/>
    <x v="0"/>
    <s v="United States"/>
    <s v="Seattle"/>
    <x v="4"/>
    <n v="98105"/>
    <x v="1"/>
    <s v="TEC-AC-10003038"/>
    <x v="2"/>
    <x v="11"/>
    <s v="Kingston Digital DataTraveler 16GB USB 2.0"/>
    <n v="44.75"/>
    <n v="5"/>
    <n v="0"/>
    <n v="8.5024999999999942"/>
  </r>
  <r>
    <n v="2197"/>
    <s v="CA-2013-136483"/>
    <x v="0"/>
    <x v="49"/>
    <d v="2013-12-07T00:00:00"/>
    <s v="Standard Class"/>
    <s v="AG-10390"/>
    <s v="Allen Goldenen"/>
    <x v="0"/>
    <s v="United States"/>
    <s v="Knoxville"/>
    <x v="18"/>
    <n v="37918"/>
    <x v="0"/>
    <s v="OFF-AR-10000940"/>
    <x v="1"/>
    <x v="6"/>
    <s v="Newell 343"/>
    <n v="4.7039999999999997"/>
    <n v="2"/>
    <n v="0.2"/>
    <n v="0.41160000000000019"/>
  </r>
  <r>
    <n v="2198"/>
    <s v="CA-2011-163013"/>
    <x v="2"/>
    <x v="683"/>
    <d v="2011-12-04T00:00:00"/>
    <s v="Standard Class"/>
    <s v="BF-11080"/>
    <s v="Bart Folk"/>
    <x v="0"/>
    <s v="United States"/>
    <s v="Montgomery"/>
    <x v="19"/>
    <n v="36116"/>
    <x v="0"/>
    <s v="OFF-AR-10001954"/>
    <x v="1"/>
    <x v="6"/>
    <s v="Newell 331"/>
    <n v="14.669999999999998"/>
    <n v="3"/>
    <n v="0"/>
    <n v="3.9609000000000001"/>
  </r>
  <r>
    <n v="2199"/>
    <s v="CA-2012-135363"/>
    <x v="1"/>
    <x v="262"/>
    <d v="2012-04-02T00:00:00"/>
    <s v="Standard Class"/>
    <s v="CK-12205"/>
    <s v="Chloris Kastensmidt"/>
    <x v="0"/>
    <s v="United States"/>
    <s v="Philadelphia"/>
    <x v="9"/>
    <n v="19120"/>
    <x v="3"/>
    <s v="OFF-PA-10003177"/>
    <x v="1"/>
    <x v="10"/>
    <s v="Xerox 1999"/>
    <n v="15.552000000000003"/>
    <n v="3"/>
    <n v="0.2"/>
    <n v="5.4432"/>
  </r>
  <r>
    <n v="2200"/>
    <s v="CA-2012-135363"/>
    <x v="1"/>
    <x v="262"/>
    <d v="2012-04-02T00:00:00"/>
    <s v="Standard Class"/>
    <s v="CK-12205"/>
    <s v="Chloris Kastensmidt"/>
    <x v="0"/>
    <s v="United States"/>
    <s v="Philadelphia"/>
    <x v="9"/>
    <n v="19120"/>
    <x v="3"/>
    <s v="OFF-PA-10000533"/>
    <x v="1"/>
    <x v="10"/>
    <s v="Southworth Parchment Paper &amp; Envelopes"/>
    <n v="5.2320000000000002"/>
    <n v="1"/>
    <n v="0.2"/>
    <n v="1.7003999999999999"/>
  </r>
  <r>
    <n v="2201"/>
    <s v="US-2011-165659"/>
    <x v="2"/>
    <x v="106"/>
    <d v="2011-06-06T00:00:00"/>
    <s v="Standard Class"/>
    <s v="LT-17110"/>
    <s v="Liz Thompson"/>
    <x v="0"/>
    <s v="United States"/>
    <s v="Little Rock"/>
    <x v="36"/>
    <n v="72209"/>
    <x v="0"/>
    <s v="FUR-FU-10001935"/>
    <x v="0"/>
    <x v="5"/>
    <s v="3M Hangers With Command Adhesive"/>
    <n v="22.200000000000003"/>
    <n v="6"/>
    <n v="0"/>
    <n v="9.1020000000000021"/>
  </r>
  <r>
    <n v="2202"/>
    <s v="US-2011-165659"/>
    <x v="2"/>
    <x v="106"/>
    <d v="2011-06-06T00:00:00"/>
    <s v="Standard Class"/>
    <s v="LT-17110"/>
    <s v="Liz Thompson"/>
    <x v="0"/>
    <s v="United States"/>
    <s v="Little Rock"/>
    <x v="36"/>
    <n v="72209"/>
    <x v="0"/>
    <s v="TEC-PH-10002563"/>
    <x v="2"/>
    <x v="7"/>
    <s v="Adtran 1202752G1"/>
    <n v="881.93"/>
    <n v="7"/>
    <n v="0"/>
    <n v="229.30180000000001"/>
  </r>
  <r>
    <n v="2203"/>
    <s v="CA-2012-138002"/>
    <x v="1"/>
    <x v="684"/>
    <d v="2012-09-12T00:00:00"/>
    <s v="Standard Class"/>
    <s v="BT-11305"/>
    <s v="Beth Thompson"/>
    <x v="2"/>
    <s v="United States"/>
    <s v="Seattle"/>
    <x v="4"/>
    <n v="98103"/>
    <x v="1"/>
    <s v="OFF-BI-10002160"/>
    <x v="1"/>
    <x v="8"/>
    <s v="Acco Hanging Data Binders"/>
    <n v="6.0960000000000001"/>
    <n v="2"/>
    <n v="0.2"/>
    <n v="2.1335999999999999"/>
  </r>
  <r>
    <n v="2204"/>
    <s v="CA-2012-138002"/>
    <x v="1"/>
    <x v="684"/>
    <d v="2012-09-12T00:00:00"/>
    <s v="Standard Class"/>
    <s v="BT-11305"/>
    <s v="Beth Thompson"/>
    <x v="2"/>
    <s v="United States"/>
    <s v="Seattle"/>
    <x v="4"/>
    <n v="98103"/>
    <x v="1"/>
    <s v="FUR-FU-10004748"/>
    <x v="0"/>
    <x v="5"/>
    <s v="Howard Miller 16&quot; Diameter Gallery Wall Clock"/>
    <n v="191.82"/>
    <n v="3"/>
    <n v="0"/>
    <n v="74.809799999999996"/>
  </r>
  <r>
    <n v="2205"/>
    <s v="CA-2012-128860"/>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s v="CA-2013-164350"/>
    <x v="0"/>
    <x v="545"/>
    <d v="2013-09-13T00:00:00"/>
    <s v="Second Class"/>
    <s v="CG-12040"/>
    <s v="Catherine Glotzbach"/>
    <x v="2"/>
    <s v="United States"/>
    <s v="Bristol"/>
    <x v="18"/>
    <n v="37620"/>
    <x v="0"/>
    <s v="OFF-AR-10000538"/>
    <x v="1"/>
    <x v="6"/>
    <s v="Boston Model 1800 Electric Pencil Sharpener, Gray"/>
    <n v="67.56"/>
    <n v="3"/>
    <n v="0.2"/>
    <n v="8.4449999999999896"/>
  </r>
  <r>
    <n v="2207"/>
    <s v="US-2011-103905"/>
    <x v="2"/>
    <x v="686"/>
    <d v="2011-07-20T00:00:00"/>
    <s v="Standard Class"/>
    <s v="AW-10930"/>
    <s v="Arthur Wiediger"/>
    <x v="2"/>
    <s v="United States"/>
    <s v="Aurora"/>
    <x v="10"/>
    <n v="60505"/>
    <x v="2"/>
    <s v="OFF-BI-10001098"/>
    <x v="1"/>
    <x v="8"/>
    <s v="Acco D-Ring Binder w/DublLock"/>
    <n v="29.931999999999992"/>
    <n v="7"/>
    <n v="0.8"/>
    <n v="-46.394600000000011"/>
  </r>
  <r>
    <n v="2208"/>
    <s v="US-2011-103905"/>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s v="CA-2012-129854"/>
    <x v="1"/>
    <x v="421"/>
    <d v="2012-08-26T00:00:00"/>
    <s v="Standard Class"/>
    <s v="RB-19705"/>
    <s v="Roger Barcio"/>
    <x v="2"/>
    <s v="United States"/>
    <s v="New York City"/>
    <x v="15"/>
    <n v="10009"/>
    <x v="3"/>
    <s v="OFF-AR-10000390"/>
    <x v="1"/>
    <x v="6"/>
    <s v="Newell Chalk Holder"/>
    <n v="16.52"/>
    <n v="4"/>
    <n v="0"/>
    <n v="7.5991999999999997"/>
  </r>
  <r>
    <n v="2210"/>
    <s v="CA-2011-125556"/>
    <x v="2"/>
    <x v="687"/>
    <d v="2011-11-16T00:00:00"/>
    <s v="Second Class"/>
    <s v="ML-17410"/>
    <s v="Maris LaWare"/>
    <x v="0"/>
    <s v="United States"/>
    <s v="Fairfield"/>
    <x v="29"/>
    <n v="6824"/>
    <x v="3"/>
    <s v="TEC-PH-10001079"/>
    <x v="2"/>
    <x v="7"/>
    <s v="Polycom SoundPoint Pro SE-225 Corded phone"/>
    <n v="832.93"/>
    <n v="7"/>
    <n v="0"/>
    <n v="233.22039999999998"/>
  </r>
  <r>
    <n v="2211"/>
    <s v="CA-2011-125556"/>
    <x v="2"/>
    <x v="687"/>
    <d v="2011-11-16T00:00:00"/>
    <s v="Second Class"/>
    <s v="ML-17410"/>
    <s v="Maris LaWare"/>
    <x v="0"/>
    <s v="United States"/>
    <s v="Fairfield"/>
    <x v="29"/>
    <n v="6824"/>
    <x v="3"/>
    <s v="OFF-BI-10003460"/>
    <x v="1"/>
    <x v="8"/>
    <s v="Acco 3-Hole Punch"/>
    <n v="43.8"/>
    <n v="10"/>
    <n v="0"/>
    <n v="21.023999999999997"/>
  </r>
  <r>
    <n v="2212"/>
    <s v="CA-2013-162313"/>
    <x v="0"/>
    <x v="581"/>
    <d v="2013-12-01T00:00:00"/>
    <s v="First Class"/>
    <s v="VB-21745"/>
    <s v="Victoria Brennan"/>
    <x v="1"/>
    <s v="United States"/>
    <s v="Lincoln Park"/>
    <x v="12"/>
    <n v="48146"/>
    <x v="2"/>
    <s v="OFF-AP-10003842"/>
    <x v="1"/>
    <x v="9"/>
    <s v="Euro-Pro Shark Turbo Vacuum"/>
    <n v="167.292"/>
    <n v="6"/>
    <n v="0.1"/>
    <n v="29.7408"/>
  </r>
  <r>
    <n v="2213"/>
    <s v="CA-2014-107874"/>
    <x v="3"/>
    <x v="610"/>
    <d v="2014-11-26T00:00:00"/>
    <s v="Standard Class"/>
    <s v="SW-20275"/>
    <s v="Scott Williamson"/>
    <x v="0"/>
    <s v="United States"/>
    <s v="New York City"/>
    <x v="15"/>
    <n v="10035"/>
    <x v="3"/>
    <s v="FUR-FU-10003535"/>
    <x v="0"/>
    <x v="5"/>
    <s v="Howard Miller Distant Time Traveler Alarm Clock"/>
    <n v="27.42"/>
    <n v="1"/>
    <n v="0"/>
    <n v="11.2422"/>
  </r>
  <r>
    <n v="2214"/>
    <s v="CA-2014-129378"/>
    <x v="3"/>
    <x v="172"/>
    <d v="2014-10-03T00:00:00"/>
    <s v="First Class"/>
    <s v="NS-18505"/>
    <s v="Neola Schneider"/>
    <x v="0"/>
    <s v="United States"/>
    <s v="San Jose"/>
    <x v="1"/>
    <n v="95123"/>
    <x v="1"/>
    <s v="OFF-BI-10002012"/>
    <x v="1"/>
    <x v="8"/>
    <s v="Wilson Jones Easy Flow II Sheet Lifters"/>
    <n v="1.4400000000000002"/>
    <n v="1"/>
    <n v="0.2"/>
    <n v="0.504"/>
  </r>
  <r>
    <n v="2215"/>
    <s v="CA-2014-129378"/>
    <x v="3"/>
    <x v="172"/>
    <d v="2014-10-03T00:00:00"/>
    <s v="First Class"/>
    <s v="NS-18505"/>
    <s v="Neola Schneider"/>
    <x v="0"/>
    <s v="United States"/>
    <s v="San Jose"/>
    <x v="1"/>
    <n v="95123"/>
    <x v="1"/>
    <s v="OFF-BI-10001922"/>
    <x v="1"/>
    <x v="8"/>
    <s v="Storex Dura Pro Binders"/>
    <n v="61.77600000000001"/>
    <n v="13"/>
    <n v="0.2"/>
    <n v="20.849399999999996"/>
  </r>
  <r>
    <n v="2216"/>
    <s v="CA-2014-129378"/>
    <x v="3"/>
    <x v="172"/>
    <d v="2014-10-03T00:00:00"/>
    <s v="First Class"/>
    <s v="NS-18505"/>
    <s v="Neola Schneider"/>
    <x v="0"/>
    <s v="United States"/>
    <s v="San Jose"/>
    <x v="1"/>
    <n v="95123"/>
    <x v="1"/>
    <s v="OFF-AP-10000576"/>
    <x v="1"/>
    <x v="9"/>
    <s v="Belkin 325VA UPS Surge Protector, 6'"/>
    <n v="241.96"/>
    <n v="2"/>
    <n v="0"/>
    <n v="60.490000000000009"/>
  </r>
  <r>
    <n v="2217"/>
    <s v="CA-2014-129378"/>
    <x v="3"/>
    <x v="172"/>
    <d v="2014-10-03T00:00:00"/>
    <s v="First Class"/>
    <s v="NS-18505"/>
    <s v="Neola Schneider"/>
    <x v="0"/>
    <s v="United States"/>
    <s v="San Jose"/>
    <x v="1"/>
    <n v="95123"/>
    <x v="1"/>
    <s v="FUR-CH-10000553"/>
    <x v="0"/>
    <x v="1"/>
    <s v="Metal Folding Chairs, Beige, 4/Carton"/>
    <n v="108.608"/>
    <n v="4"/>
    <n v="0.2"/>
    <n v="9.5031999999999925"/>
  </r>
  <r>
    <n v="2218"/>
    <s v="CA-2011-151953"/>
    <x v="2"/>
    <x v="59"/>
    <d v="2011-09-25T00:00:00"/>
    <s v="Standard Class"/>
    <s v="DB-13555"/>
    <s v="Dorothy Badders"/>
    <x v="1"/>
    <s v="United States"/>
    <s v="Jacksonville"/>
    <x v="2"/>
    <n v="32216"/>
    <x v="0"/>
    <s v="OFF-AR-10003469"/>
    <x v="1"/>
    <x v="6"/>
    <s v="Nontoxic Chalk"/>
    <n v="2.8160000000000003"/>
    <n v="2"/>
    <n v="0.2"/>
    <n v="0.98559999999999992"/>
  </r>
  <r>
    <n v="2219"/>
    <s v="CA-2014-130841"/>
    <x v="3"/>
    <x v="688"/>
    <d v="2014-08-02T00:00:00"/>
    <s v="Standard Class"/>
    <s v="MH-17620"/>
    <s v="Matt Hagelstein"/>
    <x v="1"/>
    <s v="United States"/>
    <s v="San Francisco"/>
    <x v="1"/>
    <n v="94110"/>
    <x v="1"/>
    <s v="OFF-BI-10000145"/>
    <x v="1"/>
    <x v="8"/>
    <s v="Zipper Ring Binder Pockets"/>
    <n v="9.9840000000000018"/>
    <n v="4"/>
    <n v="0.2"/>
    <n v="3.6191999999999993"/>
  </r>
  <r>
    <n v="2220"/>
    <s v="CA-2014-130841"/>
    <x v="3"/>
    <x v="688"/>
    <d v="2014-08-02T00:00:00"/>
    <s v="Standard Class"/>
    <s v="MH-17620"/>
    <s v="Matt Hagelstein"/>
    <x v="1"/>
    <s v="United States"/>
    <s v="San Francisco"/>
    <x v="1"/>
    <n v="94110"/>
    <x v="1"/>
    <s v="OFF-ST-10001580"/>
    <x v="1"/>
    <x v="4"/>
    <s v="Super Decoflex Portable Personal File"/>
    <n v="14.98"/>
    <n v="1"/>
    <n v="0"/>
    <n v="4.1943999999999999"/>
  </r>
  <r>
    <n v="2221"/>
    <s v="CA-2014-130841"/>
    <x v="3"/>
    <x v="688"/>
    <d v="2014-08-02T00:00:00"/>
    <s v="Standard Class"/>
    <s v="MH-17620"/>
    <s v="Matt Hagelstein"/>
    <x v="1"/>
    <s v="United States"/>
    <s v="San Francisco"/>
    <x v="1"/>
    <n v="94110"/>
    <x v="1"/>
    <s v="TEC-PH-10001817"/>
    <x v="2"/>
    <x v="7"/>
    <s v="Wilson Electronics DB Pro Signal Booster"/>
    <n v="1145.6000000000001"/>
    <n v="4"/>
    <n v="0.2"/>
    <n v="100.24000000000007"/>
  </r>
  <r>
    <n v="2222"/>
    <s v="CA-2012-131884"/>
    <x v="1"/>
    <x v="401"/>
    <d v="2012-12-06T00:00:00"/>
    <s v="Same Day"/>
    <s v="DK-13375"/>
    <s v="Dennis Kane"/>
    <x v="0"/>
    <s v="United States"/>
    <s v="Marion"/>
    <x v="24"/>
    <n v="43302"/>
    <x v="3"/>
    <s v="TEC-PH-10001578"/>
    <x v="2"/>
    <x v="7"/>
    <s v="Polycom SoundStation2 EX Conference phone"/>
    <n v="485.93999999999994"/>
    <n v="2"/>
    <n v="0.4"/>
    <n v="-89.089000000000055"/>
  </r>
  <r>
    <n v="2223"/>
    <s v="CA-2012-131884"/>
    <x v="1"/>
    <x v="401"/>
    <d v="2012-12-06T00:00:00"/>
    <s v="Same Day"/>
    <s v="DK-13375"/>
    <s v="Dennis Kane"/>
    <x v="0"/>
    <s v="United States"/>
    <s v="Marion"/>
    <x v="24"/>
    <n v="43302"/>
    <x v="3"/>
    <s v="OFF-AR-10004078"/>
    <x v="1"/>
    <x v="6"/>
    <s v="Newell 312"/>
    <n v="37.375999999999998"/>
    <n v="8"/>
    <n v="0.2"/>
    <n v="4.6719999999999988"/>
  </r>
  <r>
    <n v="2224"/>
    <s v="CA-2012-131884"/>
    <x v="1"/>
    <x v="401"/>
    <d v="2012-12-06T00:00:00"/>
    <s v="Same Day"/>
    <s v="DK-13375"/>
    <s v="Dennis Kane"/>
    <x v="0"/>
    <s v="United States"/>
    <s v="Marion"/>
    <x v="24"/>
    <n v="43302"/>
    <x v="3"/>
    <s v="FUR-CH-10004860"/>
    <x v="0"/>
    <x v="1"/>
    <s v="Global Low Back Tilter Chair"/>
    <n v="70.685999999999993"/>
    <n v="1"/>
    <n v="0.3"/>
    <n v="-24.23520000000001"/>
  </r>
  <r>
    <n v="2225"/>
    <s v="CA-2014-121909"/>
    <x v="3"/>
    <x v="689"/>
    <d v="2014-08-06T00:00:00"/>
    <s v="Standard Class"/>
    <s v="EA-14035"/>
    <s v="Erin Ashbrook"/>
    <x v="1"/>
    <s v="United States"/>
    <s v="Philadelphia"/>
    <x v="9"/>
    <n v="19134"/>
    <x v="3"/>
    <s v="OFF-PA-10003790"/>
    <x v="1"/>
    <x v="10"/>
    <s v="Xerox 1991"/>
    <n v="54.816000000000003"/>
    <n v="3"/>
    <n v="0.2"/>
    <n v="17.815199999999997"/>
  </r>
  <r>
    <n v="2226"/>
    <s v="CA-2013-106383"/>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s v="CA-2014-130771"/>
    <x v="3"/>
    <x v="570"/>
    <d v="2014-08-04T00:00:00"/>
    <s v="Standard Class"/>
    <s v="LA-16780"/>
    <s v="Laura Armstrong"/>
    <x v="1"/>
    <s v="United States"/>
    <s v="Austin"/>
    <x v="5"/>
    <n v="78745"/>
    <x v="2"/>
    <s v="OFF-FA-10003059"/>
    <x v="1"/>
    <x v="13"/>
    <s v="Assorted Color Push Pins"/>
    <n v="2.8960000000000004"/>
    <n v="2"/>
    <n v="0.2"/>
    <n v="0.4705999999999998"/>
  </r>
  <r>
    <n v="2228"/>
    <s v="CA-2014-130771"/>
    <x v="3"/>
    <x v="570"/>
    <d v="2014-08-04T00:00:00"/>
    <s v="Standard Class"/>
    <s v="LA-16780"/>
    <s v="Laura Armstrong"/>
    <x v="1"/>
    <s v="United States"/>
    <s v="Austin"/>
    <x v="5"/>
    <n v="78745"/>
    <x v="2"/>
    <s v="TEC-PH-10002496"/>
    <x v="2"/>
    <x v="7"/>
    <s v="Cisco SPA301"/>
    <n v="124.79200000000002"/>
    <n v="1"/>
    <n v="0.2"/>
    <n v="15.598999999999993"/>
  </r>
  <r>
    <n v="2229"/>
    <s v="CA-2013-139157"/>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s v="CA-2011-128055"/>
    <x v="2"/>
    <x v="691"/>
    <d v="2011-04-05T00:00:00"/>
    <s v="Standard Class"/>
    <s v="AA-10315"/>
    <s v="Alex Avila"/>
    <x v="0"/>
    <s v="United States"/>
    <s v="San Francisco"/>
    <x v="1"/>
    <n v="94122"/>
    <x v="1"/>
    <s v="OFF-BI-10004390"/>
    <x v="1"/>
    <x v="8"/>
    <s v="GBC DocuBind 200 Manual Binding Machine"/>
    <n v="673.5680000000001"/>
    <n v="2"/>
    <n v="0.2"/>
    <n v="252.58799999999999"/>
  </r>
  <r>
    <n v="2231"/>
    <s v="CA-2011-128055"/>
    <x v="2"/>
    <x v="691"/>
    <d v="2011-04-05T00:00:00"/>
    <s v="Standard Class"/>
    <s v="AA-10315"/>
    <s v="Alex Avila"/>
    <x v="0"/>
    <s v="United States"/>
    <s v="San Francisco"/>
    <x v="1"/>
    <n v="94122"/>
    <x v="1"/>
    <s v="OFF-AP-10002765"/>
    <x v="1"/>
    <x v="9"/>
    <s v="Fellowes Advanced Computer Series Surge Protectors"/>
    <n v="52.98"/>
    <n v="2"/>
    <n v="0"/>
    <n v="14.834400000000002"/>
  </r>
  <r>
    <n v="2232"/>
    <s v="CA-2014-157091"/>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s v="CA-2014-132122"/>
    <x v="3"/>
    <x v="362"/>
    <d v="2014-07-15T00:00:00"/>
    <s v="Standard Class"/>
    <s v="JH-15820"/>
    <s v="John Huston"/>
    <x v="0"/>
    <s v="United States"/>
    <s v="Chicago"/>
    <x v="10"/>
    <n v="60610"/>
    <x v="2"/>
    <s v="OFF-ST-10003692"/>
    <x v="1"/>
    <x v="4"/>
    <s v="Recycled Steel Personal File for Hanging File Folders"/>
    <n v="228.92"/>
    <n v="5"/>
    <n v="0.2"/>
    <n v="14.307499999999997"/>
  </r>
  <r>
    <n v="2234"/>
    <s v="CA-2012-123232"/>
    <x v="1"/>
    <x v="639"/>
    <d v="2012-12-16T00:00:00"/>
    <s v="Second Class"/>
    <s v="DJ-13630"/>
    <s v="Doug Jacobs"/>
    <x v="0"/>
    <s v="United States"/>
    <s v="Portland"/>
    <x v="21"/>
    <n v="97206"/>
    <x v="1"/>
    <s v="TEC-PH-10001051"/>
    <x v="2"/>
    <x v="7"/>
    <s v="HTC One"/>
    <n v="319.96800000000002"/>
    <n v="4"/>
    <n v="0.2"/>
    <n v="35.996399999999952"/>
  </r>
  <r>
    <n v="2235"/>
    <s v="CA-2014-104066"/>
    <x v="3"/>
    <x v="256"/>
    <d v="2014-12-11T00:00:00"/>
    <s v="Standard Class"/>
    <s v="QJ-19255"/>
    <s v="Quincy Jones"/>
    <x v="1"/>
    <s v="United States"/>
    <s v="Burlington"/>
    <x v="42"/>
    <s v="05408"/>
    <x v="3"/>
    <s v="TEC-AC-10001013"/>
    <x v="2"/>
    <x v="11"/>
    <s v="Logitech ClearChat Comfort/USB Headset H390"/>
    <n v="205.03"/>
    <n v="7"/>
    <n v="0"/>
    <n v="67.659899999999979"/>
  </r>
  <r>
    <n v="2236"/>
    <s v="CA-2012-145849"/>
    <x v="1"/>
    <x v="426"/>
    <d v="2012-09-17T00:00:00"/>
    <s v="Second Class"/>
    <s v="CT-11995"/>
    <s v="Carol Triggs"/>
    <x v="0"/>
    <s v="United States"/>
    <s v="Indianapolis"/>
    <x v="14"/>
    <n v="46203"/>
    <x v="2"/>
    <s v="OFF-ST-10000025"/>
    <x v="1"/>
    <x v="4"/>
    <s v="Fellowes Stor/Drawer Steel Plus Storage Drawers"/>
    <n v="190.86"/>
    <n v="2"/>
    <n v="0"/>
    <n v="11.451599999999985"/>
  </r>
  <r>
    <n v="2237"/>
    <s v="CA-2012-145849"/>
    <x v="1"/>
    <x v="426"/>
    <d v="2012-09-17T00:00:00"/>
    <s v="Second Class"/>
    <s v="CT-11995"/>
    <s v="Carol Triggs"/>
    <x v="0"/>
    <s v="United States"/>
    <s v="Indianapolis"/>
    <x v="14"/>
    <n v="46203"/>
    <x v="2"/>
    <s v="OFF-AR-10000817"/>
    <x v="1"/>
    <x v="6"/>
    <s v="Manco Dry-Lighter Erasable Highlighter"/>
    <n v="24.32"/>
    <n v="8"/>
    <n v="0"/>
    <n v="8.2687999999999988"/>
  </r>
  <r>
    <n v="2238"/>
    <s v="CA-2013-122322"/>
    <x v="0"/>
    <x v="692"/>
    <d v="2013-07-22T00:00:00"/>
    <s v="Standard Class"/>
    <s v="RH-19510"/>
    <s v="Rick Huthwaite"/>
    <x v="2"/>
    <s v="United States"/>
    <s v="Provo"/>
    <x v="7"/>
    <n v="84604"/>
    <x v="1"/>
    <s v="OFF-SU-10000952"/>
    <x v="1"/>
    <x v="14"/>
    <s v="Fiskars Home &amp; Office Scissors"/>
    <n v="44.400000000000006"/>
    <n v="5"/>
    <n v="0"/>
    <n v="12.432000000000002"/>
  </r>
  <r>
    <n v="2239"/>
    <s v="CA-2014-166849"/>
    <x v="3"/>
    <x v="693"/>
    <d v="2014-04-27T00:00:00"/>
    <s v="Standard Class"/>
    <s v="SJ-20125"/>
    <s v="Sanjit Jacobs"/>
    <x v="2"/>
    <s v="United States"/>
    <s v="Chicago"/>
    <x v="10"/>
    <n v="60610"/>
    <x v="2"/>
    <s v="FUR-FU-10004597"/>
    <x v="0"/>
    <x v="5"/>
    <s v="Eldon Cleatmat Chair Mats for Medium Pile Carpets"/>
    <n v="44.400000000000006"/>
    <n v="2"/>
    <n v="0.6"/>
    <n v="-52.169999999999987"/>
  </r>
  <r>
    <n v="2240"/>
    <s v="CA-2013-146633"/>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s v="CA-2013-146633"/>
    <x v="0"/>
    <x v="625"/>
    <d v="2013-11-18T00:00:00"/>
    <s v="Second Class"/>
    <s v="TG-21310"/>
    <s v="Toby Gnade"/>
    <x v="0"/>
    <s v="United States"/>
    <s v="Los Angeles"/>
    <x v="1"/>
    <n v="90049"/>
    <x v="1"/>
    <s v="OFF-BI-10002982"/>
    <x v="1"/>
    <x v="8"/>
    <s v="Avery Self-Adhesive Photo Pockets for Polaroid Photos"/>
    <n v="38.136000000000003"/>
    <n v="7"/>
    <n v="0.2"/>
    <n v="13.347599999999998"/>
  </r>
  <r>
    <n v="2242"/>
    <s v="US-2013-126893"/>
    <x v="0"/>
    <x v="491"/>
    <d v="2013-12-02T00:00:00"/>
    <s v="Standard Class"/>
    <s v="CT-11995"/>
    <s v="Carol Triggs"/>
    <x v="0"/>
    <s v="United States"/>
    <s v="Philadelphia"/>
    <x v="9"/>
    <n v="19134"/>
    <x v="3"/>
    <s v="TEC-PH-10004165"/>
    <x v="2"/>
    <x v="7"/>
    <s v="Mitel MiVoice 5330e IP Phone"/>
    <n v="494.98199999999997"/>
    <n v="3"/>
    <n v="0.4"/>
    <n v="-115.49580000000006"/>
  </r>
  <r>
    <n v="2243"/>
    <s v="CA-2014-103380"/>
    <x v="3"/>
    <x v="610"/>
    <d v="2014-11-26T00:00:00"/>
    <s v="Standard Class"/>
    <s v="BF-11005"/>
    <s v="Barry Franz"/>
    <x v="2"/>
    <s v="United States"/>
    <s v="Pasadena"/>
    <x v="1"/>
    <n v="91104"/>
    <x v="1"/>
    <s v="OFF-ST-10003442"/>
    <x v="1"/>
    <x v="4"/>
    <s v="Eldon Portable Mobile Manager"/>
    <n v="56.56"/>
    <n v="2"/>
    <n v="0"/>
    <n v="15.2712"/>
  </r>
  <r>
    <n v="2244"/>
    <s v="CA-2014-103380"/>
    <x v="3"/>
    <x v="610"/>
    <d v="2014-11-26T00:00:00"/>
    <s v="Standard Class"/>
    <s v="BF-11005"/>
    <s v="Barry Franz"/>
    <x v="2"/>
    <s v="United States"/>
    <s v="Pasadena"/>
    <x v="1"/>
    <n v="91104"/>
    <x v="1"/>
    <s v="OFF-AR-10003856"/>
    <x v="1"/>
    <x v="6"/>
    <s v="Newell 344"/>
    <n v="5.56"/>
    <n v="2"/>
    <n v="0"/>
    <n v="1.4455999999999998"/>
  </r>
  <r>
    <n v="2245"/>
    <s v="CA-2014-103380"/>
    <x v="3"/>
    <x v="610"/>
    <d v="2014-11-26T00:00:00"/>
    <s v="Standard Class"/>
    <s v="BF-11005"/>
    <s v="Barry Franz"/>
    <x v="2"/>
    <s v="United States"/>
    <s v="Pasadena"/>
    <x v="1"/>
    <n v="91104"/>
    <x v="1"/>
    <s v="OFF-FA-10004248"/>
    <x v="1"/>
    <x v="13"/>
    <s v="Advantus T-Pin Paper Clips"/>
    <n v="9.02"/>
    <n v="2"/>
    <n v="0"/>
    <n v="3.5178000000000003"/>
  </r>
  <r>
    <n v="2246"/>
    <s v="CA-2014-103380"/>
    <x v="3"/>
    <x v="610"/>
    <d v="2014-11-26T00:00:00"/>
    <s v="Standard Class"/>
    <s v="BF-11005"/>
    <s v="Barry Franz"/>
    <x v="2"/>
    <s v="United States"/>
    <s v="Pasadena"/>
    <x v="1"/>
    <n v="91104"/>
    <x v="1"/>
    <s v="OFF-AP-10001492"/>
    <x v="1"/>
    <x v="9"/>
    <s v="Acco Six-Outlet Power Strip, 4' Cord Length"/>
    <n v="8.6199999999999992"/>
    <n v="1"/>
    <n v="0"/>
    <n v="2.2412000000000001"/>
  </r>
  <r>
    <n v="2247"/>
    <s v="CA-2014-103380"/>
    <x v="3"/>
    <x v="610"/>
    <d v="2014-11-26T00:00:00"/>
    <s v="Standard Class"/>
    <s v="BF-11005"/>
    <s v="Barry Franz"/>
    <x v="2"/>
    <s v="United States"/>
    <s v="Pasadena"/>
    <x v="1"/>
    <n v="91104"/>
    <x v="1"/>
    <s v="TEC-PH-10004165"/>
    <x v="2"/>
    <x v="7"/>
    <s v="Mitel MiVoice 5330e IP Phone"/>
    <n v="659.97600000000011"/>
    <n v="3"/>
    <n v="0.2"/>
    <n v="49.498199999999969"/>
  </r>
  <r>
    <n v="2248"/>
    <s v="CA-2012-116092"/>
    <x v="1"/>
    <x v="586"/>
    <d v="2012-02-18T00:00:00"/>
    <s v="Second Class"/>
    <s v="JM-16195"/>
    <s v="Justin MacKendrick"/>
    <x v="0"/>
    <s v="United States"/>
    <s v="Los Angeles"/>
    <x v="1"/>
    <n v="90004"/>
    <x v="1"/>
    <s v="OFF-PA-10004285"/>
    <x v="1"/>
    <x v="10"/>
    <s v="Xerox 1959"/>
    <n v="13.36"/>
    <n v="2"/>
    <n v="0"/>
    <n v="6.4127999999999998"/>
  </r>
  <r>
    <n v="2249"/>
    <s v="CA-2012-11609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s v="CA-2012-116092"/>
    <x v="1"/>
    <x v="586"/>
    <d v="2012-02-18T00:00:00"/>
    <s v="Second Class"/>
    <s v="JM-16195"/>
    <s v="Justin MacKendrick"/>
    <x v="0"/>
    <s v="United States"/>
    <s v="Los Angeles"/>
    <x v="1"/>
    <n v="90004"/>
    <x v="1"/>
    <s v="OFF-BI-10000546"/>
    <x v="1"/>
    <x v="8"/>
    <s v="Avery Durable Binders"/>
    <n v="11.52"/>
    <n v="5"/>
    <n v="0.2"/>
    <n v="4.1760000000000002"/>
  </r>
  <r>
    <n v="2251"/>
    <s v="CA-2012-11609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s v="CA-2012-116092"/>
    <x v="1"/>
    <x v="586"/>
    <d v="2012-02-18T00:00:00"/>
    <s v="Second Class"/>
    <s v="JM-16195"/>
    <s v="Justin MacKendrick"/>
    <x v="0"/>
    <s v="United States"/>
    <s v="Los Angeles"/>
    <x v="1"/>
    <n v="90004"/>
    <x v="1"/>
    <s v="OFF-PA-10000477"/>
    <x v="1"/>
    <x v="10"/>
    <s v="Xerox 22"/>
    <n v="19.440000000000001"/>
    <n v="3"/>
    <n v="0"/>
    <n v="9.3312000000000008"/>
  </r>
  <r>
    <n v="2253"/>
    <s v="CA-2013-117849"/>
    <x v="0"/>
    <x v="173"/>
    <d v="2013-04-18T00:00:00"/>
    <s v="Second Class"/>
    <s v="JK-16120"/>
    <s v="Julie Kriz"/>
    <x v="2"/>
    <s v="United States"/>
    <s v="San Diego"/>
    <x v="1"/>
    <n v="92105"/>
    <x v="1"/>
    <s v="OFF-PA-10004327"/>
    <x v="1"/>
    <x v="10"/>
    <s v="Xerox 1911"/>
    <n v="143.69999999999999"/>
    <n v="3"/>
    <n v="0"/>
    <n v="68.975999999999999"/>
  </r>
  <r>
    <n v="2254"/>
    <s v="CA-2012-169201"/>
    <x v="1"/>
    <x v="694"/>
    <d v="2012-10-01T00:00:00"/>
    <s v="First Class"/>
    <s v="HG-14965"/>
    <s v="Henry Goldwyn"/>
    <x v="1"/>
    <s v="United States"/>
    <s v="San Francisco"/>
    <x v="1"/>
    <n v="94110"/>
    <x v="1"/>
    <s v="OFF-AP-10000696"/>
    <x v="1"/>
    <x v="9"/>
    <s v="Holmes Odor Grabber"/>
    <n v="43.26"/>
    <n v="3"/>
    <n v="0"/>
    <n v="14.275799999999998"/>
  </r>
  <r>
    <n v="2255"/>
    <s v="CA-2012-169201"/>
    <x v="1"/>
    <x v="694"/>
    <d v="2012-10-01T00:00:00"/>
    <s v="First Class"/>
    <s v="HG-14965"/>
    <s v="Henry Goldwyn"/>
    <x v="1"/>
    <s v="United States"/>
    <s v="San Francisco"/>
    <x v="1"/>
    <n v="94110"/>
    <x v="1"/>
    <s v="OFF-AP-10002082"/>
    <x v="1"/>
    <x v="9"/>
    <s v="Holmes HEPA Air Purifier"/>
    <n v="43.56"/>
    <n v="2"/>
    <n v="0"/>
    <n v="15.245999999999999"/>
  </r>
  <r>
    <n v="2256"/>
    <s v="CA-2013-164091"/>
    <x v="0"/>
    <x v="42"/>
    <d v="2013-09-23T00:00:00"/>
    <s v="Standard Class"/>
    <s v="LA-16780"/>
    <s v="Laura Armstrong"/>
    <x v="1"/>
    <s v="United States"/>
    <s v="Bangor"/>
    <x v="43"/>
    <n v="4401"/>
    <x v="3"/>
    <s v="TEC-PH-10001944"/>
    <x v="2"/>
    <x v="7"/>
    <s v="Wi-Ex zBoost YX540 Cellular Phone Signal Booster"/>
    <n v="437.84999999999997"/>
    <n v="3"/>
    <n v="0"/>
    <n v="131.35499999999996"/>
  </r>
  <r>
    <n v="2257"/>
    <s v="CA-2013-164091"/>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s v="CA-2014-105214"/>
    <x v="3"/>
    <x v="114"/>
    <d v="2014-06-20T00:00:00"/>
    <s v="First Class"/>
    <s v="TS-21610"/>
    <s v="Troy Staebel"/>
    <x v="0"/>
    <s v="United States"/>
    <s v="San Francisco"/>
    <x v="1"/>
    <n v="94122"/>
    <x v="1"/>
    <s v="FUR-CH-10000015"/>
    <x v="0"/>
    <x v="1"/>
    <s v="Hon Multipurpose Stacking Arm Chairs"/>
    <n v="1212.96"/>
    <n v="7"/>
    <n v="0.2"/>
    <n v="90.97199999999998"/>
  </r>
  <r>
    <n v="2259"/>
    <s v="CA-2014-105214"/>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s v="CA-2012-117611"/>
    <x v="1"/>
    <x v="627"/>
    <d v="2012-11-10T00:00:00"/>
    <s v="Second Class"/>
    <s v="MZ-17335"/>
    <s v="Maria Zettner"/>
    <x v="2"/>
    <s v="United States"/>
    <s v="San Diego"/>
    <x v="1"/>
    <n v="92024"/>
    <x v="1"/>
    <s v="OFF-FA-10002280"/>
    <x v="1"/>
    <x v="13"/>
    <s v="Advantus Plastic Paper Clips"/>
    <n v="5"/>
    <n v="1"/>
    <n v="0"/>
    <n v="2.4"/>
  </r>
  <r>
    <n v="2261"/>
    <s v="CA-2012-117611"/>
    <x v="1"/>
    <x v="627"/>
    <d v="2012-11-10T00:00:00"/>
    <s v="Second Class"/>
    <s v="MZ-17335"/>
    <s v="Maria Zettner"/>
    <x v="2"/>
    <s v="United States"/>
    <s v="San Diego"/>
    <x v="1"/>
    <n v="92024"/>
    <x v="1"/>
    <s v="TEC-AC-10002049"/>
    <x v="2"/>
    <x v="11"/>
    <s v="Logitech G19 Programmable Gaming Keyboard"/>
    <n v="371.96999999999997"/>
    <n v="3"/>
    <n v="0"/>
    <n v="66.954599999999971"/>
  </r>
  <r>
    <n v="2262"/>
    <s v="US-2012-137960"/>
    <x v="1"/>
    <x v="217"/>
    <d v="2012-12-18T00:00:00"/>
    <s v="Same Day"/>
    <s v="MW-18220"/>
    <s v="Mitch Webber"/>
    <x v="0"/>
    <s v="United States"/>
    <s v="New York City"/>
    <x v="15"/>
    <n v="10035"/>
    <x v="3"/>
    <s v="TEC-AC-10002253"/>
    <x v="2"/>
    <x v="11"/>
    <s v="Imation Bio 8GB USB Flash Drive Imation Corp"/>
    <n v="166.24"/>
    <n v="1"/>
    <n v="0"/>
    <n v="24.936000000000007"/>
  </r>
  <r>
    <n v="2263"/>
    <s v="CA-2014-122994"/>
    <x v="3"/>
    <x v="695"/>
    <d v="2014-02-10T00:00:00"/>
    <s v="First Class"/>
    <s v="MV-17485"/>
    <s v="Mark Van Huff"/>
    <x v="0"/>
    <s v="United States"/>
    <s v="Arlington"/>
    <x v="17"/>
    <n v="22204"/>
    <x v="0"/>
    <s v="FUR-BO-10004015"/>
    <x v="0"/>
    <x v="0"/>
    <s v="Bush Andora Bookcase, Maple/Graphite Gray Finish"/>
    <n v="359.96999999999997"/>
    <n v="3"/>
    <n v="0"/>
    <n v="79.193399999999968"/>
  </r>
  <r>
    <n v="2264"/>
    <s v="CA-2013-131065"/>
    <x v="0"/>
    <x v="696"/>
    <d v="2013-11-17T00:00:00"/>
    <s v="Second Class"/>
    <s v="AA-10375"/>
    <s v="Allen Armold"/>
    <x v="0"/>
    <s v="United States"/>
    <s v="Atlanta"/>
    <x v="32"/>
    <n v="30318"/>
    <x v="0"/>
    <s v="TEC-AC-10004145"/>
    <x v="2"/>
    <x v="11"/>
    <s v="Logitech diNovo Edge Keyboard"/>
    <n v="499.98"/>
    <n v="2"/>
    <n v="0"/>
    <n v="114.99540000000002"/>
  </r>
  <r>
    <n v="2265"/>
    <s v="CA-2013-131065"/>
    <x v="0"/>
    <x v="696"/>
    <d v="2013-11-17T00:00:00"/>
    <s v="Second Class"/>
    <s v="AA-10375"/>
    <s v="Allen Armold"/>
    <x v="0"/>
    <s v="United States"/>
    <s v="Atlanta"/>
    <x v="32"/>
    <n v="30318"/>
    <x v="0"/>
    <s v="OFF-PA-10002479"/>
    <x v="1"/>
    <x v="10"/>
    <s v="Xerox 4200 Series MultiUse Premium Copy Paper (20Lb. and 84 Bright)"/>
    <n v="5.28"/>
    <n v="1"/>
    <n v="0"/>
    <n v="2.3759999999999999"/>
  </r>
  <r>
    <n v="2266"/>
    <s v="CA-2013-131065"/>
    <x v="0"/>
    <x v="696"/>
    <d v="2013-11-17T00:00:00"/>
    <s v="Second Class"/>
    <s v="AA-10375"/>
    <s v="Allen Armold"/>
    <x v="0"/>
    <s v="United States"/>
    <s v="Atlanta"/>
    <x v="32"/>
    <n v="30318"/>
    <x v="0"/>
    <s v="OFF-BI-10004970"/>
    <x v="1"/>
    <x v="8"/>
    <s v="ACCOHIDE 3-Ring Binder, Blue, 1&quot;"/>
    <n v="8.26"/>
    <n v="2"/>
    <n v="0"/>
    <n v="3.8822000000000001"/>
  </r>
  <r>
    <n v="2267"/>
    <s v="CA-2014-149146"/>
    <x v="3"/>
    <x v="386"/>
    <d v="2014-10-13T00:00:00"/>
    <s v="Same Day"/>
    <s v="SM-20320"/>
    <s v="Sean Miller"/>
    <x v="2"/>
    <s v="United States"/>
    <s v="Monroe"/>
    <x v="3"/>
    <n v="28110"/>
    <x v="0"/>
    <s v="OFF-PA-10003919"/>
    <x v="1"/>
    <x v="10"/>
    <s v="Xerox 1989"/>
    <n v="7.9680000000000009"/>
    <n v="2"/>
    <n v="0.2"/>
    <n v="2.6892000000000005"/>
  </r>
  <r>
    <n v="2268"/>
    <s v="CA-2014-137470"/>
    <x v="3"/>
    <x v="697"/>
    <d v="2014-09-18T00:00:00"/>
    <s v="Same Day"/>
    <s v="TP-21415"/>
    <s v="Tom Prescott"/>
    <x v="0"/>
    <s v="United States"/>
    <s v="Seattle"/>
    <x v="4"/>
    <n v="98115"/>
    <x v="1"/>
    <s v="OFF-PA-10002001"/>
    <x v="1"/>
    <x v="10"/>
    <s v="Xerox 1984"/>
    <n v="12.96"/>
    <n v="2"/>
    <n v="0"/>
    <n v="6.3504000000000005"/>
  </r>
  <r>
    <n v="2269"/>
    <s v="CA-2014-105480"/>
    <x v="3"/>
    <x v="698"/>
    <d v="2014-12-27T00:00:00"/>
    <s v="Standard Class"/>
    <s v="DK-13225"/>
    <s v="Dean Katz"/>
    <x v="1"/>
    <s v="United States"/>
    <s v="Rochester"/>
    <x v="15"/>
    <n v="14609"/>
    <x v="3"/>
    <s v="OFF-PA-10002787"/>
    <x v="1"/>
    <x v="10"/>
    <s v="Xerox 227"/>
    <n v="6.48"/>
    <n v="1"/>
    <n v="0"/>
    <n v="3.1104000000000003"/>
  </r>
  <r>
    <n v="2270"/>
    <s v="CA-2014-105480"/>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s v="CA-2014-164917"/>
    <x v="3"/>
    <x v="574"/>
    <d v="2014-12-08T00:00:00"/>
    <s v="Standard Class"/>
    <s v="MK-17905"/>
    <s v="Michael Kennedy"/>
    <x v="1"/>
    <s v="United States"/>
    <s v="Miami"/>
    <x v="2"/>
    <n v="33180"/>
    <x v="0"/>
    <s v="OFF-AR-10004344"/>
    <x v="1"/>
    <x v="6"/>
    <s v="Bulldog Vacuum Base Pencil Sharpener"/>
    <n v="47.96"/>
    <n v="5"/>
    <n v="0.2"/>
    <n v="4.196499999999995"/>
  </r>
  <r>
    <n v="2272"/>
    <s v="CA-2012-102036"/>
    <x v="1"/>
    <x v="481"/>
    <d v="2012-09-27T00:00:00"/>
    <s v="Standard Class"/>
    <s v="CS-12130"/>
    <s v="Chad Sievert"/>
    <x v="0"/>
    <s v="United States"/>
    <s v="Seattle"/>
    <x v="4"/>
    <n v="98105"/>
    <x v="1"/>
    <s v="OFF-ST-10003123"/>
    <x v="1"/>
    <x v="4"/>
    <s v="Fellowes Bases and Tops For Staxonsteel/High-Stak Systems"/>
    <n v="199.74"/>
    <n v="6"/>
    <n v="0"/>
    <n v="47.937599999999996"/>
  </r>
  <r>
    <n v="2273"/>
    <s v="CA-2012-142944"/>
    <x v="1"/>
    <x v="699"/>
    <d v="2012-03-11T00:00:00"/>
    <s v="Standard Class"/>
    <s v="JL-15850"/>
    <s v="John Lucas"/>
    <x v="0"/>
    <s v="United States"/>
    <s v="San Francisco"/>
    <x v="1"/>
    <n v="94122"/>
    <x v="1"/>
    <s v="FUR-FU-10000308"/>
    <x v="0"/>
    <x v="5"/>
    <s v="Deflect-o Glass Clear Studded Chair Mats"/>
    <n v="435.26"/>
    <n v="7"/>
    <n v="0"/>
    <n v="95.757200000000012"/>
  </r>
  <r>
    <n v="2274"/>
    <s v="CA-2012-142944"/>
    <x v="1"/>
    <x v="699"/>
    <d v="2012-03-11T00:00:00"/>
    <s v="Standard Class"/>
    <s v="JL-15850"/>
    <s v="John Lucas"/>
    <x v="0"/>
    <s v="United States"/>
    <s v="San Francisco"/>
    <x v="1"/>
    <n v="94122"/>
    <x v="1"/>
    <s v="TEC-CO-10003763"/>
    <x v="2"/>
    <x v="16"/>
    <s v="Canon PC1060 Personal Laser Copier"/>
    <n v="1119.9840000000002"/>
    <n v="2"/>
    <n v="0.2"/>
    <n v="377.99459999999993"/>
  </r>
  <r>
    <n v="2275"/>
    <s v="CA-2011-157882"/>
    <x v="2"/>
    <x v="462"/>
    <d v="2011-10-08T00:00:00"/>
    <s v="Second Class"/>
    <s v="AR-10405"/>
    <s v="Allen Rosenblatt"/>
    <x v="1"/>
    <s v="United States"/>
    <s v="Los Angeles"/>
    <x v="1"/>
    <n v="90036"/>
    <x v="1"/>
    <s v="FUR-TA-10001866"/>
    <x v="0"/>
    <x v="3"/>
    <s v="Bevis Round Conference Room Tables and Bases"/>
    <n v="143.43199999999999"/>
    <n v="1"/>
    <n v="0.2"/>
    <n v="3.5857999999999848"/>
  </r>
  <r>
    <n v="2276"/>
    <s v="CA-2011-157882"/>
    <x v="2"/>
    <x v="462"/>
    <d v="2011-10-08T00:00:00"/>
    <s v="Second Class"/>
    <s v="AR-10405"/>
    <s v="Allen Rosenblatt"/>
    <x v="1"/>
    <s v="United States"/>
    <s v="Los Angeles"/>
    <x v="1"/>
    <n v="90036"/>
    <x v="1"/>
    <s v="FUR-CH-10002774"/>
    <x v="0"/>
    <x v="1"/>
    <s v="Global Deluxe Stacking Chair, Gray"/>
    <n v="122.352"/>
    <n v="3"/>
    <n v="0.2"/>
    <n v="13.764599999999994"/>
  </r>
  <r>
    <n v="2277"/>
    <s v="CA-2011-104283"/>
    <x v="2"/>
    <x v="700"/>
    <d v="2011-07-01T00:00:00"/>
    <s v="Standard Class"/>
    <s v="LM-17065"/>
    <s v="Liz MacKendrick"/>
    <x v="0"/>
    <s v="United States"/>
    <s v="Southaven"/>
    <x v="35"/>
    <n v="38671"/>
    <x v="0"/>
    <s v="OFF-ST-10004337"/>
    <x v="1"/>
    <x v="4"/>
    <s v="SAFCO Commercial Wire Shelving, 72h"/>
    <n v="306.2"/>
    <n v="5"/>
    <n v="0"/>
    <n v="0"/>
  </r>
  <r>
    <n v="2278"/>
    <s v="CA-2011-104283"/>
    <x v="2"/>
    <x v="700"/>
    <d v="2011-07-01T00:00:00"/>
    <s v="Standard Class"/>
    <s v="LM-17065"/>
    <s v="Liz MacKendrick"/>
    <x v="0"/>
    <s v="United States"/>
    <s v="Southaven"/>
    <x v="35"/>
    <n v="38671"/>
    <x v="0"/>
    <s v="FUR-TA-10001039"/>
    <x v="0"/>
    <x v="3"/>
    <s v="KI Adjustable-Height Table"/>
    <n v="85.98"/>
    <n v="1"/>
    <n v="0"/>
    <n v="22.354800000000004"/>
  </r>
  <r>
    <n v="2279"/>
    <s v="CA-2011-104283"/>
    <x v="2"/>
    <x v="700"/>
    <d v="2011-07-01T00:00:00"/>
    <s v="Standard Class"/>
    <s v="LM-17065"/>
    <s v="Liz MacKendrick"/>
    <x v="0"/>
    <s v="United States"/>
    <s v="Southaven"/>
    <x v="35"/>
    <n v="38671"/>
    <x v="0"/>
    <s v="TEC-AC-10000109"/>
    <x v="2"/>
    <x v="11"/>
    <s v="Sony Micro Vault Click 16 GB USB 2.0 Flash Drive"/>
    <n v="223.96"/>
    <n v="4"/>
    <n v="0"/>
    <n v="53.750400000000013"/>
  </r>
  <r>
    <n v="2280"/>
    <s v="CA-2014-142622"/>
    <x v="3"/>
    <x v="505"/>
    <d v="2014-11-03T00:00:00"/>
    <s v="First Class"/>
    <s v="JK-15625"/>
    <s v="Jim Karlsson"/>
    <x v="0"/>
    <s v="United States"/>
    <s v="Seattle"/>
    <x v="4"/>
    <n v="98115"/>
    <x v="1"/>
    <s v="FUR-CH-10003833"/>
    <x v="0"/>
    <x v="1"/>
    <s v="Novimex Fabric Task Chair"/>
    <n v="97.567999999999998"/>
    <n v="2"/>
    <n v="0.2"/>
    <n v="-6.0980000000000025"/>
  </r>
  <r>
    <n v="2281"/>
    <s v="CA-2014-142622"/>
    <x v="3"/>
    <x v="505"/>
    <d v="2014-11-03T00:00:00"/>
    <s v="First Class"/>
    <s v="JK-15625"/>
    <s v="Jim Karlsson"/>
    <x v="0"/>
    <s v="United States"/>
    <s v="Seattle"/>
    <x v="4"/>
    <n v="98115"/>
    <x v="1"/>
    <s v="FUR-CH-10004289"/>
    <x v="0"/>
    <x v="1"/>
    <s v="Global Super Steno Chair"/>
    <n v="614.27200000000005"/>
    <n v="8"/>
    <n v="0.2"/>
    <n v="-23.03520000000006"/>
  </r>
  <r>
    <n v="2282"/>
    <s v="CA-2014-142622"/>
    <x v="3"/>
    <x v="505"/>
    <d v="2014-11-03T00:00:00"/>
    <s v="First Class"/>
    <s v="JK-15625"/>
    <s v="Jim Karlsson"/>
    <x v="0"/>
    <s v="United States"/>
    <s v="Seattle"/>
    <x v="4"/>
    <n v="98115"/>
    <x v="1"/>
    <s v="FUR-BO-10004467"/>
    <x v="0"/>
    <x v="0"/>
    <s v="Bestar Classic Bookcase"/>
    <n v="199.98"/>
    <n v="2"/>
    <n v="0"/>
    <n v="37.996199999999988"/>
  </r>
  <r>
    <n v="2283"/>
    <s v="CA-2013-132143"/>
    <x v="0"/>
    <x v="323"/>
    <d v="2013-09-06T00:00:00"/>
    <s v="First Class"/>
    <s v="FM-14215"/>
    <s v="Filia McAdams"/>
    <x v="1"/>
    <s v="United States"/>
    <s v="Middletown"/>
    <x v="29"/>
    <n v="6457"/>
    <x v="3"/>
    <s v="OFF-PA-10002713"/>
    <x v="1"/>
    <x v="10"/>
    <s v="Adams Phone Message Book, 200 Message Capacity, 8 1/16” x 11”"/>
    <n v="48.16"/>
    <n v="7"/>
    <n v="0"/>
    <n v="22.153599999999997"/>
  </r>
  <r>
    <n v="2284"/>
    <s v="CA-2012-153108"/>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s v="CA-2012-153108"/>
    <x v="1"/>
    <x v="616"/>
    <d v="2012-03-09T00:00:00"/>
    <s v="Standard Class"/>
    <s v="SF-20200"/>
    <s v="Sarah Foster"/>
    <x v="0"/>
    <s v="United States"/>
    <s v="New Castle"/>
    <x v="14"/>
    <n v="47362"/>
    <x v="2"/>
    <s v="OFF-AP-10002222"/>
    <x v="1"/>
    <x v="9"/>
    <s v="Staples"/>
    <n v="60.69"/>
    <n v="7"/>
    <n v="0"/>
    <n v="16.386300000000002"/>
  </r>
  <r>
    <n v="2286"/>
    <s v="CA-2013-112676"/>
    <x v="0"/>
    <x v="465"/>
    <d v="2013-05-09T00:00:00"/>
    <s v="First Class"/>
    <s v="PJ-18835"/>
    <s v="Patrick Jones"/>
    <x v="1"/>
    <s v="United States"/>
    <s v="Murfreesboro"/>
    <x v="18"/>
    <n v="37130"/>
    <x v="0"/>
    <s v="OFF-PA-10003971"/>
    <x v="1"/>
    <x v="10"/>
    <s v="Xerox 1965"/>
    <n v="14.352000000000002"/>
    <n v="3"/>
    <n v="0.2"/>
    <n v="5.2026000000000003"/>
  </r>
  <r>
    <n v="2287"/>
    <s v="CA-2014-165687"/>
    <x v="3"/>
    <x v="701"/>
    <d v="2014-11-24T00:00:00"/>
    <s v="Standard Class"/>
    <s v="CS-12355"/>
    <s v="Christine Sundaresam"/>
    <x v="0"/>
    <s v="United States"/>
    <s v="Salem"/>
    <x v="17"/>
    <n v="24153"/>
    <x v="0"/>
    <s v="OFF-AP-10004036"/>
    <x v="1"/>
    <x v="9"/>
    <s v="Bionaire 99.97% HEPA Air Cleaner"/>
    <n v="35.04"/>
    <n v="2"/>
    <n v="0"/>
    <n v="12.263999999999999"/>
  </r>
  <r>
    <n v="2288"/>
    <s v="US-2014-112928"/>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s v="CA-2014-143343"/>
    <x v="3"/>
    <x v="193"/>
    <d v="2014-06-14T00:00:00"/>
    <s v="First Class"/>
    <s v="BW-11200"/>
    <s v="Ben Wallace"/>
    <x v="0"/>
    <s v="United States"/>
    <s v="Los Angeles"/>
    <x v="1"/>
    <n v="90032"/>
    <x v="1"/>
    <s v="OFF-AR-10002375"/>
    <x v="1"/>
    <x v="6"/>
    <s v="Newell 351"/>
    <n v="16.399999999999999"/>
    <n v="5"/>
    <n v="0"/>
    <n v="4.7559999999999985"/>
  </r>
  <r>
    <n v="2290"/>
    <s v="CA-2014-115154"/>
    <x v="3"/>
    <x v="703"/>
    <d v="2014-01-12T00:00:00"/>
    <s v="First Class"/>
    <s v="RS-19420"/>
    <s v="Ricardo Sperren"/>
    <x v="1"/>
    <s v="United States"/>
    <s v="Seattle"/>
    <x v="4"/>
    <n v="98115"/>
    <x v="1"/>
    <s v="FUR-TA-10001950"/>
    <x v="0"/>
    <x v="3"/>
    <s v="Balt Solid Wood Round Tables"/>
    <n v="892.98"/>
    <n v="2"/>
    <n v="0"/>
    <n v="80.368200000000002"/>
  </r>
  <r>
    <n v="2291"/>
    <s v="CA-2012-149342"/>
    <x v="1"/>
    <x v="704"/>
    <d v="2012-04-25T00:00:00"/>
    <s v="Standard Class"/>
    <s v="TS-21160"/>
    <s v="Theresa Swint"/>
    <x v="1"/>
    <s v="United States"/>
    <s v="Columbus"/>
    <x v="32"/>
    <n v="31907"/>
    <x v="0"/>
    <s v="TEC-PH-10001557"/>
    <x v="2"/>
    <x v="7"/>
    <s v="Pyle PMP37LED"/>
    <n v="287.96999999999997"/>
    <n v="3"/>
    <n v="0"/>
    <n v="77.751899999999992"/>
  </r>
  <r>
    <n v="2292"/>
    <s v="CA-2012-149342"/>
    <x v="1"/>
    <x v="704"/>
    <d v="2012-04-25T00:00:00"/>
    <s v="Standard Class"/>
    <s v="TS-21160"/>
    <s v="Theresa Swint"/>
    <x v="1"/>
    <s v="United States"/>
    <s v="Columbus"/>
    <x v="32"/>
    <n v="31907"/>
    <x v="0"/>
    <s v="FUR-FU-10002937"/>
    <x v="0"/>
    <x v="5"/>
    <s v="GE 48&quot; Fluorescent Tube, Cool White Energy Saver, 34 Watts, 30/Box"/>
    <n v="595.38"/>
    <n v="6"/>
    <n v="0"/>
    <n v="297.69"/>
  </r>
  <r>
    <n v="2293"/>
    <s v="CA-2012-149342"/>
    <x v="1"/>
    <x v="704"/>
    <d v="2012-04-25T00:00:00"/>
    <s v="Standard Class"/>
    <s v="TS-21160"/>
    <s v="Theresa Swint"/>
    <x v="1"/>
    <s v="United States"/>
    <s v="Columbus"/>
    <x v="32"/>
    <n v="31907"/>
    <x v="0"/>
    <s v="OFF-PA-10001166"/>
    <x v="1"/>
    <x v="10"/>
    <s v="Xerox 2"/>
    <n v="12.96"/>
    <n v="2"/>
    <n v="0"/>
    <n v="6.2208000000000006"/>
  </r>
  <r>
    <n v="2294"/>
    <s v="CA-2012-130995"/>
    <x v="1"/>
    <x v="549"/>
    <d v="2012-11-06T00:00:00"/>
    <s v="Standard Class"/>
    <s v="QJ-19255"/>
    <s v="Quincy Jones"/>
    <x v="1"/>
    <s v="United States"/>
    <s v="New York City"/>
    <x v="15"/>
    <n v="10009"/>
    <x v="3"/>
    <s v="TEC-PH-10000347"/>
    <x v="2"/>
    <x v="7"/>
    <s v="Cush Cases Heavy Duty Rugged Cover Case for Samsung Galaxy S5 - Purple"/>
    <n v="4.95"/>
    <n v="1"/>
    <n v="0"/>
    <n v="1.3365"/>
  </r>
  <r>
    <n v="2295"/>
    <s v="CA-2014-1279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s v="CA-2012-113145"/>
    <x v="1"/>
    <x v="549"/>
    <d v="2012-11-05T00:00:00"/>
    <s v="Standard Class"/>
    <s v="VD-21670"/>
    <s v="Valerie Dominguez"/>
    <x v="0"/>
    <s v="United States"/>
    <s v="New York City"/>
    <x v="15"/>
    <n v="10011"/>
    <x v="3"/>
    <s v="OFF-PA-10002659"/>
    <x v="1"/>
    <x v="10"/>
    <s v="Avoid Verbal Orders Carbonless Minifold Book"/>
    <n v="13.52"/>
    <n v="4"/>
    <n v="0"/>
    <n v="6.219199999999999"/>
  </r>
  <r>
    <n v="2297"/>
    <s v="CA-2012-113145"/>
    <x v="1"/>
    <x v="549"/>
    <d v="2012-11-05T00:00:00"/>
    <s v="Standard Class"/>
    <s v="VD-21670"/>
    <s v="Valerie Dominguez"/>
    <x v="0"/>
    <s v="United States"/>
    <s v="New York City"/>
    <x v="15"/>
    <n v="10011"/>
    <x v="3"/>
    <s v="FUR-FU-10000965"/>
    <x v="0"/>
    <x v="5"/>
    <s v="Howard Miller 11-1/2&quot; Diameter Ridgewood Wall Clock"/>
    <n v="259.7"/>
    <n v="5"/>
    <n v="0"/>
    <n v="106.477"/>
  </r>
  <r>
    <n v="2298"/>
    <s v="CA-2012-113145"/>
    <x v="1"/>
    <x v="549"/>
    <d v="2012-11-05T00:00:00"/>
    <s v="Standard Class"/>
    <s v="VD-21670"/>
    <s v="Valerie Dominguez"/>
    <x v="0"/>
    <s v="United States"/>
    <s v="New York City"/>
    <x v="15"/>
    <n v="10011"/>
    <x v="3"/>
    <s v="TEC-PH-10001527"/>
    <x v="2"/>
    <x v="7"/>
    <s v="Plantronics MX500i Earset"/>
    <n v="42.95"/>
    <n v="1"/>
    <n v="0"/>
    <n v="1.2884999999999991"/>
  </r>
  <r>
    <n v="2299"/>
    <s v="CA-2012-113145"/>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s v="CA-2012-113145"/>
    <x v="1"/>
    <x v="549"/>
    <d v="2012-11-05T00:00:00"/>
    <s v="Standard Class"/>
    <s v="VD-21670"/>
    <s v="Valerie Dominguez"/>
    <x v="0"/>
    <s v="United States"/>
    <s v="New York City"/>
    <x v="15"/>
    <n v="10011"/>
    <x v="3"/>
    <s v="TEC-PH-10002597"/>
    <x v="2"/>
    <x v="7"/>
    <s v="Xblue XB-1670-86 X16 Small Office Telephone - Titanium"/>
    <n v="503.96"/>
    <n v="4"/>
    <n v="0"/>
    <n v="125.99000000000001"/>
  </r>
  <r>
    <n v="2301"/>
    <s v="CA-2011-162362"/>
    <x v="2"/>
    <x v="687"/>
    <d v="2011-11-18T00:00:00"/>
    <s v="Standard Class"/>
    <s v="JL-15505"/>
    <s v="Jeremy Lonsdale"/>
    <x v="0"/>
    <s v="United States"/>
    <s v="Midland"/>
    <x v="12"/>
    <n v="48640"/>
    <x v="2"/>
    <s v="OFF-BI-10000756"/>
    <x v="1"/>
    <x v="8"/>
    <s v="Storex DuraTech Recycled Plastic Frosted Binders"/>
    <n v="12.72"/>
    <n v="3"/>
    <n v="0"/>
    <n v="6.36"/>
  </r>
  <r>
    <n v="2302"/>
    <s v="CA-2011-162362"/>
    <x v="2"/>
    <x v="687"/>
    <d v="2011-11-18T00:00:00"/>
    <s v="Standard Class"/>
    <s v="JL-15505"/>
    <s v="Jeremy Lonsdale"/>
    <x v="0"/>
    <s v="United States"/>
    <s v="Midland"/>
    <x v="12"/>
    <n v="48640"/>
    <x v="2"/>
    <s v="OFF-BI-10000546"/>
    <x v="1"/>
    <x v="8"/>
    <s v="Avery Durable Binders"/>
    <n v="11.52"/>
    <n v="4"/>
    <n v="0"/>
    <n v="5.6448"/>
  </r>
  <r>
    <n v="2303"/>
    <s v="CA-2013-106558"/>
    <x v="0"/>
    <x v="327"/>
    <d v="2013-01-21T00:00:00"/>
    <s v="Standard Class"/>
    <s v="DL-13495"/>
    <s v="Dionis Lloyd"/>
    <x v="1"/>
    <s v="United States"/>
    <s v="Columbus"/>
    <x v="32"/>
    <n v="31907"/>
    <x v="0"/>
    <s v="TEC-AC-10001142"/>
    <x v="2"/>
    <x v="11"/>
    <s v="First Data FD10 PIN Pad"/>
    <n v="316"/>
    <n v="4"/>
    <n v="0"/>
    <n v="31.599999999999966"/>
  </r>
  <r>
    <n v="2304"/>
    <s v="CA-2014-157931"/>
    <x v="3"/>
    <x v="697"/>
    <d v="2014-09-23T00:00:00"/>
    <s v="Second Class"/>
    <s v="MO-17800"/>
    <s v="Meg O'Connel"/>
    <x v="2"/>
    <s v="United States"/>
    <s v="Roswell"/>
    <x v="32"/>
    <n v="30076"/>
    <x v="0"/>
    <s v="FUR-CH-10000785"/>
    <x v="0"/>
    <x v="1"/>
    <s v="Global Ergonomic Managers Chair"/>
    <n v="723.92"/>
    <n v="4"/>
    <n v="0"/>
    <n v="188.2192"/>
  </r>
  <r>
    <n v="2305"/>
    <s v="CA-2014-157931"/>
    <x v="3"/>
    <x v="697"/>
    <d v="2014-09-23T00:00:00"/>
    <s v="Second Class"/>
    <s v="MO-17800"/>
    <s v="Meg O'Connel"/>
    <x v="2"/>
    <s v="United States"/>
    <s v="Roswell"/>
    <x v="32"/>
    <n v="30076"/>
    <x v="0"/>
    <s v="OFF-PA-10000474"/>
    <x v="1"/>
    <x v="10"/>
    <s v="Staples"/>
    <n v="106.32"/>
    <n v="3"/>
    <n v="0"/>
    <n v="49.970399999999991"/>
  </r>
  <r>
    <n v="2306"/>
    <s v="CA-2013-115574"/>
    <x v="0"/>
    <x v="443"/>
    <d v="2013-12-25T00:00:00"/>
    <s v="First Class"/>
    <s v="BP-11185"/>
    <s v="Ben Peterman"/>
    <x v="1"/>
    <s v="United States"/>
    <s v="Chicago"/>
    <x v="10"/>
    <n v="60623"/>
    <x v="2"/>
    <s v="FUR-BO-10003441"/>
    <x v="0"/>
    <x v="0"/>
    <s v="Bush Westfield Collection Bookcases, Fully Assembled"/>
    <n v="141.37199999999999"/>
    <n v="2"/>
    <n v="0.3"/>
    <n v="-14.137200000000014"/>
  </r>
  <r>
    <n v="2307"/>
    <s v="CA-2012-160794"/>
    <x v="1"/>
    <x v="705"/>
    <d v="2012-08-08T00:00:00"/>
    <s v="First Class"/>
    <s v="MS-17980"/>
    <s v="Michael Stewart"/>
    <x v="1"/>
    <s v="United States"/>
    <s v="Houston"/>
    <x v="5"/>
    <n v="77041"/>
    <x v="2"/>
    <s v="OFF-PA-10004156"/>
    <x v="1"/>
    <x v="10"/>
    <s v="Xerox 188"/>
    <n v="27.216000000000001"/>
    <n v="3"/>
    <n v="0.2"/>
    <n v="9.8657999999999983"/>
  </r>
  <r>
    <n v="2308"/>
    <s v="CA-2014-116225"/>
    <x v="3"/>
    <x v="60"/>
    <d v="2014-11-10T00:00:00"/>
    <s v="Standard Class"/>
    <s v="SV-20935"/>
    <s v="Susan Vittorini"/>
    <x v="0"/>
    <s v="United States"/>
    <s v="New York City"/>
    <x v="15"/>
    <n v="10009"/>
    <x v="3"/>
    <s v="TEC-AC-10001432"/>
    <x v="2"/>
    <x v="11"/>
    <s v="Enermax Aurora Lite Keyboard"/>
    <n v="390.75"/>
    <n v="5"/>
    <n v="0"/>
    <n v="171.93000000000006"/>
  </r>
  <r>
    <n v="2309"/>
    <s v="US-2014-120418"/>
    <x v="3"/>
    <x v="532"/>
    <d v="2014-06-13T00:00:00"/>
    <s v="First Class"/>
    <s v="BC-11125"/>
    <s v="Becky Castell"/>
    <x v="2"/>
    <s v="United States"/>
    <s v="Peoria"/>
    <x v="16"/>
    <n v="85345"/>
    <x v="1"/>
    <s v="FUR-CH-10001394"/>
    <x v="0"/>
    <x v="1"/>
    <s v="Global Leather Executive Chair"/>
    <n v="280.79200000000003"/>
    <n v="1"/>
    <n v="0.2"/>
    <n v="35.098999999999961"/>
  </r>
  <r>
    <n v="2310"/>
    <s v="US-2014-120418"/>
    <x v="3"/>
    <x v="532"/>
    <d v="2014-06-13T00:00:00"/>
    <s v="First Class"/>
    <s v="BC-11125"/>
    <s v="Becky Castell"/>
    <x v="2"/>
    <s v="United States"/>
    <s v="Peoria"/>
    <x v="16"/>
    <n v="85345"/>
    <x v="1"/>
    <s v="OFF-ST-10002370"/>
    <x v="1"/>
    <x v="4"/>
    <s v="Sortfiler Multipurpose Personal File Organizer, Black"/>
    <n v="68.448000000000008"/>
    <n v="4"/>
    <n v="0.2"/>
    <n v="7.7003999999999948"/>
  </r>
  <r>
    <n v="2311"/>
    <s v="US-2014-120418"/>
    <x v="3"/>
    <x v="532"/>
    <d v="2014-06-13T00:00:00"/>
    <s v="First Class"/>
    <s v="BC-11125"/>
    <s v="Becky Castell"/>
    <x v="2"/>
    <s v="United States"/>
    <s v="Peoria"/>
    <x v="16"/>
    <n v="85345"/>
    <x v="1"/>
    <s v="OFF-AR-10002956"/>
    <x v="1"/>
    <x v="6"/>
    <s v="Boston 16801 Nautilus Battery Pencil Sharpener"/>
    <n v="88.04"/>
    <n v="5"/>
    <n v="0.2"/>
    <n v="6.602999999999998"/>
  </r>
  <r>
    <n v="2312"/>
    <s v="US-2014-120418"/>
    <x v="3"/>
    <x v="532"/>
    <d v="2014-06-13T00:00:00"/>
    <s v="First Class"/>
    <s v="BC-11125"/>
    <s v="Becky Castell"/>
    <x v="2"/>
    <s v="United States"/>
    <s v="Peoria"/>
    <x v="16"/>
    <n v="85345"/>
    <x v="1"/>
    <s v="OFF-AR-10001955"/>
    <x v="1"/>
    <x v="6"/>
    <s v="Newell 319"/>
    <n v="15.872"/>
    <n v="1"/>
    <n v="0.2"/>
    <n v="1.9839999999999982"/>
  </r>
  <r>
    <n v="2313"/>
    <s v="US-2014-120418"/>
    <x v="3"/>
    <x v="532"/>
    <d v="2014-06-13T00:00:00"/>
    <s v="First Class"/>
    <s v="BC-11125"/>
    <s v="Becky Castell"/>
    <x v="2"/>
    <s v="United States"/>
    <s v="Peoria"/>
    <x v="16"/>
    <n v="85345"/>
    <x v="1"/>
    <s v="OFF-ST-10001809"/>
    <x v="1"/>
    <x v="4"/>
    <s v="Fellowes Officeware Wire Shelving"/>
    <n v="215.59200000000001"/>
    <n v="3"/>
    <n v="0.2"/>
    <n v="-48.508200000000009"/>
  </r>
  <r>
    <n v="2314"/>
    <s v="CA-2014-122035"/>
    <x v="3"/>
    <x v="228"/>
    <d v="2014-07-26T00:00:00"/>
    <s v="Standard Class"/>
    <s v="EM-13825"/>
    <s v="Elizabeth Moffitt"/>
    <x v="1"/>
    <s v="United States"/>
    <s v="Sioux Falls"/>
    <x v="44"/>
    <n v="57103"/>
    <x v="2"/>
    <s v="OFF-LA-10004093"/>
    <x v="1"/>
    <x v="2"/>
    <s v="Avery 486"/>
    <n v="14.62"/>
    <n v="2"/>
    <n v="0"/>
    <n v="6.8713999999999995"/>
  </r>
  <r>
    <n v="2315"/>
    <s v="CA-2014-122035"/>
    <x v="3"/>
    <x v="228"/>
    <d v="2014-07-26T00:00:00"/>
    <s v="Standard Class"/>
    <s v="EM-13825"/>
    <s v="Elizabeth Moffitt"/>
    <x v="1"/>
    <s v="United States"/>
    <s v="Sioux Falls"/>
    <x v="44"/>
    <n v="57103"/>
    <x v="2"/>
    <s v="OFF-AP-10002118"/>
    <x v="1"/>
    <x v="9"/>
    <s v="1.7 Cubic Foot Compact &quot;Cube&quot; Office Refrigerators"/>
    <n v="416.32"/>
    <n v="2"/>
    <n v="0"/>
    <n v="112.40640000000002"/>
  </r>
  <r>
    <n v="2316"/>
    <s v="CA-2014-122035"/>
    <x v="3"/>
    <x v="228"/>
    <d v="2014-07-26T00:00:00"/>
    <s v="Standard Class"/>
    <s v="EM-13825"/>
    <s v="Elizabeth Moffitt"/>
    <x v="1"/>
    <s v="United States"/>
    <s v="Sioux Falls"/>
    <x v="44"/>
    <n v="57103"/>
    <x v="2"/>
    <s v="OFF-BI-10000404"/>
    <x v="1"/>
    <x v="8"/>
    <s v="Avery Printable Repositionable Plastic Tabs"/>
    <n v="43"/>
    <n v="5"/>
    <n v="0"/>
    <n v="20.21"/>
  </r>
  <r>
    <n v="2317"/>
    <s v="CA-2014-122035"/>
    <x v="3"/>
    <x v="228"/>
    <d v="2014-07-26T00:00:00"/>
    <s v="Standard Class"/>
    <s v="EM-13825"/>
    <s v="Elizabeth Moffitt"/>
    <x v="1"/>
    <s v="United States"/>
    <s v="Sioux Falls"/>
    <x v="44"/>
    <n v="57103"/>
    <x v="2"/>
    <s v="FUR-CH-10003833"/>
    <x v="0"/>
    <x v="1"/>
    <s v="Novimex Fabric Task Chair"/>
    <n v="182.94"/>
    <n v="3"/>
    <n v="0"/>
    <n v="27.440999999999995"/>
  </r>
  <r>
    <n v="2318"/>
    <s v="CA-2014-122035"/>
    <x v="3"/>
    <x v="228"/>
    <d v="2014-07-26T00:00:00"/>
    <s v="Standard Class"/>
    <s v="EM-13825"/>
    <s v="Elizabeth Moffitt"/>
    <x v="1"/>
    <s v="United States"/>
    <s v="Sioux Falls"/>
    <x v="44"/>
    <n v="57103"/>
    <x v="2"/>
    <s v="OFF-BI-10002072"/>
    <x v="1"/>
    <x v="8"/>
    <s v="Cardinal Slant-D Ring Binders"/>
    <n v="60.83"/>
    <n v="7"/>
    <n v="0"/>
    <n v="30.414999999999999"/>
  </r>
  <r>
    <n v="2319"/>
    <s v="CA-2014-122035"/>
    <x v="3"/>
    <x v="228"/>
    <d v="2014-07-26T00:00:00"/>
    <s v="Standard Class"/>
    <s v="EM-13825"/>
    <s v="Elizabeth Moffitt"/>
    <x v="1"/>
    <s v="United States"/>
    <s v="Sioux Falls"/>
    <x v="44"/>
    <n v="57103"/>
    <x v="2"/>
    <s v="TEC-AC-10003095"/>
    <x v="2"/>
    <x v="11"/>
    <s v="Logitech G35 7.1-Channel Surround Sound Headset"/>
    <n v="389.97"/>
    <n v="3"/>
    <n v="0"/>
    <n v="132.58980000000003"/>
  </r>
  <r>
    <n v="2320"/>
    <s v="CA-2012-117828"/>
    <x v="1"/>
    <x v="706"/>
    <d v="2012-12-26T00:00:00"/>
    <s v="First Class"/>
    <s v="BD-11500"/>
    <s v="Bradley Drucker"/>
    <x v="0"/>
    <s v="United States"/>
    <s v="Richmond"/>
    <x v="17"/>
    <n v="23223"/>
    <x v="0"/>
    <s v="OFF-AP-10001563"/>
    <x v="1"/>
    <x v="9"/>
    <s v="Belkin Premiere Surge Master II 8-outlet surge protector"/>
    <n v="194.32"/>
    <n v="4"/>
    <n v="0"/>
    <n v="56.352799999999974"/>
  </r>
  <r>
    <n v="2321"/>
    <s v="CA-2014-165491"/>
    <x v="3"/>
    <x v="177"/>
    <d v="2014-03-25T00:00:00"/>
    <s v="Standard Class"/>
    <s v="HW-14935"/>
    <s v="Helen Wasserman"/>
    <x v="1"/>
    <s v="United States"/>
    <s v="Seattle"/>
    <x v="4"/>
    <n v="98115"/>
    <x v="1"/>
    <s v="TEC-AC-10000358"/>
    <x v="2"/>
    <x v="11"/>
    <s v="Imation Secure Drive + Hardware Encrypted USB flash drive - 16 GB"/>
    <n v="265.93"/>
    <n v="7"/>
    <n v="0"/>
    <n v="63.8232"/>
  </r>
  <r>
    <n v="2322"/>
    <s v="CA-2012-109470"/>
    <x v="1"/>
    <x v="620"/>
    <d v="2013-01-03T00:00:00"/>
    <s v="Second Class"/>
    <s v="KC-16255"/>
    <s v="Karen Carlisle"/>
    <x v="1"/>
    <s v="United States"/>
    <s v="Henderson"/>
    <x v="0"/>
    <n v="42420"/>
    <x v="0"/>
    <s v="OFF-BI-10004492"/>
    <x v="1"/>
    <x v="8"/>
    <s v="Tuf-Vin Binders"/>
    <n v="94.74"/>
    <n v="3"/>
    <n v="0"/>
    <n v="44.527799999999992"/>
  </r>
  <r>
    <n v="2323"/>
    <s v="CA-2012-109470"/>
    <x v="1"/>
    <x v="620"/>
    <d v="2013-01-03T00:00:00"/>
    <s v="Second Class"/>
    <s v="KC-16255"/>
    <s v="Karen Carlisle"/>
    <x v="1"/>
    <s v="United States"/>
    <s v="Henderson"/>
    <x v="0"/>
    <n v="42420"/>
    <x v="0"/>
    <s v="OFF-BI-10001072"/>
    <x v="1"/>
    <x v="8"/>
    <s v="GBC Clear Cover, 8-1/2 x 11, unpunched, 25 covers per pack"/>
    <n v="60.64"/>
    <n v="4"/>
    <n v="0"/>
    <n v="27.894399999999997"/>
  </r>
  <r>
    <n v="2324"/>
    <s v="CA-2012-109470"/>
    <x v="1"/>
    <x v="620"/>
    <d v="2013-01-03T00:00:00"/>
    <s v="Second Class"/>
    <s v="KC-16255"/>
    <s v="Karen Carlisle"/>
    <x v="1"/>
    <s v="United States"/>
    <s v="Henderson"/>
    <x v="0"/>
    <n v="42420"/>
    <x v="0"/>
    <s v="OFF-BI-10003707"/>
    <x v="1"/>
    <x v="8"/>
    <s v="Aluminum Screw Posts"/>
    <n v="76.3"/>
    <n v="5"/>
    <n v="0"/>
    <n v="38.15"/>
  </r>
  <r>
    <n v="2325"/>
    <s v="CA-2012-109470"/>
    <x v="1"/>
    <x v="620"/>
    <d v="2013-01-03T00:00:00"/>
    <s v="Second Class"/>
    <s v="KC-16255"/>
    <s v="Karen Carlisle"/>
    <x v="1"/>
    <s v="United States"/>
    <s v="Henderson"/>
    <x v="0"/>
    <n v="42420"/>
    <x v="0"/>
    <s v="OFF-BI-10000977"/>
    <x v="1"/>
    <x v="8"/>
    <s v="Ibico Plastic Spiral Binding Combs"/>
    <n v="364.79999999999995"/>
    <n v="12"/>
    <n v="0"/>
    <n v="167.80799999999999"/>
  </r>
  <r>
    <n v="2326"/>
    <s v="CA-2012-105102"/>
    <x v="1"/>
    <x v="426"/>
    <d v="2012-09-19T00:00:00"/>
    <s v="Second Class"/>
    <s v="BM-11575"/>
    <s v="Brendan Murry"/>
    <x v="1"/>
    <s v="United States"/>
    <s v="New York City"/>
    <x v="15"/>
    <n v="10035"/>
    <x v="3"/>
    <s v="OFF-BI-10002082"/>
    <x v="1"/>
    <x v="8"/>
    <s v="GBC Twin Loop Wire Binding Elements"/>
    <n v="79.872000000000014"/>
    <n v="3"/>
    <n v="0.2"/>
    <n v="29.951999999999998"/>
  </r>
  <r>
    <n v="2327"/>
    <s v="CA-2012-105102"/>
    <x v="1"/>
    <x v="426"/>
    <d v="2012-09-19T00:00:00"/>
    <s v="Second Class"/>
    <s v="BM-11575"/>
    <s v="Brendan Murry"/>
    <x v="1"/>
    <s v="United States"/>
    <s v="New York City"/>
    <x v="15"/>
    <n v="10035"/>
    <x v="3"/>
    <s v="FUR-BO-10004709"/>
    <x v="0"/>
    <x v="0"/>
    <s v="Bush Westfield Collection Bookcases, Medium Cherry Finish"/>
    <n v="46.384"/>
    <n v="1"/>
    <n v="0.2"/>
    <n v="1.1596000000000011"/>
  </r>
  <r>
    <n v="2328"/>
    <s v="CA-2012-105102"/>
    <x v="1"/>
    <x v="426"/>
    <d v="2012-09-19T00:00:00"/>
    <s v="Second Class"/>
    <s v="BM-11575"/>
    <s v="Brendan Murry"/>
    <x v="1"/>
    <s v="United States"/>
    <s v="New York City"/>
    <x v="15"/>
    <n v="10035"/>
    <x v="3"/>
    <s v="OFF-PA-10002365"/>
    <x v="1"/>
    <x v="10"/>
    <s v="Xerox 1967"/>
    <n v="12.96"/>
    <n v="2"/>
    <n v="0"/>
    <n v="6.2208000000000006"/>
  </r>
  <r>
    <n v="2329"/>
    <s v="CA-2014-138422"/>
    <x v="3"/>
    <x v="397"/>
    <d v="2014-09-27T00:00:00"/>
    <s v="First Class"/>
    <s v="KN-16705"/>
    <s v="Kristina Nunn"/>
    <x v="2"/>
    <s v="United States"/>
    <s v="Fort Collins"/>
    <x v="22"/>
    <n v="80525"/>
    <x v="1"/>
    <s v="OFF-EN-10004147"/>
    <x v="1"/>
    <x v="12"/>
    <s v="Wausau Papers Astrobrights Colored Envelopes"/>
    <n v="14.352000000000002"/>
    <n v="3"/>
    <n v="0.2"/>
    <n v="5.2026000000000003"/>
  </r>
  <r>
    <n v="2330"/>
    <s v="US-2012-147739"/>
    <x v="1"/>
    <x v="707"/>
    <d v="2012-12-29T00:00:00"/>
    <s v="Standard Class"/>
    <s v="JD-16150"/>
    <s v="Justin Deggeller"/>
    <x v="1"/>
    <s v="United States"/>
    <s v="Philadelphia"/>
    <x v="9"/>
    <n v="19140"/>
    <x v="3"/>
    <s v="FUR-FU-10001468"/>
    <x v="0"/>
    <x v="5"/>
    <s v="Tenex Antistatic Computer Chair Mats"/>
    <n v="547.13599999999997"/>
    <n v="4"/>
    <n v="0.2"/>
    <n v="-68.392000000000053"/>
  </r>
  <r>
    <n v="2331"/>
    <s v="CA-2013-155187"/>
    <x v="0"/>
    <x v="446"/>
    <d v="2013-09-27T00:00:00"/>
    <s v="Second Class"/>
    <s v="LA-16780"/>
    <s v="Laura Armstrong"/>
    <x v="1"/>
    <s v="United States"/>
    <s v="Los Angeles"/>
    <x v="1"/>
    <n v="90004"/>
    <x v="1"/>
    <s v="OFF-ST-10000642"/>
    <x v="1"/>
    <x v="4"/>
    <s v="Tennsco Lockers, Gray"/>
    <n v="41.96"/>
    <n v="2"/>
    <n v="0"/>
    <n v="2.9371999999999971"/>
  </r>
  <r>
    <n v="2332"/>
    <s v="CA-2013-155187"/>
    <x v="0"/>
    <x v="446"/>
    <d v="2013-09-27T00:00:00"/>
    <s v="Second Class"/>
    <s v="LA-16780"/>
    <s v="Laura Armstrong"/>
    <x v="1"/>
    <s v="United States"/>
    <s v="Los Angeles"/>
    <x v="1"/>
    <n v="90004"/>
    <x v="1"/>
    <s v="OFF-PA-10000380"/>
    <x v="1"/>
    <x v="10"/>
    <s v="REDIFORM Incoming/Outgoing Call Register, 11&quot; X 8 1/2&quot;, 100 Messages"/>
    <n v="41.7"/>
    <n v="5"/>
    <n v="0"/>
    <n v="20.85"/>
  </r>
  <r>
    <n v="2333"/>
    <s v="CA-2014-169285"/>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s v="CA-2014-169285"/>
    <x v="3"/>
    <x v="708"/>
    <d v="2014-03-26T00:00:00"/>
    <s v="Standard Class"/>
    <s v="RW-19690"/>
    <s v="Robert Waldorf"/>
    <x v="0"/>
    <s v="United States"/>
    <s v="Lafayette"/>
    <x v="14"/>
    <n v="47905"/>
    <x v="2"/>
    <s v="OFF-PA-10004971"/>
    <x v="1"/>
    <x v="10"/>
    <s v="Xerox 196"/>
    <n v="5.78"/>
    <n v="1"/>
    <n v="0"/>
    <n v="2.8322000000000003"/>
  </r>
  <r>
    <n v="2335"/>
    <s v="CA-2011-140886"/>
    <x v="2"/>
    <x v="587"/>
    <d v="2011-10-04T00:00:00"/>
    <s v="Standard Class"/>
    <s v="KW-16570"/>
    <s v="Kelly Williams"/>
    <x v="0"/>
    <s v="United States"/>
    <s v="Clarksville"/>
    <x v="18"/>
    <n v="37042"/>
    <x v="0"/>
    <s v="OFF-AP-10000696"/>
    <x v="1"/>
    <x v="9"/>
    <s v="Holmes Odor Grabber"/>
    <n v="69.216000000000008"/>
    <n v="6"/>
    <n v="0.2"/>
    <n v="11.247599999999995"/>
  </r>
  <r>
    <n v="2336"/>
    <s v="CA-2014-152695"/>
    <x v="3"/>
    <x v="389"/>
    <d v="2014-12-11T00:00:00"/>
    <s v="Same Day"/>
    <s v="CC-12220"/>
    <s v="Chris Cortes"/>
    <x v="0"/>
    <s v="United States"/>
    <s v="Fairfield"/>
    <x v="29"/>
    <n v="6824"/>
    <x v="3"/>
    <s v="OFF-EN-10004030"/>
    <x v="1"/>
    <x v="12"/>
    <s v="Convenience Packs of Business Envelopes"/>
    <n v="10.86"/>
    <n v="3"/>
    <n v="0"/>
    <n v="5.1042000000000005"/>
  </r>
  <r>
    <n v="2337"/>
    <s v="CA-2014-152695"/>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s v="CA-2011-110639"/>
    <x v="2"/>
    <x v="709"/>
    <d v="2011-08-23T00:00:00"/>
    <s v="Same Day"/>
    <s v="RH-19495"/>
    <s v="Rick Hansen"/>
    <x v="0"/>
    <s v="United States"/>
    <s v="New York City"/>
    <x v="15"/>
    <n v="10009"/>
    <x v="3"/>
    <s v="OFF-PA-10003936"/>
    <x v="1"/>
    <x v="10"/>
    <s v="Xerox 1994"/>
    <n v="25.92"/>
    <n v="4"/>
    <n v="0"/>
    <n v="12.441600000000001"/>
  </r>
  <r>
    <n v="2339"/>
    <s v="CA-2011-110639"/>
    <x v="2"/>
    <x v="709"/>
    <d v="2011-08-23T00:00:00"/>
    <s v="Same Day"/>
    <s v="RH-19495"/>
    <s v="Rick Hansen"/>
    <x v="0"/>
    <s v="United States"/>
    <s v="New York City"/>
    <x v="15"/>
    <n v="10009"/>
    <x v="3"/>
    <s v="OFF-PA-10004530"/>
    <x v="1"/>
    <x v="10"/>
    <s v="Personal Creations Ink Jet Cards and Labels"/>
    <n v="45.92"/>
    <n v="4"/>
    <n v="0"/>
    <n v="22.500800000000002"/>
  </r>
  <r>
    <n v="2340"/>
    <s v="CA-2011-121727"/>
    <x v="2"/>
    <x v="710"/>
    <d v="2011-08-24T00:00:00"/>
    <s v="Standard Class"/>
    <s v="JK-15625"/>
    <s v="Jim Karlsson"/>
    <x v="0"/>
    <s v="United States"/>
    <s v="Columbus"/>
    <x v="24"/>
    <n v="43229"/>
    <x v="3"/>
    <s v="OFF-AR-10004930"/>
    <x v="1"/>
    <x v="6"/>
    <s v="Turquoise Lead Holder with Pocket Clip"/>
    <n v="10.72"/>
    <n v="2"/>
    <n v="0.2"/>
    <n v="1.7419999999999987"/>
  </r>
  <r>
    <n v="2341"/>
    <s v="CA-2013-137736"/>
    <x v="0"/>
    <x v="338"/>
    <d v="2013-11-16T00:00:00"/>
    <s v="Standard Class"/>
    <s v="DC-13285"/>
    <s v="Debra Catini"/>
    <x v="0"/>
    <s v="United States"/>
    <s v="Warner Robins"/>
    <x v="32"/>
    <n v="31088"/>
    <x v="0"/>
    <s v="OFF-AR-10004999"/>
    <x v="1"/>
    <x v="6"/>
    <s v="Newell 315"/>
    <n v="41.86"/>
    <n v="7"/>
    <n v="0"/>
    <n v="10.465"/>
  </r>
  <r>
    <n v="2342"/>
    <s v="US-2011-143231"/>
    <x v="2"/>
    <x v="520"/>
    <d v="2012-01-03T00:00:00"/>
    <s v="First Class"/>
    <s v="GM-14455"/>
    <s v="Gary Mitchum"/>
    <x v="2"/>
    <s v="United States"/>
    <s v="Franklin"/>
    <x v="31"/>
    <n v="2038"/>
    <x v="3"/>
    <s v="FUR-FU-10002501"/>
    <x v="0"/>
    <x v="5"/>
    <s v="Nu-Dell Executive Frame"/>
    <n v="63.2"/>
    <n v="5"/>
    <n v="0"/>
    <n v="23.384"/>
  </r>
  <r>
    <n v="2343"/>
    <s v="US-2011-143231"/>
    <x v="2"/>
    <x v="520"/>
    <d v="2012-01-03T00:00:00"/>
    <s v="First Class"/>
    <s v="GM-14455"/>
    <s v="Gary Mitchum"/>
    <x v="2"/>
    <s v="United States"/>
    <s v="Franklin"/>
    <x v="31"/>
    <n v="2038"/>
    <x v="3"/>
    <s v="TEC-AC-10000358"/>
    <x v="2"/>
    <x v="11"/>
    <s v="Imation Secure Drive + Hardware Encrypted USB flash drive - 16 GB"/>
    <n v="113.97"/>
    <n v="3"/>
    <n v="0"/>
    <n v="27.352799999999998"/>
  </r>
  <r>
    <n v="2344"/>
    <s v="US-2011-155894"/>
    <x v="2"/>
    <x v="711"/>
    <d v="2011-07-30T00:00:00"/>
    <s v="Second Class"/>
    <s v="CL-11890"/>
    <s v="Carl Ludwig"/>
    <x v="0"/>
    <s v="United States"/>
    <s v="Chicago"/>
    <x v="10"/>
    <n v="60623"/>
    <x v="2"/>
    <s v="OFF-ST-10004804"/>
    <x v="1"/>
    <x v="4"/>
    <s v="Belkin 19&quot; Vented Equipment Shelf, Black"/>
    <n v="123.55199999999999"/>
    <n v="3"/>
    <n v="0.2"/>
    <n v="-29.343599999999995"/>
  </r>
  <r>
    <n v="2345"/>
    <s v="CA-2013-119025"/>
    <x v="0"/>
    <x v="712"/>
    <d v="2013-02-28T00:00:00"/>
    <s v="Standard Class"/>
    <s v="PV-18985"/>
    <s v="Paul Van Hugh"/>
    <x v="2"/>
    <s v="United States"/>
    <s v="Milwaukee"/>
    <x v="6"/>
    <n v="53209"/>
    <x v="2"/>
    <s v="OFF-AP-10001205"/>
    <x v="1"/>
    <x v="9"/>
    <s v="Belkin 5 Outlet SurgeMaster Power Centers"/>
    <n v="490.32"/>
    <n v="9"/>
    <n v="0"/>
    <n v="137.28960000000004"/>
  </r>
  <r>
    <n v="2346"/>
    <s v="CA-2013-159373"/>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s v="CA-2013-159373"/>
    <x v="0"/>
    <x v="69"/>
    <d v="2013-03-19T00:00:00"/>
    <s v="Standard Class"/>
    <s v="LT-17110"/>
    <s v="Liz Thompson"/>
    <x v="0"/>
    <s v="United States"/>
    <s v="San Antonio"/>
    <x v="5"/>
    <n v="78207"/>
    <x v="2"/>
    <s v="OFF-BI-10004141"/>
    <x v="1"/>
    <x v="8"/>
    <s v="Insertable Tab Indexes For Data Binders"/>
    <n v="1.2719999999999998"/>
    <n v="2"/>
    <n v="0.8"/>
    <n v="-2.1624000000000012"/>
  </r>
  <r>
    <n v="2348"/>
    <s v="CA-2013-159373"/>
    <x v="0"/>
    <x v="69"/>
    <d v="2013-03-19T00:00:00"/>
    <s v="Standard Class"/>
    <s v="LT-17110"/>
    <s v="Liz Thompson"/>
    <x v="0"/>
    <s v="United States"/>
    <s v="San Antonio"/>
    <x v="5"/>
    <n v="78207"/>
    <x v="2"/>
    <s v="FUR-TA-10004619"/>
    <x v="0"/>
    <x v="3"/>
    <s v="Hon Non-Folding Utility Tables"/>
    <n v="557.58500000000004"/>
    <n v="5"/>
    <n v="0.3"/>
    <n v="0"/>
  </r>
  <r>
    <n v="2349"/>
    <s v="CA-2014-109701"/>
    <x v="3"/>
    <x v="574"/>
    <d v="2014-12-04T00:00:00"/>
    <s v="Same Day"/>
    <s v="AM-10360"/>
    <s v="Alice McCarthy"/>
    <x v="1"/>
    <s v="United States"/>
    <s v="Los Angeles"/>
    <x v="1"/>
    <n v="90032"/>
    <x v="1"/>
    <s v="OFF-BI-10004187"/>
    <x v="1"/>
    <x v="8"/>
    <s v="Staples"/>
    <n v="9.0240000000000009"/>
    <n v="6"/>
    <n v="0.2"/>
    <n v="3.1583999999999985"/>
  </r>
  <r>
    <n v="2350"/>
    <s v="CA-2014-109701"/>
    <x v="3"/>
    <x v="574"/>
    <d v="2014-12-04T00:00:00"/>
    <s v="Same Day"/>
    <s v="AM-10360"/>
    <s v="Alice McCarthy"/>
    <x v="1"/>
    <s v="United States"/>
    <s v="Los Angeles"/>
    <x v="1"/>
    <n v="90032"/>
    <x v="1"/>
    <s v="OFF-BI-10000632"/>
    <x v="1"/>
    <x v="8"/>
    <s v="Satellite Sectional Post Binders"/>
    <n v="69.456000000000003"/>
    <n v="2"/>
    <n v="0.2"/>
    <n v="22.573199999999996"/>
  </r>
  <r>
    <n v="2351"/>
    <s v="CA-2014-109701"/>
    <x v="3"/>
    <x v="574"/>
    <d v="2014-12-04T00:00:00"/>
    <s v="Same Day"/>
    <s v="AM-10360"/>
    <s v="Alice McCarthy"/>
    <x v="1"/>
    <s v="United States"/>
    <s v="Los Angeles"/>
    <x v="1"/>
    <n v="90032"/>
    <x v="1"/>
    <s v="OFF-PA-10003724"/>
    <x v="1"/>
    <x v="10"/>
    <s v="Wirebound Message Book, 4 per Page"/>
    <n v="10.86"/>
    <n v="2"/>
    <n v="0"/>
    <n v="5.3213999999999997"/>
  </r>
  <r>
    <n v="2352"/>
    <s v="CA-2014-109701"/>
    <x v="3"/>
    <x v="574"/>
    <d v="2014-12-04T00:00:00"/>
    <s v="Same Day"/>
    <s v="AM-10360"/>
    <s v="Alice McCarthy"/>
    <x v="1"/>
    <s v="United States"/>
    <s v="Los Angeles"/>
    <x v="1"/>
    <n v="90032"/>
    <x v="1"/>
    <s v="OFF-AP-10002765"/>
    <x v="1"/>
    <x v="9"/>
    <s v="Fellowes Advanced Computer Series Surge Protectors"/>
    <n v="79.47"/>
    <n v="3"/>
    <n v="0"/>
    <n v="22.251600000000003"/>
  </r>
  <r>
    <n v="2353"/>
    <s v="CA-2014-109701"/>
    <x v="3"/>
    <x v="574"/>
    <d v="2014-12-04T00:00:00"/>
    <s v="Same Day"/>
    <s v="AM-10360"/>
    <s v="Alice McCarthy"/>
    <x v="1"/>
    <s v="United States"/>
    <s v="Los Angeles"/>
    <x v="1"/>
    <n v="90032"/>
    <x v="1"/>
    <s v="OFF-AR-10001868"/>
    <x v="1"/>
    <x v="6"/>
    <s v="Prang Dustless Chalk Sticks"/>
    <n v="10.08"/>
    <n v="6"/>
    <n v="0"/>
    <n v="5.04"/>
  </r>
  <r>
    <n v="2354"/>
    <s v="CA-2012-111514"/>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s v="CA-2012-111514"/>
    <x v="1"/>
    <x v="284"/>
    <d v="2012-09-02T00:00:00"/>
    <s v="First Class"/>
    <s v="SC-20260"/>
    <s v="Scott Cohen"/>
    <x v="1"/>
    <s v="United States"/>
    <s v="San Francisco"/>
    <x v="1"/>
    <n v="94122"/>
    <x v="1"/>
    <s v="OFF-BI-10002735"/>
    <x v="1"/>
    <x v="8"/>
    <s v="GBC Prestige Therm-A-Bind Covers"/>
    <n v="137.24"/>
    <n v="5"/>
    <n v="0.2"/>
    <n v="46.3185"/>
  </r>
  <r>
    <n v="2356"/>
    <s v="CA-2012-111514"/>
    <x v="1"/>
    <x v="284"/>
    <d v="2012-09-02T00:00:00"/>
    <s v="First Class"/>
    <s v="SC-20260"/>
    <s v="Scott Cohen"/>
    <x v="1"/>
    <s v="United States"/>
    <s v="San Francisco"/>
    <x v="1"/>
    <n v="94122"/>
    <x v="1"/>
    <s v="TEC-AC-10004864"/>
    <x v="2"/>
    <x v="11"/>
    <s v="Memorex Micro Travel Drive 32 GB"/>
    <n v="36.51"/>
    <n v="1"/>
    <n v="0"/>
    <n v="15.699300000000001"/>
  </r>
  <r>
    <n v="2357"/>
    <s v="CA-2012-111514"/>
    <x v="1"/>
    <x v="284"/>
    <d v="2012-09-02T00:00:00"/>
    <s v="First Class"/>
    <s v="SC-20260"/>
    <s v="Scott Cohen"/>
    <x v="1"/>
    <s v="United States"/>
    <s v="San Francisco"/>
    <x v="1"/>
    <n v="94122"/>
    <x v="1"/>
    <s v="TEC-MA-10000597"/>
    <x v="2"/>
    <x v="15"/>
    <s v="Lexmark S315 Color Inkjet Printer"/>
    <n v="239.976"/>
    <n v="3"/>
    <n v="0.2"/>
    <n v="80.991899999999987"/>
  </r>
  <r>
    <n v="2358"/>
    <s v="US-2011-148838"/>
    <x v="2"/>
    <x v="461"/>
    <d v="2011-03-21T00:00:00"/>
    <s v="Standard Class"/>
    <s v="CP-12340"/>
    <s v="Christine Phan"/>
    <x v="1"/>
    <s v="United States"/>
    <s v="New York City"/>
    <x v="15"/>
    <n v="10024"/>
    <x v="3"/>
    <s v="FUR-TA-10003473"/>
    <x v="0"/>
    <x v="3"/>
    <s v="Bretford Rectangular Conference Table Tops"/>
    <n v="1579.7460000000001"/>
    <n v="7"/>
    <n v="0.4"/>
    <n v="-447.59469999999988"/>
  </r>
  <r>
    <n v="2359"/>
    <s v="US-2011-148838"/>
    <x v="2"/>
    <x v="461"/>
    <d v="2011-03-21T00:00:00"/>
    <s v="Standard Class"/>
    <s v="CP-12340"/>
    <s v="Christine Phan"/>
    <x v="1"/>
    <s v="United States"/>
    <s v="New York City"/>
    <x v="15"/>
    <n v="10024"/>
    <x v="3"/>
    <s v="FUR-TA-10001950"/>
    <x v="0"/>
    <x v="3"/>
    <s v="Balt Solid Wood Round Tables"/>
    <n v="1071.576"/>
    <n v="4"/>
    <n v="0.4"/>
    <n v="-553.64760000000001"/>
  </r>
  <r>
    <n v="2360"/>
    <s v="US-2011-14883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s v="US-2011-148838"/>
    <x v="2"/>
    <x v="461"/>
    <d v="2011-03-21T00:00:00"/>
    <s v="Standard Class"/>
    <s v="CP-12340"/>
    <s v="Christine Phan"/>
    <x v="1"/>
    <s v="United States"/>
    <s v="New York City"/>
    <x v="15"/>
    <n v="10024"/>
    <x v="3"/>
    <s v="OFF-PA-10002960"/>
    <x v="1"/>
    <x v="10"/>
    <s v="Xerox 1926"/>
    <n v="34.86"/>
    <n v="7"/>
    <n v="0"/>
    <n v="16.3842"/>
  </r>
  <r>
    <n v="2362"/>
    <s v="US-2011-148838"/>
    <x v="2"/>
    <x v="461"/>
    <d v="2011-03-21T00:00:00"/>
    <s v="Standard Class"/>
    <s v="CP-12340"/>
    <s v="Christine Phan"/>
    <x v="1"/>
    <s v="United States"/>
    <s v="New York City"/>
    <x v="15"/>
    <n v="10024"/>
    <x v="3"/>
    <s v="OFF-PA-10000919"/>
    <x v="1"/>
    <x v="10"/>
    <s v="Xerox 1918"/>
    <n v="155.04"/>
    <n v="4"/>
    <n v="0"/>
    <n v="75.9696"/>
  </r>
  <r>
    <n v="2363"/>
    <s v="CA-2014-136497"/>
    <x v="3"/>
    <x v="513"/>
    <d v="2014-04-21T00:00:00"/>
    <s v="Standard Class"/>
    <s v="RF-19840"/>
    <s v="Roy Französisch"/>
    <x v="0"/>
    <s v="United States"/>
    <s v="Columbus"/>
    <x v="24"/>
    <n v="43229"/>
    <x v="3"/>
    <s v="OFF-BI-10001553"/>
    <x v="1"/>
    <x v="8"/>
    <s v="SpineVue Locking Slant-D Ring Binders by Cardinal"/>
    <n v="13.710000000000003"/>
    <n v="5"/>
    <n v="0.7"/>
    <n v="-10.053999999999998"/>
  </r>
  <r>
    <n v="2364"/>
    <s v="US-2013-108637"/>
    <x v="0"/>
    <x v="69"/>
    <d v="2013-03-19T00:00:00"/>
    <s v="Standard Class"/>
    <s v="AB-10060"/>
    <s v="Adam Bellavance"/>
    <x v="2"/>
    <s v="United States"/>
    <s v="Waynesboro"/>
    <x v="17"/>
    <n v="22980"/>
    <x v="0"/>
    <s v="FUR-FU-10004864"/>
    <x v="0"/>
    <x v="5"/>
    <s v="Howard Miller 14-1/2&quot; Diameter Chrome Round Wall Clock"/>
    <n v="127.88"/>
    <n v="2"/>
    <n v="0"/>
    <n v="40.921599999999998"/>
  </r>
  <r>
    <n v="2365"/>
    <s v="US-2013-108637"/>
    <x v="0"/>
    <x v="69"/>
    <d v="2013-03-19T00:00:00"/>
    <s v="Standard Class"/>
    <s v="AB-10060"/>
    <s v="Adam Bellavance"/>
    <x v="2"/>
    <s v="United States"/>
    <s v="Waynesboro"/>
    <x v="17"/>
    <n v="22980"/>
    <x v="0"/>
    <s v="OFF-AP-10004540"/>
    <x v="1"/>
    <x v="9"/>
    <s v="Eureka The Boss Lite 10-Amp Upright Vacuum, Blue"/>
    <n v="160.32"/>
    <n v="2"/>
    <n v="0"/>
    <n v="44.889600000000002"/>
  </r>
  <r>
    <n v="2366"/>
    <s v="US-2013-108637"/>
    <x v="0"/>
    <x v="69"/>
    <d v="2013-03-19T00:00:00"/>
    <s v="Standard Class"/>
    <s v="AB-10060"/>
    <s v="Adam Bellavance"/>
    <x v="2"/>
    <s v="United States"/>
    <s v="Waynesboro"/>
    <x v="17"/>
    <n v="22980"/>
    <x v="0"/>
    <s v="OFF-BI-10004965"/>
    <x v="1"/>
    <x v="8"/>
    <s v="Ibico Covers for Plastic or Wire Binding Elements"/>
    <n v="46"/>
    <n v="4"/>
    <n v="0"/>
    <n v="20.7"/>
  </r>
  <r>
    <n v="2367"/>
    <s v="CA-2011-102295"/>
    <x v="2"/>
    <x v="156"/>
    <d v="2011-11-26T00:00:00"/>
    <s v="Second Class"/>
    <s v="EH-13990"/>
    <s v="Erica Hackney"/>
    <x v="0"/>
    <s v="United States"/>
    <s v="Sacramento"/>
    <x v="1"/>
    <n v="95823"/>
    <x v="1"/>
    <s v="FUR-CH-10001714"/>
    <x v="0"/>
    <x v="1"/>
    <s v="Global Leather &amp; Oak Executive Chair, Burgundy"/>
    <n v="120.71199999999999"/>
    <n v="1"/>
    <n v="0.2"/>
    <n v="-18.106799999999993"/>
  </r>
  <r>
    <n v="2368"/>
    <s v="CA-2014-123659"/>
    <x v="3"/>
    <x v="516"/>
    <d v="2014-02-14T00:00:00"/>
    <s v="First Class"/>
    <s v="MN-17935"/>
    <s v="Michael Nguyen"/>
    <x v="0"/>
    <s v="United States"/>
    <s v="Clinton"/>
    <x v="39"/>
    <n v="20735"/>
    <x v="3"/>
    <s v="OFF-PA-10002464"/>
    <x v="1"/>
    <x v="10"/>
    <s v="HP Office Recycled Paper (20Lb. and 87 Bright)"/>
    <n v="23.12"/>
    <n v="4"/>
    <n v="0"/>
    <n v="11.328800000000001"/>
  </r>
  <r>
    <n v="2369"/>
    <s v="US-2013-129469"/>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s v="US-2013-129469"/>
    <x v="0"/>
    <x v="713"/>
    <d v="2013-09-28T00:00:00"/>
    <s v="Standard Class"/>
    <s v="KL-16555"/>
    <s v="Kelly Lampkin"/>
    <x v="1"/>
    <s v="United States"/>
    <s v="Fairfield"/>
    <x v="24"/>
    <n v="45014"/>
    <x v="3"/>
    <s v="OFF-AR-10000315"/>
    <x v="1"/>
    <x v="6"/>
    <s v="Dixon Ticonderoga Maple Cedar Pencil, #2"/>
    <n v="4.9119999999999999"/>
    <n v="2"/>
    <n v="0.2"/>
    <n v="0.30700000000000016"/>
  </r>
  <r>
    <n v="2371"/>
    <s v="CA-2014-155152"/>
    <x v="3"/>
    <x v="437"/>
    <d v="2014-07-10T00:00:00"/>
    <s v="Second Class"/>
    <s v="MP-17965"/>
    <s v="Michael Paige"/>
    <x v="1"/>
    <s v="United States"/>
    <s v="Warwick"/>
    <x v="34"/>
    <n v="2886"/>
    <x v="3"/>
    <s v="TEC-AC-10004353"/>
    <x v="2"/>
    <x v="11"/>
    <s v="Hypercom P1300 Pinpad"/>
    <n v="252"/>
    <n v="4"/>
    <n v="0"/>
    <n v="93.240000000000009"/>
  </r>
  <r>
    <n v="2372"/>
    <s v="CA-2013-159940"/>
    <x v="0"/>
    <x v="274"/>
    <d v="2013-07-12T00:00:00"/>
    <s v="Second Class"/>
    <s v="BF-11020"/>
    <s v="Barry Französisch"/>
    <x v="1"/>
    <s v="United States"/>
    <s v="Aurora"/>
    <x v="10"/>
    <n v="60505"/>
    <x v="2"/>
    <s v="FUR-FU-10004973"/>
    <x v="0"/>
    <x v="5"/>
    <s v="Flat Face Poster Frame"/>
    <n v="60.288000000000004"/>
    <n v="8"/>
    <n v="0.6"/>
    <n v="-27.129599999999996"/>
  </r>
  <r>
    <n v="2373"/>
    <s v="CA-2013-159940"/>
    <x v="0"/>
    <x v="274"/>
    <d v="2013-07-12T00:00:00"/>
    <s v="Second Class"/>
    <s v="BF-11020"/>
    <s v="Barry Französisch"/>
    <x v="1"/>
    <s v="United States"/>
    <s v="Aurora"/>
    <x v="10"/>
    <n v="60505"/>
    <x v="2"/>
    <s v="OFF-FA-10000936"/>
    <x v="1"/>
    <x v="13"/>
    <s v="Acco Hot Clips Clips to Go"/>
    <n v="2.6320000000000001"/>
    <n v="1"/>
    <n v="0.2"/>
    <n v="0.8224999999999999"/>
  </r>
  <r>
    <n v="2374"/>
    <s v="CA-2013-159940"/>
    <x v="0"/>
    <x v="274"/>
    <d v="2013-07-12T00:00:00"/>
    <s v="Second Class"/>
    <s v="BF-11020"/>
    <s v="Barry Französisch"/>
    <x v="1"/>
    <s v="United States"/>
    <s v="Aurora"/>
    <x v="10"/>
    <n v="60505"/>
    <x v="2"/>
    <s v="OFF-PA-10001609"/>
    <x v="1"/>
    <x v="10"/>
    <s v="Tops Wirebound Message Log Books"/>
    <n v="23.688000000000002"/>
    <n v="9"/>
    <n v="0.2"/>
    <n v="7.698599999999999"/>
  </r>
  <r>
    <n v="2375"/>
    <s v="CA-2013-159940"/>
    <x v="0"/>
    <x v="274"/>
    <d v="2013-07-12T00:00:00"/>
    <s v="Second Class"/>
    <s v="BF-11020"/>
    <s v="Barry Französisch"/>
    <x v="1"/>
    <s v="United States"/>
    <s v="Aurora"/>
    <x v="10"/>
    <n v="60505"/>
    <x v="2"/>
    <s v="FUR-CH-10000785"/>
    <x v="0"/>
    <x v="1"/>
    <s v="Global Ergonomic Managers Chair"/>
    <n v="253.37199999999996"/>
    <n v="2"/>
    <n v="0.3"/>
    <n v="-14.478399999999993"/>
  </r>
  <r>
    <n v="2376"/>
    <s v="CA-2014-119669"/>
    <x v="3"/>
    <x v="714"/>
    <d v="2014-01-31T00:00:00"/>
    <s v="Standard Class"/>
    <s v="TP-21130"/>
    <s v="Theone Pippenger"/>
    <x v="0"/>
    <s v="United States"/>
    <s v="Smyrna"/>
    <x v="32"/>
    <n v="30080"/>
    <x v="0"/>
    <s v="OFF-FA-10000053"/>
    <x v="1"/>
    <x v="13"/>
    <s v="Revere Boxed Rubber Bands by Revere"/>
    <n v="5.67"/>
    <n v="3"/>
    <n v="0"/>
    <n v="0.11340000000000017"/>
  </r>
  <r>
    <n v="2377"/>
    <s v="US-2011-164616"/>
    <x v="2"/>
    <x v="710"/>
    <d v="2011-08-21T00:00:00"/>
    <s v="Second Class"/>
    <s v="MS-17770"/>
    <s v="Maxwell Schwartz"/>
    <x v="0"/>
    <s v="United States"/>
    <s v="Columbus"/>
    <x v="24"/>
    <n v="43229"/>
    <x v="3"/>
    <s v="OFF-BI-10001718"/>
    <x v="1"/>
    <x v="8"/>
    <s v="GBC DocuBind P50 Personal Binding Machine"/>
    <n v="76.77600000000001"/>
    <n v="4"/>
    <n v="0.7"/>
    <n v="-58.861599999999981"/>
  </r>
  <r>
    <n v="2378"/>
    <s v="US-2011-164616"/>
    <x v="2"/>
    <x v="710"/>
    <d v="2011-08-21T00:00:00"/>
    <s v="Second Class"/>
    <s v="MS-17770"/>
    <s v="Maxwell Schwartz"/>
    <x v="0"/>
    <s v="United States"/>
    <s v="Columbus"/>
    <x v="24"/>
    <n v="43229"/>
    <x v="3"/>
    <s v="OFF-SU-10004768"/>
    <x v="1"/>
    <x v="14"/>
    <s v="Acme Kleencut Forged Steel Scissors"/>
    <n v="9.1840000000000011"/>
    <n v="2"/>
    <n v="0.2"/>
    <n v="1.1479999999999988"/>
  </r>
  <r>
    <n v="2379"/>
    <s v="CA-2012-148628"/>
    <x v="1"/>
    <x v="401"/>
    <d v="2012-12-11T00:00:00"/>
    <s v="Standard Class"/>
    <s v="KM-16375"/>
    <s v="Katherine Murray"/>
    <x v="2"/>
    <s v="United States"/>
    <s v="Thousand Oaks"/>
    <x v="1"/>
    <n v="91360"/>
    <x v="1"/>
    <s v="OFF-PA-10003883"/>
    <x v="1"/>
    <x v="10"/>
    <s v="Message Book, Phone, Wirebound Standard Line Memo, 2 3/4&quot; X 5&quot;"/>
    <n v="32.75"/>
    <n v="5"/>
    <n v="0"/>
    <n v="15.065"/>
  </r>
  <r>
    <n v="2380"/>
    <s v="CA-2013-118052"/>
    <x v="0"/>
    <x v="715"/>
    <d v="2013-05-11T00:00:00"/>
    <s v="Standard Class"/>
    <s v="BE-11455"/>
    <s v="Brad Eason"/>
    <x v="2"/>
    <s v="United States"/>
    <s v="Lorain"/>
    <x v="24"/>
    <n v="44052"/>
    <x v="3"/>
    <s v="OFF-FA-10004248"/>
    <x v="1"/>
    <x v="13"/>
    <s v="Advantus T-Pin Paper Clips"/>
    <n v="7.2160000000000002"/>
    <n v="2"/>
    <n v="0.2"/>
    <n v="1.7138000000000002"/>
  </r>
  <r>
    <n v="2381"/>
    <s v="CA-2013-118052"/>
    <x v="0"/>
    <x v="715"/>
    <d v="2013-05-11T00:00:00"/>
    <s v="Standard Class"/>
    <s v="BE-11455"/>
    <s v="Brad Eason"/>
    <x v="2"/>
    <s v="United States"/>
    <s v="Lorain"/>
    <x v="24"/>
    <n v="44052"/>
    <x v="3"/>
    <s v="OFF-PA-10002581"/>
    <x v="1"/>
    <x v="10"/>
    <s v="Xerox 1951"/>
    <n v="49.568000000000005"/>
    <n v="2"/>
    <n v="0.2"/>
    <n v="15.489999999999997"/>
  </r>
  <r>
    <n v="2382"/>
    <s v="CA-2013-118052"/>
    <x v="0"/>
    <x v="715"/>
    <d v="2013-05-11T00:00:00"/>
    <s v="Standard Class"/>
    <s v="BE-11455"/>
    <s v="Brad Eason"/>
    <x v="2"/>
    <s v="United States"/>
    <s v="Lorain"/>
    <x v="24"/>
    <n v="44052"/>
    <x v="3"/>
    <s v="FUR-FU-10004848"/>
    <x v="0"/>
    <x v="5"/>
    <s v="DAX Solid Wood Frames"/>
    <n v="54.711999999999996"/>
    <n v="7"/>
    <n v="0.2"/>
    <n v="11.626299999999999"/>
  </r>
  <r>
    <n v="2383"/>
    <s v="US-2014-117534"/>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s v="US-2014-117534"/>
    <x v="3"/>
    <x v="613"/>
    <d v="2014-03-27T00:00:00"/>
    <s v="First Class"/>
    <s v="CV-12295"/>
    <s v="Christina VanderZanden"/>
    <x v="0"/>
    <s v="United States"/>
    <s v="Fresno"/>
    <x v="1"/>
    <n v="93727"/>
    <x v="1"/>
    <s v="OFF-AR-10003087"/>
    <x v="1"/>
    <x v="6"/>
    <s v="Staples"/>
    <n v="16.02"/>
    <n v="9"/>
    <n v="0"/>
    <n v="4.4855999999999998"/>
  </r>
  <r>
    <n v="2385"/>
    <s v="US-2014-117534"/>
    <x v="3"/>
    <x v="613"/>
    <d v="2014-03-27T00:00:00"/>
    <s v="First Class"/>
    <s v="CV-12295"/>
    <s v="Christina VanderZanden"/>
    <x v="0"/>
    <s v="United States"/>
    <s v="Fresno"/>
    <x v="1"/>
    <n v="93727"/>
    <x v="1"/>
    <s v="OFF-BI-10002026"/>
    <x v="1"/>
    <x v="8"/>
    <s v="Avery Arch Ring Binders"/>
    <n v="185.92000000000002"/>
    <n v="4"/>
    <n v="0.2"/>
    <n v="62.74799999999999"/>
  </r>
  <r>
    <n v="2386"/>
    <s v="US-2014-117534"/>
    <x v="3"/>
    <x v="613"/>
    <d v="2014-03-27T00:00:00"/>
    <s v="First Class"/>
    <s v="CV-12295"/>
    <s v="Christina VanderZanden"/>
    <x v="0"/>
    <s v="United States"/>
    <s v="Fresno"/>
    <x v="1"/>
    <n v="93727"/>
    <x v="1"/>
    <s v="TEC-PH-10000141"/>
    <x v="2"/>
    <x v="7"/>
    <s v="Clearsounds A400"/>
    <n v="211.16800000000001"/>
    <n v="4"/>
    <n v="0.2"/>
    <n v="15.837600000000009"/>
  </r>
  <r>
    <n v="2387"/>
    <s v="US-2014-117534"/>
    <x v="3"/>
    <x v="613"/>
    <d v="2014-03-27T00:00:00"/>
    <s v="First Class"/>
    <s v="CV-12295"/>
    <s v="Christina VanderZanden"/>
    <x v="0"/>
    <s v="United States"/>
    <s v="Fresno"/>
    <x v="1"/>
    <n v="93727"/>
    <x v="1"/>
    <s v="TEC-CO-10000971"/>
    <x v="2"/>
    <x v="16"/>
    <s v="Hewlett Packard 310 Color Digital Copier"/>
    <n v="479.98400000000004"/>
    <n v="2"/>
    <n v="0.2"/>
    <n v="59.997999999999962"/>
  </r>
  <r>
    <n v="2388"/>
    <s v="CA-2012-145065"/>
    <x v="1"/>
    <x v="295"/>
    <d v="2012-12-15T00:00:00"/>
    <s v="First Class"/>
    <s v="DK-13375"/>
    <s v="Dennis Kane"/>
    <x v="0"/>
    <s v="United States"/>
    <s v="San Diego"/>
    <x v="1"/>
    <n v="92105"/>
    <x v="1"/>
    <s v="OFF-FA-10001229"/>
    <x v="1"/>
    <x v="13"/>
    <s v="Staples"/>
    <n v="7.86"/>
    <n v="2"/>
    <n v="0"/>
    <n v="3.6155999999999997"/>
  </r>
  <r>
    <n v="2389"/>
    <s v="CA-2012-145065"/>
    <x v="1"/>
    <x v="295"/>
    <d v="2012-12-15T00:00:00"/>
    <s v="First Class"/>
    <s v="DK-13375"/>
    <s v="Dennis Kane"/>
    <x v="0"/>
    <s v="United States"/>
    <s v="San Diego"/>
    <x v="1"/>
    <n v="92105"/>
    <x v="1"/>
    <s v="OFF-BI-10002437"/>
    <x v="1"/>
    <x v="8"/>
    <s v="Recycled Premium Regency Composition Covers"/>
    <n v="24.448"/>
    <n v="2"/>
    <n v="0.2"/>
    <n v="8.8623999999999992"/>
  </r>
  <r>
    <n v="2390"/>
    <s v="US-2012-127040"/>
    <x v="1"/>
    <x v="401"/>
    <d v="2012-12-10T00:00:00"/>
    <s v="Standard Class"/>
    <s v="SG-20605"/>
    <s v="Speros Goranitis"/>
    <x v="0"/>
    <s v="United States"/>
    <s v="New York City"/>
    <x v="15"/>
    <n v="10009"/>
    <x v="3"/>
    <s v="OFF-PA-10004255"/>
    <x v="1"/>
    <x v="10"/>
    <s v="Xerox 219"/>
    <n v="6.48"/>
    <n v="1"/>
    <n v="0"/>
    <n v="3.1104000000000003"/>
  </r>
  <r>
    <n v="2391"/>
    <s v="US-2012-127040"/>
    <x v="1"/>
    <x v="401"/>
    <d v="2012-12-10T00:00:00"/>
    <s v="Standard Class"/>
    <s v="SG-20605"/>
    <s v="Speros Goranitis"/>
    <x v="0"/>
    <s v="United States"/>
    <s v="New York City"/>
    <x v="15"/>
    <n v="10009"/>
    <x v="3"/>
    <s v="OFF-PA-10001184"/>
    <x v="1"/>
    <x v="10"/>
    <s v="Xerox 1903"/>
    <n v="41.86"/>
    <n v="7"/>
    <n v="0"/>
    <n v="20.511400000000002"/>
  </r>
  <r>
    <n v="2392"/>
    <s v="US-2012-127040"/>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s v="US-2012-127040"/>
    <x v="1"/>
    <x v="401"/>
    <d v="2012-12-10T00:00:00"/>
    <s v="Standard Class"/>
    <s v="SG-20605"/>
    <s v="Speros Goranitis"/>
    <x v="0"/>
    <s v="United States"/>
    <s v="New York City"/>
    <x v="15"/>
    <n v="10009"/>
    <x v="3"/>
    <s v="FUR-FU-10002878"/>
    <x v="0"/>
    <x v="5"/>
    <s v="Seth Thomas 14&quot; Day/Date Wall Clock"/>
    <n v="113.92"/>
    <n v="4"/>
    <n v="0"/>
    <n v="42.150400000000005"/>
  </r>
  <r>
    <n v="2394"/>
    <s v="CA-2013-128111"/>
    <x v="0"/>
    <x v="716"/>
    <d v="2013-03-24T00:00:00"/>
    <s v="Standard Class"/>
    <s v="CS-12355"/>
    <s v="Christine Sundaresam"/>
    <x v="0"/>
    <s v="United States"/>
    <s v="Malden"/>
    <x v="31"/>
    <n v="2148"/>
    <x v="3"/>
    <s v="OFF-AR-10000588"/>
    <x v="1"/>
    <x v="6"/>
    <s v="Newell 345"/>
    <n v="39.68"/>
    <n v="2"/>
    <n v="0"/>
    <n v="10.316800000000001"/>
  </r>
  <r>
    <n v="2395"/>
    <s v="CA-2012-137897"/>
    <x v="1"/>
    <x v="717"/>
    <d v="2012-11-19T00:00:00"/>
    <s v="Standard Class"/>
    <s v="PJ-18835"/>
    <s v="Patrick Jones"/>
    <x v="1"/>
    <s v="United States"/>
    <s v="New York City"/>
    <x v="15"/>
    <n v="10035"/>
    <x v="3"/>
    <s v="TEC-AC-10002217"/>
    <x v="2"/>
    <x v="11"/>
    <s v="Imation Clip USB flash drive - 8 GB"/>
    <n v="37.6"/>
    <n v="2"/>
    <n v="0"/>
    <n v="2.2560000000000002"/>
  </r>
  <r>
    <n v="2396"/>
    <s v="CA-2012-137897"/>
    <x v="1"/>
    <x v="717"/>
    <d v="2012-11-19T00:00:00"/>
    <s v="Standard Class"/>
    <s v="PJ-18835"/>
    <s v="Patrick Jones"/>
    <x v="1"/>
    <s v="United States"/>
    <s v="New York City"/>
    <x v="15"/>
    <n v="10035"/>
    <x v="3"/>
    <s v="TEC-AC-10001267"/>
    <x v="2"/>
    <x v="11"/>
    <s v="Imation 32GB Pocket Pro USB 3.0 Flash Drive - 32 GB - Black - 1 P ..."/>
    <n v="59.9"/>
    <n v="2"/>
    <n v="0"/>
    <n v="23.96"/>
  </r>
  <r>
    <n v="2397"/>
    <s v="CA-2012-137897"/>
    <x v="1"/>
    <x v="717"/>
    <d v="2012-11-19T00:00:00"/>
    <s v="Standard Class"/>
    <s v="PJ-18835"/>
    <s v="Patrick Jones"/>
    <x v="1"/>
    <s v="United States"/>
    <s v="New York City"/>
    <x v="15"/>
    <n v="10035"/>
    <x v="3"/>
    <s v="OFF-PA-10004041"/>
    <x v="1"/>
    <x v="10"/>
    <s v="It's Hot Message Books with Stickers, 2 3/4&quot; x 5&quot;"/>
    <n v="37"/>
    <n v="5"/>
    <n v="0"/>
    <n v="16.649999999999999"/>
  </r>
  <r>
    <n v="2398"/>
    <s v="CA-2014-169264"/>
    <x v="3"/>
    <x v="718"/>
    <d v="2014-08-17T00:00:00"/>
    <s v="Second Class"/>
    <s v="NP-18700"/>
    <s v="Nora Preis"/>
    <x v="0"/>
    <s v="United States"/>
    <s v="San Francisco"/>
    <x v="1"/>
    <n v="94109"/>
    <x v="1"/>
    <s v="OFF-LA-10001613"/>
    <x v="1"/>
    <x v="2"/>
    <s v="Avery File Folder Labels"/>
    <n v="5.76"/>
    <n v="2"/>
    <n v="0"/>
    <n v="2.8224"/>
  </r>
  <r>
    <n v="2399"/>
    <s v="CA-2014-169264"/>
    <x v="3"/>
    <x v="718"/>
    <d v="2014-08-17T00:00:00"/>
    <s v="Second Class"/>
    <s v="NP-18700"/>
    <s v="Nora Preis"/>
    <x v="0"/>
    <s v="United States"/>
    <s v="San Francisco"/>
    <x v="1"/>
    <n v="94109"/>
    <x v="1"/>
    <s v="OFF-AR-10000246"/>
    <x v="1"/>
    <x v="6"/>
    <s v="Newell 318"/>
    <n v="16.68"/>
    <n v="6"/>
    <n v="0"/>
    <n v="4.3367999999999993"/>
  </r>
  <r>
    <n v="2400"/>
    <s v="CA-2014-147361"/>
    <x v="3"/>
    <x v="428"/>
    <d v="2014-09-16T00:00:00"/>
    <s v="Standard Class"/>
    <s v="SB-20290"/>
    <s v="Sean Braxton"/>
    <x v="1"/>
    <s v="United States"/>
    <s v="Florence"/>
    <x v="20"/>
    <n v="29501"/>
    <x v="0"/>
    <s v="OFF-ST-10001809"/>
    <x v="1"/>
    <x v="4"/>
    <s v="Fellowes Officeware Wire Shelving"/>
    <n v="628.80999999999995"/>
    <n v="7"/>
    <n v="0"/>
    <n v="12.576199999999986"/>
  </r>
  <r>
    <n v="2401"/>
    <s v="CA-2014-147361"/>
    <x v="3"/>
    <x v="428"/>
    <d v="2014-09-16T00:00:00"/>
    <s v="Standard Class"/>
    <s v="SB-20290"/>
    <s v="Sean Braxton"/>
    <x v="1"/>
    <s v="United States"/>
    <s v="Florence"/>
    <x v="20"/>
    <n v="29501"/>
    <x v="0"/>
    <s v="OFF-ST-10002214"/>
    <x v="1"/>
    <x v="4"/>
    <s v="X-Rack File for Hanging Folders"/>
    <n v="56.449999999999996"/>
    <n v="5"/>
    <n v="0"/>
    <n v="14.676999999999998"/>
  </r>
  <r>
    <n v="2402"/>
    <s v="CA-2014-145877"/>
    <x v="3"/>
    <x v="719"/>
    <d v="2014-04-05T00:00:00"/>
    <s v="Second Class"/>
    <s v="AS-10090"/>
    <s v="Adam Shillingsburg"/>
    <x v="0"/>
    <s v="United States"/>
    <s v="Springfield"/>
    <x v="25"/>
    <n v="65807"/>
    <x v="2"/>
    <s v="OFF-ST-10000649"/>
    <x v="1"/>
    <x v="4"/>
    <s v="Hanging Personal Folder File"/>
    <n v="94.199999999999989"/>
    <n v="6"/>
    <n v="0"/>
    <n v="23.550000000000004"/>
  </r>
  <r>
    <n v="2403"/>
    <s v="CA-2014-145877"/>
    <x v="3"/>
    <x v="719"/>
    <d v="2014-04-05T00:00:00"/>
    <s v="Second Class"/>
    <s v="AS-10090"/>
    <s v="Adam Shillingsburg"/>
    <x v="0"/>
    <s v="United States"/>
    <s v="Springfield"/>
    <x v="25"/>
    <n v="65807"/>
    <x v="2"/>
    <s v="OFF-EN-10001990"/>
    <x v="1"/>
    <x v="12"/>
    <s v="Staples"/>
    <n v="28.4"/>
    <n v="5"/>
    <n v="0"/>
    <n v="13.347999999999997"/>
  </r>
  <r>
    <n v="2404"/>
    <s v="US-2013-110170"/>
    <x v="0"/>
    <x v="720"/>
    <d v="2013-10-04T00:00:00"/>
    <s v="Standard Class"/>
    <s v="HM-14860"/>
    <s v="Harry Marie"/>
    <x v="1"/>
    <s v="United States"/>
    <s v="Huntsville"/>
    <x v="5"/>
    <n v="77340"/>
    <x v="2"/>
    <s v="FUR-BO-10000780"/>
    <x v="0"/>
    <x v="0"/>
    <s v="O'Sullivan Plantations 2-Door Library in Landvery Oak"/>
    <n v="956.6647999999999"/>
    <n v="7"/>
    <n v="0.32"/>
    <n v="-225.09759999999991"/>
  </r>
  <r>
    <n v="2405"/>
    <s v="CA-2014-108574"/>
    <x v="3"/>
    <x v="566"/>
    <d v="2014-10-12T00:00:00"/>
    <s v="Standard Class"/>
    <s v="MG-18145"/>
    <s v="Mike Gockenbach"/>
    <x v="0"/>
    <s v="United States"/>
    <s v="Los Angeles"/>
    <x v="1"/>
    <n v="90045"/>
    <x v="1"/>
    <s v="TEC-AC-10002049"/>
    <x v="2"/>
    <x v="11"/>
    <s v="Logitech G19 Programmable Gaming Keyboard"/>
    <n v="1115.9099999999999"/>
    <n v="9"/>
    <n v="0"/>
    <n v="200.86379999999991"/>
  </r>
  <r>
    <n v="2406"/>
    <s v="CA-2014-108574"/>
    <x v="3"/>
    <x v="566"/>
    <d v="2014-10-12T00:00:00"/>
    <s v="Standard Class"/>
    <s v="MG-18145"/>
    <s v="Mike Gockenbach"/>
    <x v="0"/>
    <s v="United States"/>
    <s v="Los Angeles"/>
    <x v="1"/>
    <n v="90045"/>
    <x v="1"/>
    <s v="TEC-PH-10003555"/>
    <x v="2"/>
    <x v="7"/>
    <s v="Motorola HK250 Universal Bluetooth Headset"/>
    <n v="128.744"/>
    <n v="7"/>
    <n v="0.2"/>
    <n v="-28.967399999999991"/>
  </r>
  <r>
    <n v="2407"/>
    <s v="CA-2014-108574"/>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s v="CA-2014-144589"/>
    <x v="3"/>
    <x v="176"/>
    <d v="2014-01-26T00:00:00"/>
    <s v="Standard Class"/>
    <s v="TM-21010"/>
    <s v="Tamara Manning"/>
    <x v="0"/>
    <s v="United States"/>
    <s v="San Francisco"/>
    <x v="1"/>
    <n v="94122"/>
    <x v="1"/>
    <s v="OFF-AR-10003631"/>
    <x v="1"/>
    <x v="6"/>
    <s v="Staples"/>
    <n v="24.2"/>
    <n v="5"/>
    <n v="0"/>
    <n v="7.9859999999999998"/>
  </r>
  <r>
    <n v="2409"/>
    <s v="CA-2014-144589"/>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s v="CA-2014-155985"/>
    <x v="3"/>
    <x v="721"/>
    <d v="2014-03-26T00:00:00"/>
    <s v="First Class"/>
    <s v="BE-11335"/>
    <s v="Bill Eplett"/>
    <x v="2"/>
    <s v="United States"/>
    <s v="San Francisco"/>
    <x v="1"/>
    <n v="94122"/>
    <x v="1"/>
    <s v="FUR-FU-10000758"/>
    <x v="0"/>
    <x v="5"/>
    <s v="DAX Natural Wood-Tone Poster Frame"/>
    <n v="211.84"/>
    <n v="8"/>
    <n v="0"/>
    <n v="76.262399999999985"/>
  </r>
  <r>
    <n v="2411"/>
    <s v="CA-2011-162684"/>
    <x v="2"/>
    <x v="601"/>
    <d v="2011-08-06T00:00:00"/>
    <s v="Standard Class"/>
    <s v="AS-10630"/>
    <s v="Ann Steele"/>
    <x v="2"/>
    <s v="United States"/>
    <s v="Philadelphia"/>
    <x v="9"/>
    <n v="19120"/>
    <x v="3"/>
    <s v="OFF-FA-10000992"/>
    <x v="1"/>
    <x v="13"/>
    <s v="Acco Clips to Go Binder Clips, 24 Clips in Two Sizes"/>
    <n v="5.68"/>
    <n v="2"/>
    <n v="0.2"/>
    <n v="1.9169999999999998"/>
  </r>
  <r>
    <n v="2412"/>
    <s v="CA-2012-142041"/>
    <x v="1"/>
    <x v="722"/>
    <d v="2012-06-09T00:00:00"/>
    <s v="Second Class"/>
    <s v="EM-13810"/>
    <s v="Eleni McCrary"/>
    <x v="1"/>
    <s v="United States"/>
    <s v="Los Angeles"/>
    <x v="1"/>
    <n v="90036"/>
    <x v="1"/>
    <s v="OFF-BI-10004187"/>
    <x v="1"/>
    <x v="8"/>
    <s v="Staples"/>
    <n v="7.52"/>
    <n v="5"/>
    <n v="0.2"/>
    <n v="2.6319999999999997"/>
  </r>
  <r>
    <n v="2413"/>
    <s v="CA-2011-151295"/>
    <x v="2"/>
    <x v="607"/>
    <d v="2011-11-16T00:00:00"/>
    <s v="Standard Class"/>
    <s v="JA-15970"/>
    <s v="Joseph Airdo"/>
    <x v="0"/>
    <s v="United States"/>
    <s v="Los Angeles"/>
    <x v="1"/>
    <n v="90045"/>
    <x v="1"/>
    <s v="OFF-PA-10001947"/>
    <x v="1"/>
    <x v="10"/>
    <s v="Xerox 1974"/>
    <n v="11.96"/>
    <n v="2"/>
    <n v="0"/>
    <n v="5.8604000000000003"/>
  </r>
  <r>
    <n v="2414"/>
    <s v="CA-2011-151295"/>
    <x v="2"/>
    <x v="607"/>
    <d v="2011-11-16T00:00:00"/>
    <s v="Standard Class"/>
    <s v="JA-15970"/>
    <s v="Joseph Airdo"/>
    <x v="0"/>
    <s v="United States"/>
    <s v="Los Angeles"/>
    <x v="1"/>
    <n v="90045"/>
    <x v="1"/>
    <s v="FUR-TA-10002356"/>
    <x v="0"/>
    <x v="3"/>
    <s v="Bevis Boat-Shaped Conference Table"/>
    <n v="629.06400000000008"/>
    <n v="3"/>
    <n v="0.2"/>
    <n v="31.453199999999953"/>
  </r>
  <r>
    <n v="2415"/>
    <s v="CA-2013-156300"/>
    <x v="0"/>
    <x v="723"/>
    <d v="2014-01-03T00:00:00"/>
    <s v="Standard Class"/>
    <s v="TB-21595"/>
    <s v="Troy Blackwell"/>
    <x v="0"/>
    <s v="United States"/>
    <s v="Milwaukee"/>
    <x v="6"/>
    <n v="53209"/>
    <x v="2"/>
    <s v="FUR-CH-10001714"/>
    <x v="0"/>
    <x v="1"/>
    <s v="Global Leather &amp; Oak Executive Chair, Burgundy"/>
    <n v="754.44999999999993"/>
    <n v="5"/>
    <n v="0"/>
    <n v="60.356000000000023"/>
  </r>
  <r>
    <n v="2416"/>
    <s v="CA-2012-146087"/>
    <x v="1"/>
    <x v="380"/>
    <d v="2012-07-11T00:00:00"/>
    <s v="Standard Class"/>
    <s v="PP-18955"/>
    <s v="Paul Prost"/>
    <x v="2"/>
    <s v="United States"/>
    <s v="Holyoke"/>
    <x v="31"/>
    <n v="1040"/>
    <x v="3"/>
    <s v="FUR-BO-10002824"/>
    <x v="0"/>
    <x v="0"/>
    <s v="Bush Mission Pointe Library"/>
    <n v="301.95999999999998"/>
    <n v="2"/>
    <n v="0"/>
    <n v="60.391999999999996"/>
  </r>
  <r>
    <n v="2417"/>
    <s v="CA-2014-168655"/>
    <x v="3"/>
    <x v="386"/>
    <d v="2014-10-19T00:00:00"/>
    <s v="Standard Class"/>
    <s v="ML-18040"/>
    <s v="Michelle Lonsdale"/>
    <x v="1"/>
    <s v="United States"/>
    <s v="Albuquerque"/>
    <x v="27"/>
    <n v="87105"/>
    <x v="1"/>
    <s v="TEC-AC-10002842"/>
    <x v="2"/>
    <x v="11"/>
    <s v="WD My Passport Ultra 2TB Portable External Hard Drive"/>
    <n v="595"/>
    <n v="5"/>
    <n v="0"/>
    <n v="95.200000000000031"/>
  </r>
  <r>
    <n v="2418"/>
    <s v="CA-2014-168655"/>
    <x v="3"/>
    <x v="386"/>
    <d v="2014-10-19T00:00:00"/>
    <s v="Standard Class"/>
    <s v="ML-18040"/>
    <s v="Michelle Lonsdale"/>
    <x v="1"/>
    <s v="United States"/>
    <s v="Albuquerque"/>
    <x v="27"/>
    <n v="87105"/>
    <x v="1"/>
    <s v="OFF-BI-10002082"/>
    <x v="1"/>
    <x v="8"/>
    <s v="GBC Twin Loop Wire Binding Elements"/>
    <n v="79.872000000000014"/>
    <n v="3"/>
    <n v="0.2"/>
    <n v="29.951999999999998"/>
  </r>
  <r>
    <n v="2419"/>
    <s v="CA-2013-107202"/>
    <x v="0"/>
    <x v="206"/>
    <d v="2013-05-29T00:00:00"/>
    <s v="Standard Class"/>
    <s v="LC-16930"/>
    <s v="Linda Cazamias"/>
    <x v="1"/>
    <s v="United States"/>
    <s v="Sparks"/>
    <x v="33"/>
    <n v="89431"/>
    <x v="1"/>
    <s v="TEC-MA-10000112"/>
    <x v="2"/>
    <x v="15"/>
    <s v="Panasonic KX MB2061 Multifunction Printer"/>
    <n v="2396.4"/>
    <n v="10"/>
    <n v="0.2"/>
    <n v="179.73000000000013"/>
  </r>
  <r>
    <n v="2420"/>
    <s v="CA-2014-159597"/>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s v="CA-2014-159597"/>
    <x v="3"/>
    <x v="45"/>
    <d v="2014-11-15T00:00:00"/>
    <s v="Standard Class"/>
    <s v="MC-17590"/>
    <s v="Matt Collister"/>
    <x v="1"/>
    <s v="United States"/>
    <s v="Coachella"/>
    <x v="1"/>
    <n v="92236"/>
    <x v="1"/>
    <s v="TEC-AC-10004171"/>
    <x v="2"/>
    <x v="11"/>
    <s v="Razer Kraken 7.1 Surround Sound Over Ear USB Gaming Headset"/>
    <n v="99.99"/>
    <n v="1"/>
    <n v="0"/>
    <n v="43.995600000000003"/>
  </r>
  <r>
    <n v="2422"/>
    <s v="CA-2013-155551"/>
    <x v="0"/>
    <x v="724"/>
    <d v="2013-04-24T00:00:00"/>
    <s v="Standard Class"/>
    <s v="CR-12580"/>
    <s v="Clay Rozendal"/>
    <x v="2"/>
    <s v="United States"/>
    <s v="Elmhurst"/>
    <x v="10"/>
    <n v="60126"/>
    <x v="2"/>
    <s v="OFF-ST-10003656"/>
    <x v="1"/>
    <x v="4"/>
    <s v="Safco Industrial Wire Shelving"/>
    <n v="230.376"/>
    <n v="3"/>
    <n v="0.2"/>
    <n v="-48.954900000000002"/>
  </r>
  <r>
    <n v="2423"/>
    <s v="CA-2013-155551"/>
    <x v="0"/>
    <x v="724"/>
    <d v="2013-04-24T00:00:00"/>
    <s v="Standard Class"/>
    <s v="CR-12580"/>
    <s v="Clay Rozendal"/>
    <x v="2"/>
    <s v="United States"/>
    <s v="Elmhurst"/>
    <x v="10"/>
    <n v="60126"/>
    <x v="2"/>
    <s v="OFF-PA-10001560"/>
    <x v="1"/>
    <x v="10"/>
    <s v="Adams Telephone Message Books, 5 1/4” x 11”"/>
    <n v="9.6640000000000015"/>
    <n v="2"/>
    <n v="0.2"/>
    <n v="3.2615999999999996"/>
  </r>
  <r>
    <n v="2424"/>
    <s v="US-2014-147669"/>
    <x v="3"/>
    <x v="53"/>
    <d v="2014-12-31T00:00:00"/>
    <s v="Standard Class"/>
    <s v="SV-20935"/>
    <s v="Susan Vittorini"/>
    <x v="0"/>
    <s v="United States"/>
    <s v="Fairfield"/>
    <x v="24"/>
    <n v="45014"/>
    <x v="3"/>
    <s v="TEC-AC-10002473"/>
    <x v="2"/>
    <x v="11"/>
    <s v="Maxell 4.7GB DVD-R"/>
    <n v="158.928"/>
    <n v="7"/>
    <n v="0.2"/>
    <n v="41.718599999999995"/>
  </r>
  <r>
    <n v="2425"/>
    <s v="US-2014-147669"/>
    <x v="3"/>
    <x v="53"/>
    <d v="2014-12-31T00:00:00"/>
    <s v="Standard Class"/>
    <s v="SV-20935"/>
    <s v="Susan Vittorini"/>
    <x v="0"/>
    <s v="United States"/>
    <s v="Fairfield"/>
    <x v="24"/>
    <n v="45014"/>
    <x v="3"/>
    <s v="OFF-BI-10000632"/>
    <x v="1"/>
    <x v="8"/>
    <s v="Satellite Sectional Post Binders"/>
    <n v="13.023000000000001"/>
    <n v="1"/>
    <n v="0.7"/>
    <n v="-10.418399999999998"/>
  </r>
  <r>
    <n v="2426"/>
    <s v="US-2014-147669"/>
    <x v="3"/>
    <x v="53"/>
    <d v="2014-12-31T00:00:00"/>
    <s v="Standard Class"/>
    <s v="SV-20935"/>
    <s v="Susan Vittorini"/>
    <x v="0"/>
    <s v="United States"/>
    <s v="Fairfield"/>
    <x v="24"/>
    <n v="45014"/>
    <x v="3"/>
    <s v="FUR-TA-10002645"/>
    <x v="0"/>
    <x v="3"/>
    <s v="Hon Rectangular Conference Tables"/>
    <n v="273.06"/>
    <n v="2"/>
    <n v="0.4"/>
    <n v="-104.67300000000006"/>
  </r>
  <r>
    <n v="2427"/>
    <s v="US-2014-147669"/>
    <x v="3"/>
    <x v="53"/>
    <d v="2014-12-31T00:00:00"/>
    <s v="Standard Class"/>
    <s v="SV-20935"/>
    <s v="Susan Vittorini"/>
    <x v="0"/>
    <s v="United States"/>
    <s v="Fairfield"/>
    <x v="24"/>
    <n v="45014"/>
    <x v="3"/>
    <s v="OFF-FA-10002975"/>
    <x v="1"/>
    <x v="13"/>
    <s v="Staples"/>
    <n v="39.311999999999998"/>
    <n v="13"/>
    <n v="0.2"/>
    <n v="12.776399999999999"/>
  </r>
  <r>
    <n v="2428"/>
    <s v="CA-2013-169922"/>
    <x v="0"/>
    <x v="725"/>
    <d v="2013-06-18T00:00:00"/>
    <s v="Standard Class"/>
    <s v="MZ-17515"/>
    <s v="Mary Zewe"/>
    <x v="1"/>
    <s v="United States"/>
    <s v="Arlington"/>
    <x v="5"/>
    <n v="76017"/>
    <x v="2"/>
    <s v="OFF-BI-10003784"/>
    <x v="1"/>
    <x v="8"/>
    <s v="Computer Printout Index Tabs"/>
    <n v="1.3439999999999996"/>
    <n v="4"/>
    <n v="0.8"/>
    <n v="-2.1504000000000008"/>
  </r>
  <r>
    <n v="2429"/>
    <s v="CA-2013-169922"/>
    <x v="0"/>
    <x v="725"/>
    <d v="2013-06-18T00:00:00"/>
    <s v="Standard Class"/>
    <s v="MZ-17515"/>
    <s v="Mary Zewe"/>
    <x v="1"/>
    <s v="United States"/>
    <s v="Arlington"/>
    <x v="5"/>
    <n v="76017"/>
    <x v="2"/>
    <s v="OFF-BI-10001617"/>
    <x v="1"/>
    <x v="8"/>
    <s v="GBC Wire Binding Combs"/>
    <n v="8.2719999999999985"/>
    <n v="4"/>
    <n v="0.8"/>
    <n v="-13.648800000000001"/>
  </r>
  <r>
    <n v="2430"/>
    <s v="CA-2013-169922"/>
    <x v="0"/>
    <x v="725"/>
    <d v="2013-06-18T00:00:00"/>
    <s v="Standard Class"/>
    <s v="MZ-17515"/>
    <s v="Mary Zewe"/>
    <x v="1"/>
    <s v="United States"/>
    <s v="Arlington"/>
    <x v="5"/>
    <n v="76017"/>
    <x v="2"/>
    <s v="FUR-FU-10004415"/>
    <x v="0"/>
    <x v="5"/>
    <s v="Stacking Tray, Side-Loading, Legal, Smoke"/>
    <n v="12.544000000000002"/>
    <n v="7"/>
    <n v="0.6"/>
    <n v="-9.0944000000000038"/>
  </r>
  <r>
    <n v="2431"/>
    <s v="CA-2014-100748"/>
    <x v="3"/>
    <x v="726"/>
    <d v="2014-05-21T00:00:00"/>
    <s v="Standard Class"/>
    <s v="RB-19795"/>
    <s v="Ross Baird"/>
    <x v="2"/>
    <s v="United States"/>
    <s v="San Francisco"/>
    <x v="1"/>
    <n v="94110"/>
    <x v="1"/>
    <s v="OFF-LA-10000240"/>
    <x v="1"/>
    <x v="2"/>
    <s v="Self-Adhesive Address Labels for Typewriters by Universal"/>
    <n v="58.48"/>
    <n v="8"/>
    <n v="0"/>
    <n v="27.485599999999998"/>
  </r>
  <r>
    <n v="2432"/>
    <s v="CA-2014-129805"/>
    <x v="3"/>
    <x v="116"/>
    <d v="2015-01-03T00:00:00"/>
    <s v="Standard Class"/>
    <s v="HM-14860"/>
    <s v="Harry Marie"/>
    <x v="1"/>
    <s v="United States"/>
    <s v="Seattle"/>
    <x v="4"/>
    <n v="98103"/>
    <x v="1"/>
    <s v="FUR-FU-10001935"/>
    <x v="0"/>
    <x v="5"/>
    <s v="3M Hangers With Command Adhesive"/>
    <n v="7.4"/>
    <n v="2"/>
    <n v="0"/>
    <n v="3.0340000000000007"/>
  </r>
  <r>
    <n v="2433"/>
    <s v="CA-2011-148586"/>
    <x v="2"/>
    <x v="727"/>
    <d v="2011-04-01T00:00:00"/>
    <s v="Standard Class"/>
    <s v="AZ-10750"/>
    <s v="Annie Zypern"/>
    <x v="0"/>
    <s v="United States"/>
    <s v="New York City"/>
    <x v="15"/>
    <n v="10009"/>
    <x v="3"/>
    <s v="FUR-CH-10002439"/>
    <x v="0"/>
    <x v="1"/>
    <s v="Iceberg Nesting Folding Chair, 19w x 6d x 43h"/>
    <n v="366.786"/>
    <n v="7"/>
    <n v="0.1"/>
    <n v="65.206400000000002"/>
  </r>
  <r>
    <n v="2434"/>
    <s v="US-2014-112613"/>
    <x v="3"/>
    <x v="39"/>
    <d v="2014-06-02T00:00:00"/>
    <s v="Standard Class"/>
    <s v="JH-15910"/>
    <s v="Jonathan Howell"/>
    <x v="0"/>
    <s v="United States"/>
    <s v="Houston"/>
    <x v="5"/>
    <n v="77070"/>
    <x v="2"/>
    <s v="TEC-PH-10001536"/>
    <x v="2"/>
    <x v="7"/>
    <s v="Spigen Samsung Galaxy S5 Case Wallet"/>
    <n v="54.367999999999995"/>
    <n v="4"/>
    <n v="0.2"/>
    <n v="4.0775999999999968"/>
  </r>
  <r>
    <n v="2435"/>
    <s v="CA-2012-154746"/>
    <x v="1"/>
    <x v="717"/>
    <d v="2012-11-17T00:00:00"/>
    <s v="First Class"/>
    <s v="PJ-18835"/>
    <s v="Patrick Jones"/>
    <x v="1"/>
    <s v="United States"/>
    <s v="Springfield"/>
    <x v="17"/>
    <n v="22153"/>
    <x v="0"/>
    <s v="OFF-EN-10001532"/>
    <x v="1"/>
    <x v="12"/>
    <s v="Brown Kraft Recycled Envelopes"/>
    <n v="33.96"/>
    <n v="2"/>
    <n v="0"/>
    <n v="16.98"/>
  </r>
  <r>
    <n v="2436"/>
    <s v="CA-2012-154746"/>
    <x v="1"/>
    <x v="717"/>
    <d v="2012-11-17T00:00:00"/>
    <s v="First Class"/>
    <s v="PJ-18835"/>
    <s v="Patrick Jones"/>
    <x v="1"/>
    <s v="United States"/>
    <s v="Springfield"/>
    <x v="17"/>
    <n v="22153"/>
    <x v="0"/>
    <s v="OFF-AP-10003057"/>
    <x v="1"/>
    <x v="9"/>
    <s v="Honeywell Enviracaire Portable HEPA Air Cleaner for 16' x 20' Room"/>
    <n v="826.11"/>
    <n v="3"/>
    <n v="0"/>
    <n v="322.18290000000002"/>
  </r>
  <r>
    <n v="2437"/>
    <s v="CA-2014-140053"/>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s v="CA-2011-164210"/>
    <x v="2"/>
    <x v="728"/>
    <d v="2011-11-20T00:00:00"/>
    <s v="Second Class"/>
    <s v="PW-19240"/>
    <s v="Pierre Wener"/>
    <x v="0"/>
    <s v="United States"/>
    <s v="Louisville"/>
    <x v="22"/>
    <n v="80027"/>
    <x v="1"/>
    <s v="FUR-TA-10000849"/>
    <x v="0"/>
    <x v="3"/>
    <s v="Bevis Rectangular Conference Tables"/>
    <n v="145.97999999999999"/>
    <n v="2"/>
    <n v="0.5"/>
    <n v="-99.266399999999976"/>
  </r>
  <r>
    <n v="2439"/>
    <s v="CA-2011-164210"/>
    <x v="2"/>
    <x v="728"/>
    <d v="2011-11-20T00:00:00"/>
    <s v="Second Class"/>
    <s v="PW-19240"/>
    <s v="Pierre Wener"/>
    <x v="0"/>
    <s v="United States"/>
    <s v="Louisville"/>
    <x v="22"/>
    <n v="80027"/>
    <x v="1"/>
    <s v="OFF-PA-10002259"/>
    <x v="1"/>
    <x v="10"/>
    <s v="Geographics Note Cards, Blank, White, 8 1/2&quot; x 11&quot;"/>
    <n v="35.808"/>
    <n v="4"/>
    <n v="0.2"/>
    <n v="12.5328"/>
  </r>
  <r>
    <n v="2440"/>
    <s v="CA-2014-139948"/>
    <x v="3"/>
    <x v="729"/>
    <d v="2014-07-23T00:00:00"/>
    <s v="Standard Class"/>
    <s v="SW-20455"/>
    <s v="Shaun Weien"/>
    <x v="0"/>
    <s v="United States"/>
    <s v="Tampa"/>
    <x v="2"/>
    <n v="33614"/>
    <x v="0"/>
    <s v="FUR-FU-10002597"/>
    <x v="0"/>
    <x v="5"/>
    <s v="C-Line Magnetic Cubicle Keepers, Clear Polypropylene"/>
    <n v="7.9040000000000008"/>
    <n v="2"/>
    <n v="0.2"/>
    <n v="2.1736000000000004"/>
  </r>
  <r>
    <n v="2441"/>
    <s v="CA-2013-146934"/>
    <x v="0"/>
    <x v="730"/>
    <d v="2013-05-28T00:00:00"/>
    <s v="Standard Class"/>
    <s v="AF-10870"/>
    <s v="Art Ferguson"/>
    <x v="0"/>
    <s v="United States"/>
    <s v="Passaic"/>
    <x v="30"/>
    <n v="7055"/>
    <x v="3"/>
    <s v="TEC-PH-10004614"/>
    <x v="2"/>
    <x v="7"/>
    <s v="AT&amp;T 841000 Phone"/>
    <n v="345"/>
    <n v="5"/>
    <n v="0"/>
    <n v="86.25"/>
  </r>
  <r>
    <n v="2442"/>
    <s v="CA-2013-146934"/>
    <x v="0"/>
    <x v="730"/>
    <d v="2013-05-28T00:00:00"/>
    <s v="Standard Class"/>
    <s v="AF-10870"/>
    <s v="Art Ferguson"/>
    <x v="0"/>
    <s v="United States"/>
    <s v="Passaic"/>
    <x v="30"/>
    <n v="7055"/>
    <x v="3"/>
    <s v="FUR-TA-10003748"/>
    <x v="0"/>
    <x v="3"/>
    <s v="Bevis 36 x 72 Conference Tables"/>
    <n v="174.28599999999997"/>
    <n v="2"/>
    <n v="0.3"/>
    <n v="-19.918399999999991"/>
  </r>
  <r>
    <n v="2443"/>
    <s v="CA-2013-146934"/>
    <x v="0"/>
    <x v="730"/>
    <d v="2013-05-28T00:00:00"/>
    <s v="Standard Class"/>
    <s v="AF-10870"/>
    <s v="Art Ferguson"/>
    <x v="0"/>
    <s v="United States"/>
    <s v="Passaic"/>
    <x v="30"/>
    <n v="7055"/>
    <x v="3"/>
    <s v="OFF-AP-10003217"/>
    <x v="1"/>
    <x v="9"/>
    <s v="Eureka Sanitaire  Commercial Upright"/>
    <n v="662.84"/>
    <n v="4"/>
    <n v="0"/>
    <n v="172.33840000000004"/>
  </r>
  <r>
    <n v="2444"/>
    <s v="CA-2013-146934"/>
    <x v="0"/>
    <x v="730"/>
    <d v="2013-05-28T00:00:00"/>
    <s v="Standard Class"/>
    <s v="AF-10870"/>
    <s v="Art Ferguson"/>
    <x v="0"/>
    <s v="United States"/>
    <s v="Passaic"/>
    <x v="30"/>
    <n v="7055"/>
    <x v="3"/>
    <s v="TEC-AC-10002399"/>
    <x v="2"/>
    <x v="11"/>
    <s v="SanDisk Cruzer 32 GB USB Flash Drive"/>
    <n v="95.1"/>
    <n v="5"/>
    <n v="0"/>
    <n v="30.431999999999995"/>
  </r>
  <r>
    <n v="2445"/>
    <s v="CA-2013-146934"/>
    <x v="0"/>
    <x v="730"/>
    <d v="2013-05-28T00:00:00"/>
    <s v="Standard Class"/>
    <s v="AF-10870"/>
    <s v="Art Ferguson"/>
    <x v="0"/>
    <s v="United States"/>
    <s v="Passaic"/>
    <x v="30"/>
    <n v="7055"/>
    <x v="3"/>
    <s v="OFF-EN-10002973"/>
    <x v="1"/>
    <x v="12"/>
    <s v="Ampad #10 Peel &amp; Seel Holiday Envelopes"/>
    <n v="26.880000000000003"/>
    <n v="6"/>
    <n v="0"/>
    <n v="12.902400000000002"/>
  </r>
  <r>
    <n v="2446"/>
    <s v="CA-2013-146934"/>
    <x v="0"/>
    <x v="730"/>
    <d v="2013-05-28T00:00:00"/>
    <s v="Standard Class"/>
    <s v="AF-10870"/>
    <s v="Art Ferguson"/>
    <x v="0"/>
    <s v="United States"/>
    <s v="Passaic"/>
    <x v="30"/>
    <n v="7055"/>
    <x v="3"/>
    <s v="TEC-PH-10001336"/>
    <x v="2"/>
    <x v="7"/>
    <s v="Digium D40 VoIP phone"/>
    <n v="257.98"/>
    <n v="2"/>
    <n v="0"/>
    <n v="74.8142"/>
  </r>
  <r>
    <n v="2447"/>
    <s v="CA-2012-100573"/>
    <x v="1"/>
    <x v="12"/>
    <d v="2012-10-01T00:00:00"/>
    <s v="Standard Class"/>
    <s v="AM-10705"/>
    <s v="Anne McFarland"/>
    <x v="0"/>
    <s v="United States"/>
    <s v="Los Angeles"/>
    <x v="1"/>
    <n v="90004"/>
    <x v="1"/>
    <s v="OFF-EN-10000461"/>
    <x v="1"/>
    <x v="12"/>
    <s v="#10- 4 1/8&quot; x 9 1/2&quot; Recycled Envelopes"/>
    <n v="17.48"/>
    <n v="2"/>
    <n v="0"/>
    <n v="8.2156000000000002"/>
  </r>
  <r>
    <n v="2448"/>
    <s v="CA-2013-119165"/>
    <x v="0"/>
    <x v="731"/>
    <d v="2013-11-07T00:00:00"/>
    <s v="Standard Class"/>
    <s v="BD-11320"/>
    <s v="Bill Donatelli"/>
    <x v="0"/>
    <s v="United States"/>
    <s v="Philadelphia"/>
    <x v="9"/>
    <n v="19143"/>
    <x v="3"/>
    <s v="FUR-CH-10000988"/>
    <x v="0"/>
    <x v="1"/>
    <s v="Hon Olson Stacker Stools"/>
    <n v="492.83499999999998"/>
    <n v="5"/>
    <n v="0.3"/>
    <n v="-14.080999999999989"/>
  </r>
  <r>
    <n v="2449"/>
    <s v="CA-2012-128027"/>
    <x v="1"/>
    <x v="471"/>
    <d v="2012-09-17T00:00:00"/>
    <s v="Second Class"/>
    <s v="CM-12385"/>
    <s v="Christopher Martinez"/>
    <x v="0"/>
    <s v="United States"/>
    <s v="North Charleston"/>
    <x v="20"/>
    <n v="29406"/>
    <x v="0"/>
    <s v="OFF-ST-10001809"/>
    <x v="1"/>
    <x v="4"/>
    <s v="Fellowes Officeware Wire Shelving"/>
    <n v="269.49"/>
    <n v="3"/>
    <n v="0"/>
    <n v="5.3897999999999939"/>
  </r>
  <r>
    <n v="2450"/>
    <s v="CA-2013-140207"/>
    <x v="0"/>
    <x v="732"/>
    <d v="2013-11-11T00:00:00"/>
    <s v="Standard Class"/>
    <s v="CS-12400"/>
    <s v="Christopher Schild"/>
    <x v="2"/>
    <s v="United States"/>
    <s v="San Jose"/>
    <x v="1"/>
    <n v="95123"/>
    <x v="1"/>
    <s v="OFF-BI-10003963"/>
    <x v="1"/>
    <x v="8"/>
    <s v="Cardinal Holdit Data Disk Pockets"/>
    <n v="29.120000000000005"/>
    <n v="5"/>
    <n v="0.2"/>
    <n v="9.8279999999999959"/>
  </r>
  <r>
    <n v="2451"/>
    <s v="CA-2014-140949"/>
    <x v="3"/>
    <x v="294"/>
    <d v="2014-03-23T00:00:00"/>
    <s v="Second Class"/>
    <s v="DB-13405"/>
    <s v="Denny Blanton"/>
    <x v="0"/>
    <s v="United States"/>
    <s v="New York City"/>
    <x v="15"/>
    <n v="10011"/>
    <x v="3"/>
    <s v="OFF-LA-10000081"/>
    <x v="1"/>
    <x v="2"/>
    <s v="Avery 496"/>
    <n v="18.75"/>
    <n v="5"/>
    <n v="0"/>
    <n v="9"/>
  </r>
  <r>
    <n v="2452"/>
    <s v="CA-2014-140949"/>
    <x v="3"/>
    <x v="294"/>
    <d v="2014-03-23T00:00:00"/>
    <s v="Second Class"/>
    <s v="DB-13405"/>
    <s v="Denny Blanton"/>
    <x v="0"/>
    <s v="United States"/>
    <s v="New York City"/>
    <x v="15"/>
    <n v="10011"/>
    <x v="3"/>
    <s v="TEC-PH-10000149"/>
    <x v="2"/>
    <x v="7"/>
    <s v="Cisco SPA525G2 IP Phone - Wireless"/>
    <n v="119.69999999999999"/>
    <n v="6"/>
    <n v="0"/>
    <n v="31.121999999999996"/>
  </r>
  <r>
    <n v="2453"/>
    <s v="CA-2014-140949"/>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s v="CA-2014-140949"/>
    <x v="3"/>
    <x v="294"/>
    <d v="2014-03-23T00:00:00"/>
    <s v="Second Class"/>
    <s v="DB-13405"/>
    <s v="Denny Blanton"/>
    <x v="0"/>
    <s v="United States"/>
    <s v="New York City"/>
    <x v="15"/>
    <n v="10011"/>
    <x v="3"/>
    <s v="TEC-AC-10002399"/>
    <x v="2"/>
    <x v="11"/>
    <s v="SanDisk Cruzer 32 GB USB Flash Drive"/>
    <n v="57.06"/>
    <n v="3"/>
    <n v="0"/>
    <n v="18.2592"/>
  </r>
  <r>
    <n v="2455"/>
    <s v="CA-2014-140949"/>
    <x v="3"/>
    <x v="294"/>
    <d v="2014-03-23T00:00:00"/>
    <s v="Second Class"/>
    <s v="DB-13405"/>
    <s v="Denny Blanton"/>
    <x v="0"/>
    <s v="United States"/>
    <s v="New York City"/>
    <x v="15"/>
    <n v="10011"/>
    <x v="3"/>
    <s v="TEC-AC-10003038"/>
    <x v="2"/>
    <x v="11"/>
    <s v="Kingston Digital DataTraveler 16GB USB 2.0"/>
    <n v="71.599999999999994"/>
    <n v="8"/>
    <n v="0"/>
    <n v="13.603999999999992"/>
  </r>
  <r>
    <n v="2456"/>
    <s v="CA-2014-140949"/>
    <x v="3"/>
    <x v="294"/>
    <d v="2014-03-23T00:00:00"/>
    <s v="Second Class"/>
    <s v="DB-13405"/>
    <s v="Denny Blanton"/>
    <x v="0"/>
    <s v="United States"/>
    <s v="New York City"/>
    <x v="15"/>
    <n v="10011"/>
    <x v="3"/>
    <s v="OFF-ST-10000344"/>
    <x v="1"/>
    <x v="4"/>
    <s v="Neat Ideas Personal Hanging Folder Files, Black"/>
    <n v="107.44"/>
    <n v="8"/>
    <n v="0"/>
    <n v="27.934399999999997"/>
  </r>
  <r>
    <n v="2457"/>
    <s v="CA-2014-140949"/>
    <x v="3"/>
    <x v="294"/>
    <d v="2014-03-23T00:00:00"/>
    <s v="Second Class"/>
    <s v="DB-13405"/>
    <s v="Denny Blanton"/>
    <x v="0"/>
    <s v="United States"/>
    <s v="New York City"/>
    <x v="15"/>
    <n v="10011"/>
    <x v="3"/>
    <s v="OFF-LA-10004093"/>
    <x v="1"/>
    <x v="2"/>
    <s v="Avery 486"/>
    <n v="7.31"/>
    <n v="1"/>
    <n v="0"/>
    <n v="3.4356999999999998"/>
  </r>
  <r>
    <n v="2458"/>
    <s v="CA-2014-140949"/>
    <x v="3"/>
    <x v="294"/>
    <d v="2014-03-23T00:00:00"/>
    <s v="Second Class"/>
    <s v="DB-13405"/>
    <s v="Denny Blanton"/>
    <x v="0"/>
    <s v="United States"/>
    <s v="New York City"/>
    <x v="15"/>
    <n v="10011"/>
    <x v="3"/>
    <s v="OFF-AR-10001683"/>
    <x v="1"/>
    <x v="6"/>
    <s v="Lumber Crayons"/>
    <n v="59.099999999999994"/>
    <n v="6"/>
    <n v="0"/>
    <n v="22.458000000000002"/>
  </r>
  <r>
    <n v="2459"/>
    <s v="CA-2014-140949"/>
    <x v="3"/>
    <x v="294"/>
    <d v="2014-03-23T00:00:00"/>
    <s v="Second Class"/>
    <s v="DB-13405"/>
    <s v="Denny Blanton"/>
    <x v="0"/>
    <s v="United States"/>
    <s v="New York City"/>
    <x v="15"/>
    <n v="10011"/>
    <x v="3"/>
    <s v="OFF-ST-10003455"/>
    <x v="1"/>
    <x v="4"/>
    <s v="Tenex File Box, Personal Filing Tote with Lid, Black"/>
    <n v="46.53"/>
    <n v="3"/>
    <n v="0"/>
    <n v="12.097800000000001"/>
  </r>
  <r>
    <n v="2460"/>
    <s v="CA-2014-138548"/>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s v="CA-2012-142419"/>
    <x v="1"/>
    <x v="655"/>
    <d v="2012-07-13T00:00:00"/>
    <s v="Second Class"/>
    <s v="SC-20380"/>
    <s v="Shahid Collister"/>
    <x v="0"/>
    <s v="United States"/>
    <s v="Seattle"/>
    <x v="4"/>
    <n v="98115"/>
    <x v="1"/>
    <s v="OFF-PA-10001763"/>
    <x v="1"/>
    <x v="10"/>
    <s v="Xerox 1896"/>
    <n v="29.97"/>
    <n v="3"/>
    <n v="0"/>
    <n v="13.486499999999999"/>
  </r>
  <r>
    <n v="2462"/>
    <s v="CA-2012-142419"/>
    <x v="1"/>
    <x v="655"/>
    <d v="2012-07-13T00:00:00"/>
    <s v="Second Class"/>
    <s v="SC-20380"/>
    <s v="Shahid Collister"/>
    <x v="0"/>
    <s v="United States"/>
    <s v="Seattle"/>
    <x v="4"/>
    <n v="98115"/>
    <x v="1"/>
    <s v="OFF-BI-10001597"/>
    <x v="1"/>
    <x v="8"/>
    <s v="Wilson Jones Ledger-Size, Piano-Hinge Binder, 2&quot;, Blue"/>
    <n v="98.352000000000004"/>
    <n v="3"/>
    <n v="0.2"/>
    <n v="34.423199999999987"/>
  </r>
  <r>
    <n v="2463"/>
    <s v="CA-2014-148691"/>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s v="CA-2014-148691"/>
    <x v="3"/>
    <x v="734"/>
    <d v="2014-12-10T00:00:00"/>
    <s v="Standard Class"/>
    <s v="CS-12460"/>
    <s v="Chuck Sachs"/>
    <x v="0"/>
    <s v="United States"/>
    <s v="New York City"/>
    <x v="15"/>
    <n v="10009"/>
    <x v="3"/>
    <s v="OFF-BI-10001553"/>
    <x v="1"/>
    <x v="8"/>
    <s v="SpineVue Locking Slant-D Ring Binders by Cardinal"/>
    <n v="14.624000000000002"/>
    <n v="2"/>
    <n v="0.2"/>
    <n v="5.1183999999999994"/>
  </r>
  <r>
    <n v="2465"/>
    <s v="CA-2014-148691"/>
    <x v="3"/>
    <x v="734"/>
    <d v="2014-12-10T00:00:00"/>
    <s v="Standard Class"/>
    <s v="CS-12460"/>
    <s v="Chuck Sachs"/>
    <x v="0"/>
    <s v="United States"/>
    <s v="New York City"/>
    <x v="15"/>
    <n v="10009"/>
    <x v="3"/>
    <s v="TEC-PH-10000576"/>
    <x v="2"/>
    <x v="7"/>
    <s v="AT&amp;T 1080 Corded phone"/>
    <n v="136.99"/>
    <n v="1"/>
    <n v="0"/>
    <n v="36.987300000000005"/>
  </r>
  <r>
    <n v="2466"/>
    <s v="CA-2014-148691"/>
    <x v="3"/>
    <x v="734"/>
    <d v="2014-12-10T00:00:00"/>
    <s v="Standard Class"/>
    <s v="CS-12460"/>
    <s v="Chuck Sachs"/>
    <x v="0"/>
    <s v="United States"/>
    <s v="New York City"/>
    <x v="15"/>
    <n v="10009"/>
    <x v="3"/>
    <s v="OFF-LA-10001317"/>
    <x v="1"/>
    <x v="2"/>
    <s v="Avery 520"/>
    <n v="3.15"/>
    <n v="1"/>
    <n v="0"/>
    <n v="1.512"/>
  </r>
  <r>
    <n v="2467"/>
    <s v="CA-2014-128755"/>
    <x v="3"/>
    <x v="464"/>
    <d v="2014-05-09T00:00:00"/>
    <s v="Standard Class"/>
    <s v="MK-18160"/>
    <s v="Mike Kennedy"/>
    <x v="0"/>
    <s v="United States"/>
    <s v="Newport News"/>
    <x v="17"/>
    <n v="23602"/>
    <x v="0"/>
    <s v="OFF-PA-10000726"/>
    <x v="1"/>
    <x v="10"/>
    <s v="Black Print Carbonless Snap-Off Rapid Letter, 8 1/2&quot; x 7&quot;"/>
    <n v="9.11"/>
    <n v="1"/>
    <n v="0"/>
    <n v="4.099499999999999"/>
  </r>
  <r>
    <n v="2468"/>
    <s v="CA-2014-128755"/>
    <x v="3"/>
    <x v="464"/>
    <d v="2014-05-09T00:00:00"/>
    <s v="Standard Class"/>
    <s v="MK-18160"/>
    <s v="Mike Kennedy"/>
    <x v="0"/>
    <s v="United States"/>
    <s v="Newport News"/>
    <x v="17"/>
    <n v="23602"/>
    <x v="0"/>
    <s v="OFF-ST-10003306"/>
    <x v="1"/>
    <x v="4"/>
    <s v="Letter Size Cart"/>
    <n v="571.44000000000005"/>
    <n v="4"/>
    <n v="0"/>
    <n v="165.71759999999995"/>
  </r>
  <r>
    <n v="2469"/>
    <s v="CA-2014-128755"/>
    <x v="3"/>
    <x v="464"/>
    <d v="2014-05-09T00:00:00"/>
    <s v="Standard Class"/>
    <s v="MK-18160"/>
    <s v="Mike Kennedy"/>
    <x v="0"/>
    <s v="United States"/>
    <s v="Newport News"/>
    <x v="17"/>
    <n v="23602"/>
    <x v="0"/>
    <s v="OFF-PA-10004983"/>
    <x v="1"/>
    <x v="10"/>
    <s v="Xerox 23"/>
    <n v="32.400000000000006"/>
    <n v="5"/>
    <n v="0"/>
    <n v="15.552000000000001"/>
  </r>
  <r>
    <n v="2470"/>
    <s v="CA-2014-128755"/>
    <x v="3"/>
    <x v="464"/>
    <d v="2014-05-09T00:00:00"/>
    <s v="Standard Class"/>
    <s v="MK-18160"/>
    <s v="Mike Kennedy"/>
    <x v="0"/>
    <s v="United States"/>
    <s v="Newport News"/>
    <x v="17"/>
    <n v="23602"/>
    <x v="0"/>
    <s v="OFF-ST-10001291"/>
    <x v="1"/>
    <x v="4"/>
    <s v="Tenex Personal Self-Stacking Standard File Box, Black/Gray"/>
    <n v="16.91"/>
    <n v="1"/>
    <n v="0"/>
    <n v="4.5656999999999996"/>
  </r>
  <r>
    <n v="2471"/>
    <s v="US-2013-135923"/>
    <x v="0"/>
    <x v="115"/>
    <d v="2013-01-28T00:00:00"/>
    <s v="Standard Class"/>
    <s v="CM-11935"/>
    <s v="Carlos Meador"/>
    <x v="0"/>
    <s v="United States"/>
    <s v="Fayetteville"/>
    <x v="3"/>
    <n v="28314"/>
    <x v="0"/>
    <s v="FUR-FU-10002107"/>
    <x v="0"/>
    <x v="5"/>
    <s v="Eldon Pizzaz Desk Accessories"/>
    <n v="14.272"/>
    <n v="8"/>
    <n v="0.2"/>
    <n v="4.281600000000001"/>
  </r>
  <r>
    <n v="2472"/>
    <s v="US-2013-135923"/>
    <x v="0"/>
    <x v="115"/>
    <d v="2013-01-28T00:00:00"/>
    <s v="Standard Class"/>
    <s v="CM-11935"/>
    <s v="Carlos Meador"/>
    <x v="0"/>
    <s v="United States"/>
    <s v="Fayetteville"/>
    <x v="3"/>
    <n v="28314"/>
    <x v="0"/>
    <s v="FUR-BO-10002213"/>
    <x v="0"/>
    <x v="0"/>
    <s v="Sauder Forest Hills Library, Woodland Oak Finish"/>
    <n v="451.13599999999997"/>
    <n v="4"/>
    <n v="0.2"/>
    <n v="-67.670399999999972"/>
  </r>
  <r>
    <n v="2473"/>
    <s v="US-2013-135923"/>
    <x v="0"/>
    <x v="115"/>
    <d v="2013-01-28T00:00:00"/>
    <s v="Standard Class"/>
    <s v="CM-11935"/>
    <s v="Carlos Meador"/>
    <x v="0"/>
    <s v="United States"/>
    <s v="Fayetteville"/>
    <x v="3"/>
    <n v="28314"/>
    <x v="0"/>
    <s v="OFF-AP-10000692"/>
    <x v="1"/>
    <x v="9"/>
    <s v="Fellowes Mighty 8 Compact Surge Protector"/>
    <n v="64.864000000000004"/>
    <n v="4"/>
    <n v="0.2"/>
    <n v="6.4864000000000033"/>
  </r>
  <r>
    <n v="2474"/>
    <s v="CA-2013-114972"/>
    <x v="0"/>
    <x v="54"/>
    <d v="2013-11-07T00:00:00"/>
    <s v="First Class"/>
    <s v="PF-19225"/>
    <s v="Phillip Flathmann"/>
    <x v="0"/>
    <s v="United States"/>
    <s v="Los Angeles"/>
    <x v="1"/>
    <n v="90032"/>
    <x v="1"/>
    <s v="FUR-CH-10001190"/>
    <x v="0"/>
    <x v="1"/>
    <s v="Global Deluxe High-Back Office Chair in Storm"/>
    <n v="217.58400000000003"/>
    <n v="2"/>
    <n v="0.2"/>
    <n v="-29.917800000000021"/>
  </r>
  <r>
    <n v="2475"/>
    <s v="CA-2013-114972"/>
    <x v="0"/>
    <x v="54"/>
    <d v="2013-11-07T00:00:00"/>
    <s v="First Class"/>
    <s v="PF-19225"/>
    <s v="Phillip Flathmann"/>
    <x v="0"/>
    <s v="United States"/>
    <s v="Los Angeles"/>
    <x v="1"/>
    <n v="90032"/>
    <x v="1"/>
    <s v="TEC-AC-10000682"/>
    <x v="2"/>
    <x v="11"/>
    <s v="Kensington K72356US Mouse-in-a-Box USB Desktop Mouse"/>
    <n v="82.95"/>
    <n v="5"/>
    <n v="0"/>
    <n v="29.032499999999999"/>
  </r>
  <r>
    <n v="2476"/>
    <s v="CA-2013-114972"/>
    <x v="0"/>
    <x v="54"/>
    <d v="2013-11-07T00:00:00"/>
    <s v="First Class"/>
    <s v="PF-19225"/>
    <s v="Phillip Flathmann"/>
    <x v="0"/>
    <s v="United States"/>
    <s v="Los Angeles"/>
    <x v="1"/>
    <n v="90032"/>
    <x v="1"/>
    <s v="OFF-LA-10004545"/>
    <x v="1"/>
    <x v="2"/>
    <s v="Avery 50"/>
    <n v="87.71"/>
    <n v="7"/>
    <n v="0"/>
    <n v="41.223699999999994"/>
  </r>
  <r>
    <n v="2477"/>
    <s v="CA-2013-11497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s v="CA-2014-102750"/>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s v="CA-2011-145212"/>
    <x v="2"/>
    <x v="103"/>
    <d v="2011-09-19T00:00:00"/>
    <s v="Standard Class"/>
    <s v="DC-12850"/>
    <s v="Dan Campbell"/>
    <x v="0"/>
    <s v="United States"/>
    <s v="New York City"/>
    <x v="15"/>
    <n v="10011"/>
    <x v="3"/>
    <s v="OFF-AR-10002833"/>
    <x v="1"/>
    <x v="6"/>
    <s v="Newell 322"/>
    <n v="5.46"/>
    <n v="3"/>
    <n v="0"/>
    <n v="1.4742000000000002"/>
  </r>
  <r>
    <n v="2480"/>
    <s v="CA-2014-141992"/>
    <x v="3"/>
    <x v="249"/>
    <d v="2014-06-26T00:00:00"/>
    <s v="Standard Class"/>
    <s v="FO-14305"/>
    <s v="Frank Olsen"/>
    <x v="0"/>
    <s v="United States"/>
    <s v="Dallas"/>
    <x v="5"/>
    <n v="75220"/>
    <x v="2"/>
    <s v="OFF-SU-10002557"/>
    <x v="1"/>
    <x v="14"/>
    <s v="Fiskars Spring-Action Scissors"/>
    <n v="11.184000000000001"/>
    <n v="1"/>
    <n v="0.2"/>
    <n v="0.83879999999999999"/>
  </r>
  <r>
    <n v="2481"/>
    <s v="CA-2014-141992"/>
    <x v="3"/>
    <x v="249"/>
    <d v="2014-06-26T00:00:00"/>
    <s v="Standard Class"/>
    <s v="FO-14305"/>
    <s v="Frank Olsen"/>
    <x v="0"/>
    <s v="United States"/>
    <s v="Dallas"/>
    <x v="5"/>
    <n v="75220"/>
    <x v="2"/>
    <s v="OFF-ST-10003656"/>
    <x v="1"/>
    <x v="4"/>
    <s v="Safco Industrial Wire Shelving"/>
    <n v="153.584"/>
    <n v="2"/>
    <n v="0.2"/>
    <n v="-32.636600000000001"/>
  </r>
  <r>
    <n v="2482"/>
    <s v="CA-2014-14795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s v="CA-2014-126067"/>
    <x v="3"/>
    <x v="735"/>
    <d v="2014-09-04T00:00:00"/>
    <s v="Standard Class"/>
    <s v="KN-16705"/>
    <s v="Kristina Nunn"/>
    <x v="2"/>
    <s v="United States"/>
    <s v="Seattle"/>
    <x v="4"/>
    <n v="98105"/>
    <x v="1"/>
    <s v="TEC-PH-10000912"/>
    <x v="2"/>
    <x v="7"/>
    <s v="Anker 24W Portable Micro USB Car Charger"/>
    <n v="35.167999999999999"/>
    <n v="4"/>
    <n v="0.2"/>
    <n v="11.429599999999999"/>
  </r>
  <r>
    <n v="2484"/>
    <s v="CA-2014-12606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s v="CA-2014-126067"/>
    <x v="3"/>
    <x v="735"/>
    <d v="2014-09-04T00:00:00"/>
    <s v="Standard Class"/>
    <s v="KN-16705"/>
    <s v="Kristina Nunn"/>
    <x v="2"/>
    <s v="United States"/>
    <s v="Seattle"/>
    <x v="4"/>
    <n v="98105"/>
    <x v="1"/>
    <s v="OFF-BI-10001658"/>
    <x v="1"/>
    <x v="8"/>
    <s v="GBC Standard Therm-A-Bind Covers"/>
    <n v="99.680000000000021"/>
    <n v="5"/>
    <n v="0.2"/>
    <n v="32.396000000000001"/>
  </r>
  <r>
    <n v="2486"/>
    <s v="CA-2014-126067"/>
    <x v="3"/>
    <x v="735"/>
    <d v="2014-09-04T00:00:00"/>
    <s v="Standard Class"/>
    <s v="KN-16705"/>
    <s v="Kristina Nunn"/>
    <x v="2"/>
    <s v="United States"/>
    <s v="Seattle"/>
    <x v="4"/>
    <n v="98105"/>
    <x v="1"/>
    <s v="OFF-AR-10003856"/>
    <x v="1"/>
    <x v="6"/>
    <s v="Newell 344"/>
    <n v="5.56"/>
    <n v="2"/>
    <n v="0"/>
    <n v="1.4455999999999998"/>
  </r>
  <r>
    <n v="2487"/>
    <s v="CA-2012-104514"/>
    <x v="1"/>
    <x v="98"/>
    <d v="2012-01-04T00:00:00"/>
    <s v="Second Class"/>
    <s v="CB-12535"/>
    <s v="Claudia Bergmann"/>
    <x v="1"/>
    <s v="United States"/>
    <s v="Newark"/>
    <x v="13"/>
    <n v="19711"/>
    <x v="3"/>
    <s v="OFF-ST-10001837"/>
    <x v="1"/>
    <x v="4"/>
    <s v="SAFCO Mobile Desk Side File, Wire Frame"/>
    <n v="85.52"/>
    <n v="2"/>
    <n v="0"/>
    <n v="22.235199999999999"/>
  </r>
  <r>
    <n v="2488"/>
    <s v="CA-2012-104514"/>
    <x v="1"/>
    <x v="98"/>
    <d v="2012-01-04T00:00:00"/>
    <s v="Second Class"/>
    <s v="CB-12535"/>
    <s v="Claudia Bergmann"/>
    <x v="1"/>
    <s v="United States"/>
    <s v="Newark"/>
    <x v="13"/>
    <n v="19711"/>
    <x v="3"/>
    <s v="OFF-AR-10001473"/>
    <x v="1"/>
    <x v="6"/>
    <s v="Newell 313"/>
    <n v="9.84"/>
    <n v="3"/>
    <n v="0"/>
    <n v="2.6568000000000005"/>
  </r>
  <r>
    <n v="2489"/>
    <s v="CA-2012-104514"/>
    <x v="1"/>
    <x v="98"/>
    <d v="2012-01-04T00:00:00"/>
    <s v="Second Class"/>
    <s v="CB-12535"/>
    <s v="Claudia Bergmann"/>
    <x v="1"/>
    <s v="United States"/>
    <s v="Newark"/>
    <x v="13"/>
    <n v="19711"/>
    <x v="3"/>
    <s v="OFF-PA-10004285"/>
    <x v="1"/>
    <x v="10"/>
    <s v="Xerox 1959"/>
    <n v="20.04"/>
    <n v="3"/>
    <n v="0"/>
    <n v="9.6191999999999993"/>
  </r>
  <r>
    <n v="2490"/>
    <s v="CA-2012-141040"/>
    <x v="1"/>
    <x v="330"/>
    <d v="2012-10-13T00:00:00"/>
    <s v="Second Class"/>
    <s v="TB-21250"/>
    <s v="Tim Brockman"/>
    <x v="0"/>
    <s v="United States"/>
    <s v="New York City"/>
    <x v="15"/>
    <n v="10024"/>
    <x v="3"/>
    <s v="TEC-PH-10001835"/>
    <x v="2"/>
    <x v="7"/>
    <s v="Jawbone JAMBOX Wireless Bluetooth Speaker"/>
    <n v="631.96"/>
    <n v="4"/>
    <n v="0"/>
    <n v="303.3408"/>
  </r>
  <r>
    <n v="2491"/>
    <s v="CA-2012-141040"/>
    <x v="1"/>
    <x v="330"/>
    <d v="2012-10-13T00:00:00"/>
    <s v="Second Class"/>
    <s v="TB-21250"/>
    <s v="Tim Brockman"/>
    <x v="0"/>
    <s v="United States"/>
    <s v="New York City"/>
    <x v="15"/>
    <n v="10024"/>
    <x v="3"/>
    <s v="OFF-PA-10002245"/>
    <x v="1"/>
    <x v="10"/>
    <s v="Xerox 1895"/>
    <n v="23.92"/>
    <n v="4"/>
    <n v="0"/>
    <n v="10.763999999999999"/>
  </r>
  <r>
    <n v="2492"/>
    <s v="CA-2011-113579"/>
    <x v="2"/>
    <x v="736"/>
    <d v="2011-12-15T00:00:00"/>
    <s v="Second Class"/>
    <s v="KD-16345"/>
    <s v="Katherine Ducich"/>
    <x v="0"/>
    <s v="United States"/>
    <s v="Los Angeles"/>
    <x v="1"/>
    <n v="90049"/>
    <x v="1"/>
    <s v="OFF-PA-10001457"/>
    <x v="1"/>
    <x v="10"/>
    <s v="White GlueTop Scratch Pads"/>
    <n v="90.24"/>
    <n v="6"/>
    <n v="0"/>
    <n v="41.51039999999999"/>
  </r>
  <r>
    <n v="2493"/>
    <s v="CA-2011-144624"/>
    <x v="2"/>
    <x v="84"/>
    <d v="2011-11-23T00:00:00"/>
    <s v="Standard Class"/>
    <s v="JM-15865"/>
    <s v="John Murray"/>
    <x v="0"/>
    <s v="United States"/>
    <s v="Jamestown"/>
    <x v="15"/>
    <n v="14701"/>
    <x v="3"/>
    <s v="TEC-PH-10002885"/>
    <x v="2"/>
    <x v="7"/>
    <s v="Apple iPhone 5"/>
    <n v="4548.8100000000004"/>
    <n v="7"/>
    <n v="0"/>
    <n v="1228.1787000000004"/>
  </r>
  <r>
    <n v="2494"/>
    <s v="CA-2013-146206"/>
    <x v="0"/>
    <x v="545"/>
    <d v="2013-09-15T00:00:00"/>
    <s v="Second Class"/>
    <s v="KT-16480"/>
    <s v="Kean Thornton"/>
    <x v="0"/>
    <s v="United States"/>
    <s v="Houston"/>
    <x v="5"/>
    <n v="77095"/>
    <x v="2"/>
    <s v="FUR-TA-10004086"/>
    <x v="0"/>
    <x v="3"/>
    <s v="KI Adjustable-Height Table"/>
    <n v="300.93"/>
    <n v="5"/>
    <n v="0.3"/>
    <n v="-34.39200000000001"/>
  </r>
  <r>
    <n v="2495"/>
    <s v="CA-2013-146206"/>
    <x v="0"/>
    <x v="545"/>
    <d v="2013-09-15T00:00:00"/>
    <s v="Second Class"/>
    <s v="KT-16480"/>
    <s v="Kean Thornton"/>
    <x v="0"/>
    <s v="United States"/>
    <s v="Houston"/>
    <x v="5"/>
    <n v="77095"/>
    <x v="2"/>
    <s v="TEC-PH-10000895"/>
    <x v="2"/>
    <x v="7"/>
    <s v="Polycom VVX 310 VoIP phone"/>
    <n v="719.96"/>
    <n v="5"/>
    <n v="0.2"/>
    <n v="53.997000000000043"/>
  </r>
  <r>
    <n v="2496"/>
    <s v="CA-2011-136644"/>
    <x v="2"/>
    <x v="737"/>
    <d v="2011-06-22T00:00:00"/>
    <s v="Standard Class"/>
    <s v="SC-20575"/>
    <s v="Sonia Cooley"/>
    <x v="0"/>
    <s v="United States"/>
    <s v="Mishawaka"/>
    <x v="14"/>
    <n v="46544"/>
    <x v="2"/>
    <s v="FUR-CH-10000225"/>
    <x v="0"/>
    <x v="1"/>
    <s v="Global Geo Office Task Chair, Gray"/>
    <n v="647.84"/>
    <n v="8"/>
    <n v="0"/>
    <n v="32.391999999999939"/>
  </r>
  <r>
    <n v="2497"/>
    <s v="CA-2012-122371"/>
    <x v="1"/>
    <x v="120"/>
    <d v="2012-10-01T00:00:00"/>
    <s v="Standard Class"/>
    <s v="BS-11800"/>
    <s v="Bryan Spruell"/>
    <x v="2"/>
    <s v="United States"/>
    <s v="San Diego"/>
    <x v="1"/>
    <n v="92037"/>
    <x v="1"/>
    <s v="OFF-ST-10002370"/>
    <x v="1"/>
    <x v="4"/>
    <s v="Sortfiler Multipurpose Personal File Organizer, Black"/>
    <n v="64.17"/>
    <n v="3"/>
    <n v="0"/>
    <n v="18.609299999999998"/>
  </r>
  <r>
    <n v="2498"/>
    <s v="CA-2012-122371"/>
    <x v="1"/>
    <x v="120"/>
    <d v="2012-10-01T00:00:00"/>
    <s v="Standard Class"/>
    <s v="BS-11800"/>
    <s v="Bryan Spruell"/>
    <x v="2"/>
    <s v="United States"/>
    <s v="San Diego"/>
    <x v="1"/>
    <n v="92037"/>
    <x v="1"/>
    <s v="OFF-EN-10000056"/>
    <x v="1"/>
    <x v="12"/>
    <s v="Cameo Buff Policy Envelopes"/>
    <n v="124.46"/>
    <n v="2"/>
    <n v="0"/>
    <n v="58.496199999999988"/>
  </r>
  <r>
    <n v="2499"/>
    <s v="CA-2013-126935"/>
    <x v="0"/>
    <x v="288"/>
    <d v="2013-05-25T00:00:00"/>
    <s v="Standard Class"/>
    <s v="BT-11395"/>
    <s v="Bill Tyler"/>
    <x v="1"/>
    <s v="United States"/>
    <s v="San Francisco"/>
    <x v="1"/>
    <n v="94109"/>
    <x v="1"/>
    <s v="OFF-BI-10004817"/>
    <x v="1"/>
    <x v="8"/>
    <s v="GBC Personal VeloBind Strips"/>
    <n v="9.5840000000000014"/>
    <n v="1"/>
    <n v="0.2"/>
    <n v="3.3543999999999996"/>
  </r>
  <r>
    <n v="2500"/>
    <s v="US-2014-133781"/>
    <x v="3"/>
    <x v="738"/>
    <d v="2014-06-24T00:00:00"/>
    <s v="First Class"/>
    <s v="DC-12850"/>
    <s v="Dan Campbell"/>
    <x v="0"/>
    <s v="United States"/>
    <s v="Miami"/>
    <x v="2"/>
    <n v="33178"/>
    <x v="0"/>
    <s v="OFF-EN-10004483"/>
    <x v="1"/>
    <x v="12"/>
    <s v="#10 White Business Envelopes,4 1/8 x 9 1/2"/>
    <n v="37.608000000000004"/>
    <n v="3"/>
    <n v="0.2"/>
    <n v="12.692699999999995"/>
  </r>
  <r>
    <n v="2501"/>
    <s v="CA-2014-131618"/>
    <x v="3"/>
    <x v="46"/>
    <d v="2014-06-21T00:00:00"/>
    <s v="First Class"/>
    <s v="LS-17200"/>
    <s v="Luke Schmidt"/>
    <x v="1"/>
    <s v="United States"/>
    <s v="Skokie"/>
    <x v="10"/>
    <n v="60076"/>
    <x v="2"/>
    <s v="OFF-PA-10001892"/>
    <x v="1"/>
    <x v="10"/>
    <s v="Rediform Wirebound &quot;Phone Memo&quot; Message Book, 11 x 5-3/4"/>
    <n v="12.224"/>
    <n v="2"/>
    <n v="0.2"/>
    <n v="4.4311999999999996"/>
  </r>
  <r>
    <n v="2502"/>
    <s v="CA-2014-131618"/>
    <x v="3"/>
    <x v="46"/>
    <d v="2014-06-21T00:00:00"/>
    <s v="First Class"/>
    <s v="LS-17200"/>
    <s v="Luke Schmidt"/>
    <x v="1"/>
    <s v="United States"/>
    <s v="Skokie"/>
    <x v="10"/>
    <n v="60076"/>
    <x v="2"/>
    <s v="OFF-BI-10000546"/>
    <x v="1"/>
    <x v="8"/>
    <s v="Avery Durable Binders"/>
    <n v="2.3039999999999994"/>
    <n v="4"/>
    <n v="0.8"/>
    <n v="-3.5711999999999993"/>
  </r>
  <r>
    <n v="2503"/>
    <s v="CA-2014-131618"/>
    <x v="3"/>
    <x v="46"/>
    <d v="2014-06-21T00:00:00"/>
    <s v="First Class"/>
    <s v="LS-17200"/>
    <s v="Luke Schmidt"/>
    <x v="1"/>
    <s v="United States"/>
    <s v="Skokie"/>
    <x v="10"/>
    <n v="60076"/>
    <x v="2"/>
    <s v="OFF-BI-10001294"/>
    <x v="1"/>
    <x v="8"/>
    <s v="Fellowes Binding Cases"/>
    <n v="9.3599999999999977"/>
    <n v="4"/>
    <n v="0.8"/>
    <n v="-16.380000000000003"/>
  </r>
  <r>
    <n v="2504"/>
    <s v="CA-2013-149482"/>
    <x v="0"/>
    <x v="696"/>
    <d v="2013-11-20T00:00:00"/>
    <s v="Standard Class"/>
    <s v="RR-19315"/>
    <s v="Ralph Ritter"/>
    <x v="0"/>
    <s v="United States"/>
    <s v="San Francisco"/>
    <x v="1"/>
    <n v="94110"/>
    <x v="1"/>
    <s v="OFF-LA-10000248"/>
    <x v="1"/>
    <x v="2"/>
    <s v="Avery 52"/>
    <n v="7.38"/>
    <n v="2"/>
    <n v="0"/>
    <n v="3.4685999999999999"/>
  </r>
  <r>
    <n v="2505"/>
    <s v="CA-2011-143917"/>
    <x v="2"/>
    <x v="739"/>
    <d v="2011-07-27T00:00:00"/>
    <s v="Second Class"/>
    <s v="KL-16645"/>
    <s v="Ken Lonsdale"/>
    <x v="0"/>
    <s v="United States"/>
    <s v="San Francisco"/>
    <x v="1"/>
    <n v="94122"/>
    <x v="1"/>
    <s v="OFF-ST-10001228"/>
    <x v="1"/>
    <x v="4"/>
    <s v="Fellowes Personal Hanging Folder Files, Navy"/>
    <n v="53.72"/>
    <n v="4"/>
    <n v="0"/>
    <n v="15.041600000000003"/>
  </r>
  <r>
    <n v="2506"/>
    <s v="CA-2011-143917"/>
    <x v="2"/>
    <x v="739"/>
    <d v="2011-07-27T00:00:00"/>
    <s v="Second Class"/>
    <s v="KL-16645"/>
    <s v="Ken Lonsdale"/>
    <x v="0"/>
    <s v="United States"/>
    <s v="San Francisco"/>
    <x v="1"/>
    <n v="94122"/>
    <x v="1"/>
    <s v="OFF-SU-10000151"/>
    <x v="1"/>
    <x v="14"/>
    <s v="High Speed Automatic Electric Letter Opener"/>
    <n v="8187.65"/>
    <n v="5"/>
    <n v="0"/>
    <n v="327.50599999999963"/>
  </r>
  <r>
    <n v="2507"/>
    <s v="CA-2011-143917"/>
    <x v="2"/>
    <x v="739"/>
    <d v="2011-07-27T00:00:00"/>
    <s v="Second Class"/>
    <s v="KL-16645"/>
    <s v="Ken Lonsdale"/>
    <x v="0"/>
    <s v="United States"/>
    <s v="San Francisco"/>
    <x v="1"/>
    <n v="94122"/>
    <x v="1"/>
    <s v="FUR-FU-10004351"/>
    <x v="0"/>
    <x v="5"/>
    <s v="Staples"/>
    <n v="77.92"/>
    <n v="8"/>
    <n v="0"/>
    <n v="34.284800000000004"/>
  </r>
  <r>
    <n v="2508"/>
    <s v="CA-2012-120397"/>
    <x v="1"/>
    <x v="740"/>
    <d v="2012-07-02T00:00:00"/>
    <s v="Same Day"/>
    <s v="RB-19435"/>
    <s v="Richard Bierner"/>
    <x v="0"/>
    <s v="United States"/>
    <s v="Houston"/>
    <x v="5"/>
    <n v="77070"/>
    <x v="2"/>
    <s v="OFF-AP-10001293"/>
    <x v="1"/>
    <x v="9"/>
    <s v="Belkin 8 Outlet Surge Protector"/>
    <n v="32.783999999999992"/>
    <n v="4"/>
    <n v="0.8"/>
    <n v="-85.238399999999999"/>
  </r>
  <r>
    <n v="2509"/>
    <s v="CA-2014-163902"/>
    <x v="3"/>
    <x v="580"/>
    <d v="2014-03-09T00:00:00"/>
    <s v="Standard Class"/>
    <s v="MY-17380"/>
    <s v="Maribeth Yedwab"/>
    <x v="1"/>
    <s v="United States"/>
    <s v="Los Angeles"/>
    <x v="1"/>
    <n v="90045"/>
    <x v="1"/>
    <s v="TEC-PH-10000675"/>
    <x v="2"/>
    <x v="7"/>
    <s v="Panasonic KX TS3282B Corded phone"/>
    <n v="196.77600000000001"/>
    <n v="3"/>
    <n v="0.2"/>
    <n v="14.758199999999995"/>
  </r>
  <r>
    <n v="2510"/>
    <s v="CA-2014-163902"/>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s v="CA-2013-13681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s v="CA-2012-102722"/>
    <x v="1"/>
    <x v="24"/>
    <d v="2012-04-19T00:00:00"/>
    <s v="First Class"/>
    <s v="KW-16570"/>
    <s v="Kelly Williams"/>
    <x v="0"/>
    <s v="United States"/>
    <s v="Monroe"/>
    <x v="28"/>
    <n v="71203"/>
    <x v="0"/>
    <s v="TEC-AC-10003116"/>
    <x v="2"/>
    <x v="11"/>
    <s v="Memorex Froggy Flash Drive 8 GB"/>
    <n v="106.5"/>
    <n v="6"/>
    <n v="0"/>
    <n v="41.534999999999997"/>
  </r>
  <r>
    <n v="2513"/>
    <s v="CA-2014-155089"/>
    <x v="3"/>
    <x v="574"/>
    <d v="2014-12-07T00:00:00"/>
    <s v="Standard Class"/>
    <s v="DB-12910"/>
    <s v="Daniel Byrd"/>
    <x v="2"/>
    <s v="United States"/>
    <s v="Tampa"/>
    <x v="2"/>
    <n v="33614"/>
    <x v="0"/>
    <s v="OFF-BI-10002429"/>
    <x v="1"/>
    <x v="8"/>
    <s v="Premier Elliptical Ring Binder, Black"/>
    <n v="45.660000000000011"/>
    <n v="5"/>
    <n v="0.7"/>
    <n v="-33.483999999999995"/>
  </r>
  <r>
    <n v="2514"/>
    <s v="CA-2013-124506"/>
    <x v="0"/>
    <x v="583"/>
    <d v="2013-11-18T00:00:00"/>
    <s v="Standard Class"/>
    <s v="BB-11545"/>
    <s v="Brenda Bowman"/>
    <x v="1"/>
    <s v="United States"/>
    <s v="Chicago"/>
    <x v="10"/>
    <n v="60623"/>
    <x v="2"/>
    <s v="TEC-AC-10003280"/>
    <x v="2"/>
    <x v="11"/>
    <s v="Belkin F8E887 USB Wired Ergonomic Keyboard"/>
    <n v="95.968000000000004"/>
    <n v="4"/>
    <n v="0.2"/>
    <n v="1.1995999999999931"/>
  </r>
  <r>
    <n v="2515"/>
    <s v="CA-2013-124506"/>
    <x v="0"/>
    <x v="583"/>
    <d v="2013-11-18T00:00:00"/>
    <s v="Standard Class"/>
    <s v="BB-11545"/>
    <s v="Brenda Bowman"/>
    <x v="1"/>
    <s v="United States"/>
    <s v="Chicago"/>
    <x v="10"/>
    <n v="60623"/>
    <x v="2"/>
    <s v="FUR-CH-10004540"/>
    <x v="0"/>
    <x v="1"/>
    <s v="Global Chrome Stack Chair"/>
    <n v="47.991999999999997"/>
    <n v="2"/>
    <n v="0.3"/>
    <n v="-2.0567999999999991"/>
  </r>
  <r>
    <n v="2516"/>
    <s v="CA-2011-106572"/>
    <x v="2"/>
    <x v="742"/>
    <d v="2011-09-10T00:00:00"/>
    <s v="Standard Class"/>
    <s v="NP-18700"/>
    <s v="Nora Preis"/>
    <x v="0"/>
    <s v="United States"/>
    <s v="Bowling Green"/>
    <x v="24"/>
    <n v="43402"/>
    <x v="3"/>
    <s v="OFF-ST-10000585"/>
    <x v="1"/>
    <x v="4"/>
    <s v="Economy Rollaway Files"/>
    <n v="264.32"/>
    <n v="2"/>
    <n v="0.2"/>
    <n v="19.823999999999998"/>
  </r>
  <r>
    <n v="2517"/>
    <s v="CA-2011-128888"/>
    <x v="2"/>
    <x v="647"/>
    <d v="2011-11-22T00:00:00"/>
    <s v="Standard Class"/>
    <s v="PB-19105"/>
    <s v="Peter Bühler"/>
    <x v="0"/>
    <s v="United States"/>
    <s v="Houston"/>
    <x v="5"/>
    <n v="77095"/>
    <x v="2"/>
    <s v="OFF-EN-10003001"/>
    <x v="1"/>
    <x v="12"/>
    <s v="Ames Color-File Green Diamond Border X-ray Mailers"/>
    <n v="604.65600000000006"/>
    <n v="9"/>
    <n v="0.2"/>
    <n v="204.07139999999995"/>
  </r>
  <r>
    <n v="2518"/>
    <s v="CA-2014-123134"/>
    <x v="3"/>
    <x v="743"/>
    <d v="2014-05-08T00:00:00"/>
    <s v="Standard Class"/>
    <s v="DW-13585"/>
    <s v="Dorothy Wardle"/>
    <x v="1"/>
    <s v="United States"/>
    <s v="Westfield"/>
    <x v="30"/>
    <n v="7090"/>
    <x v="3"/>
    <s v="FUR-FU-10003975"/>
    <x v="0"/>
    <x v="5"/>
    <s v="Eldon Advantage Chair Mats for Low to Medium Pile Carpets"/>
    <n v="129.93"/>
    <n v="3"/>
    <n v="0"/>
    <n v="12.992999999999988"/>
  </r>
  <r>
    <n v="2519"/>
    <s v="CA-2013-124352"/>
    <x v="0"/>
    <x v="680"/>
    <d v="2013-10-22T00:00:00"/>
    <s v="Standard Class"/>
    <s v="CD-12790"/>
    <s v="Cynthia Delaney"/>
    <x v="2"/>
    <s v="United States"/>
    <s v="Oklahoma City"/>
    <x v="26"/>
    <n v="73120"/>
    <x v="2"/>
    <s v="OFF-LA-10004559"/>
    <x v="1"/>
    <x v="2"/>
    <s v="Avery 49"/>
    <n v="20.16"/>
    <n v="7"/>
    <n v="0"/>
    <n v="9.8783999999999992"/>
  </r>
  <r>
    <n v="2520"/>
    <s v="CA-2013-124352"/>
    <x v="0"/>
    <x v="680"/>
    <d v="2013-10-22T00:00:00"/>
    <s v="Standard Class"/>
    <s v="CD-12790"/>
    <s v="Cynthia Delaney"/>
    <x v="2"/>
    <s v="United States"/>
    <s v="Oklahoma City"/>
    <x v="26"/>
    <n v="73120"/>
    <x v="2"/>
    <s v="OFF-LA-10003223"/>
    <x v="1"/>
    <x v="2"/>
    <s v="Avery 508"/>
    <n v="29.46"/>
    <n v="6"/>
    <n v="0"/>
    <n v="14.4354"/>
  </r>
  <r>
    <n v="2521"/>
    <s v="CA-2013-124352"/>
    <x v="0"/>
    <x v="680"/>
    <d v="2013-10-22T00:00:00"/>
    <s v="Standard Class"/>
    <s v="CD-12790"/>
    <s v="Cynthia Delaney"/>
    <x v="2"/>
    <s v="United States"/>
    <s v="Oklahoma City"/>
    <x v="26"/>
    <n v="73120"/>
    <x v="2"/>
    <s v="OFF-AP-10002651"/>
    <x v="1"/>
    <x v="9"/>
    <s v="Hoover Upright Vacuum With Dirt Cup"/>
    <n v="868.58999999999992"/>
    <n v="3"/>
    <n v="0"/>
    <n v="251.89109999999988"/>
  </r>
  <r>
    <n v="2522"/>
    <s v="CA-2013-124352"/>
    <x v="0"/>
    <x v="680"/>
    <d v="2013-10-22T00:00:00"/>
    <s v="Standard Class"/>
    <s v="CD-12790"/>
    <s v="Cynthia Delaney"/>
    <x v="2"/>
    <s v="United States"/>
    <s v="Oklahoma City"/>
    <x v="26"/>
    <n v="73120"/>
    <x v="2"/>
    <s v="OFF-PA-10003177"/>
    <x v="1"/>
    <x v="10"/>
    <s v="Xerox 1999"/>
    <n v="12.96"/>
    <n v="2"/>
    <n v="0"/>
    <n v="6.2208000000000006"/>
  </r>
  <r>
    <n v="2523"/>
    <s v="CA-2013-124352"/>
    <x v="0"/>
    <x v="680"/>
    <d v="2013-10-22T00:00:00"/>
    <s v="Standard Class"/>
    <s v="CD-12790"/>
    <s v="Cynthia Delaney"/>
    <x v="2"/>
    <s v="United States"/>
    <s v="Oklahoma City"/>
    <x v="26"/>
    <n v="73120"/>
    <x v="2"/>
    <s v="TEC-PH-10003442"/>
    <x v="2"/>
    <x v="7"/>
    <s v="Samsung Replacement EH64AVFWE Premium Headset"/>
    <n v="5.5"/>
    <n v="1"/>
    <n v="0"/>
    <n v="1.375"/>
  </r>
  <r>
    <n v="2524"/>
    <s v="CA-2013-124352"/>
    <x v="0"/>
    <x v="680"/>
    <d v="2013-10-22T00:00:00"/>
    <s v="Standard Class"/>
    <s v="CD-12790"/>
    <s v="Cynthia Delaney"/>
    <x v="2"/>
    <s v="United States"/>
    <s v="Oklahoma City"/>
    <x v="26"/>
    <n v="73120"/>
    <x v="2"/>
    <s v="OFF-BI-10000977"/>
    <x v="1"/>
    <x v="8"/>
    <s v="Ibico Plastic Spiral Binding Combs"/>
    <n v="121.6"/>
    <n v="4"/>
    <n v="0"/>
    <n v="55.935999999999993"/>
  </r>
  <r>
    <n v="2525"/>
    <s v="CA-2012-124541"/>
    <x v="1"/>
    <x v="744"/>
    <d v="2012-04-10T00:00:00"/>
    <s v="Standard Class"/>
    <s v="TT-21220"/>
    <s v="Thomas Thornton"/>
    <x v="0"/>
    <s v="United States"/>
    <s v="Houston"/>
    <x v="5"/>
    <n v="77041"/>
    <x v="2"/>
    <s v="OFF-AR-10004078"/>
    <x v="1"/>
    <x v="6"/>
    <s v="Newell 312"/>
    <n v="42.047999999999995"/>
    <n v="9"/>
    <n v="0.2"/>
    <n v="5.2559999999999985"/>
  </r>
  <r>
    <n v="2526"/>
    <s v="CA-2012-124541"/>
    <x v="1"/>
    <x v="744"/>
    <d v="2012-04-10T00:00:00"/>
    <s v="Standard Class"/>
    <s v="TT-21220"/>
    <s v="Thomas Thornton"/>
    <x v="0"/>
    <s v="United States"/>
    <s v="Houston"/>
    <x v="5"/>
    <n v="77041"/>
    <x v="2"/>
    <s v="TEC-AC-10002550"/>
    <x v="2"/>
    <x v="11"/>
    <s v="Maxell 4.7GB DVD-RW 3/Pack"/>
    <n v="25.488"/>
    <n v="2"/>
    <n v="0.2"/>
    <n v="4.4603999999999999"/>
  </r>
  <r>
    <n v="2527"/>
    <s v="CA-2012-124541"/>
    <x v="1"/>
    <x v="744"/>
    <d v="2012-04-10T00:00:00"/>
    <s v="Standard Class"/>
    <s v="TT-21220"/>
    <s v="Thomas Thornton"/>
    <x v="0"/>
    <s v="United States"/>
    <s v="Houston"/>
    <x v="5"/>
    <n v="77041"/>
    <x v="2"/>
    <s v="OFF-BI-10004965"/>
    <x v="1"/>
    <x v="8"/>
    <s v="Ibico Covers for Plastic or Wire Binding Elements"/>
    <n v="6.8999999999999986"/>
    <n v="3"/>
    <n v="0.8"/>
    <n v="-12.075000000000003"/>
  </r>
  <r>
    <n v="2528"/>
    <s v="CA-2012-124541"/>
    <x v="1"/>
    <x v="744"/>
    <d v="2012-04-10T00:00:00"/>
    <s v="Standard Class"/>
    <s v="TT-21220"/>
    <s v="Thomas Thornton"/>
    <x v="0"/>
    <s v="United States"/>
    <s v="Houston"/>
    <x v="5"/>
    <n v="77041"/>
    <x v="2"/>
    <s v="OFF-BI-10004209"/>
    <x v="1"/>
    <x v="8"/>
    <s v="Fellowes Twister Kit, Gray/Clear, 3/pkg"/>
    <n v="9.6479999999999961"/>
    <n v="6"/>
    <n v="0.8"/>
    <n v="-16.884"/>
  </r>
  <r>
    <n v="2529"/>
    <s v="CA-2012-124541"/>
    <x v="1"/>
    <x v="744"/>
    <d v="2012-04-10T00:00:00"/>
    <s v="Standard Class"/>
    <s v="TT-21220"/>
    <s v="Thomas Thornton"/>
    <x v="0"/>
    <s v="United States"/>
    <s v="Houston"/>
    <x v="5"/>
    <n v="77041"/>
    <x v="2"/>
    <s v="OFF-PA-10001526"/>
    <x v="1"/>
    <x v="10"/>
    <s v="Xerox 1949"/>
    <n v="7.9680000000000009"/>
    <n v="2"/>
    <n v="0.2"/>
    <n v="2.8884000000000007"/>
  </r>
  <r>
    <n v="2530"/>
    <s v="CA-2011-108707"/>
    <x v="2"/>
    <x v="745"/>
    <d v="2011-10-29T00:00:00"/>
    <s v="Standard Class"/>
    <s v="DB-12910"/>
    <s v="Daniel Byrd"/>
    <x v="2"/>
    <s v="United States"/>
    <s v="Fort Lauderdale"/>
    <x v="2"/>
    <n v="33311"/>
    <x v="0"/>
    <s v="OFF-PA-10000788"/>
    <x v="1"/>
    <x v="10"/>
    <s v="Xerox 210"/>
    <n v="10.368000000000002"/>
    <n v="2"/>
    <n v="0.2"/>
    <n v="3.6288"/>
  </r>
  <r>
    <n v="2531"/>
    <s v="CA-2011-111500"/>
    <x v="2"/>
    <x v="654"/>
    <d v="2011-08-21T00:00:00"/>
    <s v="Standard Class"/>
    <s v="DJ-13510"/>
    <s v="Don Jones"/>
    <x v="1"/>
    <s v="United States"/>
    <s v="Little Rock"/>
    <x v="36"/>
    <n v="72209"/>
    <x v="0"/>
    <s v="OFF-PA-10000595"/>
    <x v="1"/>
    <x v="10"/>
    <s v="Xerox 1929"/>
    <n v="114.2"/>
    <n v="5"/>
    <n v="0"/>
    <n v="52.531999999999996"/>
  </r>
  <r>
    <n v="2532"/>
    <s v="CA-2011-111500"/>
    <x v="2"/>
    <x v="654"/>
    <d v="2011-08-21T00:00:00"/>
    <s v="Standard Class"/>
    <s v="DJ-13510"/>
    <s v="Don Jones"/>
    <x v="1"/>
    <s v="United States"/>
    <s v="Little Rock"/>
    <x v="36"/>
    <n v="72209"/>
    <x v="0"/>
    <s v="OFF-BI-10000829"/>
    <x v="1"/>
    <x v="8"/>
    <s v="Avery Non-Stick Binders"/>
    <n v="17.96"/>
    <n v="4"/>
    <n v="0"/>
    <n v="8.2615999999999996"/>
  </r>
  <r>
    <n v="2533"/>
    <s v="CA-2011-111500"/>
    <x v="2"/>
    <x v="654"/>
    <d v="2011-08-21T00:00:00"/>
    <s v="Standard Class"/>
    <s v="DJ-13510"/>
    <s v="Don Jones"/>
    <x v="1"/>
    <s v="United States"/>
    <s v="Little Rock"/>
    <x v="36"/>
    <n v="72209"/>
    <x v="0"/>
    <s v="OFF-FA-10002676"/>
    <x v="1"/>
    <x v="13"/>
    <s v="Colored Push Pins"/>
    <n v="12.67"/>
    <n v="7"/>
    <n v="0"/>
    <n v="4.5611999999999995"/>
  </r>
  <r>
    <n v="2534"/>
    <s v="CA-2011-111500"/>
    <x v="2"/>
    <x v="654"/>
    <d v="2011-08-21T00:00:00"/>
    <s v="Standard Class"/>
    <s v="DJ-13510"/>
    <s v="Don Jones"/>
    <x v="1"/>
    <s v="United States"/>
    <s v="Little Rock"/>
    <x v="36"/>
    <n v="72209"/>
    <x v="0"/>
    <s v="TEC-AC-10000844"/>
    <x v="2"/>
    <x v="11"/>
    <s v="Logitech Gaming G510s - Keyboard"/>
    <n v="339.96"/>
    <n v="4"/>
    <n v="0"/>
    <n v="122.38559999999998"/>
  </r>
  <r>
    <n v="2535"/>
    <s v="US-2014-117723"/>
    <x v="3"/>
    <x v="733"/>
    <d v="2014-08-19T00:00:00"/>
    <s v="Second Class"/>
    <s v="DL-13495"/>
    <s v="Dionis Lloyd"/>
    <x v="1"/>
    <s v="United States"/>
    <s v="Philadelphia"/>
    <x v="9"/>
    <n v="19120"/>
    <x v="3"/>
    <s v="OFF-ST-10004459"/>
    <x v="1"/>
    <x v="4"/>
    <s v="Tennsco Single-Tier Lockers"/>
    <n v="1801.6320000000001"/>
    <n v="6"/>
    <n v="0.2"/>
    <n v="-337.80600000000004"/>
  </r>
  <r>
    <n v="2536"/>
    <s v="CA-2012-143238"/>
    <x v="1"/>
    <x v="684"/>
    <d v="2012-09-08T00:00:00"/>
    <s v="First Class"/>
    <s v="LO-17170"/>
    <s v="Lori Olson"/>
    <x v="1"/>
    <s v="United States"/>
    <s v="La Quinta"/>
    <x v="1"/>
    <n v="92253"/>
    <x v="1"/>
    <s v="TEC-AC-10003499"/>
    <x v="2"/>
    <x v="11"/>
    <s v="Memorex Mini Travel Drive 8 GB USB 2.0 Flash Drive"/>
    <n v="46.32"/>
    <n v="4"/>
    <n v="0"/>
    <n v="18.064800000000002"/>
  </r>
  <r>
    <n v="2537"/>
    <s v="CA-2012-168746"/>
    <x v="1"/>
    <x v="746"/>
    <d v="2012-01-29T00:00:00"/>
    <s v="Second Class"/>
    <s v="SV-20365"/>
    <s v="Seth Vernon"/>
    <x v="0"/>
    <s v="United States"/>
    <s v="Cleveland"/>
    <x v="24"/>
    <n v="44105"/>
    <x v="3"/>
    <s v="FUR-CH-10000513"/>
    <x v="0"/>
    <x v="1"/>
    <s v="High-Back Leather Manager's Chair"/>
    <n v="181.98599999999999"/>
    <n v="2"/>
    <n v="0.3"/>
    <n v="-54.595799999999997"/>
  </r>
  <r>
    <n v="2538"/>
    <s v="CA-2012-168746"/>
    <x v="1"/>
    <x v="746"/>
    <d v="2012-01-29T00:00:00"/>
    <s v="Second Class"/>
    <s v="SV-20365"/>
    <s v="Seth Vernon"/>
    <x v="0"/>
    <s v="United States"/>
    <s v="Cleveland"/>
    <x v="24"/>
    <n v="44105"/>
    <x v="3"/>
    <s v="TEC-PH-10000895"/>
    <x v="2"/>
    <x v="7"/>
    <s v="Polycom VVX 310 VoIP phone"/>
    <n v="431.976"/>
    <n v="4"/>
    <n v="0.4"/>
    <n v="-100.7944"/>
  </r>
  <r>
    <n v="2539"/>
    <s v="CA-2012-168746"/>
    <x v="1"/>
    <x v="746"/>
    <d v="2012-01-29T00:00:00"/>
    <s v="Second Class"/>
    <s v="SV-20365"/>
    <s v="Seth Vernon"/>
    <x v="0"/>
    <s v="United States"/>
    <s v="Cleveland"/>
    <x v="24"/>
    <n v="44105"/>
    <x v="3"/>
    <s v="TEC-PH-10002555"/>
    <x v="2"/>
    <x v="7"/>
    <s v="Nortel Meridian M5316 Digital phone"/>
    <n v="155.36999999999998"/>
    <n v="1"/>
    <n v="0.4"/>
    <n v="-36.253"/>
  </r>
  <r>
    <n v="2540"/>
    <s v="CA-2012-113404"/>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s v="CA-2012-113404"/>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s v="CA-2013-144792"/>
    <x v="0"/>
    <x v="567"/>
    <d v="2013-05-05T00:00:00"/>
    <s v="Standard Class"/>
    <s v="KD-16615"/>
    <s v="Ken Dana"/>
    <x v="1"/>
    <s v="United States"/>
    <s v="Scottsdale"/>
    <x v="16"/>
    <n v="85254"/>
    <x v="1"/>
    <s v="FUR-FU-10002759"/>
    <x v="0"/>
    <x v="5"/>
    <s v="12-1/2 Diameter Round Wall Clock"/>
    <n v="111.88800000000001"/>
    <n v="7"/>
    <n v="0.2"/>
    <n v="22.377600000000001"/>
  </r>
  <r>
    <n v="2543"/>
    <s v="CA-2011-164385"/>
    <x v="2"/>
    <x v="467"/>
    <d v="2011-10-01T00:00:00"/>
    <s v="Second Class"/>
    <s v="NB-18580"/>
    <s v="Nicole Brennan"/>
    <x v="1"/>
    <s v="United States"/>
    <s v="Philadelphia"/>
    <x v="9"/>
    <n v="19134"/>
    <x v="3"/>
    <s v="OFF-AP-10002191"/>
    <x v="1"/>
    <x v="9"/>
    <s v="Belkin 8 Outlet SurgeMaster II Gold Surge Protector"/>
    <n v="143.952"/>
    <n v="3"/>
    <n v="0.2"/>
    <n v="14.39520000000001"/>
  </r>
  <r>
    <n v="2544"/>
    <s v="US-2013-114174"/>
    <x v="0"/>
    <x v="162"/>
    <d v="2013-09-15T00:00:00"/>
    <s v="Standard Class"/>
    <s v="AP-10720"/>
    <s v="Anne Pryor"/>
    <x v="2"/>
    <s v="United States"/>
    <s v="Malden"/>
    <x v="31"/>
    <n v="2148"/>
    <x v="3"/>
    <s v="FUR-BO-10003450"/>
    <x v="0"/>
    <x v="0"/>
    <s v="Bush Westfield Collection Bookcases, Dark Cherry Finish"/>
    <n v="173.94"/>
    <n v="3"/>
    <n v="0"/>
    <n v="13.915199999999992"/>
  </r>
  <r>
    <n v="2545"/>
    <s v="US-2013-114174"/>
    <x v="0"/>
    <x v="162"/>
    <d v="2013-09-15T00:00:00"/>
    <s v="Standard Class"/>
    <s v="AP-10720"/>
    <s v="Anne Pryor"/>
    <x v="2"/>
    <s v="United States"/>
    <s v="Malden"/>
    <x v="31"/>
    <n v="2148"/>
    <x v="3"/>
    <s v="OFF-LA-10000248"/>
    <x v="1"/>
    <x v="2"/>
    <s v="Avery 52"/>
    <n v="14.76"/>
    <n v="4"/>
    <n v="0"/>
    <n v="6.9371999999999998"/>
  </r>
  <r>
    <n v="2546"/>
    <s v="CA-2014-108070"/>
    <x v="3"/>
    <x v="513"/>
    <d v="2014-04-21T00:00:00"/>
    <s v="Standard Class"/>
    <s v="JE-15745"/>
    <s v="Joel Eaton"/>
    <x v="0"/>
    <s v="United States"/>
    <s v="San Jose"/>
    <x v="1"/>
    <n v="95123"/>
    <x v="1"/>
    <s v="OFF-ST-10004804"/>
    <x v="1"/>
    <x v="4"/>
    <s v="Belkin 19&quot; Vented Equipment Shelf, Black"/>
    <n v="205.92"/>
    <n v="4"/>
    <n v="0"/>
    <n v="2.0592000000000041"/>
  </r>
  <r>
    <n v="2547"/>
    <s v="CA-2014-108070"/>
    <x v="3"/>
    <x v="513"/>
    <d v="2014-04-21T00:00:00"/>
    <s v="Standard Class"/>
    <s v="JE-15745"/>
    <s v="Joel Eaton"/>
    <x v="0"/>
    <s v="United States"/>
    <s v="San Jose"/>
    <x v="1"/>
    <n v="95123"/>
    <x v="1"/>
    <s v="FUR-BO-10001337"/>
    <x v="0"/>
    <x v="0"/>
    <s v="O'Sullivan Living Dimensions 2-Shelf Bookcases"/>
    <n v="102.833"/>
    <n v="1"/>
    <n v="0.15"/>
    <n v="-6.0489999999999995"/>
  </r>
  <r>
    <n v="2548"/>
    <s v="US-2012-128090"/>
    <x v="1"/>
    <x v="748"/>
    <d v="2012-08-22T00:00:00"/>
    <s v="Standard Class"/>
    <s v="JM-15865"/>
    <s v="John Murray"/>
    <x v="0"/>
    <s v="United States"/>
    <s v="Phoenix"/>
    <x v="16"/>
    <n v="85023"/>
    <x v="1"/>
    <s v="OFF-AR-10002255"/>
    <x v="1"/>
    <x v="6"/>
    <s v="Newell 346"/>
    <n v="2.3039999999999998"/>
    <n v="1"/>
    <n v="0.2"/>
    <n v="0.25919999999999999"/>
  </r>
  <r>
    <n v="2549"/>
    <s v="US-2012-128090"/>
    <x v="1"/>
    <x v="748"/>
    <d v="2012-08-22T00:00:00"/>
    <s v="Standard Class"/>
    <s v="JM-15865"/>
    <s v="John Murray"/>
    <x v="0"/>
    <s v="United States"/>
    <s v="Phoenix"/>
    <x v="16"/>
    <n v="85023"/>
    <x v="1"/>
    <s v="TEC-PH-10002624"/>
    <x v="2"/>
    <x v="7"/>
    <s v="Samsung Galaxy S4 Mini"/>
    <n v="1879.96"/>
    <n v="5"/>
    <n v="0.2"/>
    <n v="211.49549999999977"/>
  </r>
  <r>
    <n v="2550"/>
    <s v="US-2012-128090"/>
    <x v="1"/>
    <x v="748"/>
    <d v="2012-08-22T00:00:00"/>
    <s v="Standard Class"/>
    <s v="JM-15865"/>
    <s v="John Murray"/>
    <x v="0"/>
    <s v="United States"/>
    <s v="Phoenix"/>
    <x v="16"/>
    <n v="85023"/>
    <x v="1"/>
    <s v="OFF-PA-10001878"/>
    <x v="1"/>
    <x v="10"/>
    <s v="Xerox 1891"/>
    <n v="313.024"/>
    <n v="8"/>
    <n v="0.2"/>
    <n v="105.64559999999997"/>
  </r>
  <r>
    <n v="2551"/>
    <s v="US-2012-128090"/>
    <x v="1"/>
    <x v="748"/>
    <d v="2012-08-22T00:00:00"/>
    <s v="Standard Class"/>
    <s v="JM-15865"/>
    <s v="John Murray"/>
    <x v="0"/>
    <s v="United States"/>
    <s v="Phoenix"/>
    <x v="16"/>
    <n v="85023"/>
    <x v="1"/>
    <s v="OFF-LA-10000452"/>
    <x v="1"/>
    <x v="2"/>
    <s v="Avery 488"/>
    <n v="5.04"/>
    <n v="2"/>
    <n v="0.2"/>
    <n v="1.764"/>
  </r>
  <r>
    <n v="2552"/>
    <s v="CA-2014-101042"/>
    <x v="3"/>
    <x v="123"/>
    <d v="2014-11-24T00:00:00"/>
    <s v="Standard Class"/>
    <s v="AB-10105"/>
    <s v="Adrian Barton"/>
    <x v="0"/>
    <s v="United States"/>
    <s v="Henderson"/>
    <x v="0"/>
    <n v="42420"/>
    <x v="0"/>
    <s v="FUR-FU-10004665"/>
    <x v="0"/>
    <x v="5"/>
    <s v="3M Polarizing Task Lamp with Clamp Arm, Light Gray"/>
    <n v="821.87999999999988"/>
    <n v="6"/>
    <n v="0"/>
    <n v="213.68880000000001"/>
  </r>
  <r>
    <n v="2553"/>
    <s v="CA-2014-101042"/>
    <x v="3"/>
    <x v="123"/>
    <d v="2014-11-24T00:00:00"/>
    <s v="Standard Class"/>
    <s v="AB-10105"/>
    <s v="Adrian Barton"/>
    <x v="0"/>
    <s v="United States"/>
    <s v="Henderson"/>
    <x v="0"/>
    <n v="42420"/>
    <x v="0"/>
    <s v="OFF-BI-10000088"/>
    <x v="1"/>
    <x v="8"/>
    <s v="GBC Imprintable Covers"/>
    <n v="21.96"/>
    <n v="2"/>
    <n v="0"/>
    <n v="10.760400000000001"/>
  </r>
  <r>
    <n v="2554"/>
    <s v="CA-2013-155439"/>
    <x v="0"/>
    <x v="749"/>
    <d v="2013-09-19T00:00:00"/>
    <s v="Standard Class"/>
    <s v="PN-18775"/>
    <s v="Parhena Norris"/>
    <x v="2"/>
    <s v="United States"/>
    <s v="Columbia"/>
    <x v="20"/>
    <n v="29203"/>
    <x v="0"/>
    <s v="OFF-PA-10000029"/>
    <x v="1"/>
    <x v="10"/>
    <s v="Xerox 224"/>
    <n v="25.92"/>
    <n v="4"/>
    <n v="0"/>
    <n v="12.441600000000001"/>
  </r>
  <r>
    <n v="2555"/>
    <s v="CA-2013-118626"/>
    <x v="0"/>
    <x v="243"/>
    <d v="2013-08-21T00:00:00"/>
    <s v="Standard Class"/>
    <s v="JC-15775"/>
    <s v="John Castell"/>
    <x v="0"/>
    <s v="United States"/>
    <s v="Tallahassee"/>
    <x v="2"/>
    <n v="32303"/>
    <x v="0"/>
    <s v="TEC-PH-10000369"/>
    <x v="2"/>
    <x v="7"/>
    <s v="HTC One Mini"/>
    <n v="705.54399999999998"/>
    <n v="7"/>
    <n v="0.2"/>
    <n v="70.554400000000072"/>
  </r>
  <r>
    <n v="2556"/>
    <s v="CA-2012-111458"/>
    <x v="1"/>
    <x v="120"/>
    <d v="2012-09-30T00:00:00"/>
    <s v="Standard Class"/>
    <s v="PF-19165"/>
    <s v="Philip Fox"/>
    <x v="0"/>
    <s v="United States"/>
    <s v="New York City"/>
    <x v="15"/>
    <n v="10035"/>
    <x v="3"/>
    <s v="TEC-AC-10001590"/>
    <x v="2"/>
    <x v="11"/>
    <s v="Dell Slim USB Multimedia Keyboard"/>
    <n v="50"/>
    <n v="2"/>
    <n v="0"/>
    <n v="12"/>
  </r>
  <r>
    <n v="2557"/>
    <s v="US-2013-126844"/>
    <x v="0"/>
    <x v="750"/>
    <d v="2013-10-15T00:00:00"/>
    <s v="Standard Class"/>
    <s v="BW-11110"/>
    <s v="Bart Watters"/>
    <x v="1"/>
    <s v="United States"/>
    <s v="Houston"/>
    <x v="5"/>
    <n v="77070"/>
    <x v="2"/>
    <s v="FUR-FU-10004909"/>
    <x v="0"/>
    <x v="5"/>
    <s v="Contemporary Wood/Metal Frame"/>
    <n v="51.712000000000003"/>
    <n v="8"/>
    <n v="0.6"/>
    <n v="-32.320000000000007"/>
  </r>
  <r>
    <n v="2558"/>
    <s v="US-2012-112508"/>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s v="CA-2012-147788"/>
    <x v="1"/>
    <x v="70"/>
    <d v="2012-06-04T00:00:00"/>
    <s v="Standard Class"/>
    <s v="TM-21010"/>
    <s v="Tamara Manning"/>
    <x v="0"/>
    <s v="United States"/>
    <s v="Orem"/>
    <x v="7"/>
    <n v="84057"/>
    <x v="1"/>
    <s v="FUR-BO-10004357"/>
    <x v="0"/>
    <x v="0"/>
    <s v="O'Sullivan Living Dimensions 3-Shelf Bookcases"/>
    <n v="1406.86"/>
    <n v="7"/>
    <n v="0"/>
    <n v="140.68599999999989"/>
  </r>
  <r>
    <n v="2560"/>
    <s v="CA-2012-147788"/>
    <x v="1"/>
    <x v="70"/>
    <d v="2012-06-04T00:00:00"/>
    <s v="Standard Class"/>
    <s v="TM-21010"/>
    <s v="Tamara Manning"/>
    <x v="0"/>
    <s v="United States"/>
    <s v="Orem"/>
    <x v="7"/>
    <n v="84057"/>
    <x v="1"/>
    <s v="OFF-LA-10003766"/>
    <x v="1"/>
    <x v="2"/>
    <s v="Self-Adhesive Removable Labels"/>
    <n v="15.75"/>
    <n v="5"/>
    <n v="0"/>
    <n v="7.5600000000000005"/>
  </r>
  <r>
    <n v="2561"/>
    <s v="CA-2012-147788"/>
    <x v="1"/>
    <x v="70"/>
    <d v="2012-06-04T00:00:00"/>
    <s v="Standard Class"/>
    <s v="TM-21010"/>
    <s v="Tamara Manning"/>
    <x v="0"/>
    <s v="United States"/>
    <s v="Orem"/>
    <x v="7"/>
    <n v="84057"/>
    <x v="1"/>
    <s v="OFF-ST-10000046"/>
    <x v="1"/>
    <x v="4"/>
    <s v="Fellowes Super Stor/Drawer Files"/>
    <n v="323.10000000000002"/>
    <n v="2"/>
    <n v="0"/>
    <n v="61.38900000000001"/>
  </r>
  <r>
    <n v="2562"/>
    <s v="CA-2012-144288"/>
    <x v="1"/>
    <x v="707"/>
    <d v="2012-12-31T00:00:00"/>
    <s v="Standard Class"/>
    <s v="MB-17305"/>
    <s v="Maria Bertelson"/>
    <x v="0"/>
    <s v="United States"/>
    <s v="Nashville"/>
    <x v="18"/>
    <n v="37211"/>
    <x v="0"/>
    <s v="OFF-LA-10003190"/>
    <x v="1"/>
    <x v="2"/>
    <s v="Avery 474"/>
    <n v="9.2159999999999993"/>
    <n v="4"/>
    <n v="0.2"/>
    <n v="3.3408000000000002"/>
  </r>
  <r>
    <n v="2563"/>
    <s v="CA-2012-144288"/>
    <x v="1"/>
    <x v="707"/>
    <d v="2012-12-31T00:00:00"/>
    <s v="Standard Class"/>
    <s v="MB-17305"/>
    <s v="Maria Bertelson"/>
    <x v="0"/>
    <s v="United States"/>
    <s v="Nashville"/>
    <x v="18"/>
    <n v="37211"/>
    <x v="0"/>
    <s v="OFF-PA-10002787"/>
    <x v="1"/>
    <x v="10"/>
    <s v="Xerox 227"/>
    <n v="10.368000000000002"/>
    <n v="2"/>
    <n v="0.2"/>
    <n v="3.6288"/>
  </r>
  <r>
    <n v="2564"/>
    <s v="CA-2012-110632"/>
    <x v="1"/>
    <x v="751"/>
    <d v="2012-03-22T00:00:00"/>
    <s v="Second Class"/>
    <s v="HR-14830"/>
    <s v="Harold Ryan"/>
    <x v="1"/>
    <s v="United States"/>
    <s v="New York City"/>
    <x v="15"/>
    <n v="10009"/>
    <x v="3"/>
    <s v="TEC-AC-10000387"/>
    <x v="2"/>
    <x v="11"/>
    <s v="KeyTronic KT800P2 - Keyboard - Black"/>
    <n v="15.02"/>
    <n v="1"/>
    <n v="0"/>
    <n v="2.7035999999999998"/>
  </r>
  <r>
    <n v="2565"/>
    <s v="CA-2012-110632"/>
    <x v="1"/>
    <x v="751"/>
    <d v="2012-03-22T00:00:00"/>
    <s v="Second Class"/>
    <s v="HR-14830"/>
    <s v="Harold Ryan"/>
    <x v="1"/>
    <s v="United States"/>
    <s v="New York City"/>
    <x v="15"/>
    <n v="10009"/>
    <x v="3"/>
    <s v="OFF-ST-10001291"/>
    <x v="1"/>
    <x v="4"/>
    <s v="Tenex Personal Self-Stacking Standard File Box, Black/Gray"/>
    <n v="33.82"/>
    <n v="2"/>
    <n v="0"/>
    <n v="9.1313999999999993"/>
  </r>
  <r>
    <n v="2566"/>
    <s v="CA-2014-109589"/>
    <x v="3"/>
    <x v="202"/>
    <d v="2014-12-25T00:00:00"/>
    <s v="First Class"/>
    <s v="BD-11635"/>
    <s v="Brian Derr"/>
    <x v="0"/>
    <s v="United States"/>
    <s v="Bowling Green"/>
    <x v="0"/>
    <n v="42104"/>
    <x v="0"/>
    <s v="TEC-AC-10003116"/>
    <x v="2"/>
    <x v="11"/>
    <s v="Memorex Froggy Flash Drive 8 GB"/>
    <n v="71"/>
    <n v="4"/>
    <n v="0"/>
    <n v="27.689999999999998"/>
  </r>
  <r>
    <n v="2567"/>
    <s v="CA-2014-123967"/>
    <x v="3"/>
    <x v="752"/>
    <d v="2014-11-04T00:00:00"/>
    <s v="Second Class"/>
    <s v="SF-20200"/>
    <s v="Sarah Foster"/>
    <x v="0"/>
    <s v="United States"/>
    <s v="Bellingham"/>
    <x v="4"/>
    <n v="98226"/>
    <x v="1"/>
    <s v="OFF-BI-10001308"/>
    <x v="1"/>
    <x v="8"/>
    <s v="GBC Standard Plastic Binding Systems' Combs"/>
    <n v="25.120000000000005"/>
    <n v="5"/>
    <n v="0.2"/>
    <n v="7.8499999999999979"/>
  </r>
  <r>
    <n v="2568"/>
    <s v="CA-2014-123967"/>
    <x v="3"/>
    <x v="752"/>
    <d v="2014-11-04T00:00:00"/>
    <s v="Second Class"/>
    <s v="SF-20200"/>
    <s v="Sarah Foster"/>
    <x v="0"/>
    <s v="United States"/>
    <s v="Bellingham"/>
    <x v="4"/>
    <n v="98226"/>
    <x v="1"/>
    <s v="FUR-TA-10003954"/>
    <x v="0"/>
    <x v="3"/>
    <s v="Hon 94000 Series Round Tables"/>
    <n v="2665.62"/>
    <n v="9"/>
    <n v="0"/>
    <n v="239.90580000000011"/>
  </r>
  <r>
    <n v="2569"/>
    <s v="CA-2014-148929"/>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s v="CA-2014-134404"/>
    <x v="3"/>
    <x v="753"/>
    <d v="2014-12-28T00:00:00"/>
    <s v="Same Day"/>
    <s v="DR-12880"/>
    <s v="Dan Reichenbach"/>
    <x v="1"/>
    <s v="United States"/>
    <s v="Newark"/>
    <x v="24"/>
    <n v="43055"/>
    <x v="3"/>
    <s v="TEC-PH-10000576"/>
    <x v="2"/>
    <x v="7"/>
    <s v="AT&amp;T 1080 Corded phone"/>
    <n v="164.38800000000001"/>
    <n v="2"/>
    <n v="0.4"/>
    <n v="-35.617400000000004"/>
  </r>
  <r>
    <n v="2571"/>
    <s v="CA-2014-134404"/>
    <x v="3"/>
    <x v="753"/>
    <d v="2014-12-28T00:00:00"/>
    <s v="Same Day"/>
    <s v="DR-12880"/>
    <s v="Dan Reichenbach"/>
    <x v="1"/>
    <s v="United States"/>
    <s v="Newark"/>
    <x v="24"/>
    <n v="43055"/>
    <x v="3"/>
    <s v="OFF-AR-10004441"/>
    <x v="1"/>
    <x v="6"/>
    <s v="BIC Brite Liner Highlighters"/>
    <n v="13.247999999999999"/>
    <n v="4"/>
    <n v="0.2"/>
    <n v="3.6431999999999998"/>
  </r>
  <r>
    <n v="2572"/>
    <s v="CA-2014-109778"/>
    <x v="3"/>
    <x v="11"/>
    <d v="2014-07-22T00:00:00"/>
    <s v="Standard Class"/>
    <s v="VM-21685"/>
    <s v="Valerie Mitchum"/>
    <x v="2"/>
    <s v="United States"/>
    <s v="Woodstock"/>
    <x v="10"/>
    <n v="60098"/>
    <x v="2"/>
    <s v="OFF-AR-10003759"/>
    <x v="1"/>
    <x v="6"/>
    <s v="Crayola Anti Dust Chalk, 12/Pack"/>
    <n v="2.9120000000000004"/>
    <n v="2"/>
    <n v="0.2"/>
    <n v="0.90999999999999981"/>
  </r>
  <r>
    <n v="2573"/>
    <s v="CA-2013-155845"/>
    <x v="0"/>
    <x v="399"/>
    <d v="2013-08-16T00:00:00"/>
    <s v="Second Class"/>
    <s v="CM-12235"/>
    <s v="Chris McAfee"/>
    <x v="0"/>
    <s v="United States"/>
    <s v="Carrollton"/>
    <x v="5"/>
    <n v="75007"/>
    <x v="2"/>
    <s v="TEC-AC-10004145"/>
    <x v="2"/>
    <x v="11"/>
    <s v="Logitech diNovo Edge Keyboard"/>
    <n v="1399.9440000000002"/>
    <n v="7"/>
    <n v="0.2"/>
    <n v="52.497900000000016"/>
  </r>
  <r>
    <n v="2574"/>
    <s v="CA-2014-145128"/>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s v="CA-2011-129091"/>
    <x v="2"/>
    <x v="754"/>
    <d v="2011-11-27T00:00:00"/>
    <s v="Standard Class"/>
    <s v="RA-19885"/>
    <s v="Ruben Ausman"/>
    <x v="1"/>
    <s v="United States"/>
    <s v="Columbus"/>
    <x v="32"/>
    <n v="31907"/>
    <x v="0"/>
    <s v="OFF-EN-10004955"/>
    <x v="1"/>
    <x v="12"/>
    <s v="Fashion Color Clasp Envelopes"/>
    <n v="16.23"/>
    <n v="3"/>
    <n v="0"/>
    <n v="7.9527000000000001"/>
  </r>
  <r>
    <n v="2576"/>
    <s v="CA-2011-129091"/>
    <x v="2"/>
    <x v="754"/>
    <d v="2011-11-27T00:00:00"/>
    <s v="Standard Class"/>
    <s v="RA-19885"/>
    <s v="Ruben Ausman"/>
    <x v="1"/>
    <s v="United States"/>
    <s v="Columbus"/>
    <x v="32"/>
    <n v="31907"/>
    <x v="0"/>
    <s v="OFF-BI-10001071"/>
    <x v="1"/>
    <x v="8"/>
    <s v="GBC ProClick Punch Binding System"/>
    <n v="319.89999999999998"/>
    <n v="5"/>
    <n v="0"/>
    <n v="156.751"/>
  </r>
  <r>
    <n v="2577"/>
    <s v="CA-2011-129091"/>
    <x v="2"/>
    <x v="754"/>
    <d v="2011-11-27T00:00:00"/>
    <s v="Standard Class"/>
    <s v="RA-19885"/>
    <s v="Ruben Ausman"/>
    <x v="1"/>
    <s v="United States"/>
    <s v="Columbus"/>
    <x v="32"/>
    <n v="31907"/>
    <x v="0"/>
    <s v="OFF-EN-10001990"/>
    <x v="1"/>
    <x v="12"/>
    <s v="Staples"/>
    <n v="11.36"/>
    <n v="2"/>
    <n v="0"/>
    <n v="5.3391999999999991"/>
  </r>
  <r>
    <n v="2578"/>
    <s v="CA-2011-129091"/>
    <x v="2"/>
    <x v="754"/>
    <d v="2011-11-27T00:00:00"/>
    <s v="Standard Class"/>
    <s v="RA-19885"/>
    <s v="Ruben Ausman"/>
    <x v="1"/>
    <s v="United States"/>
    <s v="Columbus"/>
    <x v="32"/>
    <n v="31907"/>
    <x v="0"/>
    <s v="OFF-AP-10002734"/>
    <x v="1"/>
    <x v="9"/>
    <s v="Holmes Harmony HEPA Air Purifier for 17 x 20 Room"/>
    <n v="675.12"/>
    <n v="3"/>
    <n v="0"/>
    <n v="290.30160000000001"/>
  </r>
  <r>
    <n v="2579"/>
    <s v="US-2011-155502"/>
    <x v="2"/>
    <x v="755"/>
    <d v="2011-02-01T00:00:00"/>
    <s v="Standard Class"/>
    <s v="SD-20485"/>
    <s v="Shirley Daniels"/>
    <x v="2"/>
    <s v="United States"/>
    <s v="Alexandria"/>
    <x v="17"/>
    <n v="22304"/>
    <x v="0"/>
    <s v="FUR-FU-10004587"/>
    <x v="0"/>
    <x v="5"/>
    <s v="GE General Use Halogen Bulbs, 100 Watts, 1 Bulb per Pack"/>
    <n v="62.820000000000007"/>
    <n v="3"/>
    <n v="0"/>
    <n v="30.7818"/>
  </r>
  <r>
    <n v="2580"/>
    <s v="US-2011-155502"/>
    <x v="2"/>
    <x v="755"/>
    <d v="2011-02-01T00:00:00"/>
    <s v="Standard Class"/>
    <s v="SD-20485"/>
    <s v="Shirley Daniels"/>
    <x v="2"/>
    <s v="United States"/>
    <s v="Alexandria"/>
    <x v="17"/>
    <n v="22304"/>
    <x v="0"/>
    <s v="OFF-ST-10004337"/>
    <x v="1"/>
    <x v="4"/>
    <s v="SAFCO Commercial Wire Shelving, 72h"/>
    <n v="489.92"/>
    <n v="8"/>
    <n v="0"/>
    <n v="0"/>
  </r>
  <r>
    <n v="2581"/>
    <s v="US-2011-155502"/>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s v="US-2011-155502"/>
    <x v="2"/>
    <x v="755"/>
    <d v="2011-02-01T00:00:00"/>
    <s v="Standard Class"/>
    <s v="SD-20485"/>
    <s v="Shirley Daniels"/>
    <x v="2"/>
    <s v="United States"/>
    <s v="Alexandria"/>
    <x v="17"/>
    <n v="22304"/>
    <x v="0"/>
    <s v="OFF-PA-10000380"/>
    <x v="1"/>
    <x v="10"/>
    <s v="REDIFORM Incoming/Outgoing Call Register, 11&quot; X 8 1/2&quot;, 100 Messages"/>
    <n v="16.68"/>
    <n v="2"/>
    <n v="0"/>
    <n v="8.34"/>
  </r>
  <r>
    <n v="2583"/>
    <s v="US-2011-155502"/>
    <x v="2"/>
    <x v="755"/>
    <d v="2011-02-01T00:00:00"/>
    <s v="Standard Class"/>
    <s v="SD-20485"/>
    <s v="Shirley Daniels"/>
    <x v="2"/>
    <s v="United States"/>
    <s v="Alexandria"/>
    <x v="17"/>
    <n v="22304"/>
    <x v="0"/>
    <s v="TEC-PH-10004833"/>
    <x v="2"/>
    <x v="7"/>
    <s v="Macally Suction Cup Mount"/>
    <n v="155.35"/>
    <n v="13"/>
    <n v="0"/>
    <n v="0"/>
  </r>
  <r>
    <n v="2584"/>
    <s v="US-2011-155502"/>
    <x v="2"/>
    <x v="755"/>
    <d v="2011-02-01T00:00:00"/>
    <s v="Standard Class"/>
    <s v="SD-20485"/>
    <s v="Shirley Daniels"/>
    <x v="2"/>
    <s v="United States"/>
    <s v="Alexandria"/>
    <x v="17"/>
    <n v="22304"/>
    <x v="0"/>
    <s v="FUR-FU-10001847"/>
    <x v="0"/>
    <x v="5"/>
    <s v="Eldon Image Series Black Desk Accessories"/>
    <n v="12.419999999999998"/>
    <n v="3"/>
    <n v="0"/>
    <n v="4.4711999999999996"/>
  </r>
  <r>
    <n v="2585"/>
    <s v="US-2011-155502"/>
    <x v="2"/>
    <x v="755"/>
    <d v="2011-02-01T00:00:00"/>
    <s v="Standard Class"/>
    <s v="SD-20485"/>
    <s v="Shirley Daniels"/>
    <x v="2"/>
    <s v="United States"/>
    <s v="Alexandria"/>
    <x v="17"/>
    <n v="22304"/>
    <x v="0"/>
    <s v="TEC-PH-10002103"/>
    <x v="2"/>
    <x v="7"/>
    <s v="Jabra SPEAK 410"/>
    <n v="187.98"/>
    <n v="2"/>
    <n v="0"/>
    <n v="52.634399999999999"/>
  </r>
  <r>
    <n v="2586"/>
    <s v="CA-2012-121041"/>
    <x v="1"/>
    <x v="502"/>
    <d v="2012-11-10T00:00:00"/>
    <s v="Standard Class"/>
    <s v="CS-12250"/>
    <s v="Chris Selesnick"/>
    <x v="1"/>
    <s v="United States"/>
    <s v="Haltom City"/>
    <x v="5"/>
    <n v="76117"/>
    <x v="2"/>
    <s v="OFF-EN-10001137"/>
    <x v="1"/>
    <x v="12"/>
    <s v="#10 Gummed Flap White Envelopes, 100/Box"/>
    <n v="6.6080000000000005"/>
    <n v="2"/>
    <n v="0.2"/>
    <n v="2.1475999999999997"/>
  </r>
  <r>
    <n v="2587"/>
    <s v="CA-2014-131695"/>
    <x v="3"/>
    <x v="160"/>
    <d v="2014-07-07T00:00:00"/>
    <s v="Standard Class"/>
    <s v="RA-19285"/>
    <s v="Ralph Arnett"/>
    <x v="0"/>
    <s v="United States"/>
    <s v="New York City"/>
    <x v="15"/>
    <n v="10024"/>
    <x v="3"/>
    <s v="OFF-ST-10001476"/>
    <x v="1"/>
    <x v="4"/>
    <s v="Steel Personal Filing/Posting Tote"/>
    <n v="248.57"/>
    <n v="7"/>
    <n v="0"/>
    <n v="67.113900000000015"/>
  </r>
  <r>
    <n v="2588"/>
    <s v="CA-2014-131695"/>
    <x v="3"/>
    <x v="160"/>
    <d v="2014-07-07T00:00:00"/>
    <s v="Standard Class"/>
    <s v="RA-19285"/>
    <s v="Ralph Arnett"/>
    <x v="0"/>
    <s v="United States"/>
    <s v="New York City"/>
    <x v="15"/>
    <n v="10024"/>
    <x v="3"/>
    <s v="FUR-FU-10002045"/>
    <x v="0"/>
    <x v="5"/>
    <s v="Executive Impressions 14&quot;"/>
    <n v="22.23"/>
    <n v="1"/>
    <n v="0"/>
    <n v="9.7812000000000019"/>
  </r>
  <r>
    <n v="2589"/>
    <s v="CA-2013-137729"/>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s v="CA-2013-137729"/>
    <x v="0"/>
    <x v="465"/>
    <d v="2013-05-10T00:00:00"/>
    <s v="Standard Class"/>
    <s v="BF-11005"/>
    <s v="Barry Franz"/>
    <x v="2"/>
    <s v="United States"/>
    <s v="Los Angeles"/>
    <x v="1"/>
    <n v="90004"/>
    <x v="1"/>
    <s v="TEC-PH-10001433"/>
    <x v="2"/>
    <x v="7"/>
    <s v="Cisco Small Business SPA 502G VoIP phone"/>
    <n v="246.16800000000001"/>
    <n v="3"/>
    <n v="0.2"/>
    <n v="21.539699999999996"/>
  </r>
  <r>
    <n v="2591"/>
    <s v="US-2013-115455"/>
    <x v="0"/>
    <x v="162"/>
    <d v="2013-09-15T00:00:00"/>
    <s v="Standard Class"/>
    <s v="SE-20110"/>
    <s v="Sanjit Engle"/>
    <x v="0"/>
    <s v="United States"/>
    <s v="Wheeling"/>
    <x v="10"/>
    <n v="60090"/>
    <x v="2"/>
    <s v="FUR-FU-10004671"/>
    <x v="0"/>
    <x v="5"/>
    <s v="Executive Impressions 12&quot; Wall Clock"/>
    <n v="14.136000000000003"/>
    <n v="2"/>
    <n v="0.6"/>
    <n v="-7.774799999999999"/>
  </r>
  <r>
    <n v="2592"/>
    <s v="US-2013-115455"/>
    <x v="0"/>
    <x v="162"/>
    <d v="2013-09-15T00:00:00"/>
    <s v="Standard Class"/>
    <s v="SE-20110"/>
    <s v="Sanjit Engle"/>
    <x v="0"/>
    <s v="United States"/>
    <s v="Wheeling"/>
    <x v="10"/>
    <n v="60090"/>
    <x v="2"/>
    <s v="FUR-TA-10003569"/>
    <x v="0"/>
    <x v="3"/>
    <s v="Bretford CR8500 Series Meeting Room Furniture"/>
    <n v="601.47"/>
    <n v="3"/>
    <n v="0.5"/>
    <n v="-300.73500000000001"/>
  </r>
  <r>
    <n v="2593"/>
    <s v="CA-2014-128300"/>
    <x v="3"/>
    <x v="221"/>
    <d v="2014-11-27T00:00:00"/>
    <s v="Second Class"/>
    <s v="RS-19765"/>
    <s v="Roland Schwarz"/>
    <x v="1"/>
    <s v="United States"/>
    <s v="Summerville"/>
    <x v="20"/>
    <n v="29483"/>
    <x v="0"/>
    <s v="TEC-PH-10002807"/>
    <x v="2"/>
    <x v="7"/>
    <s v="Motorla HX550 Universal Bluetooth Headset"/>
    <n v="79.099999999999994"/>
    <n v="2"/>
    <n v="0"/>
    <n v="39.549999999999997"/>
  </r>
  <r>
    <n v="2594"/>
    <s v="CA-2014-128300"/>
    <x v="3"/>
    <x v="221"/>
    <d v="2014-11-27T00:00:00"/>
    <s v="Second Class"/>
    <s v="RS-19765"/>
    <s v="Roland Schwarz"/>
    <x v="1"/>
    <s v="United States"/>
    <s v="Summerville"/>
    <x v="20"/>
    <n v="29483"/>
    <x v="0"/>
    <s v="OFF-BI-10001597"/>
    <x v="1"/>
    <x v="8"/>
    <s v="Wilson Jones Ledger-Size, Piano-Hinge Binder, 2&quot;, Blue"/>
    <n v="327.84"/>
    <n v="8"/>
    <n v="0"/>
    <n v="157.36319999999998"/>
  </r>
  <r>
    <n v="2595"/>
    <s v="CA-2014-149048"/>
    <x v="3"/>
    <x v="726"/>
    <d v="2014-05-18T00:00:00"/>
    <s v="Standard Class"/>
    <s v="BM-11650"/>
    <s v="Brian Moss"/>
    <x v="1"/>
    <s v="United States"/>
    <s v="Columbus"/>
    <x v="14"/>
    <n v="47201"/>
    <x v="2"/>
    <s v="OFF-EN-10003296"/>
    <x v="1"/>
    <x v="12"/>
    <s v="Tyvek Side-Opening Peel &amp; Seel Expanding Envelopes"/>
    <n v="180.96"/>
    <n v="2"/>
    <n v="0"/>
    <n v="81.432000000000002"/>
  </r>
  <r>
    <n v="2596"/>
    <s v="CA-2014-149048"/>
    <x v="3"/>
    <x v="726"/>
    <d v="2014-05-18T00:00:00"/>
    <s v="Standard Class"/>
    <s v="BM-11650"/>
    <s v="Brian Moss"/>
    <x v="1"/>
    <s v="United States"/>
    <s v="Columbus"/>
    <x v="14"/>
    <n v="47201"/>
    <x v="2"/>
    <s v="OFF-BI-10004632"/>
    <x v="1"/>
    <x v="8"/>
    <s v="Ibico Hi-Tech Manual Binding System"/>
    <n v="914.97"/>
    <n v="3"/>
    <n v="0"/>
    <n v="411.73649999999998"/>
  </r>
  <r>
    <n v="2597"/>
    <s v="CA-2014-149048"/>
    <x v="3"/>
    <x v="726"/>
    <d v="2014-05-18T00:00:00"/>
    <s v="Standard Class"/>
    <s v="BM-11650"/>
    <s v="Brian Moss"/>
    <x v="1"/>
    <s v="United States"/>
    <s v="Columbus"/>
    <x v="14"/>
    <n v="47201"/>
    <x v="2"/>
    <s v="TEC-PH-10002310"/>
    <x v="2"/>
    <x v="7"/>
    <s v="Plantronics Calisto P620-M USB Wireless Speakerphone System"/>
    <n v="587.97"/>
    <n v="3"/>
    <n v="0"/>
    <n v="158.75190000000003"/>
  </r>
  <r>
    <n v="2598"/>
    <s v="CA-2014-149048"/>
    <x v="3"/>
    <x v="726"/>
    <d v="2014-05-18T00:00:00"/>
    <s v="Standard Class"/>
    <s v="BM-11650"/>
    <s v="Brian Moss"/>
    <x v="1"/>
    <s v="United States"/>
    <s v="Columbus"/>
    <x v="14"/>
    <n v="47201"/>
    <x v="2"/>
    <s v="OFF-ST-10000078"/>
    <x v="1"/>
    <x v="4"/>
    <s v="Tennsco 6- and 18-Compartment Lockers"/>
    <n v="530.34"/>
    <n v="2"/>
    <n v="0"/>
    <n v="95.461199999999963"/>
  </r>
  <r>
    <n v="2599"/>
    <s v="CA-2014-149048"/>
    <x v="3"/>
    <x v="726"/>
    <d v="2014-05-18T00:00:00"/>
    <s v="Standard Class"/>
    <s v="BM-11650"/>
    <s v="Brian Moss"/>
    <x v="1"/>
    <s v="United States"/>
    <s v="Columbus"/>
    <x v="14"/>
    <n v="47201"/>
    <x v="2"/>
    <s v="OFF-PA-10001752"/>
    <x v="1"/>
    <x v="10"/>
    <s v="Hammermill CopyPlus Copy Paper (20Lb. and 84 Bright)"/>
    <n v="14.940000000000001"/>
    <n v="3"/>
    <n v="0"/>
    <n v="7.3206000000000007"/>
  </r>
  <r>
    <n v="2600"/>
    <s v="CA-2014-108553"/>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s v="CA-2014-108553"/>
    <x v="3"/>
    <x v="756"/>
    <d v="2014-04-30T00:00:00"/>
    <s v="Standard Class"/>
    <s v="SK-19990"/>
    <s v="Sally Knutson"/>
    <x v="0"/>
    <s v="United States"/>
    <s v="New York City"/>
    <x v="15"/>
    <n v="10024"/>
    <x v="3"/>
    <s v="OFF-SU-10002573"/>
    <x v="1"/>
    <x v="14"/>
    <s v="Acme 10&quot; Easy Grip Assistive Scissors"/>
    <n v="122.71000000000001"/>
    <n v="7"/>
    <n v="0"/>
    <n v="36.812999999999988"/>
  </r>
  <r>
    <n v="2602"/>
    <s v="CA-2013-165848"/>
    <x v="0"/>
    <x v="30"/>
    <d v="2013-06-05T00:00:00"/>
    <s v="Same Day"/>
    <s v="EN-13780"/>
    <s v="Edward Nazzal"/>
    <x v="0"/>
    <s v="United States"/>
    <s v="New York City"/>
    <x v="15"/>
    <n v="10035"/>
    <x v="3"/>
    <s v="OFF-PA-10000349"/>
    <x v="1"/>
    <x v="10"/>
    <s v="Staples"/>
    <n v="14.940000000000001"/>
    <n v="3"/>
    <n v="0"/>
    <n v="7.0218000000000007"/>
  </r>
  <r>
    <n v="2603"/>
    <s v="CA-2013-165848"/>
    <x v="0"/>
    <x v="30"/>
    <d v="2013-06-05T00:00:00"/>
    <s v="Same Day"/>
    <s v="EN-13780"/>
    <s v="Edward Nazzal"/>
    <x v="0"/>
    <s v="United States"/>
    <s v="New York City"/>
    <x v="15"/>
    <n v="10035"/>
    <x v="3"/>
    <s v="TEC-MA-10003356"/>
    <x v="2"/>
    <x v="15"/>
    <s v="Panasonic KX MC6040 Color Laser Multifunction Printer"/>
    <n v="1349.85"/>
    <n v="3"/>
    <n v="0"/>
    <n v="364.45949999999993"/>
  </r>
  <r>
    <n v="2604"/>
    <s v="CA-2013-165848"/>
    <x v="0"/>
    <x v="30"/>
    <d v="2013-06-05T00:00:00"/>
    <s v="Same Day"/>
    <s v="EN-13780"/>
    <s v="Edward Nazzal"/>
    <x v="0"/>
    <s v="United States"/>
    <s v="New York City"/>
    <x v="15"/>
    <n v="10035"/>
    <x v="3"/>
    <s v="FUR-BO-10000362"/>
    <x v="0"/>
    <x v="0"/>
    <s v="Sauder Inglewood Library Bookcases"/>
    <n v="136.78399999999999"/>
    <n v="1"/>
    <n v="0.2"/>
    <n v="5.129400000000004"/>
  </r>
  <r>
    <n v="2605"/>
    <s v="CA-2013-165848"/>
    <x v="0"/>
    <x v="30"/>
    <d v="2013-06-05T00:00:00"/>
    <s v="Same Day"/>
    <s v="EN-13780"/>
    <s v="Edward Nazzal"/>
    <x v="0"/>
    <s v="United States"/>
    <s v="New York City"/>
    <x v="15"/>
    <n v="10035"/>
    <x v="3"/>
    <s v="FUR-FU-10003878"/>
    <x v="0"/>
    <x v="5"/>
    <s v="Linden 10&quot; Round Wall Clock, Black"/>
    <n v="61.12"/>
    <n v="4"/>
    <n v="0"/>
    <n v="20.780799999999999"/>
  </r>
  <r>
    <n v="2606"/>
    <s v="CA-2011-112718"/>
    <x v="2"/>
    <x v="757"/>
    <d v="2011-12-21T00:00:00"/>
    <s v="Standard Class"/>
    <s v="KN-16450"/>
    <s v="Kean Nguyen"/>
    <x v="1"/>
    <s v="United States"/>
    <s v="Jacksonville"/>
    <x v="2"/>
    <n v="32216"/>
    <x v="0"/>
    <s v="OFF-BI-10000591"/>
    <x v="1"/>
    <x v="8"/>
    <s v="Avery Binder Labels"/>
    <n v="1.1670000000000003"/>
    <n v="1"/>
    <n v="0.7"/>
    <n v="-0.85579999999999989"/>
  </r>
  <r>
    <n v="2607"/>
    <s v="CA-2013-154053"/>
    <x v="0"/>
    <x v="758"/>
    <d v="2013-03-11T00:00:00"/>
    <s v="Standard Class"/>
    <s v="MG-17890"/>
    <s v="Michael Granlund"/>
    <x v="2"/>
    <s v="United States"/>
    <s v="San Diego"/>
    <x v="1"/>
    <n v="92024"/>
    <x v="1"/>
    <s v="OFF-AR-10003727"/>
    <x v="1"/>
    <x v="6"/>
    <s v="Berol Giant Pencil Sharpener"/>
    <n v="16.989999999999998"/>
    <n v="1"/>
    <n v="0"/>
    <n v="4.9270999999999976"/>
  </r>
  <r>
    <n v="2608"/>
    <s v="CA-2011-127446"/>
    <x v="2"/>
    <x v="641"/>
    <d v="2011-11-30T00:00:00"/>
    <s v="Standard Class"/>
    <s v="MC-17590"/>
    <s v="Matt Collister"/>
    <x v="1"/>
    <s v="United States"/>
    <s v="Arlington"/>
    <x v="5"/>
    <n v="76017"/>
    <x v="2"/>
    <s v="TEC-AC-10001635"/>
    <x v="2"/>
    <x v="11"/>
    <s v="KeyTronic KT400U2 - Keyboard - Black"/>
    <n v="24.672000000000001"/>
    <n v="3"/>
    <n v="0.2"/>
    <n v="0"/>
  </r>
  <r>
    <n v="2609"/>
    <s v="CA-2011-127446"/>
    <x v="2"/>
    <x v="641"/>
    <d v="2011-11-30T00:00:00"/>
    <s v="Standard Class"/>
    <s v="MC-17590"/>
    <s v="Matt Collister"/>
    <x v="1"/>
    <s v="United States"/>
    <s v="Arlington"/>
    <x v="5"/>
    <n v="76017"/>
    <x v="2"/>
    <s v="OFF-LA-10001317"/>
    <x v="1"/>
    <x v="2"/>
    <s v="Avery 520"/>
    <n v="2.52"/>
    <n v="1"/>
    <n v="0.2"/>
    <n v="0.88200000000000001"/>
  </r>
  <r>
    <n v="2610"/>
    <s v="CA-2011-127446"/>
    <x v="2"/>
    <x v="641"/>
    <d v="2011-11-30T00:00:00"/>
    <s v="Standard Class"/>
    <s v="MC-17590"/>
    <s v="Matt Collister"/>
    <x v="1"/>
    <s v="United States"/>
    <s v="Arlington"/>
    <x v="5"/>
    <n v="76017"/>
    <x v="2"/>
    <s v="FUR-TA-10000577"/>
    <x v="0"/>
    <x v="3"/>
    <s v="Bretford CR4500 Series Slim Rectangular Table"/>
    <n v="1218.7349999999997"/>
    <n v="5"/>
    <n v="0.3"/>
    <n v="-121.87349999999992"/>
  </r>
  <r>
    <n v="2611"/>
    <s v="CA-2011-127446"/>
    <x v="2"/>
    <x v="641"/>
    <d v="2011-11-30T00:00:00"/>
    <s v="Standard Class"/>
    <s v="MC-17590"/>
    <s v="Matt Collister"/>
    <x v="1"/>
    <s v="United States"/>
    <s v="Arlington"/>
    <x v="5"/>
    <n v="76017"/>
    <x v="2"/>
    <s v="OFF-LA-10000248"/>
    <x v="1"/>
    <x v="2"/>
    <s v="Avery 52"/>
    <n v="5.9039999999999999"/>
    <n v="2"/>
    <n v="0.2"/>
    <n v="1.9925999999999999"/>
  </r>
  <r>
    <n v="2612"/>
    <s v="CA-2011-127446"/>
    <x v="2"/>
    <x v="641"/>
    <d v="2011-11-30T00:00:00"/>
    <s v="Standard Class"/>
    <s v="MC-17590"/>
    <s v="Matt Collister"/>
    <x v="1"/>
    <s v="United States"/>
    <s v="Arlington"/>
    <x v="5"/>
    <n v="76017"/>
    <x v="2"/>
    <s v="OFF-PA-10000955"/>
    <x v="1"/>
    <x v="10"/>
    <s v="Southworth 25% Cotton Granite Paper &amp; Envelopes"/>
    <n v="15.696000000000002"/>
    <n v="3"/>
    <n v="0.2"/>
    <n v="5.1011999999999995"/>
  </r>
  <r>
    <n v="2613"/>
    <s v="CA-2011-127446"/>
    <x v="2"/>
    <x v="641"/>
    <d v="2011-11-30T00:00:00"/>
    <s v="Standard Class"/>
    <s v="MC-17590"/>
    <s v="Matt Collister"/>
    <x v="1"/>
    <s v="United States"/>
    <s v="Arlington"/>
    <x v="5"/>
    <n v="76017"/>
    <x v="2"/>
    <s v="FUR-FU-10000221"/>
    <x v="0"/>
    <x v="5"/>
    <s v="Master Caster Door Stop, Brown"/>
    <n v="6.0960000000000001"/>
    <n v="3"/>
    <n v="0.6"/>
    <n v="-3.9624000000000006"/>
  </r>
  <r>
    <n v="2614"/>
    <s v="CA-2013-137204"/>
    <x v="0"/>
    <x v="236"/>
    <d v="2013-05-06T00:00:00"/>
    <s v="Standard Class"/>
    <s v="BO-11350"/>
    <s v="Bill Overfelt"/>
    <x v="1"/>
    <s v="United States"/>
    <s v="Los Angeles"/>
    <x v="1"/>
    <n v="90045"/>
    <x v="1"/>
    <s v="FUR-CH-10002304"/>
    <x v="0"/>
    <x v="1"/>
    <s v="Global Stack Chair without Arms, Black"/>
    <n v="41.568000000000005"/>
    <n v="2"/>
    <n v="0.2"/>
    <n v="2.5980000000000008"/>
  </r>
  <r>
    <n v="2615"/>
    <s v="CA-2011-147298"/>
    <x v="2"/>
    <x v="759"/>
    <d v="2011-05-03T00:00:00"/>
    <s v="Standard Class"/>
    <s v="AG-10300"/>
    <s v="Aleksandra Gannaway"/>
    <x v="1"/>
    <s v="United States"/>
    <s v="Los Angeles"/>
    <x v="1"/>
    <n v="90049"/>
    <x v="1"/>
    <s v="FUR-CH-10004886"/>
    <x v="0"/>
    <x v="1"/>
    <s v="Bevis Steel Folding Chairs"/>
    <n v="230.28000000000003"/>
    <n v="3"/>
    <n v="0.2"/>
    <n v="23.027999999999992"/>
  </r>
  <r>
    <n v="2616"/>
    <s v="CA-2011-147298"/>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s v="CA-2014-147942"/>
    <x v="3"/>
    <x v="719"/>
    <d v="2014-04-06T00:00:00"/>
    <s v="Standard Class"/>
    <s v="MS-17365"/>
    <s v="Maribeth Schnelling"/>
    <x v="0"/>
    <s v="United States"/>
    <s v="San Francisco"/>
    <x v="1"/>
    <n v="94110"/>
    <x v="1"/>
    <s v="OFF-LA-10003663"/>
    <x v="1"/>
    <x v="2"/>
    <s v="Avery 498"/>
    <n v="5.78"/>
    <n v="2"/>
    <n v="0"/>
    <n v="2.7166000000000001"/>
  </r>
  <r>
    <n v="2618"/>
    <s v="CA-2014-147942"/>
    <x v="3"/>
    <x v="719"/>
    <d v="2014-04-06T00:00:00"/>
    <s v="Standard Class"/>
    <s v="MS-17365"/>
    <s v="Maribeth Schnelling"/>
    <x v="0"/>
    <s v="United States"/>
    <s v="San Francisco"/>
    <x v="1"/>
    <n v="94110"/>
    <x v="1"/>
    <s v="OFF-BI-10001294"/>
    <x v="1"/>
    <x v="8"/>
    <s v="Fellowes Binding Cases"/>
    <n v="121.67999999999999"/>
    <n v="13"/>
    <n v="0.2"/>
    <n v="38.024999999999977"/>
  </r>
  <r>
    <n v="2619"/>
    <s v="CA-2014-115931"/>
    <x v="3"/>
    <x v="66"/>
    <d v="2014-12-27T00:00:00"/>
    <s v="Standard Class"/>
    <s v="JM-15655"/>
    <s v="Jim Mitchum"/>
    <x v="1"/>
    <s v="United States"/>
    <s v="Carlsbad"/>
    <x v="27"/>
    <n v="88220"/>
    <x v="1"/>
    <s v="OFF-AR-10000369"/>
    <x v="1"/>
    <x v="6"/>
    <s v="Design Ebony Sketching Pencil"/>
    <n v="4.17"/>
    <n v="3"/>
    <n v="0"/>
    <n v="1.0841999999999998"/>
  </r>
  <r>
    <n v="2620"/>
    <s v="CA-2014-115931"/>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s v="CA-2014-115931"/>
    <x v="3"/>
    <x v="66"/>
    <d v="2014-12-27T00:00:00"/>
    <s v="Standard Class"/>
    <s v="JM-15655"/>
    <s v="Jim Mitchum"/>
    <x v="1"/>
    <s v="United States"/>
    <s v="Carlsbad"/>
    <x v="27"/>
    <n v="88220"/>
    <x v="1"/>
    <s v="OFF-ST-10000876"/>
    <x v="1"/>
    <x v="4"/>
    <s v="Eldon Simplefile Box Office"/>
    <n v="37.32"/>
    <n v="3"/>
    <n v="0"/>
    <n v="10.4496"/>
  </r>
  <r>
    <n v="2622"/>
    <s v="CA-2014-115931"/>
    <x v="3"/>
    <x v="66"/>
    <d v="2014-12-27T00:00:00"/>
    <s v="Standard Class"/>
    <s v="JM-15655"/>
    <s v="Jim Mitchum"/>
    <x v="1"/>
    <s v="United States"/>
    <s v="Carlsbad"/>
    <x v="27"/>
    <n v="88220"/>
    <x v="1"/>
    <s v="OFF-LA-10001404"/>
    <x v="1"/>
    <x v="2"/>
    <s v="Avery 517"/>
    <n v="18.45"/>
    <n v="5"/>
    <n v="0"/>
    <n v="8.6715"/>
  </r>
  <r>
    <n v="2623"/>
    <s v="CA-2011-164861"/>
    <x v="2"/>
    <x v="640"/>
    <d v="2011-12-06T00:00:00"/>
    <s v="Second Class"/>
    <s v="MC-17635"/>
    <s v="Matthew Clasen"/>
    <x v="1"/>
    <s v="United States"/>
    <s v="Saint Louis"/>
    <x v="25"/>
    <n v="63116"/>
    <x v="2"/>
    <s v="OFF-PA-10001972"/>
    <x v="1"/>
    <x v="10"/>
    <s v="Xerox 214"/>
    <n v="25.92"/>
    <n v="4"/>
    <n v="0"/>
    <n v="12.441600000000001"/>
  </r>
  <r>
    <n v="2624"/>
    <s v="CA-2014-127180"/>
    <x v="3"/>
    <x v="760"/>
    <d v="2014-10-25T00:00:00"/>
    <s v="First Class"/>
    <s v="TA-21385"/>
    <s v="Tom Ashbrook"/>
    <x v="2"/>
    <s v="United States"/>
    <s v="New York City"/>
    <x v="15"/>
    <n v="10024"/>
    <x v="3"/>
    <s v="TEC-CO-10004722"/>
    <x v="2"/>
    <x v="16"/>
    <s v="Canon imageCLASS 2200 Advanced Copier"/>
    <n v="11199.968000000001"/>
    <n v="4"/>
    <n v="0.2"/>
    <n v="3919.9887999999992"/>
  </r>
  <r>
    <n v="2625"/>
    <s v="CA-2014-127180"/>
    <x v="3"/>
    <x v="760"/>
    <d v="2014-10-25T00:00:00"/>
    <s v="First Class"/>
    <s v="TA-21385"/>
    <s v="Tom Ashbrook"/>
    <x v="2"/>
    <s v="United States"/>
    <s v="New York City"/>
    <x v="15"/>
    <n v="10024"/>
    <x v="3"/>
    <s v="TEC-PH-10001494"/>
    <x v="2"/>
    <x v="7"/>
    <s v="Polycom CX600 IP Phone VoIP phone"/>
    <n v="2399.6"/>
    <n v="8"/>
    <n v="0"/>
    <n v="647.89200000000005"/>
  </r>
  <r>
    <n v="2626"/>
    <s v="CA-2014-127180"/>
    <x v="3"/>
    <x v="760"/>
    <d v="2014-10-25T00:00:00"/>
    <s v="First Class"/>
    <s v="TA-21385"/>
    <s v="Tom Ashbrook"/>
    <x v="2"/>
    <s v="United States"/>
    <s v="New York City"/>
    <x v="15"/>
    <n v="10024"/>
    <x v="3"/>
    <s v="OFF-EN-10002500"/>
    <x v="1"/>
    <x v="12"/>
    <s v="Globe Weis Peel &amp; Seel First Class Envelopes"/>
    <n v="63.9"/>
    <n v="5"/>
    <n v="0"/>
    <n v="28.754999999999995"/>
  </r>
  <r>
    <n v="2627"/>
    <s v="CA-2014-127180"/>
    <x v="3"/>
    <x v="760"/>
    <d v="2014-10-25T00:00:00"/>
    <s v="First Class"/>
    <s v="TA-21385"/>
    <s v="Tom Ashbrook"/>
    <x v="2"/>
    <s v="United States"/>
    <s v="New York City"/>
    <x v="15"/>
    <n v="10024"/>
    <x v="3"/>
    <s v="TEC-PH-10003800"/>
    <x v="2"/>
    <x v="7"/>
    <s v="i.Sound Portable Power - 8000 mAh"/>
    <n v="52.99"/>
    <n v="1"/>
    <n v="0"/>
    <n v="0.52989999999999782"/>
  </r>
  <r>
    <n v="2628"/>
    <s v="US-2014-165344"/>
    <x v="3"/>
    <x v="38"/>
    <d v="2014-11-16T00:00:00"/>
    <s v="First Class"/>
    <s v="SB-20290"/>
    <s v="Sean Braxton"/>
    <x v="1"/>
    <s v="United States"/>
    <s v="Springfield"/>
    <x v="24"/>
    <n v="45503"/>
    <x v="3"/>
    <s v="TEC-AC-10002399"/>
    <x v="2"/>
    <x v="11"/>
    <s v="SanDisk Cruzer 32 GB USB Flash Drive"/>
    <n v="60.864000000000004"/>
    <n v="4"/>
    <n v="0.2"/>
    <n v="9.1295999999999964"/>
  </r>
  <r>
    <n v="2629"/>
    <s v="US-2014-165344"/>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s v="US-2014-165344"/>
    <x v="3"/>
    <x v="38"/>
    <d v="2014-11-16T00:00:00"/>
    <s v="First Class"/>
    <s v="SB-20290"/>
    <s v="Sean Braxton"/>
    <x v="1"/>
    <s v="United States"/>
    <s v="Springfield"/>
    <x v="24"/>
    <n v="45503"/>
    <x v="3"/>
    <s v="OFF-BI-10003196"/>
    <x v="1"/>
    <x v="8"/>
    <s v="Accohide Poly Flexible Ring Binders"/>
    <n v="11.220000000000002"/>
    <n v="10"/>
    <n v="0.7"/>
    <n v="-7.4799999999999969"/>
  </r>
  <r>
    <n v="2631"/>
    <s v="CA-2012-168186"/>
    <x v="1"/>
    <x v="229"/>
    <d v="2012-09-15T00:00:00"/>
    <s v="Standard Class"/>
    <s v="AB-10150"/>
    <s v="Aimee Bixby"/>
    <x v="0"/>
    <s v="United States"/>
    <s v="Tulsa"/>
    <x v="26"/>
    <n v="74133"/>
    <x v="2"/>
    <s v="OFF-PA-10000477"/>
    <x v="1"/>
    <x v="10"/>
    <s v="Xerox 1952"/>
    <n v="14.940000000000001"/>
    <n v="3"/>
    <n v="0"/>
    <n v="7.0218000000000007"/>
  </r>
  <r>
    <n v="2632"/>
    <s v="US-2014-110604"/>
    <x v="3"/>
    <x v="356"/>
    <d v="2014-05-21T00:00:00"/>
    <s v="Standard Class"/>
    <s v="JF-15295"/>
    <s v="Jason Fortune-"/>
    <x v="0"/>
    <s v="United States"/>
    <s v="Seattle"/>
    <x v="4"/>
    <n v="98103"/>
    <x v="1"/>
    <s v="FUR-FU-10000076"/>
    <x v="0"/>
    <x v="5"/>
    <s v="24-Hour Round Wall Clock"/>
    <n v="39.96"/>
    <n v="2"/>
    <n v="0"/>
    <n v="17.182800000000004"/>
  </r>
  <r>
    <n v="2633"/>
    <s v="US-2014-110604"/>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s v="US-2014-110604"/>
    <x v="3"/>
    <x v="356"/>
    <d v="2014-05-21T00:00:00"/>
    <s v="Standard Class"/>
    <s v="JF-15295"/>
    <s v="Jason Fortune-"/>
    <x v="0"/>
    <s v="United States"/>
    <s v="Seattle"/>
    <x v="4"/>
    <n v="98103"/>
    <x v="1"/>
    <s v="FUR-CH-10004287"/>
    <x v="0"/>
    <x v="1"/>
    <s v="SAFCO Arco Folding Chair"/>
    <n v="220.96"/>
    <n v="1"/>
    <n v="0.2"/>
    <n v="24.857999999999983"/>
  </r>
  <r>
    <n v="2635"/>
    <s v="CA-2012-116750"/>
    <x v="1"/>
    <x v="761"/>
    <d v="2012-07-10T00:00:00"/>
    <s v="Second Class"/>
    <s v="BF-10975"/>
    <s v="Barbara Fisher"/>
    <x v="1"/>
    <s v="United States"/>
    <s v="Fayetteville"/>
    <x v="3"/>
    <n v="28314"/>
    <x v="0"/>
    <s v="FUR-FU-10003829"/>
    <x v="0"/>
    <x v="5"/>
    <s v="Stackable Trays"/>
    <n v="4.9280000000000008"/>
    <n v="2"/>
    <n v="0.2"/>
    <n v="0.73919999999999941"/>
  </r>
  <r>
    <n v="2636"/>
    <s v="CA-2012-11675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s v="CA-2012-162369"/>
    <x v="1"/>
    <x v="762"/>
    <d v="2012-08-19T00:00:00"/>
    <s v="Standard Class"/>
    <s v="TT-21265"/>
    <s v="Tim Taslimi"/>
    <x v="1"/>
    <s v="United States"/>
    <s v="Los Angeles"/>
    <x v="1"/>
    <n v="90045"/>
    <x v="1"/>
    <s v="OFF-ST-10000046"/>
    <x v="1"/>
    <x v="4"/>
    <s v="Fellowes Super Stor/Drawer Files"/>
    <n v="323.10000000000002"/>
    <n v="2"/>
    <n v="0"/>
    <n v="61.38900000000001"/>
  </r>
  <r>
    <n v="2638"/>
    <s v="CA-2014-108441"/>
    <x v="3"/>
    <x v="492"/>
    <d v="2014-06-19T00:00:00"/>
    <s v="Standard Class"/>
    <s v="SB-20170"/>
    <s v="Sarah Bern"/>
    <x v="0"/>
    <s v="United States"/>
    <s v="New York City"/>
    <x v="15"/>
    <n v="10035"/>
    <x v="3"/>
    <s v="OFF-PA-10000697"/>
    <x v="1"/>
    <x v="10"/>
    <s v="TOPS Voice Message Log Book, Flash Format"/>
    <n v="19.04"/>
    <n v="4"/>
    <n v="0"/>
    <n v="9.3295999999999992"/>
  </r>
  <r>
    <n v="2639"/>
    <s v="CA-2014-108441"/>
    <x v="3"/>
    <x v="492"/>
    <d v="2014-06-19T00:00:00"/>
    <s v="Standard Class"/>
    <s v="SB-20170"/>
    <s v="Sarah Bern"/>
    <x v="0"/>
    <s v="United States"/>
    <s v="New York City"/>
    <x v="15"/>
    <n v="10035"/>
    <x v="3"/>
    <s v="OFF-BI-10000848"/>
    <x v="1"/>
    <x v="8"/>
    <s v="Angle-D Ring Binders"/>
    <n v="13.128"/>
    <n v="3"/>
    <n v="0.2"/>
    <n v="4.2665999999999986"/>
  </r>
  <r>
    <n v="2640"/>
    <s v="CA-2014-108441"/>
    <x v="3"/>
    <x v="492"/>
    <d v="2014-06-19T00:00:00"/>
    <s v="Standard Class"/>
    <s v="SB-20170"/>
    <s v="Sarah Bern"/>
    <x v="0"/>
    <s v="United States"/>
    <s v="New York City"/>
    <x v="15"/>
    <n v="10035"/>
    <x v="3"/>
    <s v="OFF-AR-10004691"/>
    <x v="1"/>
    <x v="6"/>
    <s v="Boston 1730 StandUp Electric Pencil Sharpener"/>
    <n v="64.14"/>
    <n v="3"/>
    <n v="0"/>
    <n v="16.676400000000001"/>
  </r>
  <r>
    <n v="2641"/>
    <s v="CA-2014-108441"/>
    <x v="3"/>
    <x v="492"/>
    <d v="2014-06-19T00:00:00"/>
    <s v="Standard Class"/>
    <s v="SB-20170"/>
    <s v="Sarah Bern"/>
    <x v="0"/>
    <s v="United States"/>
    <s v="New York City"/>
    <x v="15"/>
    <n v="10035"/>
    <x v="3"/>
    <s v="FUR-CH-10000595"/>
    <x v="0"/>
    <x v="1"/>
    <s v="Safco Contoured Stacking Chairs"/>
    <n v="858.24"/>
    <n v="4"/>
    <n v="0.1"/>
    <n v="143.03999999999996"/>
  </r>
  <r>
    <n v="2642"/>
    <s v="CA-2012-169740"/>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s v="CA-2013-124051"/>
    <x v="0"/>
    <x v="723"/>
    <d v="2013-12-31T00:00:00"/>
    <s v="First Class"/>
    <s v="KA-16525"/>
    <s v="Kelly Andreada"/>
    <x v="0"/>
    <s v="United States"/>
    <s v="Aurora"/>
    <x v="10"/>
    <n v="60505"/>
    <x v="2"/>
    <s v="OFF-PA-10001289"/>
    <x v="1"/>
    <x v="10"/>
    <s v="White Computer Printout Paper by Universal"/>
    <n v="186.048"/>
    <n v="6"/>
    <n v="0.2"/>
    <n v="67.442399999999992"/>
  </r>
  <r>
    <n v="2644"/>
    <s v="CA-2013-149111"/>
    <x v="0"/>
    <x v="764"/>
    <d v="2013-04-22T00:00:00"/>
    <s v="Second Class"/>
    <s v="BF-11170"/>
    <s v="Ben Ferrer"/>
    <x v="2"/>
    <s v="United States"/>
    <s v="Raleigh"/>
    <x v="3"/>
    <n v="27604"/>
    <x v="0"/>
    <s v="TEC-PH-10003092"/>
    <x v="2"/>
    <x v="7"/>
    <s v="Motorola L804"/>
    <n v="36.792000000000002"/>
    <n v="1"/>
    <n v="0.2"/>
    <n v="4.1390999999999991"/>
  </r>
  <r>
    <n v="2645"/>
    <s v="CA-2013-149111"/>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s v="CA-2011-131002"/>
    <x v="2"/>
    <x v="557"/>
    <d v="2011-09-12T00:00:00"/>
    <s v="Second Class"/>
    <s v="TB-21400"/>
    <s v="Tom Boeckenhauer"/>
    <x v="0"/>
    <s v="United States"/>
    <s v="Tulsa"/>
    <x v="26"/>
    <n v="74133"/>
    <x v="2"/>
    <s v="FUR-FU-10004270"/>
    <x v="0"/>
    <x v="5"/>
    <s v="Executive Impressions 13&quot; Clairmont Wall Clock"/>
    <n v="57.69"/>
    <n v="3"/>
    <n v="0"/>
    <n v="23.652900000000002"/>
  </r>
  <r>
    <n v="2647"/>
    <s v="CA-2011-131002"/>
    <x v="2"/>
    <x v="557"/>
    <d v="2011-09-12T00:00:00"/>
    <s v="Second Class"/>
    <s v="TB-21400"/>
    <s v="Tom Boeckenhauer"/>
    <x v="0"/>
    <s v="United States"/>
    <s v="Tulsa"/>
    <x v="26"/>
    <n v="74133"/>
    <x v="2"/>
    <s v="OFF-BI-10000948"/>
    <x v="1"/>
    <x v="8"/>
    <s v="GBC Laser Imprintable Binding System Covers, Desert Sand"/>
    <n v="42.81"/>
    <n v="3"/>
    <n v="0"/>
    <n v="20.120699999999999"/>
  </r>
  <r>
    <n v="2648"/>
    <s v="CA-2011-131002"/>
    <x v="2"/>
    <x v="557"/>
    <d v="2011-09-12T00:00:00"/>
    <s v="Second Class"/>
    <s v="TB-21400"/>
    <s v="Tom Boeckenhauer"/>
    <x v="0"/>
    <s v="United States"/>
    <s v="Tulsa"/>
    <x v="26"/>
    <n v="74133"/>
    <x v="2"/>
    <s v="OFF-PA-10000223"/>
    <x v="1"/>
    <x v="10"/>
    <s v="Xerox 2000"/>
    <n v="12.96"/>
    <n v="2"/>
    <n v="0"/>
    <n v="6.2208000000000006"/>
  </r>
  <r>
    <n v="2649"/>
    <s v="CA-2011-131002"/>
    <x v="2"/>
    <x v="557"/>
    <d v="2011-09-12T00:00:00"/>
    <s v="Second Class"/>
    <s v="TB-21400"/>
    <s v="Tom Boeckenhauer"/>
    <x v="0"/>
    <s v="United States"/>
    <s v="Tulsa"/>
    <x v="26"/>
    <n v="74133"/>
    <x v="2"/>
    <s v="FUR-FU-10004665"/>
    <x v="0"/>
    <x v="5"/>
    <s v="3M Polarizing Task Lamp with Clamp Arm, Light Gray"/>
    <n v="821.87999999999988"/>
    <n v="6"/>
    <n v="0"/>
    <n v="213.68880000000001"/>
  </r>
  <r>
    <n v="2650"/>
    <s v="CA-2011-131002"/>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s v="US-2013-146794"/>
    <x v="0"/>
    <x v="182"/>
    <d v="2013-10-02T00:00:00"/>
    <s v="Standard Class"/>
    <s v="SH-19975"/>
    <s v="Sally Hughsby"/>
    <x v="1"/>
    <s v="United States"/>
    <s v="Hesperia"/>
    <x v="1"/>
    <n v="92345"/>
    <x v="1"/>
    <s v="FUR-BO-10004467"/>
    <x v="0"/>
    <x v="0"/>
    <s v="Bestar Classic Bookcase"/>
    <n v="424.95749999999992"/>
    <n v="5"/>
    <n v="0.15"/>
    <n v="19.997999999999976"/>
  </r>
  <r>
    <n v="2652"/>
    <s v="CA-2014-112515"/>
    <x v="3"/>
    <x v="697"/>
    <d v="2014-09-22T00:00:00"/>
    <s v="Second Class"/>
    <s v="AS-10225"/>
    <s v="Alan Schoenberger"/>
    <x v="1"/>
    <s v="United States"/>
    <s v="Provo"/>
    <x v="7"/>
    <n v="84604"/>
    <x v="1"/>
    <s v="OFF-BI-10000829"/>
    <x v="1"/>
    <x v="8"/>
    <s v="Avery Non-Stick Binders"/>
    <n v="10.776000000000002"/>
    <n v="3"/>
    <n v="0.2"/>
    <n v="3.5021999999999989"/>
  </r>
  <r>
    <n v="2653"/>
    <s v="CA-2014-112515"/>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s v="CA-2014-112515"/>
    <x v="3"/>
    <x v="697"/>
    <d v="2014-09-22T00:00:00"/>
    <s v="Second Class"/>
    <s v="AS-10225"/>
    <s v="Alan Schoenberger"/>
    <x v="1"/>
    <s v="United States"/>
    <s v="Provo"/>
    <x v="7"/>
    <n v="84604"/>
    <x v="1"/>
    <s v="OFF-PA-10000062"/>
    <x v="1"/>
    <x v="10"/>
    <s v="Green Bar Computer Printout Paper"/>
    <n v="164.88"/>
    <n v="3"/>
    <n v="0"/>
    <n v="80.791200000000003"/>
  </r>
  <r>
    <n v="2655"/>
    <s v="CA-2014-112515"/>
    <x v="3"/>
    <x v="697"/>
    <d v="2014-09-22T00:00:00"/>
    <s v="Second Class"/>
    <s v="AS-10225"/>
    <s v="Alan Schoenberger"/>
    <x v="1"/>
    <s v="United States"/>
    <s v="Provo"/>
    <x v="7"/>
    <n v="84604"/>
    <x v="1"/>
    <s v="FUR-BO-10003404"/>
    <x v="0"/>
    <x v="0"/>
    <s v="Global Adaptabilites Bookcase, Cherry/Storm Gray Finish"/>
    <n v="1292.94"/>
    <n v="3"/>
    <n v="0"/>
    <n v="77.576399999999921"/>
  </r>
  <r>
    <n v="2656"/>
    <s v="CA-2014-112515"/>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s v="CA-2014-112515"/>
    <x v="3"/>
    <x v="697"/>
    <d v="2014-09-22T00:00:00"/>
    <s v="Second Class"/>
    <s v="AS-10225"/>
    <s v="Alan Schoenberger"/>
    <x v="1"/>
    <s v="United States"/>
    <s v="Provo"/>
    <x v="7"/>
    <n v="84604"/>
    <x v="1"/>
    <s v="OFF-ST-10001272"/>
    <x v="1"/>
    <x v="4"/>
    <s v="Mini 13-1/2 Capacity Data Binder Rack, Pearl"/>
    <n v="261.74"/>
    <n v="2"/>
    <n v="0"/>
    <n v="65.435000000000002"/>
  </r>
  <r>
    <n v="2658"/>
    <s v="CA-2014-112515"/>
    <x v="3"/>
    <x v="697"/>
    <d v="2014-09-22T00:00:00"/>
    <s v="Second Class"/>
    <s v="AS-10225"/>
    <s v="Alan Schoenberger"/>
    <x v="1"/>
    <s v="United States"/>
    <s v="Provo"/>
    <x v="7"/>
    <n v="84604"/>
    <x v="1"/>
    <s v="OFF-LA-10001175"/>
    <x v="1"/>
    <x v="2"/>
    <s v="Avery 514"/>
    <n v="14.399999999999999"/>
    <n v="5"/>
    <n v="0"/>
    <n v="7.056"/>
  </r>
  <r>
    <n v="2659"/>
    <s v="CA-2013-150343"/>
    <x v="0"/>
    <x v="765"/>
    <d v="2013-08-21T00:00:00"/>
    <s v="Standard Class"/>
    <s v="PK-19075"/>
    <s v="Pete Kriz"/>
    <x v="0"/>
    <s v="United States"/>
    <s v="San Francisco"/>
    <x v="1"/>
    <n v="94110"/>
    <x v="1"/>
    <s v="OFF-EN-10004030"/>
    <x v="1"/>
    <x v="12"/>
    <s v="Convenience Packs of Business Envelopes"/>
    <n v="10.86"/>
    <n v="3"/>
    <n v="0"/>
    <n v="5.1042000000000005"/>
  </r>
  <r>
    <n v="2660"/>
    <s v="CA-2012-135538"/>
    <x v="1"/>
    <x v="100"/>
    <d v="2012-12-28T00:00:00"/>
    <s v="Standard Class"/>
    <s v="HR-14830"/>
    <s v="Harold Ryan"/>
    <x v="1"/>
    <s v="United States"/>
    <s v="Gilbert"/>
    <x v="16"/>
    <n v="85234"/>
    <x v="1"/>
    <s v="FUR-CH-10004287"/>
    <x v="0"/>
    <x v="1"/>
    <s v="SAFCO Arco Folding Chair"/>
    <n v="883.84"/>
    <n v="4"/>
    <n v="0.2"/>
    <n v="99.431999999999931"/>
  </r>
  <r>
    <n v="2661"/>
    <s v="CA-2014-123372"/>
    <x v="3"/>
    <x v="354"/>
    <d v="2014-12-03T00:00:00"/>
    <s v="Standard Class"/>
    <s v="DG-13300"/>
    <s v="Deirdre Greer"/>
    <x v="1"/>
    <s v="United States"/>
    <s v="New York City"/>
    <x v="15"/>
    <n v="10035"/>
    <x v="3"/>
    <s v="TEC-PH-10002834"/>
    <x v="2"/>
    <x v="7"/>
    <s v="Google Nexus 5"/>
    <n v="1979.89"/>
    <n v="11"/>
    <n v="0"/>
    <n v="494.97250000000003"/>
  </r>
  <r>
    <n v="2662"/>
    <s v="CA-2014-123372"/>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s v="CA-2014-159604"/>
    <x v="3"/>
    <x v="349"/>
    <d v="2014-04-16T00:00:00"/>
    <s v="First Class"/>
    <s v="CL-12700"/>
    <s v="Craig Leslie"/>
    <x v="2"/>
    <s v="United States"/>
    <s v="Springfield"/>
    <x v="25"/>
    <n v="65807"/>
    <x v="2"/>
    <s v="OFF-BI-10003460"/>
    <x v="1"/>
    <x v="8"/>
    <s v="Acco 3-Hole Punch"/>
    <n v="8.76"/>
    <n v="2"/>
    <n v="0"/>
    <n v="4.2047999999999996"/>
  </r>
  <r>
    <n v="2664"/>
    <s v="CA-2013-164784"/>
    <x v="0"/>
    <x v="766"/>
    <d v="2013-05-05T00:00:00"/>
    <s v="First Class"/>
    <s v="HF-14995"/>
    <s v="Herbert Flentye"/>
    <x v="0"/>
    <s v="United States"/>
    <s v="Memphis"/>
    <x v="18"/>
    <n v="38109"/>
    <x v="0"/>
    <s v="OFF-LA-10001569"/>
    <x v="1"/>
    <x v="2"/>
    <s v="Avery 499"/>
    <n v="3.9840000000000004"/>
    <n v="1"/>
    <n v="0.2"/>
    <n v="1.2948"/>
  </r>
  <r>
    <n v="2665"/>
    <s v="CA-2013-164784"/>
    <x v="0"/>
    <x v="766"/>
    <d v="2013-05-05T00:00:00"/>
    <s v="First Class"/>
    <s v="HF-14995"/>
    <s v="Herbert Flentye"/>
    <x v="0"/>
    <s v="United States"/>
    <s v="Memphis"/>
    <x v="18"/>
    <n v="38109"/>
    <x v="0"/>
    <s v="FUR-TA-10004534"/>
    <x v="0"/>
    <x v="3"/>
    <s v="Bevis 44 x 96 Conference Tables"/>
    <n v="370.62"/>
    <n v="3"/>
    <n v="0.4"/>
    <n v="-142.07100000000008"/>
  </r>
  <r>
    <n v="2666"/>
    <s v="CA-2013-164784"/>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s v="CA-2013-111794"/>
    <x v="0"/>
    <x v="393"/>
    <d v="2013-10-02T00:00:00"/>
    <s v="Same Day"/>
    <s v="HG-15025"/>
    <s v="Hunter Glantz"/>
    <x v="0"/>
    <s v="United States"/>
    <s v="Amarillo"/>
    <x v="5"/>
    <n v="79109"/>
    <x v="2"/>
    <s v="TEC-AC-10003832"/>
    <x v="2"/>
    <x v="11"/>
    <s v="Imation 16GB Mini TravelDrive USB 2.0 Flash Drive"/>
    <n v="79.512000000000015"/>
    <n v="3"/>
    <n v="0.2"/>
    <n v="20.8719"/>
  </r>
  <r>
    <n v="2668"/>
    <s v="CA-2013-111794"/>
    <x v="0"/>
    <x v="393"/>
    <d v="2013-10-02T00:00:00"/>
    <s v="Same Day"/>
    <s v="HG-15025"/>
    <s v="Hunter Glantz"/>
    <x v="0"/>
    <s v="United States"/>
    <s v="Amarillo"/>
    <x v="5"/>
    <n v="79109"/>
    <x v="2"/>
    <s v="OFF-PA-10000474"/>
    <x v="1"/>
    <x v="10"/>
    <s v="Staples"/>
    <n v="28.352"/>
    <n v="1"/>
    <n v="0.2"/>
    <n v="9.568799999999996"/>
  </r>
  <r>
    <n v="2669"/>
    <s v="US-2012-139759"/>
    <x v="1"/>
    <x v="767"/>
    <d v="2012-08-30T00:00:00"/>
    <s v="Standard Class"/>
    <s v="NL-18310"/>
    <s v="Nancy Lomonaco"/>
    <x v="2"/>
    <s v="United States"/>
    <s v="Los Angeles"/>
    <x v="1"/>
    <n v="90045"/>
    <x v="1"/>
    <s v="FUR-CH-10002774"/>
    <x v="0"/>
    <x v="1"/>
    <s v="Global Deluxe Stacking Chair, Gray"/>
    <n v="40.783999999999999"/>
    <n v="1"/>
    <n v="0.2"/>
    <n v="4.5881999999999987"/>
  </r>
  <r>
    <n v="2670"/>
    <s v="US-2012-139759"/>
    <x v="1"/>
    <x v="767"/>
    <d v="2012-08-30T00:00:00"/>
    <s v="Standard Class"/>
    <s v="NL-18310"/>
    <s v="Nancy Lomonaco"/>
    <x v="2"/>
    <s v="United States"/>
    <s v="Los Angeles"/>
    <x v="1"/>
    <n v="90045"/>
    <x v="1"/>
    <s v="OFF-AP-10002765"/>
    <x v="1"/>
    <x v="9"/>
    <s v="Fellowes Advanced Computer Series Surge Protectors"/>
    <n v="105.96"/>
    <n v="4"/>
    <n v="0"/>
    <n v="29.668800000000005"/>
  </r>
  <r>
    <n v="2671"/>
    <s v="CA-2011-126403"/>
    <x v="2"/>
    <x v="340"/>
    <d v="2011-09-12T00:00:00"/>
    <s v="Second Class"/>
    <s v="RR-19525"/>
    <s v="Rick Reed"/>
    <x v="1"/>
    <s v="United States"/>
    <s v="Lowell"/>
    <x v="31"/>
    <n v="1852"/>
    <x v="3"/>
    <s v="OFF-PA-10001144"/>
    <x v="1"/>
    <x v="10"/>
    <s v="Xerox 1913"/>
    <n v="166.44"/>
    <n v="3"/>
    <n v="0"/>
    <n v="79.891199999999998"/>
  </r>
  <r>
    <n v="2672"/>
    <s v="CA-2011-126403"/>
    <x v="2"/>
    <x v="340"/>
    <d v="2011-09-12T00:00:00"/>
    <s v="Second Class"/>
    <s v="RR-19525"/>
    <s v="Rick Reed"/>
    <x v="1"/>
    <s v="United States"/>
    <s v="Lowell"/>
    <x v="31"/>
    <n v="1852"/>
    <x v="3"/>
    <s v="FUR-CH-10003761"/>
    <x v="0"/>
    <x v="1"/>
    <s v="Global Italian Leather Office Chair"/>
    <n v="785.87999999999988"/>
    <n v="6"/>
    <n v="0"/>
    <n v="212.18759999999997"/>
  </r>
  <r>
    <n v="2673"/>
    <s v="CA-2011-126403"/>
    <x v="2"/>
    <x v="340"/>
    <d v="2011-09-12T00:00:00"/>
    <s v="Second Class"/>
    <s v="RR-19525"/>
    <s v="Rick Reed"/>
    <x v="1"/>
    <s v="United States"/>
    <s v="Lowell"/>
    <x v="31"/>
    <n v="1852"/>
    <x v="3"/>
    <s v="OFF-PA-10004665"/>
    <x v="1"/>
    <x v="10"/>
    <s v="Advantus Motivational Note Cards"/>
    <n v="26.2"/>
    <n v="2"/>
    <n v="0"/>
    <n v="12.837999999999999"/>
  </r>
  <r>
    <n v="2674"/>
    <s v="CA-2011-126403"/>
    <x v="2"/>
    <x v="340"/>
    <d v="2011-09-12T00:00:00"/>
    <s v="Second Class"/>
    <s v="RR-19525"/>
    <s v="Rick Reed"/>
    <x v="1"/>
    <s v="United States"/>
    <s v="Lowell"/>
    <x v="31"/>
    <n v="1852"/>
    <x v="3"/>
    <s v="OFF-ST-10000078"/>
    <x v="1"/>
    <x v="4"/>
    <s v="Tennsco 6- and 18-Compartment Lockers"/>
    <n v="1325.8500000000001"/>
    <n v="5"/>
    <n v="0"/>
    <n v="238.65299999999991"/>
  </r>
  <r>
    <n v="2675"/>
    <s v="CA-2014-136875"/>
    <x v="3"/>
    <x v="734"/>
    <d v="2014-12-04T00:00:00"/>
    <s v="Same Day"/>
    <s v="TC-21295"/>
    <s v="Toby Carlisle"/>
    <x v="0"/>
    <s v="United States"/>
    <s v="San Diego"/>
    <x v="1"/>
    <n v="92024"/>
    <x v="1"/>
    <s v="OFF-PA-10000357"/>
    <x v="1"/>
    <x v="10"/>
    <s v="Xerox 1888"/>
    <n v="166.44"/>
    <n v="3"/>
    <n v="0"/>
    <n v="79.891199999999998"/>
  </r>
  <r>
    <n v="2676"/>
    <s v="CA-2014-132185"/>
    <x v="3"/>
    <x v="344"/>
    <d v="2014-12-03T00:00:00"/>
    <s v="Standard Class"/>
    <s v="DB-13615"/>
    <s v="Doug Bickford"/>
    <x v="0"/>
    <s v="United States"/>
    <s v="Asheville"/>
    <x v="3"/>
    <n v="28806"/>
    <x v="0"/>
    <s v="OFF-AR-10000422"/>
    <x v="1"/>
    <x v="6"/>
    <s v="Pencil and Crayon Sharpener"/>
    <n v="8.76"/>
    <n v="5"/>
    <n v="0.2"/>
    <n v="0.76649999999999974"/>
  </r>
  <r>
    <n v="2677"/>
    <s v="CA-2014-132185"/>
    <x v="3"/>
    <x v="344"/>
    <d v="2014-12-03T00:00:00"/>
    <s v="Standard Class"/>
    <s v="DB-13615"/>
    <s v="Doug Bickford"/>
    <x v="0"/>
    <s v="United States"/>
    <s v="Asheville"/>
    <x v="3"/>
    <n v="28806"/>
    <x v="0"/>
    <s v="OFF-AP-10001205"/>
    <x v="1"/>
    <x v="9"/>
    <s v="Belkin 5 Outlet SurgeMaster Power Centers"/>
    <n v="43.584000000000003"/>
    <n v="1"/>
    <n v="0.2"/>
    <n v="4.3584000000000032"/>
  </r>
  <r>
    <n v="2678"/>
    <s v="US-2011-160780"/>
    <x v="2"/>
    <x v="261"/>
    <d v="2011-06-21T00:00:00"/>
    <s v="Same Day"/>
    <s v="SV-20785"/>
    <s v="Stewart Visinsky"/>
    <x v="0"/>
    <s v="United States"/>
    <s v="Pueblo"/>
    <x v="22"/>
    <n v="81001"/>
    <x v="1"/>
    <s v="OFF-BI-10001116"/>
    <x v="1"/>
    <x v="8"/>
    <s v="Wilson Jones 1&quot; Hanging DublLock Ring Binders"/>
    <n v="11.088000000000003"/>
    <n v="7"/>
    <n v="0.7"/>
    <n v="-8.1311999999999998"/>
  </r>
  <r>
    <n v="2679"/>
    <s v="US-2011-160780"/>
    <x v="2"/>
    <x v="261"/>
    <d v="2011-06-21T00:00:00"/>
    <s v="Same Day"/>
    <s v="SV-20785"/>
    <s v="Stewart Visinsky"/>
    <x v="0"/>
    <s v="United States"/>
    <s v="Pueblo"/>
    <x v="22"/>
    <n v="81001"/>
    <x v="1"/>
    <s v="OFF-BI-10002931"/>
    <x v="1"/>
    <x v="8"/>
    <s v="Avery Trapezoid Extra Heavy Duty 4&quot; Binders"/>
    <n v="25.164000000000001"/>
    <n v="2"/>
    <n v="0.7"/>
    <n v="-16.775999999999996"/>
  </r>
  <r>
    <n v="2680"/>
    <s v="CA-2014-127026"/>
    <x v="3"/>
    <x v="276"/>
    <d v="2014-01-28T00:00:00"/>
    <s v="Standard Class"/>
    <s v="MH-18115"/>
    <s v="Mick Hernandez"/>
    <x v="2"/>
    <s v="United States"/>
    <s v="Jackson"/>
    <x v="12"/>
    <n v="49201"/>
    <x v="2"/>
    <s v="OFF-BI-10000546"/>
    <x v="1"/>
    <x v="8"/>
    <s v="Avery Durable Binders"/>
    <n v="14.399999999999999"/>
    <n v="5"/>
    <n v="0"/>
    <n v="7.056"/>
  </r>
  <r>
    <n v="2681"/>
    <s v="CA-2014-127026"/>
    <x v="3"/>
    <x v="276"/>
    <d v="2014-01-28T00:00:00"/>
    <s v="Standard Class"/>
    <s v="MH-18115"/>
    <s v="Mick Hernandez"/>
    <x v="2"/>
    <s v="United States"/>
    <s v="Jackson"/>
    <x v="12"/>
    <n v="49201"/>
    <x v="2"/>
    <s v="TEC-AC-10002049"/>
    <x v="2"/>
    <x v="11"/>
    <s v="Logitech G19 Programmable Gaming Keyboard"/>
    <n v="619.94999999999993"/>
    <n v="5"/>
    <n v="0"/>
    <n v="111.59099999999995"/>
  </r>
  <r>
    <n v="2682"/>
    <s v="CA-2014-127026"/>
    <x v="3"/>
    <x v="276"/>
    <d v="2014-01-28T00:00:00"/>
    <s v="Standard Class"/>
    <s v="MH-18115"/>
    <s v="Mick Hernandez"/>
    <x v="2"/>
    <s v="United States"/>
    <s v="Jackson"/>
    <x v="12"/>
    <n v="49201"/>
    <x v="2"/>
    <s v="OFF-BI-10001196"/>
    <x v="1"/>
    <x v="8"/>
    <s v="Avery Flip-Chart Easel Binder, Black"/>
    <n v="89.52"/>
    <n v="4"/>
    <n v="0"/>
    <n v="42.074399999999997"/>
  </r>
  <r>
    <n v="2683"/>
    <s v="CA-2014-127026"/>
    <x v="3"/>
    <x v="276"/>
    <d v="2014-01-28T00:00:00"/>
    <s v="Standard Class"/>
    <s v="MH-18115"/>
    <s v="Mick Hernandez"/>
    <x v="2"/>
    <s v="United States"/>
    <s v="Jackson"/>
    <x v="12"/>
    <n v="49201"/>
    <x v="2"/>
    <s v="TEC-MA-10002981"/>
    <x v="2"/>
    <x v="15"/>
    <s v="I.R.I.S IRISCard Anywhere 5 Card Scanner"/>
    <n v="350.97300000000007"/>
    <n v="3"/>
    <n v="0.1"/>
    <n v="152.08829999999998"/>
  </r>
  <r>
    <n v="2684"/>
    <s v="CA-2014-127026"/>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s v="CA-2014-137085"/>
    <x v="3"/>
    <x v="222"/>
    <d v="2014-07-07T00:00:00"/>
    <s v="Standard Class"/>
    <s v="CT-11995"/>
    <s v="Carol Triggs"/>
    <x v="0"/>
    <s v="United States"/>
    <s v="Los Angeles"/>
    <x v="1"/>
    <n v="90004"/>
    <x v="1"/>
    <s v="OFF-BI-10000632"/>
    <x v="1"/>
    <x v="8"/>
    <s v="Satellite Sectional Post Binders"/>
    <n v="312.55200000000002"/>
    <n v="9"/>
    <n v="0.2"/>
    <n v="101.57939999999999"/>
  </r>
  <r>
    <n v="2686"/>
    <s v="CA-2013-133123"/>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s v="CA-2013-133123"/>
    <x v="0"/>
    <x v="47"/>
    <d v="2013-09-12T00:00:00"/>
    <s v="Standard Class"/>
    <s v="KB-16315"/>
    <s v="Karl Braun"/>
    <x v="0"/>
    <s v="United States"/>
    <s v="Thomasville"/>
    <x v="3"/>
    <n v="27360"/>
    <x v="0"/>
    <s v="OFF-BI-10001031"/>
    <x v="1"/>
    <x v="8"/>
    <s v="Pressboard Data Binders by Wilson Jones"/>
    <n v="3.2040000000000002"/>
    <n v="2"/>
    <n v="0.7"/>
    <n v="-2.4563999999999995"/>
  </r>
  <r>
    <n v="2688"/>
    <s v="US-2013-128195"/>
    <x v="0"/>
    <x v="578"/>
    <d v="2013-08-06T00:00:00"/>
    <s v="First Class"/>
    <s v="RA-19285"/>
    <s v="Ralph Arnett"/>
    <x v="0"/>
    <s v="United States"/>
    <s v="Peoria"/>
    <x v="10"/>
    <n v="61604"/>
    <x v="2"/>
    <s v="OFF-BI-10002003"/>
    <x v="1"/>
    <x v="8"/>
    <s v="Ibico Presentation Index for Binding Systems"/>
    <n v="3.9799999999999991"/>
    <n v="5"/>
    <n v="0.8"/>
    <n v="-6.5670000000000019"/>
  </r>
  <r>
    <n v="2689"/>
    <s v="CA-2012-153220"/>
    <x v="1"/>
    <x v="768"/>
    <d v="2012-11-14T00:00:00"/>
    <s v="First Class"/>
    <s v="YC-21895"/>
    <s v="Yoseph Carroll"/>
    <x v="1"/>
    <s v="United States"/>
    <s v="Los Angeles"/>
    <x v="1"/>
    <n v="90032"/>
    <x v="1"/>
    <s v="OFF-PA-10003016"/>
    <x v="1"/>
    <x v="10"/>
    <s v="Adams &quot;While You Were Out&quot; Message Pads"/>
    <n v="15.700000000000001"/>
    <n v="5"/>
    <n v="0"/>
    <n v="7.0649999999999995"/>
  </r>
  <r>
    <n v="2690"/>
    <s v="CA-2011-123064"/>
    <x v="2"/>
    <x v="479"/>
    <d v="2011-07-02T00:00:00"/>
    <s v="First Class"/>
    <s v="RA-19915"/>
    <s v="Russell Applegate"/>
    <x v="0"/>
    <s v="United States"/>
    <s v="Chicago"/>
    <x v="10"/>
    <n v="60653"/>
    <x v="2"/>
    <s v="OFF-AR-10004582"/>
    <x v="1"/>
    <x v="6"/>
    <s v="BIC Brite Liner Grip Highlighters"/>
    <n v="5.2480000000000002"/>
    <n v="4"/>
    <n v="0.2"/>
    <n v="1.6399999999999995"/>
  </r>
  <r>
    <n v="2691"/>
    <s v="CA-2014-156412"/>
    <x v="3"/>
    <x v="769"/>
    <d v="2014-12-09T00:00:00"/>
    <s v="Standard Class"/>
    <s v="CM-12160"/>
    <s v="Charles McCrossin"/>
    <x v="0"/>
    <s v="United States"/>
    <s v="Philadelphia"/>
    <x v="9"/>
    <n v="19134"/>
    <x v="3"/>
    <s v="OFF-BI-10004364"/>
    <x v="1"/>
    <x v="8"/>
    <s v="Storex Dura Pro Binders"/>
    <n v="5.3460000000000019"/>
    <n v="3"/>
    <n v="0.7"/>
    <n v="-4.4550000000000001"/>
  </r>
  <r>
    <n v="2692"/>
    <s v="US-2013-144211"/>
    <x v="0"/>
    <x v="770"/>
    <d v="2013-09-03T00:00:00"/>
    <s v="Standard Class"/>
    <s v="CS-12130"/>
    <s v="Chad Sievert"/>
    <x v="0"/>
    <s v="United States"/>
    <s v="Englewood"/>
    <x v="22"/>
    <n v="80112"/>
    <x v="1"/>
    <s v="OFF-PA-10002246"/>
    <x v="1"/>
    <x v="10"/>
    <s v="Wirebound Four 2-3/4 x 5 Forms per Page, 400 Sets per Book"/>
    <n v="15.48"/>
    <n v="3"/>
    <n v="0.2"/>
    <n v="5.6115000000000004"/>
  </r>
  <r>
    <n v="2693"/>
    <s v="US-2013-144211"/>
    <x v="0"/>
    <x v="770"/>
    <d v="2013-09-03T00:00:00"/>
    <s v="Standard Class"/>
    <s v="CS-12130"/>
    <s v="Chad Sievert"/>
    <x v="0"/>
    <s v="United States"/>
    <s v="Englewood"/>
    <x v="22"/>
    <n v="80112"/>
    <x v="1"/>
    <s v="TEC-PH-10002890"/>
    <x v="2"/>
    <x v="7"/>
    <s v="AT&amp;T 17929 Lendline Telephone"/>
    <n v="108.57599999999999"/>
    <n v="3"/>
    <n v="0.2"/>
    <n v="8.1432000000000002"/>
  </r>
  <r>
    <n v="2694"/>
    <s v="CA-2013-138079"/>
    <x v="0"/>
    <x v="115"/>
    <d v="2013-01-28T00:00:00"/>
    <s v="Standard Class"/>
    <s v="AJ-10795"/>
    <s v="Anthony Johnson"/>
    <x v="1"/>
    <s v="United States"/>
    <s v="Seattle"/>
    <x v="4"/>
    <n v="98115"/>
    <x v="1"/>
    <s v="FUR-FU-10001475"/>
    <x v="0"/>
    <x v="5"/>
    <s v="Contract Clock, 14&quot;, Brown"/>
    <n v="109.9"/>
    <n v="5"/>
    <n v="0"/>
    <n v="37.366"/>
  </r>
  <r>
    <n v="2695"/>
    <s v="CA-2011-143182"/>
    <x v="2"/>
    <x v="771"/>
    <d v="2011-10-20T00:00:00"/>
    <s v="Standard Class"/>
    <s v="DL-12865"/>
    <s v="Dan Lawera"/>
    <x v="0"/>
    <s v="United States"/>
    <s v="Hialeah"/>
    <x v="2"/>
    <n v="33012"/>
    <x v="0"/>
    <s v="FUR-FU-10004270"/>
    <x v="0"/>
    <x v="5"/>
    <s v="Executive Impressions 13&quot; Clairmont Wall Clock"/>
    <n v="15.384"/>
    <n v="1"/>
    <n v="0.2"/>
    <n v="4.0383000000000013"/>
  </r>
  <r>
    <n v="2696"/>
    <s v="CA-2013-161662"/>
    <x v="0"/>
    <x v="569"/>
    <d v="2013-02-09T00:00:00"/>
    <s v="First Class"/>
    <s v="BE-11410"/>
    <s v="Bobby Elias"/>
    <x v="0"/>
    <s v="United States"/>
    <s v="Lancaster"/>
    <x v="24"/>
    <n v="43130"/>
    <x v="3"/>
    <s v="OFF-PA-10003465"/>
    <x v="1"/>
    <x v="10"/>
    <s v="Xerox 1912"/>
    <n v="30.352"/>
    <n v="2"/>
    <n v="0.2"/>
    <n v="10.623199999999997"/>
  </r>
  <r>
    <n v="2697"/>
    <s v="CA-2011-145317"/>
    <x v="2"/>
    <x v="772"/>
    <d v="2011-03-23T00:00:00"/>
    <s v="Standard Class"/>
    <s v="SM-20320"/>
    <s v="Sean Miller"/>
    <x v="2"/>
    <s v="United States"/>
    <s v="Jacksonville"/>
    <x v="2"/>
    <n v="32216"/>
    <x v="0"/>
    <s v="TEC-MA-10003626"/>
    <x v="2"/>
    <x v="15"/>
    <s v="Hewlett-Packard Deskjet 6540 Color Inkjet Printer"/>
    <n v="821.3"/>
    <n v="4"/>
    <n v="0.5"/>
    <n v="-16.426000000000045"/>
  </r>
  <r>
    <n v="2698"/>
    <s v="CA-2011-145317"/>
    <x v="2"/>
    <x v="772"/>
    <d v="2011-03-23T00:00:00"/>
    <s v="Standard Class"/>
    <s v="SM-20320"/>
    <s v="Sean Miller"/>
    <x v="2"/>
    <s v="United States"/>
    <s v="Jacksonville"/>
    <x v="2"/>
    <n v="32216"/>
    <x v="0"/>
    <s v="TEC-MA-10002412"/>
    <x v="2"/>
    <x v="15"/>
    <s v="Cisco TelePresence System EX90 Videoconferencing Unit"/>
    <n v="22638.48"/>
    <n v="6"/>
    <n v="0.5"/>
    <n v="-1811.0784000000021"/>
  </r>
  <r>
    <n v="2699"/>
    <s v="CA-2011-145317"/>
    <x v="2"/>
    <x v="772"/>
    <d v="2011-03-23T00:00:00"/>
    <s v="Standard Class"/>
    <s v="SM-20320"/>
    <s v="Sean Miller"/>
    <x v="2"/>
    <s v="United States"/>
    <s v="Jacksonville"/>
    <x v="2"/>
    <n v="32216"/>
    <x v="0"/>
    <s v="OFF-PA-10001804"/>
    <x v="1"/>
    <x v="10"/>
    <s v="Xerox 195"/>
    <n v="21.376000000000001"/>
    <n v="4"/>
    <n v="0.2"/>
    <n v="7.4815999999999994"/>
  </r>
  <r>
    <n v="2700"/>
    <s v="CA-2011-145317"/>
    <x v="2"/>
    <x v="772"/>
    <d v="2011-03-23T00:00:00"/>
    <s v="Standard Class"/>
    <s v="SM-20320"/>
    <s v="Sean Miller"/>
    <x v="2"/>
    <s v="United States"/>
    <s v="Jacksonville"/>
    <x v="2"/>
    <n v="32216"/>
    <x v="0"/>
    <s v="OFF-AR-10003183"/>
    <x v="1"/>
    <x v="6"/>
    <s v="Avery Fluorescent Highlighter Four-Color Set"/>
    <n v="8.016"/>
    <n v="3"/>
    <n v="0.2"/>
    <n v="1.0019999999999993"/>
  </r>
  <r>
    <n v="2701"/>
    <s v="CA-2011-145317"/>
    <x v="2"/>
    <x v="772"/>
    <d v="2011-03-23T00:00:00"/>
    <s v="Standard Class"/>
    <s v="SM-20320"/>
    <s v="Sean Miller"/>
    <x v="2"/>
    <s v="United States"/>
    <s v="Jacksonville"/>
    <x v="2"/>
    <n v="32216"/>
    <x v="0"/>
    <s v="FUR-FU-10004270"/>
    <x v="0"/>
    <x v="5"/>
    <s v="Executive Impressions 13&quot; Clairmont Wall Clock"/>
    <n v="30.768000000000001"/>
    <n v="2"/>
    <n v="0.2"/>
    <n v="8.0766000000000027"/>
  </r>
  <r>
    <n v="2702"/>
    <s v="CA-2011-145317"/>
    <x v="2"/>
    <x v="772"/>
    <d v="2011-03-23T00:00:00"/>
    <s v="Standard Class"/>
    <s v="SM-20320"/>
    <s v="Sean Miller"/>
    <x v="2"/>
    <s v="United States"/>
    <s v="Jacksonville"/>
    <x v="2"/>
    <n v="32216"/>
    <x v="0"/>
    <s v="OFF-FA-10003112"/>
    <x v="1"/>
    <x v="13"/>
    <s v="Staples"/>
    <n v="18.936"/>
    <n v="3"/>
    <n v="0.2"/>
    <n v="5.9174999999999986"/>
  </r>
  <r>
    <n v="2703"/>
    <s v="CA-2011-145317"/>
    <x v="2"/>
    <x v="772"/>
    <d v="2011-03-23T00:00:00"/>
    <s v="Standard Class"/>
    <s v="SM-20320"/>
    <s v="Sean Miller"/>
    <x v="2"/>
    <s v="United States"/>
    <s v="Jacksonville"/>
    <x v="2"/>
    <n v="32216"/>
    <x v="0"/>
    <s v="FUR-FU-10001986"/>
    <x v="0"/>
    <x v="5"/>
    <s v="Dana Fluorescent Magnifying Lamp, White, 36&quot;"/>
    <n v="122.352"/>
    <n v="3"/>
    <n v="0.2"/>
    <n v="15.29399999999999"/>
  </r>
  <r>
    <n v="2704"/>
    <s v="CA-2011-143413"/>
    <x v="2"/>
    <x v="773"/>
    <d v="2011-05-30T00:00:00"/>
    <s v="Standard Class"/>
    <s v="RP-19390"/>
    <s v="Resi Pölking"/>
    <x v="0"/>
    <s v="United States"/>
    <s v="Baltimore"/>
    <x v="39"/>
    <n v="21215"/>
    <x v="3"/>
    <s v="OFF-PA-10002319"/>
    <x v="1"/>
    <x v="10"/>
    <s v="Xerox 1944"/>
    <n v="116.28"/>
    <n v="3"/>
    <n v="0"/>
    <n v="56.977199999999996"/>
  </r>
  <r>
    <n v="2705"/>
    <s v="CA-2014-156818"/>
    <x v="3"/>
    <x v="497"/>
    <d v="2014-07-14T00:00:00"/>
    <s v="Second Class"/>
    <s v="JD-16015"/>
    <s v="Joy Daniels"/>
    <x v="0"/>
    <s v="United States"/>
    <s v="New York City"/>
    <x v="15"/>
    <n v="10009"/>
    <x v="3"/>
    <s v="TEC-AC-10002323"/>
    <x v="2"/>
    <x v="11"/>
    <s v="SanDisk Ultra 32 GB MicroSDHC Class 10 Memory Card"/>
    <n v="132.60000000000002"/>
    <n v="6"/>
    <n v="0"/>
    <n v="17.238000000000007"/>
  </r>
  <r>
    <n v="2706"/>
    <s v="CA-2014-155873"/>
    <x v="3"/>
    <x v="114"/>
    <d v="2014-06-22T00:00:00"/>
    <s v="Standard Class"/>
    <s v="AB-10255"/>
    <s v="Alejandro Ballentine"/>
    <x v="2"/>
    <s v="United States"/>
    <s v="Carlsbad"/>
    <x v="27"/>
    <n v="88220"/>
    <x v="1"/>
    <s v="OFF-SU-10001165"/>
    <x v="1"/>
    <x v="14"/>
    <s v="Acme Elite Stainless Steel Scissors"/>
    <n v="16.68"/>
    <n v="2"/>
    <n v="0"/>
    <n v="4.3368000000000002"/>
  </r>
  <r>
    <n v="2707"/>
    <s v="CA-2014-155873"/>
    <x v="3"/>
    <x v="114"/>
    <d v="2014-06-22T00:00:00"/>
    <s v="Standard Class"/>
    <s v="AB-10255"/>
    <s v="Alejandro Ballentine"/>
    <x v="2"/>
    <s v="United States"/>
    <s v="Carlsbad"/>
    <x v="27"/>
    <n v="88220"/>
    <x v="1"/>
    <s v="OFF-PA-10001246"/>
    <x v="1"/>
    <x v="10"/>
    <s v="Xerox 215"/>
    <n v="19.440000000000001"/>
    <n v="3"/>
    <n v="0"/>
    <n v="9.3312000000000008"/>
  </r>
  <r>
    <n v="2708"/>
    <s v="CA-2014-155873"/>
    <x v="3"/>
    <x v="114"/>
    <d v="2014-06-22T00:00:00"/>
    <s v="Standard Class"/>
    <s v="AB-10255"/>
    <s v="Alejandro Ballentine"/>
    <x v="2"/>
    <s v="United States"/>
    <s v="Carlsbad"/>
    <x v="27"/>
    <n v="88220"/>
    <x v="1"/>
    <s v="OFF-PA-10001815"/>
    <x v="1"/>
    <x v="10"/>
    <s v="Xerox 1885"/>
    <n v="192.16"/>
    <n v="4"/>
    <n v="0"/>
    <n v="92.236799999999988"/>
  </r>
  <r>
    <n v="2709"/>
    <s v="CA-2012-121797"/>
    <x v="1"/>
    <x v="564"/>
    <d v="2012-02-06T00:00:00"/>
    <s v="Standard Class"/>
    <s v="CC-12145"/>
    <s v="Charles Crestani"/>
    <x v="0"/>
    <s v="United States"/>
    <s v="Los Angeles"/>
    <x v="1"/>
    <n v="90049"/>
    <x v="1"/>
    <s v="FUR-FU-10001876"/>
    <x v="0"/>
    <x v="5"/>
    <s v="Computer Room Manger, 14&quot;"/>
    <n v="227.35999999999999"/>
    <n v="7"/>
    <n v="0"/>
    <n v="81.849599999999981"/>
  </r>
  <r>
    <n v="2710"/>
    <s v="CA-2012-121797"/>
    <x v="1"/>
    <x v="564"/>
    <d v="2012-02-06T00:00:00"/>
    <s v="Standard Class"/>
    <s v="CC-12145"/>
    <s v="Charles Crestani"/>
    <x v="0"/>
    <s v="United States"/>
    <s v="Los Angeles"/>
    <x v="1"/>
    <n v="90049"/>
    <x v="1"/>
    <s v="TEC-MA-10000488"/>
    <x v="2"/>
    <x v="15"/>
    <s v="Bady BDG101FRU Card Printer"/>
    <n v="1919.9760000000001"/>
    <n v="3"/>
    <n v="0.2"/>
    <n v="215.99729999999977"/>
  </r>
  <r>
    <n v="2711"/>
    <s v="US-2012-120572"/>
    <x v="1"/>
    <x v="555"/>
    <d v="2012-12-15T00:00:00"/>
    <s v="Standard Class"/>
    <s v="GH-14425"/>
    <s v="Gary Hwang"/>
    <x v="0"/>
    <s v="United States"/>
    <s v="Jacksonville"/>
    <x v="2"/>
    <n v="32216"/>
    <x v="0"/>
    <s v="OFF-BI-10001098"/>
    <x v="1"/>
    <x v="8"/>
    <s v="Acco D-Ring Binder w/DublLock"/>
    <n v="12.828000000000001"/>
    <n v="2"/>
    <n v="0.7"/>
    <n v="-8.9795999999999978"/>
  </r>
  <r>
    <n v="2712"/>
    <s v="CA-2014-132430"/>
    <x v="3"/>
    <x v="449"/>
    <d v="2014-10-12T00:00:00"/>
    <s v="First Class"/>
    <s v="CP-12085"/>
    <s v="Cathy Prescott"/>
    <x v="1"/>
    <s v="United States"/>
    <s v="Lakewood"/>
    <x v="24"/>
    <n v="44107"/>
    <x v="3"/>
    <s v="FUR-FU-10003577"/>
    <x v="0"/>
    <x v="5"/>
    <s v="Nu-Dell Leatherette Frames"/>
    <n v="45.888000000000005"/>
    <n v="4"/>
    <n v="0.2"/>
    <n v="9.1775999999999982"/>
  </r>
  <r>
    <n v="2713"/>
    <s v="CA-2014-146031"/>
    <x v="3"/>
    <x v="570"/>
    <d v="2014-08-02T00:00:00"/>
    <s v="Second Class"/>
    <s v="GM-14440"/>
    <s v="Gary McGarr"/>
    <x v="0"/>
    <s v="United States"/>
    <s v="Troy"/>
    <x v="15"/>
    <n v="12180"/>
    <x v="3"/>
    <s v="OFF-AR-10002656"/>
    <x v="1"/>
    <x v="6"/>
    <s v="Sanford Liquid Accent Highlighters"/>
    <n v="60.12"/>
    <n v="9"/>
    <n v="0"/>
    <n v="22.244399999999995"/>
  </r>
  <r>
    <n v="2714"/>
    <s v="CA-2011-110100"/>
    <x v="2"/>
    <x v="573"/>
    <d v="2011-04-29T00:00:00"/>
    <s v="Standard Class"/>
    <s v="LC-16885"/>
    <s v="Lena Creighton"/>
    <x v="0"/>
    <s v="United States"/>
    <s v="Wilmington"/>
    <x v="3"/>
    <n v="28403"/>
    <x v="0"/>
    <s v="TEC-PH-10004531"/>
    <x v="2"/>
    <x v="7"/>
    <s v="AT&amp;T CL2909"/>
    <n v="302.37599999999998"/>
    <n v="3"/>
    <n v="0.2"/>
    <n v="37.796999999999997"/>
  </r>
  <r>
    <n v="2715"/>
    <s v="CA-2012-103723"/>
    <x v="1"/>
    <x v="494"/>
    <d v="2012-12-06T00:00:00"/>
    <s v="Standard Class"/>
    <s v="BT-11305"/>
    <s v="Beth Thompson"/>
    <x v="2"/>
    <s v="United States"/>
    <s v="Seattle"/>
    <x v="4"/>
    <n v="98105"/>
    <x v="1"/>
    <s v="OFF-AR-10003251"/>
    <x v="1"/>
    <x v="6"/>
    <s v="Prang Drawing Pencil Set"/>
    <n v="13.899999999999999"/>
    <n v="5"/>
    <n v="0"/>
    <n v="5.56"/>
  </r>
  <r>
    <n v="2716"/>
    <s v="CA-2011-127187"/>
    <x v="2"/>
    <x v="774"/>
    <d v="2011-12-08T00:00:00"/>
    <s v="Standard Class"/>
    <s v="CP-12085"/>
    <s v="Cathy Prescott"/>
    <x v="1"/>
    <s v="United States"/>
    <s v="New York City"/>
    <x v="15"/>
    <n v="10024"/>
    <x v="3"/>
    <s v="TEC-PH-10000673"/>
    <x v="2"/>
    <x v="7"/>
    <s v="Plantronics Voyager Pro HD - Bluetooth Headset"/>
    <n v="129.97999999999999"/>
    <n v="2"/>
    <n v="0"/>
    <n v="62.3904"/>
  </r>
  <r>
    <n v="2717"/>
    <s v="CA-2014-128475"/>
    <x v="3"/>
    <x v="775"/>
    <d v="2014-09-02T00:00:00"/>
    <s v="Standard Class"/>
    <s v="SC-20680"/>
    <s v="Steve Carroll"/>
    <x v="2"/>
    <s v="United States"/>
    <s v="Columbus"/>
    <x v="32"/>
    <n v="31907"/>
    <x v="0"/>
    <s v="TEC-AC-10000158"/>
    <x v="2"/>
    <x v="11"/>
    <s v="Sony 64GB Class 10 Micro SDHC R40 Memory Card"/>
    <n v="71.98"/>
    <n v="2"/>
    <n v="0"/>
    <n v="15.1158"/>
  </r>
  <r>
    <n v="2718"/>
    <s v="CA-2011-100006"/>
    <x v="2"/>
    <x v="557"/>
    <d v="2011-09-13T00:00:00"/>
    <s v="Standard Class"/>
    <s v="DK-13375"/>
    <s v="Dennis Kane"/>
    <x v="0"/>
    <s v="United States"/>
    <s v="New York City"/>
    <x v="15"/>
    <n v="10024"/>
    <x v="3"/>
    <s v="TEC-PH-10002075"/>
    <x v="2"/>
    <x v="7"/>
    <s v="AT&amp;T EL51110 DECT"/>
    <n v="377.96999999999997"/>
    <n v="3"/>
    <n v="0"/>
    <n v="109.61129999999999"/>
  </r>
  <r>
    <n v="2719"/>
    <s v="CA-2014-144827"/>
    <x v="3"/>
    <x v="202"/>
    <d v="2014-12-28T00:00:00"/>
    <s v="Standard Class"/>
    <s v="SE-20110"/>
    <s v="Sanjit Engle"/>
    <x v="0"/>
    <s v="United States"/>
    <s v="Costa Mesa"/>
    <x v="1"/>
    <n v="92627"/>
    <x v="1"/>
    <s v="OFF-ST-10004340"/>
    <x v="1"/>
    <x v="4"/>
    <s v="Fellowes Mobile File Cart, Black"/>
    <n v="124.36"/>
    <n v="2"/>
    <n v="0"/>
    <n v="33.577200000000005"/>
  </r>
  <r>
    <n v="2720"/>
    <s v="CA-2011-110030"/>
    <x v="2"/>
    <x v="776"/>
    <d v="2011-12-08T00:00:00"/>
    <s v="Second Class"/>
    <s v="LF-17185"/>
    <s v="Luke Foster"/>
    <x v="0"/>
    <s v="United States"/>
    <s v="Houston"/>
    <x v="5"/>
    <n v="77095"/>
    <x v="2"/>
    <s v="FUR-FU-10002759"/>
    <x v="0"/>
    <x v="5"/>
    <s v="12-1/2 Diameter Round Wall Clock"/>
    <n v="23.976000000000003"/>
    <n v="3"/>
    <n v="0.6"/>
    <n v="-14.385599999999997"/>
  </r>
  <r>
    <n v="2721"/>
    <s v="CA-2011-121286"/>
    <x v="2"/>
    <x v="130"/>
    <d v="2011-11-08T00:00:00"/>
    <s v="Second Class"/>
    <s v="ON-18715"/>
    <s v="Odella Nelson"/>
    <x v="1"/>
    <s v="United States"/>
    <s v="Cary"/>
    <x v="3"/>
    <n v="27511"/>
    <x v="0"/>
    <s v="OFF-FA-10000585"/>
    <x v="1"/>
    <x v="13"/>
    <s v="OIC Bulk Pack Metal Binder Clips"/>
    <n v="8.3760000000000012"/>
    <n v="3"/>
    <n v="0.2"/>
    <n v="2.7222"/>
  </r>
  <r>
    <n v="2722"/>
    <s v="CA-2011-121286"/>
    <x v="2"/>
    <x v="130"/>
    <d v="2011-11-08T00:00:00"/>
    <s v="Second Class"/>
    <s v="ON-18715"/>
    <s v="Odella Nelson"/>
    <x v="1"/>
    <s v="United States"/>
    <s v="Cary"/>
    <x v="3"/>
    <n v="27511"/>
    <x v="0"/>
    <s v="OFF-AP-10004859"/>
    <x v="1"/>
    <x v="9"/>
    <s v="Acco 6 Outlet Guardian Premium Surge Suppressor"/>
    <n v="58.240000000000009"/>
    <n v="5"/>
    <n v="0.2"/>
    <n v="5.0960000000000001"/>
  </r>
  <r>
    <n v="2723"/>
    <s v="CA-2013-164735"/>
    <x v="0"/>
    <x v="167"/>
    <d v="2013-04-20T00:00:00"/>
    <s v="Second Class"/>
    <s v="TB-21400"/>
    <s v="Tom Boeckenhauer"/>
    <x v="0"/>
    <s v="United States"/>
    <s v="Alexandria"/>
    <x v="17"/>
    <n v="22304"/>
    <x v="0"/>
    <s v="OFF-ST-10001558"/>
    <x v="1"/>
    <x v="4"/>
    <s v="Acco Perma 4000 Stacking Storage Drawers"/>
    <n v="81.199999999999989"/>
    <n v="5"/>
    <n v="0"/>
    <n v="12.18"/>
  </r>
  <r>
    <n v="2724"/>
    <s v="CA-2011-153479"/>
    <x v="2"/>
    <x v="777"/>
    <d v="2011-10-08T00:00:00"/>
    <s v="Standard Class"/>
    <s v="DF-13135"/>
    <s v="David Flashing"/>
    <x v="0"/>
    <s v="United States"/>
    <s v="Vallejo"/>
    <x v="1"/>
    <n v="94591"/>
    <x v="1"/>
    <s v="OFF-LA-10004689"/>
    <x v="1"/>
    <x v="2"/>
    <s v="Avery 512"/>
    <n v="14.450000000000001"/>
    <n v="5"/>
    <n v="0"/>
    <n v="6.7915000000000001"/>
  </r>
  <r>
    <n v="2725"/>
    <s v="CA-2011-153479"/>
    <x v="2"/>
    <x v="777"/>
    <d v="2011-10-08T00:00:00"/>
    <s v="Standard Class"/>
    <s v="DF-13135"/>
    <s v="David Flashing"/>
    <x v="0"/>
    <s v="United States"/>
    <s v="Vallejo"/>
    <x v="1"/>
    <n v="94591"/>
    <x v="1"/>
    <s v="OFF-BI-10002867"/>
    <x v="1"/>
    <x v="8"/>
    <s v="GBC Recycled Regency Composition Covers"/>
    <n v="95.64800000000001"/>
    <n v="2"/>
    <n v="0.2"/>
    <n v="31.085599999999989"/>
  </r>
  <r>
    <n v="2726"/>
    <s v="CA-2014-149888"/>
    <x v="3"/>
    <x v="659"/>
    <d v="2014-11-14T00:00:00"/>
    <s v="Standard Class"/>
    <s v="EP-13915"/>
    <s v="Emily Phan"/>
    <x v="0"/>
    <s v="United States"/>
    <s v="Philadelphia"/>
    <x v="9"/>
    <n v="19120"/>
    <x v="3"/>
    <s v="TEC-PH-10003811"/>
    <x v="2"/>
    <x v="7"/>
    <s v="Jabra Supreme Plus Driver Edition Headset"/>
    <n v="359.97"/>
    <n v="5"/>
    <n v="0.4"/>
    <n v="-71.994000000000028"/>
  </r>
  <r>
    <n v="2727"/>
    <s v="CA-2014-149888"/>
    <x v="3"/>
    <x v="659"/>
    <d v="2014-11-14T00:00:00"/>
    <s v="Standard Class"/>
    <s v="EP-13915"/>
    <s v="Emily Phan"/>
    <x v="0"/>
    <s v="United States"/>
    <s v="Philadelphia"/>
    <x v="9"/>
    <n v="19120"/>
    <x v="3"/>
    <s v="FUR-TA-10000849"/>
    <x v="0"/>
    <x v="3"/>
    <s v="Bevis Rectangular Conference Tables"/>
    <n v="350.35199999999998"/>
    <n v="4"/>
    <n v="0.4"/>
    <n v="-140.14079999999996"/>
  </r>
  <r>
    <n v="2728"/>
    <s v="CA-2014-119193"/>
    <x v="3"/>
    <x v="66"/>
    <d v="2014-12-25T00:00:00"/>
    <s v="First Class"/>
    <s v="SK-19990"/>
    <s v="Sally Knutson"/>
    <x v="0"/>
    <s v="United States"/>
    <s v="Toledo"/>
    <x v="24"/>
    <n v="43615"/>
    <x v="3"/>
    <s v="OFF-BI-10000848"/>
    <x v="1"/>
    <x v="8"/>
    <s v="Angle-D Ring Binders"/>
    <n v="1.6410000000000002"/>
    <n v="1"/>
    <n v="0.7"/>
    <n v="-1.3128000000000002"/>
  </r>
  <r>
    <n v="2729"/>
    <s v="CA-2014-119193"/>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s v="CA-2014-104801"/>
    <x v="3"/>
    <x v="778"/>
    <d v="2014-02-20T00:00:00"/>
    <s v="Standard Class"/>
    <s v="FH-14350"/>
    <s v="Fred Harton"/>
    <x v="0"/>
    <s v="United States"/>
    <s v="Seattle"/>
    <x v="4"/>
    <n v="98105"/>
    <x v="1"/>
    <s v="OFF-AR-10001547"/>
    <x v="1"/>
    <x v="6"/>
    <s v="Newell 311"/>
    <n v="6.63"/>
    <n v="3"/>
    <n v="0"/>
    <n v="1.7901"/>
  </r>
  <r>
    <n v="2731"/>
    <s v="CA-2014-104801"/>
    <x v="3"/>
    <x v="778"/>
    <d v="2014-02-20T00:00:00"/>
    <s v="Standard Class"/>
    <s v="FH-14350"/>
    <s v="Fred Harton"/>
    <x v="0"/>
    <s v="United States"/>
    <s v="Seattle"/>
    <x v="4"/>
    <n v="98105"/>
    <x v="1"/>
    <s v="TEC-AC-10001838"/>
    <x v="2"/>
    <x v="11"/>
    <s v="Razer Tiamat Over Ear 7.1 Surround Sound PC Gaming Headset"/>
    <n v="799.96"/>
    <n v="4"/>
    <n v="0"/>
    <n v="343.98280000000005"/>
  </r>
  <r>
    <n v="2732"/>
    <s v="CA-2014-10480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s v="CA-2011-107594"/>
    <x v="2"/>
    <x v="779"/>
    <d v="2011-07-06T00:00:00"/>
    <s v="Standard Class"/>
    <s v="EH-13945"/>
    <s v="Eric Hoffmann"/>
    <x v="0"/>
    <s v="United States"/>
    <s v="Plainfield"/>
    <x v="30"/>
    <n v="7060"/>
    <x v="3"/>
    <s v="TEC-PH-10002923"/>
    <x v="2"/>
    <x v="7"/>
    <s v="Logitech B530 USB Headset - headset - Full size, Binaural"/>
    <n v="73.98"/>
    <n v="2"/>
    <n v="0"/>
    <n v="19.974600000000002"/>
  </r>
  <r>
    <n v="2734"/>
    <s v="CA-2011-107594"/>
    <x v="2"/>
    <x v="779"/>
    <d v="2011-07-06T00:00:00"/>
    <s v="Standard Class"/>
    <s v="EH-13945"/>
    <s v="Eric Hoffmann"/>
    <x v="0"/>
    <s v="United States"/>
    <s v="Plainfield"/>
    <x v="30"/>
    <n v="7060"/>
    <x v="3"/>
    <s v="OFF-AR-10000716"/>
    <x v="1"/>
    <x v="6"/>
    <s v="DIXON Ticonderoga Erasable Checking Pencils"/>
    <n v="5.58"/>
    <n v="1"/>
    <n v="0"/>
    <n v="2.1762000000000001"/>
  </r>
  <r>
    <n v="2735"/>
    <s v="CA-2012-129770"/>
    <x v="1"/>
    <x v="780"/>
    <d v="2012-02-23T00:00:00"/>
    <s v="Second Class"/>
    <s v="JE-15715"/>
    <s v="Joe Elijah"/>
    <x v="0"/>
    <s v="United States"/>
    <s v="Las Cruces"/>
    <x v="27"/>
    <n v="88001"/>
    <x v="1"/>
    <s v="OFF-PA-10000249"/>
    <x v="1"/>
    <x v="10"/>
    <s v="Staples"/>
    <n v="49.12"/>
    <n v="4"/>
    <n v="0"/>
    <n v="23.086399999999998"/>
  </r>
  <r>
    <n v="2736"/>
    <s v="CA-2012-115798"/>
    <x v="1"/>
    <x v="50"/>
    <d v="2012-11-19T00:00:00"/>
    <s v="Standard Class"/>
    <s v="KL-16645"/>
    <s v="Ken Lonsdale"/>
    <x v="0"/>
    <s v="United States"/>
    <s v="Newark"/>
    <x v="13"/>
    <n v="19711"/>
    <x v="3"/>
    <s v="TEC-PH-10003691"/>
    <x v="2"/>
    <x v="7"/>
    <s v="BlackBerry Q10"/>
    <n v="377.96999999999997"/>
    <n v="3"/>
    <n v="0"/>
    <n v="94.492500000000007"/>
  </r>
  <r>
    <n v="2737"/>
    <s v="CA-2012-115798"/>
    <x v="1"/>
    <x v="50"/>
    <d v="2012-11-19T00:00:00"/>
    <s v="Standard Class"/>
    <s v="KL-16645"/>
    <s v="Ken Lonsdale"/>
    <x v="0"/>
    <s v="United States"/>
    <s v="Newark"/>
    <x v="13"/>
    <n v="19711"/>
    <x v="3"/>
    <s v="OFF-PA-10001560"/>
    <x v="1"/>
    <x v="10"/>
    <s v="Adams Telephone Message Books, 5 1/4” x 11”"/>
    <n v="42.28"/>
    <n v="7"/>
    <n v="0"/>
    <n v="19.871600000000001"/>
  </r>
  <r>
    <n v="2738"/>
    <s v="CA-2012-115798"/>
    <x v="1"/>
    <x v="50"/>
    <d v="2012-11-19T00:00:00"/>
    <s v="Standard Class"/>
    <s v="KL-16645"/>
    <s v="Ken Lonsdale"/>
    <x v="0"/>
    <s v="United States"/>
    <s v="Newark"/>
    <x v="13"/>
    <n v="19711"/>
    <x v="3"/>
    <s v="FUR-BO-10004467"/>
    <x v="0"/>
    <x v="0"/>
    <s v="Bestar Classic Bookcase"/>
    <n v="299.96999999999997"/>
    <n v="3"/>
    <n v="0"/>
    <n v="56.994299999999981"/>
  </r>
  <r>
    <n v="2739"/>
    <s v="CA-2012-115798"/>
    <x v="1"/>
    <x v="50"/>
    <d v="2012-11-19T00:00:00"/>
    <s v="Standard Class"/>
    <s v="KL-16645"/>
    <s v="Ken Lonsdale"/>
    <x v="0"/>
    <s v="United States"/>
    <s v="Newark"/>
    <x v="13"/>
    <n v="19711"/>
    <x v="3"/>
    <s v="TEC-PH-10001819"/>
    <x v="2"/>
    <x v="7"/>
    <s v="Innergie mMini Combo Duo USB Travel Charging Kit"/>
    <n v="89.98"/>
    <n v="2"/>
    <n v="0"/>
    <n v="43.190399999999997"/>
  </r>
  <r>
    <n v="2740"/>
    <s v="CA-2014-122707"/>
    <x v="3"/>
    <x v="513"/>
    <d v="2014-04-19T00:00:00"/>
    <s v="First Class"/>
    <s v="EB-13750"/>
    <s v="Edward Becker"/>
    <x v="1"/>
    <s v="United States"/>
    <s v="Hoover"/>
    <x v="19"/>
    <n v="35244"/>
    <x v="0"/>
    <s v="OFF-SU-10000157"/>
    <x v="1"/>
    <x v="14"/>
    <s v="Compact Automatic Electric Letter Opener"/>
    <n v="477.24"/>
    <n v="4"/>
    <n v="0"/>
    <n v="9.5448000000000093"/>
  </r>
  <r>
    <n v="2741"/>
    <s v="CA-2014-122707"/>
    <x v="3"/>
    <x v="513"/>
    <d v="2014-04-19T00:00:00"/>
    <s v="First Class"/>
    <s v="EB-13750"/>
    <s v="Edward Becker"/>
    <x v="1"/>
    <s v="United States"/>
    <s v="Hoover"/>
    <x v="19"/>
    <n v="35244"/>
    <x v="0"/>
    <s v="TEC-AC-10004227"/>
    <x v="2"/>
    <x v="11"/>
    <s v="SanDisk Ultra 16 GB MicroSDHC Class 10 Memory Card"/>
    <n v="25.98"/>
    <n v="2"/>
    <n v="0"/>
    <n v="1.558799999999998"/>
  </r>
  <r>
    <n v="2742"/>
    <s v="CA-2013-165015"/>
    <x v="0"/>
    <x v="781"/>
    <d v="2013-02-27T00:00:00"/>
    <s v="Second Class"/>
    <s v="BD-11725"/>
    <s v="Bruce Degenhardt"/>
    <x v="0"/>
    <s v="United States"/>
    <s v="Newark"/>
    <x v="24"/>
    <n v="43055"/>
    <x v="3"/>
    <s v="OFF-EN-10003134"/>
    <x v="1"/>
    <x v="12"/>
    <s v="Staples"/>
    <n v="46.72"/>
    <n v="5"/>
    <n v="0.2"/>
    <n v="17.52"/>
  </r>
  <r>
    <n v="2743"/>
    <s v="CA-2011-149244"/>
    <x v="2"/>
    <x v="130"/>
    <d v="2011-11-08T00:00:00"/>
    <s v="Standard Class"/>
    <s v="MS-17530"/>
    <s v="MaryBeth Skach"/>
    <x v="0"/>
    <s v="United States"/>
    <s v="San Diego"/>
    <x v="1"/>
    <n v="92037"/>
    <x v="1"/>
    <s v="FUR-FU-10004671"/>
    <x v="0"/>
    <x v="5"/>
    <s v="Executive Impressions 12&quot; Wall Clock"/>
    <n v="35.340000000000003"/>
    <n v="2"/>
    <n v="0"/>
    <n v="13.429200000000002"/>
  </r>
  <r>
    <n v="2744"/>
    <s v="CA-2012-140144"/>
    <x v="1"/>
    <x v="782"/>
    <d v="2012-06-25T00:00:00"/>
    <s v="Second Class"/>
    <s v="SC-20770"/>
    <s v="Stewart Carmichael"/>
    <x v="1"/>
    <s v="United States"/>
    <s v="San Francisco"/>
    <x v="1"/>
    <n v="94122"/>
    <x v="1"/>
    <s v="FUR-FU-10002253"/>
    <x v="0"/>
    <x v="5"/>
    <s v="Howard Miller 13&quot; Diameter Pewter Finish Round Wall Clock"/>
    <n v="257.64"/>
    <n v="6"/>
    <n v="0"/>
    <n v="100.4796"/>
  </r>
  <r>
    <n v="2745"/>
    <s v="CA-2012-140144"/>
    <x v="1"/>
    <x v="782"/>
    <d v="2012-06-25T00:00:00"/>
    <s v="Second Class"/>
    <s v="SC-20770"/>
    <s v="Stewart Carmichael"/>
    <x v="1"/>
    <s v="United States"/>
    <s v="San Francisco"/>
    <x v="1"/>
    <n v="94122"/>
    <x v="1"/>
    <s v="TEC-PH-10002726"/>
    <x v="2"/>
    <x v="7"/>
    <s v="netTALK DUO VoIP Telephone Service"/>
    <n v="125.97600000000001"/>
    <n v="3"/>
    <n v="0.2"/>
    <n v="47.241"/>
  </r>
  <r>
    <n v="2746"/>
    <s v="CA-2014-163321"/>
    <x v="3"/>
    <x v="783"/>
    <d v="2014-08-12T00:00:00"/>
    <s v="Second Class"/>
    <s v="FM-14380"/>
    <s v="Fred McMath"/>
    <x v="0"/>
    <s v="United States"/>
    <s v="Jacksonville"/>
    <x v="3"/>
    <n v="28540"/>
    <x v="0"/>
    <s v="TEC-AC-10004571"/>
    <x v="2"/>
    <x v="11"/>
    <s v="Logitech G700s Rechargeable Gaming Mouse"/>
    <n v="79.992000000000004"/>
    <n v="1"/>
    <n v="0.2"/>
    <n v="21.997800000000002"/>
  </r>
  <r>
    <n v="2747"/>
    <s v="CA-2011-155887"/>
    <x v="2"/>
    <x v="552"/>
    <d v="2011-05-17T00:00:00"/>
    <s v="Standard Class"/>
    <s v="KT-16480"/>
    <s v="Kean Thornton"/>
    <x v="0"/>
    <s v="United States"/>
    <s v="Franklin"/>
    <x v="31"/>
    <n v="2038"/>
    <x v="3"/>
    <s v="FUR-TA-10002228"/>
    <x v="0"/>
    <x v="3"/>
    <s v="Bevis Traditional Conference Table Top, Plinth Base"/>
    <n v="700.05600000000004"/>
    <n v="3"/>
    <n v="0.3"/>
    <n v="-130.0104"/>
  </r>
  <r>
    <n v="2748"/>
    <s v="US-2012-165449"/>
    <x v="1"/>
    <x v="6"/>
    <d v="2012-11-26T00:00:00"/>
    <s v="Standard Class"/>
    <s v="AP-10720"/>
    <s v="Anne Pryor"/>
    <x v="2"/>
    <s v="United States"/>
    <s v="Frisco"/>
    <x v="5"/>
    <n v="75034"/>
    <x v="2"/>
    <s v="TEC-AC-10004127"/>
    <x v="2"/>
    <x v="11"/>
    <s v="SanDisk Cruzer 8 GB USB Flash Drive"/>
    <n v="27.168000000000003"/>
    <n v="4"/>
    <n v="0.2"/>
    <n v="-1.3583999999999987"/>
  </r>
  <r>
    <n v="2749"/>
    <s v="CA-2012-110247"/>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s v="US-2011-141257"/>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s v="CA-2011-154669"/>
    <x v="2"/>
    <x v="233"/>
    <d v="2011-08-11T00:00:00"/>
    <s v="Second Class"/>
    <s v="TM-21010"/>
    <s v="Tamara Manning"/>
    <x v="0"/>
    <s v="United States"/>
    <s v="Vacaville"/>
    <x v="1"/>
    <n v="95687"/>
    <x v="1"/>
    <s v="OFF-ST-10000532"/>
    <x v="1"/>
    <x v="4"/>
    <s v="Advantus Rolling Drawer Organizers"/>
    <n v="423.28"/>
    <n v="11"/>
    <n v="0"/>
    <n v="110.05279999999999"/>
  </r>
  <r>
    <n v="2752"/>
    <s v="CA-2011-158029"/>
    <x v="2"/>
    <x v="542"/>
    <d v="2011-05-30T00:00:00"/>
    <s v="Standard Class"/>
    <s v="HF-14995"/>
    <s v="Herbert Flentye"/>
    <x v="0"/>
    <s v="United States"/>
    <s v="Los Angeles"/>
    <x v="1"/>
    <n v="90008"/>
    <x v="1"/>
    <s v="FUR-CH-10000988"/>
    <x v="0"/>
    <x v="1"/>
    <s v="Hon Olson Stacker Stools"/>
    <n v="225.29600000000002"/>
    <n v="2"/>
    <n v="0.2"/>
    <n v="22.529599999999995"/>
  </r>
  <r>
    <n v="2753"/>
    <s v="CA-2012-155306"/>
    <x v="1"/>
    <x v="786"/>
    <d v="2012-04-21T00:00:00"/>
    <s v="Standard Class"/>
    <s v="GA-14515"/>
    <s v="George Ashbrook"/>
    <x v="0"/>
    <s v="United States"/>
    <s v="San Francisco"/>
    <x v="1"/>
    <n v="94122"/>
    <x v="1"/>
    <s v="OFF-AR-10003251"/>
    <x v="1"/>
    <x v="6"/>
    <s v="Prang Drawing Pencil Set"/>
    <n v="5.56"/>
    <n v="2"/>
    <n v="0"/>
    <n v="2.2239999999999998"/>
  </r>
  <r>
    <n v="2754"/>
    <s v="CA-2012-155306"/>
    <x v="1"/>
    <x v="786"/>
    <d v="2012-04-21T00:00:00"/>
    <s v="Standard Class"/>
    <s v="GA-14515"/>
    <s v="George Ashbrook"/>
    <x v="0"/>
    <s v="United States"/>
    <s v="San Francisco"/>
    <x v="1"/>
    <n v="94122"/>
    <x v="1"/>
    <s v="TEC-AC-10003174"/>
    <x v="2"/>
    <x v="11"/>
    <s v="Plantronics S12 Corded Telephone Headset System"/>
    <n v="323.37"/>
    <n v="3"/>
    <n v="0"/>
    <n v="129.34800000000001"/>
  </r>
  <r>
    <n v="2755"/>
    <s v="CA-2012-15530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s v="CA-2012-155306"/>
    <x v="1"/>
    <x v="786"/>
    <d v="2012-04-21T00:00:00"/>
    <s v="Standard Class"/>
    <s v="GA-14515"/>
    <s v="George Ashbrook"/>
    <x v="0"/>
    <s v="United States"/>
    <s v="San Francisco"/>
    <x v="1"/>
    <n v="94122"/>
    <x v="1"/>
    <s v="OFF-AP-10002651"/>
    <x v="1"/>
    <x v="9"/>
    <s v="Hoover Upright Vacuum With Dirt Cup"/>
    <n v="1447.6499999999999"/>
    <n v="5"/>
    <n v="0"/>
    <n v="419.8184999999998"/>
  </r>
  <r>
    <n v="2757"/>
    <s v="CA-2012-155306"/>
    <x v="1"/>
    <x v="786"/>
    <d v="2012-04-21T00:00:00"/>
    <s v="Standard Class"/>
    <s v="GA-14515"/>
    <s v="George Ashbrook"/>
    <x v="0"/>
    <s v="United States"/>
    <s v="San Francisco"/>
    <x v="1"/>
    <n v="94122"/>
    <x v="1"/>
    <s v="OFF-PA-10001184"/>
    <x v="1"/>
    <x v="10"/>
    <s v="Xerox 1903"/>
    <n v="11.96"/>
    <n v="2"/>
    <n v="0"/>
    <n v="5.8604000000000003"/>
  </r>
  <r>
    <n v="2758"/>
    <s v="CA-2013-127775"/>
    <x v="0"/>
    <x v="725"/>
    <d v="2013-06-14T00:00:00"/>
    <s v="Second Class"/>
    <s v="ES-14020"/>
    <s v="Erica Smith"/>
    <x v="0"/>
    <s v="United States"/>
    <s v="New York City"/>
    <x v="15"/>
    <n v="10035"/>
    <x v="3"/>
    <s v="TEC-AC-10002402"/>
    <x v="2"/>
    <x v="11"/>
    <s v="Razer Kraken PRO Over Ear PC and Music Headset"/>
    <n v="239.96999999999997"/>
    <n v="3"/>
    <n v="0"/>
    <n v="71.990999999999985"/>
  </r>
  <r>
    <n v="2759"/>
    <s v="CA-2013-146171"/>
    <x v="0"/>
    <x v="21"/>
    <d v="2013-03-16T00:00:00"/>
    <s v="Standard Class"/>
    <s v="JP-16135"/>
    <s v="Julie Prescott"/>
    <x v="2"/>
    <s v="United States"/>
    <s v="Columbus"/>
    <x v="32"/>
    <n v="31907"/>
    <x v="0"/>
    <s v="FUR-FU-10004270"/>
    <x v="0"/>
    <x v="5"/>
    <s v="Executive Impressions 13&quot; Clairmont Wall Clock"/>
    <n v="76.92"/>
    <n v="4"/>
    <n v="0"/>
    <n v="31.537200000000006"/>
  </r>
  <r>
    <n v="2760"/>
    <s v="CA-2013-146171"/>
    <x v="0"/>
    <x v="21"/>
    <d v="2013-03-16T00:00:00"/>
    <s v="Standard Class"/>
    <s v="JP-16135"/>
    <s v="Julie Prescott"/>
    <x v="2"/>
    <s v="United States"/>
    <s v="Columbus"/>
    <x v="32"/>
    <n v="31907"/>
    <x v="0"/>
    <s v="OFF-ST-10001526"/>
    <x v="1"/>
    <x v="4"/>
    <s v="Iceberg Mobile Mega Data/Printer Cart "/>
    <n v="481.32"/>
    <n v="4"/>
    <n v="0"/>
    <n v="125.14319999999998"/>
  </r>
  <r>
    <n v="2761"/>
    <s v="CA-2011-129574"/>
    <x v="2"/>
    <x v="542"/>
    <d v="2011-05-29T00:00:00"/>
    <s v="First Class"/>
    <s v="Dp-13240"/>
    <s v="Dean percer"/>
    <x v="2"/>
    <s v="United States"/>
    <s v="Murray"/>
    <x v="7"/>
    <n v="84107"/>
    <x v="1"/>
    <s v="OFF-PA-10002893"/>
    <x v="1"/>
    <x v="10"/>
    <s v="Wirebound Service Call Books, 5 1/2&quot; x 4&quot;"/>
    <n v="48.4"/>
    <n v="5"/>
    <n v="0"/>
    <n v="23.231999999999999"/>
  </r>
  <r>
    <n v="2762"/>
    <s v="CA-2014-126536"/>
    <x v="3"/>
    <x v="386"/>
    <d v="2014-10-15T00:00:00"/>
    <s v="First Class"/>
    <s v="NK-18490"/>
    <s v="Neil Knudson"/>
    <x v="2"/>
    <s v="United States"/>
    <s v="San Francisco"/>
    <x v="1"/>
    <n v="94110"/>
    <x v="1"/>
    <s v="TEC-AC-10003709"/>
    <x v="2"/>
    <x v="11"/>
    <s v="Maxell 4.7GB DVD-R 5/Pack"/>
    <n v="0.99"/>
    <n v="1"/>
    <n v="0"/>
    <n v="0.4356000000000001"/>
  </r>
  <r>
    <n v="2763"/>
    <s v="CA-2014-126536"/>
    <x v="3"/>
    <x v="386"/>
    <d v="2014-10-15T00:00:00"/>
    <s v="First Class"/>
    <s v="NK-18490"/>
    <s v="Neil Knudson"/>
    <x v="2"/>
    <s v="United States"/>
    <s v="San Francisco"/>
    <x v="1"/>
    <n v="94110"/>
    <x v="1"/>
    <s v="OFF-BI-10001191"/>
    <x v="1"/>
    <x v="8"/>
    <s v="Canvas Sectional Post Binders"/>
    <n v="101.84"/>
    <n v="5"/>
    <n v="0.2"/>
    <n v="36.917000000000002"/>
  </r>
  <r>
    <n v="2764"/>
    <s v="CA-2014-165757"/>
    <x v="3"/>
    <x v="738"/>
    <d v="2014-06-29T00:00:00"/>
    <s v="Standard Class"/>
    <s v="PL-18925"/>
    <s v="Paul Lucas"/>
    <x v="2"/>
    <s v="United States"/>
    <s v="Philadelphia"/>
    <x v="9"/>
    <n v="19140"/>
    <x v="3"/>
    <s v="OFF-BI-10003166"/>
    <x v="1"/>
    <x v="8"/>
    <s v="GBC Plasticlear Binding Covers"/>
    <n v="10.332000000000003"/>
    <n v="3"/>
    <n v="0.7"/>
    <n v="-7.5767999999999986"/>
  </r>
  <r>
    <n v="2765"/>
    <s v="CA-2014-165757"/>
    <x v="3"/>
    <x v="738"/>
    <d v="2014-06-29T00:00:00"/>
    <s v="Standard Class"/>
    <s v="PL-18925"/>
    <s v="Paul Lucas"/>
    <x v="2"/>
    <s v="United States"/>
    <s v="Philadelphia"/>
    <x v="9"/>
    <n v="19140"/>
    <x v="3"/>
    <s v="OFF-BI-10003982"/>
    <x v="1"/>
    <x v="8"/>
    <s v="Wilson Jones Century Plastic Molded Ring Binders"/>
    <n v="31.155000000000005"/>
    <n v="5"/>
    <n v="0.7"/>
    <n v="-23.8855"/>
  </r>
  <r>
    <n v="2766"/>
    <s v="CA-2014-165757"/>
    <x v="3"/>
    <x v="738"/>
    <d v="2014-06-29T00:00:00"/>
    <s v="Standard Class"/>
    <s v="PL-18925"/>
    <s v="Paul Lucas"/>
    <x v="2"/>
    <s v="United States"/>
    <s v="Philadelphia"/>
    <x v="9"/>
    <n v="19140"/>
    <x v="3"/>
    <s v="OFF-ST-10004835"/>
    <x v="1"/>
    <x v="4"/>
    <s v="Plastic Stacking Crates &amp; Casters"/>
    <n v="8.9280000000000008"/>
    <n v="2"/>
    <n v="0.2"/>
    <n v="0.66959999999999997"/>
  </r>
  <r>
    <n v="2767"/>
    <s v="CA-2014-167752"/>
    <x v="3"/>
    <x v="787"/>
    <d v="2014-01-19T00:00:00"/>
    <s v="First Class"/>
    <s v="RW-19690"/>
    <s v="Robert Waldorf"/>
    <x v="0"/>
    <s v="United States"/>
    <s v="Philadelphia"/>
    <x v="9"/>
    <n v="19134"/>
    <x v="3"/>
    <s v="OFF-AP-10000159"/>
    <x v="1"/>
    <x v="9"/>
    <s v="Belkin F9M820V08 8 Outlet Surge"/>
    <n v="34.384"/>
    <n v="1"/>
    <n v="0.2"/>
    <n v="3.8681999999999945"/>
  </r>
  <r>
    <n v="2768"/>
    <s v="CA-2014-16775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s v="US-2012-122140"/>
    <x v="1"/>
    <x v="788"/>
    <d v="2012-04-07T00:00:00"/>
    <s v="Standard Class"/>
    <s v="MO-17950"/>
    <s v="Michael Oakman"/>
    <x v="0"/>
    <s v="United States"/>
    <s v="Dallas"/>
    <x v="5"/>
    <n v="75220"/>
    <x v="2"/>
    <s v="OFF-AP-10001242"/>
    <x v="1"/>
    <x v="9"/>
    <s v="APC 7 Outlet Network SurgeArrest Surge Protector"/>
    <n v="32.191999999999993"/>
    <n v="2"/>
    <n v="0.8"/>
    <n v="-80.48"/>
  </r>
  <r>
    <n v="2770"/>
    <s v="US-2012-122140"/>
    <x v="1"/>
    <x v="788"/>
    <d v="2012-04-07T00:00:00"/>
    <s v="Standard Class"/>
    <s v="MO-17950"/>
    <s v="Michael Oakman"/>
    <x v="0"/>
    <s v="United States"/>
    <s v="Dallas"/>
    <x v="5"/>
    <n v="75220"/>
    <x v="2"/>
    <s v="TEC-AC-10003038"/>
    <x v="2"/>
    <x v="11"/>
    <s v="Kingston Digital DataTraveler 16GB USB 2.0"/>
    <n v="50.120000000000005"/>
    <n v="7"/>
    <n v="0.2"/>
    <n v="-0.62650000000000716"/>
  </r>
  <r>
    <n v="2771"/>
    <s v="US-2012-122140"/>
    <x v="1"/>
    <x v="788"/>
    <d v="2012-04-07T00:00:00"/>
    <s v="Standard Class"/>
    <s v="MO-17950"/>
    <s v="Michael Oakman"/>
    <x v="0"/>
    <s v="United States"/>
    <s v="Dallas"/>
    <x v="5"/>
    <n v="75220"/>
    <x v="2"/>
    <s v="TEC-AC-10003289"/>
    <x v="2"/>
    <x v="11"/>
    <s v="Anker Ultra-Slim Mini Bluetooth 3.0 Wireless Keyboard"/>
    <n v="47.975999999999999"/>
    <n v="3"/>
    <n v="0.2"/>
    <n v="1.7990999999999993"/>
  </r>
  <r>
    <n v="2772"/>
    <s v="CA-2013-163986"/>
    <x v="0"/>
    <x v="323"/>
    <d v="2013-09-11T00:00:00"/>
    <s v="Standard Class"/>
    <s v="JJ-15445"/>
    <s v="Jennifer Jackson"/>
    <x v="0"/>
    <s v="United States"/>
    <s v="Waukesha"/>
    <x v="6"/>
    <n v="53186"/>
    <x v="2"/>
    <s v="OFF-ST-10000918"/>
    <x v="1"/>
    <x v="4"/>
    <s v="Crate-A-Files"/>
    <n v="54.5"/>
    <n v="5"/>
    <n v="0"/>
    <n v="14.169999999999998"/>
  </r>
  <r>
    <n v="2773"/>
    <s v="CA-2014-158967"/>
    <x v="3"/>
    <x v="389"/>
    <d v="2014-12-13T00:00:00"/>
    <s v="First Class"/>
    <s v="BT-11680"/>
    <s v="Brian Thompson"/>
    <x v="0"/>
    <s v="United States"/>
    <s v="Fort Lauderdale"/>
    <x v="2"/>
    <n v="33311"/>
    <x v="0"/>
    <s v="FUR-FU-10001940"/>
    <x v="0"/>
    <x v="5"/>
    <s v="Staples"/>
    <n v="19.103999999999999"/>
    <n v="3"/>
    <n v="0.2"/>
    <n v="5.7312000000000012"/>
  </r>
  <r>
    <n v="2774"/>
    <s v="CA-2013-131576"/>
    <x v="0"/>
    <x v="441"/>
    <d v="2013-11-27T00:00:00"/>
    <s v="Standard Class"/>
    <s v="RD-19585"/>
    <s v="Rob Dowd"/>
    <x v="0"/>
    <s v="United States"/>
    <s v="Detroit"/>
    <x v="12"/>
    <n v="48205"/>
    <x v="2"/>
    <s v="OFF-BI-10002852"/>
    <x v="1"/>
    <x v="8"/>
    <s v="Ibico Standard Transparent Covers"/>
    <n v="49.44"/>
    <n v="3"/>
    <n v="0"/>
    <n v="24.2256"/>
  </r>
  <r>
    <n v="2775"/>
    <s v="CA-2014-143455"/>
    <x v="3"/>
    <x v="343"/>
    <d v="2014-11-19T00:00:00"/>
    <s v="Standard Class"/>
    <s v="ML-17755"/>
    <s v="Max Ludwig"/>
    <x v="2"/>
    <s v="United States"/>
    <s v="Springfield"/>
    <x v="24"/>
    <n v="45503"/>
    <x v="3"/>
    <s v="OFF-PA-10004451"/>
    <x v="1"/>
    <x v="10"/>
    <s v="Xerox 222"/>
    <n v="10.368000000000002"/>
    <n v="2"/>
    <n v="0.2"/>
    <n v="3.6288"/>
  </r>
  <r>
    <n v="2776"/>
    <s v="CA-2013-144729"/>
    <x v="0"/>
    <x v="147"/>
    <d v="2013-10-26T00:00:00"/>
    <s v="Standard Class"/>
    <s v="JE-15745"/>
    <s v="Joel Eaton"/>
    <x v="0"/>
    <s v="United States"/>
    <s v="San Diego"/>
    <x v="1"/>
    <n v="92037"/>
    <x v="1"/>
    <s v="OFF-ST-10004804"/>
    <x v="1"/>
    <x v="4"/>
    <s v="Belkin 19&quot; Vented Equipment Shelf, Black"/>
    <n v="154.44"/>
    <n v="3"/>
    <n v="0"/>
    <n v="1.5444000000000031"/>
  </r>
  <r>
    <n v="2777"/>
    <s v="CA-2012-127019"/>
    <x v="1"/>
    <x v="379"/>
    <d v="2012-12-25T00:00:00"/>
    <s v="Standard Class"/>
    <s v="ER-13855"/>
    <s v="Elpida Rittenbach"/>
    <x v="1"/>
    <s v="United States"/>
    <s v="Colorado Springs"/>
    <x v="22"/>
    <n v="80906"/>
    <x v="1"/>
    <s v="OFF-AP-10003971"/>
    <x v="1"/>
    <x v="9"/>
    <s v="Belkin 6 Outlet Metallic Surge Strip"/>
    <n v="60.984000000000009"/>
    <n v="7"/>
    <n v="0.2"/>
    <n v="4.5737999999999985"/>
  </r>
  <r>
    <n v="2778"/>
    <s v="CA-2012-138534"/>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s v="CA-2014-108322"/>
    <x v="3"/>
    <x v="504"/>
    <d v="2014-05-06T00:00:00"/>
    <s v="Standard Class"/>
    <s v="SS-20140"/>
    <s v="Saphhira Shifley"/>
    <x v="1"/>
    <s v="United States"/>
    <s v="Pompano Beach"/>
    <x v="2"/>
    <n v="33068"/>
    <x v="0"/>
    <s v="FUR-FU-10001935"/>
    <x v="0"/>
    <x v="5"/>
    <s v="3M Hangers With Command Adhesive"/>
    <n v="23.680000000000003"/>
    <n v="8"/>
    <n v="0.2"/>
    <n v="6.216000000000002"/>
  </r>
  <r>
    <n v="2780"/>
    <s v="CA-2014-108322"/>
    <x v="3"/>
    <x v="504"/>
    <d v="2014-05-06T00:00:00"/>
    <s v="Standard Class"/>
    <s v="SS-20140"/>
    <s v="Saphhira Shifley"/>
    <x v="1"/>
    <s v="United States"/>
    <s v="Pompano Beach"/>
    <x v="2"/>
    <n v="33068"/>
    <x v="0"/>
    <s v="TEC-AC-10003433"/>
    <x v="2"/>
    <x v="11"/>
    <s v="Maxell 4.7GB DVD+R 5/Pack"/>
    <n v="2.3760000000000003"/>
    <n v="3"/>
    <n v="0.2"/>
    <n v="0.74249999999999994"/>
  </r>
  <r>
    <n v="2781"/>
    <s v="CA-2014-167668"/>
    <x v="3"/>
    <x v="636"/>
    <d v="2014-05-09T00:00:00"/>
    <s v="First Class"/>
    <s v="TC-21295"/>
    <s v="Toby Carlisle"/>
    <x v="0"/>
    <s v="United States"/>
    <s v="New York City"/>
    <x v="15"/>
    <n v="10035"/>
    <x v="3"/>
    <s v="OFF-LA-10004544"/>
    <x v="1"/>
    <x v="2"/>
    <s v="Avery 505"/>
    <n v="59.2"/>
    <n v="4"/>
    <n v="0"/>
    <n v="29.6"/>
  </r>
  <r>
    <n v="2782"/>
    <s v="CA-2014-146724"/>
    <x v="3"/>
    <x v="225"/>
    <d v="2014-11-28T00:00:00"/>
    <s v="Standard Class"/>
    <s v="HG-15025"/>
    <s v="Hunter Glantz"/>
    <x v="0"/>
    <s v="United States"/>
    <s v="Lakeville"/>
    <x v="11"/>
    <n v="55044"/>
    <x v="2"/>
    <s v="OFF-AR-10001026"/>
    <x v="1"/>
    <x v="6"/>
    <s v="Sanford Uni-Blazer View Highlighters, Chisel Tip, Yellow"/>
    <n v="22"/>
    <n v="10"/>
    <n v="0"/>
    <n v="9.6800000000000015"/>
  </r>
  <r>
    <n v="2783"/>
    <s v="CA-2013-139878"/>
    <x v="0"/>
    <x v="583"/>
    <d v="2013-11-17T00:00:00"/>
    <s v="Standard Class"/>
    <s v="LD-17005"/>
    <s v="Lisa DeCherney"/>
    <x v="0"/>
    <s v="United States"/>
    <s v="Detroit"/>
    <x v="12"/>
    <n v="48234"/>
    <x v="2"/>
    <s v="TEC-PH-10001336"/>
    <x v="2"/>
    <x v="7"/>
    <s v="Digium D40 VoIP phone"/>
    <n v="257.98"/>
    <n v="2"/>
    <n v="0"/>
    <n v="74.8142"/>
  </r>
  <r>
    <n v="2784"/>
    <s v="US-2013-106677"/>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s v="CA-2013-116974"/>
    <x v="0"/>
    <x v="790"/>
    <d v="2013-10-16T00:00:00"/>
    <s v="Standard Class"/>
    <s v="MP-17965"/>
    <s v="Michael Paige"/>
    <x v="1"/>
    <s v="United States"/>
    <s v="Troy"/>
    <x v="24"/>
    <n v="45373"/>
    <x v="3"/>
    <s v="TEC-PH-10004897"/>
    <x v="2"/>
    <x v="7"/>
    <s v="Mediabridge Sport Armband iPhone 5s"/>
    <n v="23.975999999999999"/>
    <n v="4"/>
    <n v="0.4"/>
    <n v="-15.584400000000002"/>
  </r>
  <r>
    <n v="2786"/>
    <s v="CA-2012-149972"/>
    <x v="1"/>
    <x v="481"/>
    <d v="2012-09-23T00:00:00"/>
    <s v="First Class"/>
    <s v="CD-12790"/>
    <s v="Cynthia Delaney"/>
    <x v="2"/>
    <s v="United States"/>
    <s v="Los Angeles"/>
    <x v="1"/>
    <n v="90036"/>
    <x v="1"/>
    <s v="FUR-CH-10004997"/>
    <x v="0"/>
    <x v="1"/>
    <s v="Hon Every-Day Series Multi-Task Chairs"/>
    <n v="601.53599999999994"/>
    <n v="4"/>
    <n v="0.2"/>
    <n v="0"/>
  </r>
  <r>
    <n v="2787"/>
    <s v="CA-2012-149972"/>
    <x v="1"/>
    <x v="481"/>
    <d v="2012-09-23T00:00:00"/>
    <s v="First Class"/>
    <s v="CD-12790"/>
    <s v="Cynthia Delaney"/>
    <x v="2"/>
    <s v="United States"/>
    <s v="Los Angeles"/>
    <x v="1"/>
    <n v="90036"/>
    <x v="1"/>
    <s v="OFF-FA-10002763"/>
    <x v="1"/>
    <x v="13"/>
    <s v="Advantus Map Pennant Flags and Round Head Tacks"/>
    <n v="7.9"/>
    <n v="2"/>
    <n v="0"/>
    <n v="2.5279999999999996"/>
  </r>
  <r>
    <n v="2788"/>
    <s v="US-2011-117744"/>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s v="US-2011-117744"/>
    <x v="2"/>
    <x v="266"/>
    <d v="2011-12-06T00:00:00"/>
    <s v="Standard Class"/>
    <s v="MD-17860"/>
    <s v="Michael Dominguez"/>
    <x v="1"/>
    <s v="United States"/>
    <s v="Corpus Christi"/>
    <x v="5"/>
    <n v="78415"/>
    <x v="2"/>
    <s v="OFF-AR-10000940"/>
    <x v="1"/>
    <x v="6"/>
    <s v="Newell 343"/>
    <n v="16.463999999999999"/>
    <n v="7"/>
    <n v="0.2"/>
    <n v="1.4406000000000008"/>
  </r>
  <r>
    <n v="2790"/>
    <s v="US-2011-117744"/>
    <x v="2"/>
    <x v="266"/>
    <d v="2011-12-06T00:00:00"/>
    <s v="Standard Class"/>
    <s v="MD-17860"/>
    <s v="Michael Dominguez"/>
    <x v="1"/>
    <s v="United States"/>
    <s v="Corpus Christi"/>
    <x v="5"/>
    <n v="78415"/>
    <x v="2"/>
    <s v="FUR-FU-10002759"/>
    <x v="0"/>
    <x v="5"/>
    <s v="12-1/2 Diameter Round Wall Clock"/>
    <n v="39.960000000000008"/>
    <n v="5"/>
    <n v="0.6"/>
    <n v="-23.975999999999999"/>
  </r>
  <r>
    <n v="2791"/>
    <s v="CA-2011-125514"/>
    <x v="2"/>
    <x v="158"/>
    <d v="2011-09-22T00:00:00"/>
    <s v="First Class"/>
    <s v="BM-11650"/>
    <s v="Brian Moss"/>
    <x v="1"/>
    <s v="United States"/>
    <s v="Omaha"/>
    <x v="8"/>
    <n v="68104"/>
    <x v="2"/>
    <s v="OFF-AP-10000358"/>
    <x v="1"/>
    <x v="9"/>
    <s v="Fellowes Basic Home/Office Series Surge Protectors"/>
    <n v="25.96"/>
    <n v="2"/>
    <n v="0"/>
    <n v="7.5283999999999978"/>
  </r>
  <r>
    <n v="2792"/>
    <s v="CA-2011-125514"/>
    <x v="2"/>
    <x v="158"/>
    <d v="2011-09-22T00:00:00"/>
    <s v="First Class"/>
    <s v="BM-11650"/>
    <s v="Brian Moss"/>
    <x v="1"/>
    <s v="United States"/>
    <s v="Omaha"/>
    <x v="8"/>
    <n v="68104"/>
    <x v="2"/>
    <s v="OFF-AP-10003281"/>
    <x v="1"/>
    <x v="9"/>
    <s v="Acco 6 Outlet Guardian Standard Surge Suppressor"/>
    <n v="36.269999999999996"/>
    <n v="3"/>
    <n v="0"/>
    <n v="10.880999999999997"/>
  </r>
  <r>
    <n v="2793"/>
    <s v="CA-2011-125514"/>
    <x v="2"/>
    <x v="158"/>
    <d v="2011-09-22T00:00:00"/>
    <s v="First Class"/>
    <s v="BM-11650"/>
    <s v="Brian Moss"/>
    <x v="1"/>
    <s v="United States"/>
    <s v="Omaha"/>
    <x v="8"/>
    <n v="68104"/>
    <x v="2"/>
    <s v="OFF-PA-10000029"/>
    <x v="1"/>
    <x v="10"/>
    <s v="Xerox 224"/>
    <n v="6.48"/>
    <n v="1"/>
    <n v="0"/>
    <n v="3.1104000000000003"/>
  </r>
  <r>
    <n v="2794"/>
    <s v="CA-2011-154599"/>
    <x v="2"/>
    <x v="791"/>
    <d v="2011-04-17T00:00:00"/>
    <s v="Standard Class"/>
    <s v="KN-16450"/>
    <s v="Kean Nguyen"/>
    <x v="1"/>
    <s v="United States"/>
    <s v="Redondo Beach"/>
    <x v="1"/>
    <n v="90278"/>
    <x v="1"/>
    <s v="TEC-PH-10001557"/>
    <x v="2"/>
    <x v="7"/>
    <s v="Pyle PMP37LED"/>
    <n v="1075.088"/>
    <n v="14"/>
    <n v="0.2"/>
    <n v="94.070199999999943"/>
  </r>
  <r>
    <n v="2795"/>
    <s v="CA-2011-154599"/>
    <x v="2"/>
    <x v="791"/>
    <d v="2011-04-17T00:00:00"/>
    <s v="Standard Class"/>
    <s v="KN-16450"/>
    <s v="Kean Nguyen"/>
    <x v="1"/>
    <s v="United States"/>
    <s v="Redondo Beach"/>
    <x v="1"/>
    <n v="90278"/>
    <x v="1"/>
    <s v="TEC-PH-10000576"/>
    <x v="2"/>
    <x v="7"/>
    <s v="AT&amp;T 1080 Corded phone"/>
    <n v="438.36800000000005"/>
    <n v="4"/>
    <n v="0.2"/>
    <n v="38.357200000000006"/>
  </r>
  <r>
    <n v="2796"/>
    <s v="CA-2011-154599"/>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s v="CA-2011-154599"/>
    <x v="2"/>
    <x v="791"/>
    <d v="2011-04-17T00:00:00"/>
    <s v="Standard Class"/>
    <s v="KN-16450"/>
    <s v="Kean Nguyen"/>
    <x v="1"/>
    <s v="United States"/>
    <s v="Redondo Beach"/>
    <x v="1"/>
    <n v="90278"/>
    <x v="1"/>
    <s v="FUR-BO-10001337"/>
    <x v="0"/>
    <x v="0"/>
    <s v="O'Sullivan Living Dimensions 2-Shelf Bookcases"/>
    <n v="308.49900000000002"/>
    <n v="3"/>
    <n v="0.15"/>
    <n v="-18.146999999999998"/>
  </r>
  <r>
    <n v="2798"/>
    <s v="CA-2014-158743"/>
    <x v="3"/>
    <x v="179"/>
    <d v="2014-10-28T00:00:00"/>
    <s v="Standard Class"/>
    <s v="IG-15085"/>
    <s v="Ivan Gibson"/>
    <x v="0"/>
    <s v="United States"/>
    <s v="Little Rock"/>
    <x v="36"/>
    <n v="72209"/>
    <x v="0"/>
    <s v="OFF-AR-10002257"/>
    <x v="1"/>
    <x v="6"/>
    <s v="Eldon Spacemaker Box, Quick-Snap Lid, Clear"/>
    <n v="13.36"/>
    <n v="4"/>
    <n v="0"/>
    <n v="4.1415999999999986"/>
  </r>
  <r>
    <n v="2799"/>
    <s v="CA-2014-158743"/>
    <x v="3"/>
    <x v="179"/>
    <d v="2014-10-28T00:00:00"/>
    <s v="Standard Class"/>
    <s v="IG-15085"/>
    <s v="Ivan Gibson"/>
    <x v="0"/>
    <s v="United States"/>
    <s v="Little Rock"/>
    <x v="36"/>
    <n v="72209"/>
    <x v="0"/>
    <s v="OFF-PA-10001019"/>
    <x v="1"/>
    <x v="10"/>
    <s v="Xerox 1884"/>
    <n v="39.96"/>
    <n v="2"/>
    <n v="0"/>
    <n v="18.781199999999998"/>
  </r>
  <r>
    <n v="2800"/>
    <s v="CA-2014-158743"/>
    <x v="3"/>
    <x v="179"/>
    <d v="2014-10-28T00:00:00"/>
    <s v="Standard Class"/>
    <s v="IG-15085"/>
    <s v="Ivan Gibson"/>
    <x v="0"/>
    <s v="United States"/>
    <s v="Little Rock"/>
    <x v="36"/>
    <n v="72209"/>
    <x v="0"/>
    <s v="OFF-BI-10003364"/>
    <x v="1"/>
    <x v="8"/>
    <s v="Binding Machine Supplies"/>
    <n v="145.85000000000002"/>
    <n v="5"/>
    <n v="0"/>
    <n v="70.007999999999996"/>
  </r>
  <r>
    <n v="2801"/>
    <s v="CA-2013-153318"/>
    <x v="0"/>
    <x v="792"/>
    <d v="2013-10-29T00:00:00"/>
    <s v="First Class"/>
    <s v="JS-15595"/>
    <s v="Jill Stevenson"/>
    <x v="1"/>
    <s v="United States"/>
    <s v="Miami"/>
    <x v="2"/>
    <n v="33180"/>
    <x v="0"/>
    <s v="TEC-PH-10000984"/>
    <x v="2"/>
    <x v="7"/>
    <s v="Panasonic KX-TG9471B"/>
    <n v="783.96000000000015"/>
    <n v="5"/>
    <n v="0.2"/>
    <n v="78.396000000000043"/>
  </r>
  <r>
    <n v="2802"/>
    <s v="US-2012-110163"/>
    <x v="1"/>
    <x v="549"/>
    <d v="2012-11-04T00:00:00"/>
    <s v="First Class"/>
    <s v="GA-14725"/>
    <s v="Guy Armstrong"/>
    <x v="0"/>
    <s v="United States"/>
    <s v="Salem"/>
    <x v="21"/>
    <n v="97301"/>
    <x v="1"/>
    <s v="OFF-AR-10001683"/>
    <x v="1"/>
    <x v="6"/>
    <s v="Lumber Crayons"/>
    <n v="7.88"/>
    <n v="1"/>
    <n v="0.2"/>
    <n v="1.7730000000000004"/>
  </r>
  <r>
    <n v="2803"/>
    <s v="CA-2014-143329"/>
    <x v="3"/>
    <x v="132"/>
    <d v="2014-11-09T00:00:00"/>
    <s v="Standard Class"/>
    <s v="DL-13330"/>
    <s v="Denise Leinenbach"/>
    <x v="0"/>
    <s v="United States"/>
    <s v="Las Cruces"/>
    <x v="27"/>
    <n v="88001"/>
    <x v="1"/>
    <s v="FUR-FU-10000629"/>
    <x v="0"/>
    <x v="5"/>
    <s v="9-3/4 Diameter Round Wall Clock"/>
    <n v="41.37"/>
    <n v="3"/>
    <n v="0"/>
    <n v="17.375399999999999"/>
  </r>
  <r>
    <n v="2804"/>
    <s v="CA-2012-159380"/>
    <x v="1"/>
    <x v="793"/>
    <d v="2012-05-16T00:00:00"/>
    <s v="Standard Class"/>
    <s v="CS-12505"/>
    <s v="Cindy Stewart"/>
    <x v="0"/>
    <s v="United States"/>
    <s v="San Francisco"/>
    <x v="1"/>
    <n v="94122"/>
    <x v="1"/>
    <s v="OFF-PA-10003893"/>
    <x v="1"/>
    <x v="10"/>
    <s v="Xerox 1962"/>
    <n v="12.84"/>
    <n v="3"/>
    <n v="0"/>
    <n v="5.7779999999999987"/>
  </r>
  <r>
    <n v="2805"/>
    <s v="CA-2012-159380"/>
    <x v="1"/>
    <x v="793"/>
    <d v="2012-05-16T00:00:00"/>
    <s v="Standard Class"/>
    <s v="CS-12505"/>
    <s v="Cindy Stewart"/>
    <x v="0"/>
    <s v="United States"/>
    <s v="San Francisco"/>
    <x v="1"/>
    <n v="94122"/>
    <x v="1"/>
    <s v="OFF-PA-10004239"/>
    <x v="1"/>
    <x v="10"/>
    <s v="Xerox 1953"/>
    <n v="25.68"/>
    <n v="6"/>
    <n v="0"/>
    <n v="11.555999999999997"/>
  </r>
  <r>
    <n v="2806"/>
    <s v="CA-2012-122623"/>
    <x v="1"/>
    <x v="67"/>
    <d v="2012-09-11T00:00:00"/>
    <s v="Standard Class"/>
    <s v="CC-12145"/>
    <s v="Charles Crestani"/>
    <x v="0"/>
    <s v="United States"/>
    <s v="El Paso"/>
    <x v="5"/>
    <n v="79907"/>
    <x v="2"/>
    <s v="FUR-CH-10000553"/>
    <x v="0"/>
    <x v="1"/>
    <s v="Metal Folding Chairs, Beige, 4/Carton"/>
    <n v="47.515999999999991"/>
    <n v="2"/>
    <n v="0.3"/>
    <n v="-2.0364000000000004"/>
  </r>
  <r>
    <n v="2807"/>
    <s v="CA-2012-148635"/>
    <x v="1"/>
    <x v="395"/>
    <d v="2012-07-27T00:00:00"/>
    <s v="Second Class"/>
    <s v="MH-18025"/>
    <s v="Michelle Huthwaite"/>
    <x v="0"/>
    <s v="United States"/>
    <s v="Seattle"/>
    <x v="4"/>
    <n v="98115"/>
    <x v="1"/>
    <s v="OFF-FA-10004395"/>
    <x v="1"/>
    <x v="13"/>
    <s v="Plymouth Boxed Rubber Bands by Plymouth"/>
    <n v="9.42"/>
    <n v="2"/>
    <n v="0"/>
    <n v="0.47100000000000009"/>
  </r>
  <r>
    <n v="2808"/>
    <s v="CA-2012-148635"/>
    <x v="1"/>
    <x v="395"/>
    <d v="2012-07-27T00:00:00"/>
    <s v="Second Class"/>
    <s v="MH-18025"/>
    <s v="Michelle Huthwaite"/>
    <x v="0"/>
    <s v="United States"/>
    <s v="Seattle"/>
    <x v="4"/>
    <n v="98115"/>
    <x v="1"/>
    <s v="OFF-PA-10004782"/>
    <x v="1"/>
    <x v="10"/>
    <s v="Xerox 228"/>
    <n v="12.96"/>
    <n v="2"/>
    <n v="0"/>
    <n v="6.2208000000000006"/>
  </r>
  <r>
    <n v="2809"/>
    <s v="CA-2012-148635"/>
    <x v="1"/>
    <x v="395"/>
    <d v="2012-07-27T00:00:00"/>
    <s v="Second Class"/>
    <s v="MH-18025"/>
    <s v="Michelle Huthwaite"/>
    <x v="0"/>
    <s v="United States"/>
    <s v="Seattle"/>
    <x v="4"/>
    <n v="98115"/>
    <x v="1"/>
    <s v="FUR-BO-10002213"/>
    <x v="0"/>
    <x v="0"/>
    <s v="Sauder Forest Hills Library, Woodland Oak Finish"/>
    <n v="704.9"/>
    <n v="5"/>
    <n v="0"/>
    <n v="56.392000000000024"/>
  </r>
  <r>
    <n v="2810"/>
    <s v="CA-2012-148635"/>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s v="CA-2012-135685"/>
    <x v="1"/>
    <x v="547"/>
    <d v="2012-11-18T00:00:00"/>
    <s v="Second Class"/>
    <s v="MP-18175"/>
    <s v="Mike Pelletier"/>
    <x v="2"/>
    <s v="United States"/>
    <s v="Milwaukee"/>
    <x v="6"/>
    <n v="53209"/>
    <x v="2"/>
    <s v="OFF-PA-10000157"/>
    <x v="1"/>
    <x v="10"/>
    <s v="Xerox 191"/>
    <n v="179.82"/>
    <n v="9"/>
    <n v="0"/>
    <n v="84.5154"/>
  </r>
  <r>
    <n v="2812"/>
    <s v="CA-2012-135685"/>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s v="CA-2012-135685"/>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s v="CA-2012-135685"/>
    <x v="1"/>
    <x v="547"/>
    <d v="2012-11-18T00:00:00"/>
    <s v="Second Class"/>
    <s v="MP-18175"/>
    <s v="Mike Pelletier"/>
    <x v="2"/>
    <s v="United States"/>
    <s v="Milwaukee"/>
    <x v="6"/>
    <n v="53209"/>
    <x v="2"/>
    <s v="TEC-AC-10004145"/>
    <x v="2"/>
    <x v="11"/>
    <s v="Logitech diNovo Edge Keyboard"/>
    <n v="999.96"/>
    <n v="4"/>
    <n v="0"/>
    <n v="229.99080000000004"/>
  </r>
  <r>
    <n v="2815"/>
    <s v="CA-2012-135685"/>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s v="CA-2012-104626"/>
    <x v="1"/>
    <x v="135"/>
    <d v="2012-09-08T00:00:00"/>
    <s v="Standard Class"/>
    <s v="DR-12940"/>
    <s v="Daniel Raglin"/>
    <x v="2"/>
    <s v="United States"/>
    <s v="Franklin"/>
    <x v="31"/>
    <n v="2038"/>
    <x v="3"/>
    <s v="OFF-BI-10001510"/>
    <x v="1"/>
    <x v="8"/>
    <s v="Deluxe Heavy-Duty Vinyl Round Ring Binder"/>
    <n v="114.60000000000001"/>
    <n v="5"/>
    <n v="0"/>
    <n v="51.57"/>
  </r>
  <r>
    <n v="2817"/>
    <s v="CA-2012-104626"/>
    <x v="1"/>
    <x v="135"/>
    <d v="2012-09-08T00:00:00"/>
    <s v="Standard Class"/>
    <s v="DR-12940"/>
    <s v="Daniel Raglin"/>
    <x v="2"/>
    <s v="United States"/>
    <s v="Franklin"/>
    <x v="31"/>
    <n v="2038"/>
    <x v="3"/>
    <s v="FUR-CH-10003817"/>
    <x v="0"/>
    <x v="1"/>
    <s v="Global Value Steno Chair, Gray"/>
    <n v="60.74"/>
    <n v="1"/>
    <n v="0"/>
    <n v="15.185000000000002"/>
  </r>
  <r>
    <n v="2818"/>
    <s v="CA-2012-104626"/>
    <x v="1"/>
    <x v="135"/>
    <d v="2012-09-08T00:00:00"/>
    <s v="Standard Class"/>
    <s v="DR-12940"/>
    <s v="Daniel Raglin"/>
    <x v="2"/>
    <s v="United States"/>
    <s v="Franklin"/>
    <x v="31"/>
    <n v="2038"/>
    <x v="3"/>
    <s v="FUR-FU-10000308"/>
    <x v="0"/>
    <x v="5"/>
    <s v="Deflect-o Glass Clear Studded Chair Mats"/>
    <n v="124.36"/>
    <n v="2"/>
    <n v="0"/>
    <n v="27.359200000000001"/>
  </r>
  <r>
    <n v="2819"/>
    <s v="CA-2012-104626"/>
    <x v="1"/>
    <x v="135"/>
    <d v="2012-09-08T00:00:00"/>
    <s v="Standard Class"/>
    <s v="DR-12940"/>
    <s v="Daniel Raglin"/>
    <x v="2"/>
    <s v="United States"/>
    <s v="Franklin"/>
    <x v="31"/>
    <n v="2038"/>
    <x v="3"/>
    <s v="OFF-ST-10003208"/>
    <x v="1"/>
    <x v="4"/>
    <s v="Adjustable Depth Letter/Legal Cart"/>
    <n v="1088.76"/>
    <n v="6"/>
    <n v="0"/>
    <n v="315.74039999999985"/>
  </r>
  <r>
    <n v="2820"/>
    <s v="CA-2013-160500"/>
    <x v="0"/>
    <x v="465"/>
    <d v="2013-05-09T00:00:00"/>
    <s v="First Class"/>
    <s v="DM-13015"/>
    <s v="Darrin Martin"/>
    <x v="0"/>
    <s v="United States"/>
    <s v="Encinitas"/>
    <x v="1"/>
    <n v="92024"/>
    <x v="1"/>
    <s v="OFF-BI-10003784"/>
    <x v="1"/>
    <x v="8"/>
    <s v="Computer Printout Index Tabs"/>
    <n v="6.7200000000000006"/>
    <n v="5"/>
    <n v="0.2"/>
    <n v="2.351999999999999"/>
  </r>
  <r>
    <n v="2821"/>
    <s v="CA-2013-160500"/>
    <x v="0"/>
    <x v="465"/>
    <d v="2013-05-09T00:00:00"/>
    <s v="First Class"/>
    <s v="DM-13015"/>
    <s v="Darrin Martin"/>
    <x v="0"/>
    <s v="United States"/>
    <s v="Encinitas"/>
    <x v="1"/>
    <n v="92024"/>
    <x v="1"/>
    <s v="FUR-TA-10003748"/>
    <x v="0"/>
    <x v="3"/>
    <s v="Bevis 36 x 72 Conference Tables"/>
    <n v="298.77600000000001"/>
    <n v="3"/>
    <n v="0.2"/>
    <n v="7.4693999999999932"/>
  </r>
  <r>
    <n v="2822"/>
    <s v="CA-2014-100202"/>
    <x v="3"/>
    <x v="413"/>
    <d v="2014-01-06T00:00:00"/>
    <s v="Standard Class"/>
    <s v="BD-11620"/>
    <s v="Brian DeCherney"/>
    <x v="0"/>
    <s v="United States"/>
    <s v="Anaheim"/>
    <x v="1"/>
    <n v="92804"/>
    <x v="1"/>
    <s v="TEC-PH-10002563"/>
    <x v="2"/>
    <x v="7"/>
    <s v="Adtran 1202752G1"/>
    <n v="302.37599999999998"/>
    <n v="3"/>
    <n v="0.2"/>
    <n v="22.678200000000018"/>
  </r>
  <r>
    <n v="2823"/>
    <s v="CA-2014-131016"/>
    <x v="3"/>
    <x v="65"/>
    <d v="2014-09-21T00:00:00"/>
    <s v="First Class"/>
    <s v="DC-12850"/>
    <s v="Dan Campbell"/>
    <x v="0"/>
    <s v="United States"/>
    <s v="Arlington"/>
    <x v="5"/>
    <n v="76017"/>
    <x v="2"/>
    <s v="OFF-AR-10000122"/>
    <x v="1"/>
    <x v="6"/>
    <s v="Newell 314"/>
    <n v="8.9280000000000008"/>
    <n v="2"/>
    <n v="0.2"/>
    <n v="0.55799999999999894"/>
  </r>
  <r>
    <n v="2824"/>
    <s v="CA-2014-131016"/>
    <x v="3"/>
    <x v="65"/>
    <d v="2014-09-21T00:00:00"/>
    <s v="First Class"/>
    <s v="DC-12850"/>
    <s v="Dan Campbell"/>
    <x v="0"/>
    <s v="United States"/>
    <s v="Arlington"/>
    <x v="5"/>
    <n v="76017"/>
    <x v="2"/>
    <s v="OFF-ST-10000352"/>
    <x v="1"/>
    <x v="4"/>
    <s v="Acco Perma 2700 Stacking Storage Drawers"/>
    <n v="47.584000000000003"/>
    <n v="2"/>
    <n v="0.2"/>
    <n v="-2.9739999999999966"/>
  </r>
  <r>
    <n v="2825"/>
    <s v="US-2011-112914"/>
    <x v="2"/>
    <x v="794"/>
    <d v="2011-09-30T00:00:00"/>
    <s v="Standard Class"/>
    <s v="MT-18070"/>
    <s v="Michelle Tran"/>
    <x v="2"/>
    <s v="United States"/>
    <s v="Houston"/>
    <x v="5"/>
    <n v="77041"/>
    <x v="2"/>
    <s v="OFF-PA-10003270"/>
    <x v="1"/>
    <x v="10"/>
    <s v="Xerox 1954"/>
    <n v="33.792000000000002"/>
    <n v="8"/>
    <n v="0.2"/>
    <n v="10.559999999999999"/>
  </r>
  <r>
    <n v="2826"/>
    <s v="US-2011-112914"/>
    <x v="2"/>
    <x v="794"/>
    <d v="2011-09-30T00:00:00"/>
    <s v="Standard Class"/>
    <s v="MT-18070"/>
    <s v="Michelle Tran"/>
    <x v="2"/>
    <s v="United States"/>
    <s v="Houston"/>
    <x v="5"/>
    <n v="77041"/>
    <x v="2"/>
    <s v="FUR-BO-10003272"/>
    <x v="0"/>
    <x v="0"/>
    <s v="O'Sullivan Living Dimensions 5-Shelf Bookcases"/>
    <n v="300.53279999999995"/>
    <n v="2"/>
    <n v="0.32"/>
    <n v="-97.23120000000003"/>
  </r>
  <r>
    <n v="2827"/>
    <s v="US-2011-112914"/>
    <x v="2"/>
    <x v="794"/>
    <d v="2011-09-30T00:00:00"/>
    <s v="Standard Class"/>
    <s v="MT-18070"/>
    <s v="Michelle Tran"/>
    <x v="2"/>
    <s v="United States"/>
    <s v="Houston"/>
    <x v="5"/>
    <n v="77041"/>
    <x v="2"/>
    <s v="OFF-BI-10002982"/>
    <x v="1"/>
    <x v="8"/>
    <s v="Avery Self-Adhesive Photo Pockets for Polaroid Photos"/>
    <n v="2.7239999999999993"/>
    <n v="2"/>
    <n v="0.8"/>
    <n v="-4.3584000000000014"/>
  </r>
  <r>
    <n v="2828"/>
    <s v="US-2011-112914"/>
    <x v="2"/>
    <x v="794"/>
    <d v="2011-09-30T00:00:00"/>
    <s v="Standard Class"/>
    <s v="MT-18070"/>
    <s v="Michelle Tran"/>
    <x v="2"/>
    <s v="United States"/>
    <s v="Houston"/>
    <x v="5"/>
    <n v="77041"/>
    <x v="2"/>
    <s v="OFF-EN-10001509"/>
    <x v="1"/>
    <x v="12"/>
    <s v="Poly String Tie Envelopes"/>
    <n v="3.2640000000000002"/>
    <n v="2"/>
    <n v="0.2"/>
    <n v="1.1015999999999997"/>
  </r>
  <r>
    <n v="2829"/>
    <s v="CA-2013-124149"/>
    <x v="0"/>
    <x v="131"/>
    <d v="2013-04-27T00:00:00"/>
    <s v="First Class"/>
    <s v="MJ-17740"/>
    <s v="Max Jones"/>
    <x v="0"/>
    <s v="United States"/>
    <s v="Lancaster"/>
    <x v="24"/>
    <n v="43130"/>
    <x v="3"/>
    <s v="OFF-PA-10002421"/>
    <x v="1"/>
    <x v="10"/>
    <s v="Embossed Ink Jet Note Cards"/>
    <n v="108.33600000000001"/>
    <n v="6"/>
    <n v="0.2"/>
    <n v="37.917599999999993"/>
  </r>
  <r>
    <n v="2830"/>
    <s v="CA-2013-124149"/>
    <x v="0"/>
    <x v="131"/>
    <d v="2013-04-27T00:00:00"/>
    <s v="First Class"/>
    <s v="MJ-17740"/>
    <s v="Max Jones"/>
    <x v="0"/>
    <s v="United States"/>
    <s v="Lancaster"/>
    <x v="24"/>
    <n v="43130"/>
    <x v="3"/>
    <s v="OFF-ST-10000760"/>
    <x v="1"/>
    <x v="4"/>
    <s v="Eldon Fold 'N Roll Cart System"/>
    <n v="55.92"/>
    <n v="5"/>
    <n v="0.2"/>
    <n v="6.2910000000000004"/>
  </r>
  <r>
    <n v="2831"/>
    <s v="CA-2013-124149"/>
    <x v="0"/>
    <x v="131"/>
    <d v="2013-04-27T00:00:00"/>
    <s v="First Class"/>
    <s v="MJ-17740"/>
    <s v="Max Jones"/>
    <x v="0"/>
    <s v="United States"/>
    <s v="Lancaster"/>
    <x v="24"/>
    <n v="43130"/>
    <x v="3"/>
    <s v="OFF-PA-10002923"/>
    <x v="1"/>
    <x v="10"/>
    <s v="Xerox 1942"/>
    <n v="78.304000000000002"/>
    <n v="2"/>
    <n v="0.2"/>
    <n v="29.363999999999997"/>
  </r>
  <r>
    <n v="2832"/>
    <s v="CA-2011-148915"/>
    <x v="2"/>
    <x v="301"/>
    <d v="2011-11-05T00:00:00"/>
    <s v="Standard Class"/>
    <s v="ND-18370"/>
    <s v="Natalie DeCherney"/>
    <x v="0"/>
    <s v="United States"/>
    <s v="Portland"/>
    <x v="21"/>
    <n v="97206"/>
    <x v="1"/>
    <s v="OFF-ST-10001128"/>
    <x v="1"/>
    <x v="4"/>
    <s v="Carina Mini System Audio Rack, Model AR050B"/>
    <n v="443.92"/>
    <n v="5"/>
    <n v="0.2"/>
    <n v="-94.33299999999997"/>
  </r>
  <r>
    <n v="2833"/>
    <s v="CA-2011-148915"/>
    <x v="2"/>
    <x v="301"/>
    <d v="2011-11-05T00:00:00"/>
    <s v="Standard Class"/>
    <s v="ND-18370"/>
    <s v="Natalie DeCherney"/>
    <x v="0"/>
    <s v="United States"/>
    <s v="Portland"/>
    <x v="21"/>
    <n v="97206"/>
    <x v="1"/>
    <s v="TEC-PH-10000673"/>
    <x v="2"/>
    <x v="7"/>
    <s v="Plantronics Voyager Pro HD - Bluetooth Headset"/>
    <n v="155.976"/>
    <n v="3"/>
    <n v="0.2"/>
    <n v="54.5916"/>
  </r>
  <r>
    <n v="2834"/>
    <s v="CA-2014-134649"/>
    <x v="3"/>
    <x v="795"/>
    <d v="2014-02-01T00:00:00"/>
    <s v="Second Class"/>
    <s v="CA-11965"/>
    <s v="Carol Adams"/>
    <x v="1"/>
    <s v="United States"/>
    <s v="Hoover"/>
    <x v="19"/>
    <n v="35244"/>
    <x v="0"/>
    <s v="OFF-AR-10001547"/>
    <x v="1"/>
    <x v="6"/>
    <s v="Newell 311"/>
    <n v="15.469999999999999"/>
    <n v="7"/>
    <n v="0"/>
    <n v="4.1768999999999998"/>
  </r>
  <r>
    <n v="2835"/>
    <s v="CA-2014-134649"/>
    <x v="3"/>
    <x v="795"/>
    <d v="2014-02-01T00:00:00"/>
    <s v="Second Class"/>
    <s v="CA-11965"/>
    <s v="Carol Adams"/>
    <x v="1"/>
    <s v="United States"/>
    <s v="Hoover"/>
    <x v="19"/>
    <n v="35244"/>
    <x v="0"/>
    <s v="OFF-BI-10001890"/>
    <x v="1"/>
    <x v="8"/>
    <s v="Avery Poly Binder Pockets"/>
    <n v="7.16"/>
    <n v="2"/>
    <n v="0"/>
    <n v="3.4367999999999999"/>
  </r>
  <r>
    <n v="2836"/>
    <s v="CA-2014-110842"/>
    <x v="3"/>
    <x v="343"/>
    <d v="2014-11-17T00:00:00"/>
    <s v="Standard Class"/>
    <s v="GA-14725"/>
    <s v="Guy Armstrong"/>
    <x v="0"/>
    <s v="United States"/>
    <s v="Los Angeles"/>
    <x v="1"/>
    <n v="90036"/>
    <x v="1"/>
    <s v="OFF-AP-10003971"/>
    <x v="1"/>
    <x v="9"/>
    <s v="Belkin 6 Outlet Metallic Surge Strip"/>
    <n v="10.89"/>
    <n v="1"/>
    <n v="0"/>
    <n v="2.8314000000000004"/>
  </r>
  <r>
    <n v="2837"/>
    <s v="CA-2014-110842"/>
    <x v="3"/>
    <x v="343"/>
    <d v="2014-11-17T00:00:00"/>
    <s v="Standard Class"/>
    <s v="GA-14725"/>
    <s v="Guy Armstrong"/>
    <x v="0"/>
    <s v="United States"/>
    <s v="Los Angeles"/>
    <x v="1"/>
    <n v="90036"/>
    <x v="1"/>
    <s v="OFF-PA-10000520"/>
    <x v="1"/>
    <x v="10"/>
    <s v="Xerox 201"/>
    <n v="19.440000000000001"/>
    <n v="3"/>
    <n v="0"/>
    <n v="9.3312000000000008"/>
  </r>
  <r>
    <n v="2838"/>
    <s v="CA-2014-110842"/>
    <x v="3"/>
    <x v="343"/>
    <d v="2014-11-17T00:00:00"/>
    <s v="Standard Class"/>
    <s v="GA-14725"/>
    <s v="Guy Armstrong"/>
    <x v="0"/>
    <s v="United States"/>
    <s v="Los Angeles"/>
    <x v="1"/>
    <n v="90036"/>
    <x v="1"/>
    <s v="OFF-BI-10000977"/>
    <x v="1"/>
    <x v="8"/>
    <s v="Ibico Plastic Spiral Binding Combs"/>
    <n v="121.6"/>
    <n v="5"/>
    <n v="0.2"/>
    <n v="39.519999999999989"/>
  </r>
  <r>
    <n v="2839"/>
    <s v="CA-2013-147368"/>
    <x v="0"/>
    <x v="632"/>
    <d v="2013-06-13T00:00:00"/>
    <s v="First Class"/>
    <s v="TC-21295"/>
    <s v="Toby Carlisle"/>
    <x v="0"/>
    <s v="United States"/>
    <s v="Tallahassee"/>
    <x v="2"/>
    <n v="32303"/>
    <x v="0"/>
    <s v="TEC-MA-10002178"/>
    <x v="2"/>
    <x v="15"/>
    <s v="Cisco CP-7937G Unified IP Conference Station Phone"/>
    <n v="695.7"/>
    <n v="2"/>
    <n v="0.5"/>
    <n v="-27.827999999999975"/>
  </r>
  <r>
    <n v="2840"/>
    <s v="US-2012-104185"/>
    <x v="1"/>
    <x v="37"/>
    <d v="2012-09-08T00:00:00"/>
    <s v="Second Class"/>
    <s v="JB-15400"/>
    <s v="Jennifer Braxton"/>
    <x v="1"/>
    <s v="United States"/>
    <s v="New York City"/>
    <x v="15"/>
    <n v="10009"/>
    <x v="3"/>
    <s v="OFF-ST-10001526"/>
    <x v="1"/>
    <x v="4"/>
    <s v="Iceberg Mobile Mega Data/Printer Cart "/>
    <n v="120.33"/>
    <n v="1"/>
    <n v="0"/>
    <n v="31.285799999999995"/>
  </r>
  <r>
    <n v="2841"/>
    <s v="US-2011-125521"/>
    <x v="2"/>
    <x v="619"/>
    <d v="2011-03-19T00:00:00"/>
    <s v="Standard Class"/>
    <s v="CK-12325"/>
    <s v="Christine Kargatis"/>
    <x v="2"/>
    <s v="United States"/>
    <s v="Chesapeake"/>
    <x v="17"/>
    <n v="23320"/>
    <x v="0"/>
    <s v="FUR-CH-10003379"/>
    <x v="0"/>
    <x v="1"/>
    <s v="Global Commerce Series High-Back Swivel/Tilt Chairs"/>
    <n v="1139.92"/>
    <n v="4"/>
    <n v="0"/>
    <n v="284.98"/>
  </r>
  <r>
    <n v="2842"/>
    <s v="US-2014-135062"/>
    <x v="3"/>
    <x v="515"/>
    <d v="2014-09-05T00:00:00"/>
    <s v="Second Class"/>
    <s v="RL-19615"/>
    <s v="Rob Lucas"/>
    <x v="0"/>
    <s v="United States"/>
    <s v="Fayetteville"/>
    <x v="3"/>
    <n v="28314"/>
    <x v="0"/>
    <s v="OFF-PA-10000100"/>
    <x v="1"/>
    <x v="10"/>
    <s v="Xerox 1945"/>
    <n v="229.54400000000001"/>
    <n v="7"/>
    <n v="0.2"/>
    <n v="83.209699999999998"/>
  </r>
  <r>
    <n v="2843"/>
    <s v="CA-2014-135650"/>
    <x v="3"/>
    <x v="721"/>
    <d v="2014-03-28T00:00:00"/>
    <s v="Standard Class"/>
    <s v="AC-10660"/>
    <s v="Anna Chung"/>
    <x v="0"/>
    <s v="United States"/>
    <s v="Huntsville"/>
    <x v="5"/>
    <n v="77340"/>
    <x v="2"/>
    <s v="OFF-ST-10001809"/>
    <x v="1"/>
    <x v="4"/>
    <s v="Fellowes Officeware Wire Shelving"/>
    <n v="143.72800000000001"/>
    <n v="2"/>
    <n v="0.2"/>
    <n v="-32.338800000000006"/>
  </r>
  <r>
    <n v="2844"/>
    <s v="CA-2014-112865"/>
    <x v="3"/>
    <x v="796"/>
    <d v="2014-05-23T00:00:00"/>
    <s v="Standard Class"/>
    <s v="BH-11710"/>
    <s v="Brosina Hoffman"/>
    <x v="0"/>
    <s v="United States"/>
    <s v="Philadelphia"/>
    <x v="9"/>
    <n v="19140"/>
    <x v="3"/>
    <s v="TEC-AC-10000387"/>
    <x v="2"/>
    <x v="11"/>
    <s v="KeyTronic KT800P2 - Keyboard - Black"/>
    <n v="36.048000000000002"/>
    <n v="3"/>
    <n v="0.2"/>
    <n v="-0.90120000000000111"/>
  </r>
  <r>
    <n v="2845"/>
    <s v="US-2013-162852"/>
    <x v="0"/>
    <x v="797"/>
    <d v="2014-01-01T00:00:00"/>
    <s v="Standard Class"/>
    <s v="BG-11695"/>
    <s v="Brooke Gillingham"/>
    <x v="1"/>
    <s v="United States"/>
    <s v="Woodstock"/>
    <x v="10"/>
    <n v="60098"/>
    <x v="2"/>
    <s v="FUR-CH-10004853"/>
    <x v="0"/>
    <x v="1"/>
    <s v="Global Manager's Adjustable Task Chair, Storm"/>
    <n v="845.48799999999994"/>
    <n v="8"/>
    <n v="0.3"/>
    <n v="-12.078400000000101"/>
  </r>
  <r>
    <n v="2846"/>
    <s v="CA-2014-138163"/>
    <x v="3"/>
    <x v="701"/>
    <d v="2014-11-21T00:00:00"/>
    <s v="First Class"/>
    <s v="XP-21865"/>
    <s v="Xylona Preis"/>
    <x v="0"/>
    <s v="United States"/>
    <s v="Everett"/>
    <x v="31"/>
    <n v="2149"/>
    <x v="3"/>
    <s v="OFF-AR-10001958"/>
    <x v="1"/>
    <x v="6"/>
    <s v="Stanley Bostitch Contemporary Electric Pencil Sharpeners"/>
    <n v="50.94"/>
    <n v="3"/>
    <n v="0"/>
    <n v="14.263200000000001"/>
  </r>
  <r>
    <n v="2847"/>
    <s v="CA-2014-152093"/>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s v="CA-2014-157854"/>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s v="CA-2014-157854"/>
    <x v="3"/>
    <x v="798"/>
    <d v="2014-04-16T00:00:00"/>
    <s v="Standard Class"/>
    <s v="DM-13345"/>
    <s v="Denise Monton"/>
    <x v="1"/>
    <s v="United States"/>
    <s v="Roswell"/>
    <x v="32"/>
    <n v="30076"/>
    <x v="0"/>
    <s v="OFF-BI-10001359"/>
    <x v="1"/>
    <x v="8"/>
    <s v="GBC DocuBind TL300 Electric Binding System"/>
    <n v="2690.9700000000003"/>
    <n v="3"/>
    <n v="0"/>
    <n v="1264.7558999999999"/>
  </r>
  <r>
    <n v="2850"/>
    <s v="CA-2013-123617"/>
    <x v="0"/>
    <x v="85"/>
    <d v="2013-12-04T00:00:00"/>
    <s v="Standard Class"/>
    <s v="AJ-10780"/>
    <s v="Anthony Jacobs"/>
    <x v="1"/>
    <s v="United States"/>
    <s v="Palm Coast"/>
    <x v="2"/>
    <n v="32137"/>
    <x v="0"/>
    <s v="OFF-BI-10002976"/>
    <x v="1"/>
    <x v="8"/>
    <s v="ACCOHIDE Binder by Acco"/>
    <n v="7.4340000000000011"/>
    <n v="6"/>
    <n v="0.7"/>
    <n v="-5.6993999999999971"/>
  </r>
  <r>
    <n v="2851"/>
    <s v="US-2013-128293"/>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s v="CA-2014-107342"/>
    <x v="3"/>
    <x v="94"/>
    <d v="2014-12-23T00:00:00"/>
    <s v="Standard Class"/>
    <s v="VF-21715"/>
    <s v="Vicky Freymann"/>
    <x v="2"/>
    <s v="United States"/>
    <s v="Columbus"/>
    <x v="14"/>
    <n v="47201"/>
    <x v="2"/>
    <s v="OFF-PA-10001745"/>
    <x v="1"/>
    <x v="10"/>
    <s v="Wirebound Message Books, 2 7/8&quot; x 5&quot;, 3 Forms per Page"/>
    <n v="28.16"/>
    <n v="4"/>
    <n v="0"/>
    <n v="13.235199999999999"/>
  </r>
  <r>
    <n v="2853"/>
    <s v="CA-2013-136371"/>
    <x v="0"/>
    <x v="690"/>
    <d v="2013-03-22T00:00:00"/>
    <s v="Second Class"/>
    <s v="SV-20935"/>
    <s v="Susan Vittorini"/>
    <x v="0"/>
    <s v="United States"/>
    <s v="Oceanside"/>
    <x v="15"/>
    <n v="11572"/>
    <x v="3"/>
    <s v="FUR-FU-10000409"/>
    <x v="0"/>
    <x v="5"/>
    <s v="GE 4 Foot Flourescent Tube, 40 Watt"/>
    <n v="14.98"/>
    <n v="1"/>
    <n v="0"/>
    <n v="6.8908000000000005"/>
  </r>
  <r>
    <n v="2854"/>
    <s v="CA-2013-136371"/>
    <x v="0"/>
    <x v="690"/>
    <d v="2013-03-22T00:00:00"/>
    <s v="Second Class"/>
    <s v="SV-20935"/>
    <s v="Susan Vittorini"/>
    <x v="0"/>
    <s v="United States"/>
    <s v="Oceanside"/>
    <x v="15"/>
    <n v="11572"/>
    <x v="3"/>
    <s v="FUR-FU-10000221"/>
    <x v="0"/>
    <x v="5"/>
    <s v="Master Caster Door Stop, Brown"/>
    <n v="20.32"/>
    <n v="4"/>
    <n v="0"/>
    <n v="6.9087999999999994"/>
  </r>
  <r>
    <n v="2855"/>
    <s v="CA-2014-137344"/>
    <x v="3"/>
    <x v="648"/>
    <d v="2014-08-21T00:00:00"/>
    <s v="Same Day"/>
    <s v="EM-13810"/>
    <s v="Eleni McCrary"/>
    <x v="1"/>
    <s v="United States"/>
    <s v="Franklin"/>
    <x v="31"/>
    <n v="2038"/>
    <x v="3"/>
    <s v="OFF-ST-10000344"/>
    <x v="1"/>
    <x v="4"/>
    <s v="Neat Ideas Personal Hanging Folder Files, Black"/>
    <n v="40.29"/>
    <n v="3"/>
    <n v="0"/>
    <n v="10.475399999999999"/>
  </r>
  <r>
    <n v="2856"/>
    <s v="CA-2014-169810"/>
    <x v="3"/>
    <x v="800"/>
    <d v="2014-08-01T00:00:00"/>
    <s v="Standard Class"/>
    <s v="RB-19360"/>
    <s v="Raymond Buch"/>
    <x v="0"/>
    <s v="United States"/>
    <s v="Sioux Falls"/>
    <x v="44"/>
    <n v="57103"/>
    <x v="2"/>
    <s v="OFF-LA-10003663"/>
    <x v="1"/>
    <x v="2"/>
    <s v="Avery 498"/>
    <n v="20.23"/>
    <n v="7"/>
    <n v="0"/>
    <n v="9.5081000000000007"/>
  </r>
  <r>
    <n v="2857"/>
    <s v="CA-2013-128594"/>
    <x v="0"/>
    <x v="370"/>
    <d v="2013-08-30T00:00:00"/>
    <s v="First Class"/>
    <s v="DJ-13510"/>
    <s v="Don Jones"/>
    <x v="1"/>
    <s v="United States"/>
    <s v="San Diego"/>
    <x v="1"/>
    <n v="92037"/>
    <x v="1"/>
    <s v="FUR-CH-10001215"/>
    <x v="0"/>
    <x v="1"/>
    <s v="Global Troy Executive Leather Low-Back Tilter"/>
    <n v="1603.1360000000002"/>
    <n v="4"/>
    <n v="0.2"/>
    <n v="100.19599999999997"/>
  </r>
  <r>
    <n v="2858"/>
    <s v="CA-2013-154690"/>
    <x v="0"/>
    <x v="243"/>
    <d v="2013-08-18T00:00:00"/>
    <s v="Second Class"/>
    <s v="CC-12370"/>
    <s v="Christopher Conant"/>
    <x v="0"/>
    <s v="United States"/>
    <s v="Fayetteville"/>
    <x v="3"/>
    <n v="28314"/>
    <x v="0"/>
    <s v="FUR-CH-10000988"/>
    <x v="0"/>
    <x v="1"/>
    <s v="Hon Olson Stacker Stools"/>
    <n v="225.29600000000002"/>
    <n v="2"/>
    <n v="0.2"/>
    <n v="22.529599999999995"/>
  </r>
  <r>
    <n v="2859"/>
    <s v="CA-2014-138975"/>
    <x v="3"/>
    <x v="240"/>
    <d v="2014-05-24T00:00:00"/>
    <s v="Standard Class"/>
    <s v="SC-20380"/>
    <s v="Shahid Collister"/>
    <x v="0"/>
    <s v="United States"/>
    <s v="Atlanta"/>
    <x v="32"/>
    <n v="30318"/>
    <x v="0"/>
    <s v="TEC-AC-10003441"/>
    <x v="2"/>
    <x v="11"/>
    <s v="Kingston Digital DataTraveler 32GB USB 2.0"/>
    <n v="67.8"/>
    <n v="4"/>
    <n v="0"/>
    <n v="4.0679999999999978"/>
  </r>
  <r>
    <n v="2860"/>
    <s v="CA-2014-138975"/>
    <x v="3"/>
    <x v="240"/>
    <d v="2014-05-24T00:00:00"/>
    <s v="Standard Class"/>
    <s v="SC-20380"/>
    <s v="Shahid Collister"/>
    <x v="0"/>
    <s v="United States"/>
    <s v="Atlanta"/>
    <x v="32"/>
    <n v="30318"/>
    <x v="0"/>
    <s v="TEC-PH-10004389"/>
    <x v="2"/>
    <x v="7"/>
    <s v="Nokia Lumia 925"/>
    <n v="377.96999999999997"/>
    <n v="3"/>
    <n v="0"/>
    <n v="98.272200000000012"/>
  </r>
  <r>
    <n v="2861"/>
    <s v="CA-2014-138975"/>
    <x v="3"/>
    <x v="240"/>
    <d v="2014-05-24T00:00:00"/>
    <s v="Standard Class"/>
    <s v="SC-20380"/>
    <s v="Shahid Collister"/>
    <x v="0"/>
    <s v="United States"/>
    <s v="Atlanta"/>
    <x v="32"/>
    <n v="30318"/>
    <x v="0"/>
    <s v="FUR-BO-10004695"/>
    <x v="0"/>
    <x v="0"/>
    <s v="O'Sullivan 2-Door Barrister Bookcase in Odessa Pine"/>
    <n v="1628.82"/>
    <n v="9"/>
    <n v="0"/>
    <n v="374.62859999999989"/>
  </r>
  <r>
    <n v="2862"/>
    <s v="CA-2014-138975"/>
    <x v="3"/>
    <x v="240"/>
    <d v="2014-05-24T00:00:00"/>
    <s v="Standard Class"/>
    <s v="SC-20380"/>
    <s v="Shahid Collister"/>
    <x v="0"/>
    <s v="United States"/>
    <s v="Atlanta"/>
    <x v="32"/>
    <n v="30318"/>
    <x v="0"/>
    <s v="OFF-PA-10000100"/>
    <x v="1"/>
    <x v="10"/>
    <s v="Xerox 1945"/>
    <n v="286.93"/>
    <n v="7"/>
    <n v="0"/>
    <n v="140.59569999999999"/>
  </r>
  <r>
    <n v="2863"/>
    <s v="CA-2014-106537"/>
    <x v="3"/>
    <x v="801"/>
    <d v="2014-08-18T00:00:00"/>
    <s v="Standard Class"/>
    <s v="RH-19495"/>
    <s v="Rick Hansen"/>
    <x v="0"/>
    <s v="United States"/>
    <s v="Orlando"/>
    <x v="2"/>
    <n v="32839"/>
    <x v="0"/>
    <s v="OFF-PA-10000223"/>
    <x v="1"/>
    <x v="10"/>
    <s v="Xerox 2000"/>
    <n v="20.736000000000004"/>
    <n v="4"/>
    <n v="0.2"/>
    <n v="7.2576000000000001"/>
  </r>
  <r>
    <n v="2864"/>
    <s v="US-2014-103828"/>
    <x v="3"/>
    <x v="802"/>
    <d v="2014-08-14T00:00:00"/>
    <s v="Same Day"/>
    <s v="JK-15370"/>
    <s v="Jay Kimmel"/>
    <x v="0"/>
    <s v="United States"/>
    <s v="San Francisco"/>
    <x v="1"/>
    <n v="94122"/>
    <x v="1"/>
    <s v="OFF-ST-10001325"/>
    <x v="1"/>
    <x v="4"/>
    <s v="Sterilite Officeware Hinged File Box"/>
    <n v="31.44"/>
    <n v="3"/>
    <n v="0"/>
    <n v="8.4888000000000012"/>
  </r>
  <r>
    <n v="2865"/>
    <s v="US-2014-103828"/>
    <x v="3"/>
    <x v="802"/>
    <d v="2014-08-14T00:00:00"/>
    <s v="Same Day"/>
    <s v="JK-15370"/>
    <s v="Jay Kimmel"/>
    <x v="0"/>
    <s v="United States"/>
    <s v="San Francisco"/>
    <x v="1"/>
    <n v="94122"/>
    <x v="1"/>
    <s v="OFF-AP-10004249"/>
    <x v="1"/>
    <x v="9"/>
    <s v="Staples"/>
    <n v="83.79"/>
    <n v="7"/>
    <n v="0"/>
    <n v="22.623299999999997"/>
  </r>
  <r>
    <n v="2866"/>
    <s v="US-2014-103828"/>
    <x v="3"/>
    <x v="802"/>
    <d v="2014-08-14T00:00:00"/>
    <s v="Same Day"/>
    <s v="JK-15370"/>
    <s v="Jay Kimmel"/>
    <x v="0"/>
    <s v="United States"/>
    <s v="San Francisco"/>
    <x v="1"/>
    <n v="94122"/>
    <x v="1"/>
    <s v="OFF-AR-10000588"/>
    <x v="1"/>
    <x v="6"/>
    <s v="Newell 345"/>
    <n v="59.519999999999996"/>
    <n v="3"/>
    <n v="0"/>
    <n v="15.475200000000001"/>
  </r>
  <r>
    <n v="2867"/>
    <s v="US-2014-103828"/>
    <x v="3"/>
    <x v="802"/>
    <d v="2014-08-14T00:00:00"/>
    <s v="Same Day"/>
    <s v="JK-15370"/>
    <s v="Jay Kimmel"/>
    <x v="0"/>
    <s v="United States"/>
    <s v="San Francisco"/>
    <x v="1"/>
    <n v="94122"/>
    <x v="1"/>
    <s v="OFF-SU-10000946"/>
    <x v="1"/>
    <x v="14"/>
    <s v="Staples"/>
    <n v="31.92"/>
    <n v="4"/>
    <n v="0"/>
    <n v="9.2567999999999984"/>
  </r>
  <r>
    <n v="2868"/>
    <s v="CA-2013-115588"/>
    <x v="0"/>
    <x v="338"/>
    <d v="2013-11-13T00:00:00"/>
    <s v="Second Class"/>
    <s v="AF-10885"/>
    <s v="Art Foster"/>
    <x v="0"/>
    <s v="United States"/>
    <s v="Toledo"/>
    <x v="24"/>
    <n v="43615"/>
    <x v="3"/>
    <s v="OFF-SU-10001225"/>
    <x v="1"/>
    <x v="14"/>
    <s v="Staples"/>
    <n v="14.720000000000002"/>
    <n v="5"/>
    <n v="0.2"/>
    <n v="-3.3120000000000012"/>
  </r>
  <r>
    <n v="2869"/>
    <s v="CA-2013-115588"/>
    <x v="0"/>
    <x v="338"/>
    <d v="2013-11-13T00:00:00"/>
    <s v="Second Class"/>
    <s v="AF-10885"/>
    <s v="Art Foster"/>
    <x v="0"/>
    <s v="United States"/>
    <s v="Toledo"/>
    <x v="24"/>
    <n v="43615"/>
    <x v="3"/>
    <s v="OFF-ST-10001558"/>
    <x v="1"/>
    <x v="4"/>
    <s v="Acco Perma 4000 Stacking Storage Drawers"/>
    <n v="38.975999999999999"/>
    <n v="3"/>
    <n v="0.2"/>
    <n v="-2.4359999999999999"/>
  </r>
  <r>
    <n v="2870"/>
    <s v="CA-2014-143861"/>
    <x v="3"/>
    <x v="492"/>
    <d v="2014-06-20T00:00:00"/>
    <s v="Standard Class"/>
    <s v="LC-16885"/>
    <s v="Lena Creighton"/>
    <x v="0"/>
    <s v="United States"/>
    <s v="Saint Petersburg"/>
    <x v="2"/>
    <n v="33710"/>
    <x v="0"/>
    <s v="FUR-FU-10001546"/>
    <x v="0"/>
    <x v="5"/>
    <s v="Dana Swing-Arm Lamps"/>
    <n v="17.088000000000001"/>
    <n v="2"/>
    <n v="0.2"/>
    <n v="1.0679999999999996"/>
  </r>
  <r>
    <n v="2871"/>
    <s v="CA-2011-148040"/>
    <x v="2"/>
    <x v="579"/>
    <d v="2011-03-26T00:00:00"/>
    <s v="Standard Class"/>
    <s v="BF-11275"/>
    <s v="Beth Fritzler"/>
    <x v="1"/>
    <s v="United States"/>
    <s v="Tucson"/>
    <x v="16"/>
    <n v="85705"/>
    <x v="1"/>
    <s v="OFF-PA-10002581"/>
    <x v="1"/>
    <x v="10"/>
    <s v="Xerox 1951"/>
    <n v="74.352000000000004"/>
    <n v="3"/>
    <n v="0.2"/>
    <n v="23.234999999999992"/>
  </r>
  <r>
    <n v="2872"/>
    <s v="CA-2011-148040"/>
    <x v="2"/>
    <x v="579"/>
    <d v="2011-03-26T00:00:00"/>
    <s v="Standard Class"/>
    <s v="BF-11275"/>
    <s v="Beth Fritzler"/>
    <x v="1"/>
    <s v="United States"/>
    <s v="Tucson"/>
    <x v="16"/>
    <n v="85705"/>
    <x v="1"/>
    <s v="FUR-CH-10001482"/>
    <x v="0"/>
    <x v="1"/>
    <s v="Office Star - Mesh Screen back chair with Vinyl seat"/>
    <n v="314.35199999999998"/>
    <n v="3"/>
    <n v="0.2"/>
    <n v="-35.36460000000001"/>
  </r>
  <r>
    <n v="2873"/>
    <s v="CA-2014-135167"/>
    <x v="3"/>
    <x v="140"/>
    <d v="2014-06-21T00:00:00"/>
    <s v="Standard Class"/>
    <s v="SC-20800"/>
    <s v="Stuart Calhoun"/>
    <x v="0"/>
    <s v="United States"/>
    <s v="Los Angeles"/>
    <x v="1"/>
    <n v="90036"/>
    <x v="1"/>
    <s v="OFF-AR-10002399"/>
    <x v="1"/>
    <x v="6"/>
    <s v="Dixon Prang Watercolor Pencils, 10-Color Set with Brush"/>
    <n v="4.26"/>
    <n v="1"/>
    <n v="0"/>
    <n v="1.7465999999999999"/>
  </r>
  <r>
    <n v="2874"/>
    <s v="CA-2014-137022"/>
    <x v="3"/>
    <x v="673"/>
    <d v="2014-11-23T00:00:00"/>
    <s v="Standard Class"/>
    <s v="SW-20275"/>
    <s v="Scott Williamson"/>
    <x v="0"/>
    <s v="United States"/>
    <s v="San Diego"/>
    <x v="1"/>
    <n v="92105"/>
    <x v="1"/>
    <s v="OFF-ST-10001963"/>
    <x v="1"/>
    <x v="4"/>
    <s v="Tennsco Regal Shelving Units"/>
    <n v="811.28"/>
    <n v="8"/>
    <n v="0"/>
    <n v="24.338399999999979"/>
  </r>
  <r>
    <n v="2875"/>
    <s v="US-2014-102638"/>
    <x v="3"/>
    <x v="614"/>
    <d v="2015-01-01T00:00:00"/>
    <s v="First Class"/>
    <s v="MC-17845"/>
    <s v="Michael Chen"/>
    <x v="0"/>
    <s v="United States"/>
    <s v="New York City"/>
    <x v="15"/>
    <n v="10035"/>
    <x v="3"/>
    <s v="OFF-FA-10002988"/>
    <x v="1"/>
    <x v="13"/>
    <s v="Ideal Clamps"/>
    <n v="6.0299999999999994"/>
    <n v="3"/>
    <n v="0"/>
    <n v="2.9546999999999999"/>
  </r>
  <r>
    <n v="2876"/>
    <s v="US-2013-167339"/>
    <x v="0"/>
    <x v="803"/>
    <d v="2013-01-23T00:00:00"/>
    <s v="Second Class"/>
    <s v="TD-20995"/>
    <s v="Tamara Dahlen"/>
    <x v="0"/>
    <s v="United States"/>
    <s v="San Diego"/>
    <x v="1"/>
    <n v="92037"/>
    <x v="1"/>
    <s v="FUR-CH-10004289"/>
    <x v="0"/>
    <x v="1"/>
    <s v="Global Super Steno Chair"/>
    <n v="153.56800000000001"/>
    <n v="2"/>
    <n v="0.2"/>
    <n v="-5.758800000000015"/>
  </r>
  <r>
    <n v="2877"/>
    <s v="US-2013-167339"/>
    <x v="0"/>
    <x v="803"/>
    <d v="2013-01-23T00:00:00"/>
    <s v="Second Class"/>
    <s v="TD-20995"/>
    <s v="Tamara Dahlen"/>
    <x v="0"/>
    <s v="United States"/>
    <s v="San Diego"/>
    <x v="1"/>
    <n v="92037"/>
    <x v="1"/>
    <s v="FUR-CH-10000785"/>
    <x v="0"/>
    <x v="1"/>
    <s v="Global Ergonomic Managers Chair"/>
    <n v="1013.4879999999999"/>
    <n v="7"/>
    <n v="0.2"/>
    <n v="76.011600000000016"/>
  </r>
  <r>
    <n v="2878"/>
    <s v="CA-2013-152072"/>
    <x v="0"/>
    <x v="804"/>
    <d v="2013-01-19T00:00:00"/>
    <s v="Standard Class"/>
    <s v="Dp-13240"/>
    <s v="Dean percer"/>
    <x v="2"/>
    <s v="United States"/>
    <s v="Westfield"/>
    <x v="30"/>
    <n v="7090"/>
    <x v="3"/>
    <s v="OFF-EN-10003040"/>
    <x v="1"/>
    <x v="12"/>
    <s v="Quality Park Security Envelopes"/>
    <n v="52.34"/>
    <n v="2"/>
    <n v="0"/>
    <n v="24.599800000000002"/>
  </r>
  <r>
    <n v="2879"/>
    <s v="CA-2013-152072"/>
    <x v="0"/>
    <x v="804"/>
    <d v="2013-01-19T00:00:00"/>
    <s v="Standard Class"/>
    <s v="Dp-13240"/>
    <s v="Dean percer"/>
    <x v="2"/>
    <s v="United States"/>
    <s v="Westfield"/>
    <x v="30"/>
    <n v="7090"/>
    <x v="3"/>
    <s v="OFF-AR-10001573"/>
    <x v="1"/>
    <x v="6"/>
    <s v="American Pencil"/>
    <n v="4.66"/>
    <n v="2"/>
    <n v="0"/>
    <n v="1.3513999999999995"/>
  </r>
  <r>
    <n v="2880"/>
    <s v="CA-2013-152072"/>
    <x v="0"/>
    <x v="804"/>
    <d v="2013-01-19T00:00:00"/>
    <s v="Standard Class"/>
    <s v="Dp-13240"/>
    <s v="Dean percer"/>
    <x v="2"/>
    <s v="United States"/>
    <s v="Westfield"/>
    <x v="30"/>
    <n v="7090"/>
    <x v="3"/>
    <s v="TEC-AC-10000844"/>
    <x v="2"/>
    <x v="11"/>
    <s v="Logitech Gaming G510s - Keyboard"/>
    <n v="254.96999999999997"/>
    <n v="3"/>
    <n v="0"/>
    <n v="91.789199999999994"/>
  </r>
  <r>
    <n v="2881"/>
    <s v="CA-2013-102932"/>
    <x v="0"/>
    <x v="251"/>
    <d v="2013-09-24T00:00:00"/>
    <s v="Second Class"/>
    <s v="SD-20485"/>
    <s v="Shirley Daniels"/>
    <x v="2"/>
    <s v="United States"/>
    <s v="Orange"/>
    <x v="30"/>
    <n v="7050"/>
    <x v="3"/>
    <s v="OFF-BI-10000756"/>
    <x v="1"/>
    <x v="8"/>
    <s v="Storex DuraTech Recycled Plastic Frosted Binders"/>
    <n v="25.44"/>
    <n v="6"/>
    <n v="0"/>
    <n v="12.72"/>
  </r>
  <r>
    <n v="2882"/>
    <s v="CA-2013-102932"/>
    <x v="0"/>
    <x v="251"/>
    <d v="2013-09-24T00:00:00"/>
    <s v="Second Class"/>
    <s v="SD-20485"/>
    <s v="Shirley Daniels"/>
    <x v="2"/>
    <s v="United States"/>
    <s v="Orange"/>
    <x v="30"/>
    <n v="7050"/>
    <x v="3"/>
    <s v="OFF-SU-10000381"/>
    <x v="1"/>
    <x v="14"/>
    <s v="Acme Forged Steel Scissors with Black Enamel Handles"/>
    <n v="27.93"/>
    <n v="3"/>
    <n v="0"/>
    <n v="8.0996999999999986"/>
  </r>
  <r>
    <n v="2883"/>
    <s v="CA-2011-165540"/>
    <x v="2"/>
    <x v="805"/>
    <d v="2011-02-26T00:00:00"/>
    <s v="Standard Class"/>
    <s v="TM-21010"/>
    <s v="Tamara Manning"/>
    <x v="0"/>
    <s v="United States"/>
    <s v="Woodstock"/>
    <x v="10"/>
    <n v="60098"/>
    <x v="2"/>
    <s v="OFF-BI-10004094"/>
    <x v="1"/>
    <x v="8"/>
    <s v="GBC Standard Plastic Binding Systems Combs"/>
    <n v="8.8499999999999979"/>
    <n v="5"/>
    <n v="0.8"/>
    <n v="-13.717499999999998"/>
  </r>
  <r>
    <n v="2884"/>
    <s v="CA-2013-130799"/>
    <x v="0"/>
    <x v="583"/>
    <d v="2013-11-17T00:00:00"/>
    <s v="Second Class"/>
    <s v="BK-11260"/>
    <s v="Berenike Kampe"/>
    <x v="0"/>
    <s v="United States"/>
    <s v="San Francisco"/>
    <x v="1"/>
    <n v="94110"/>
    <x v="1"/>
    <s v="FUR-FU-10001852"/>
    <x v="0"/>
    <x v="5"/>
    <s v="Eldon Regeneration Recycled Desk Accessories, Smoke"/>
    <n v="6.96"/>
    <n v="4"/>
    <n v="0"/>
    <n v="2.2271999999999998"/>
  </r>
  <r>
    <n v="2885"/>
    <s v="CA-2013-164483"/>
    <x v="0"/>
    <x v="806"/>
    <d v="2013-02-03T00:00:00"/>
    <s v="Standard Class"/>
    <s v="JF-15490"/>
    <s v="Jeremy Farry"/>
    <x v="0"/>
    <s v="United States"/>
    <s v="San Francisco"/>
    <x v="1"/>
    <n v="94122"/>
    <x v="1"/>
    <s v="OFF-BI-10000014"/>
    <x v="1"/>
    <x v="8"/>
    <s v="Heavy-Duty E-Z-D Binders"/>
    <n v="17.456"/>
    <n v="2"/>
    <n v="0.2"/>
    <n v="5.8914"/>
  </r>
  <r>
    <n v="2886"/>
    <s v="US-2013-159856"/>
    <x v="0"/>
    <x v="807"/>
    <d v="2013-10-23T00:00:00"/>
    <s v="Standard Class"/>
    <s v="EP-13915"/>
    <s v="Emily Phan"/>
    <x v="0"/>
    <s v="United States"/>
    <s v="Tempe"/>
    <x v="16"/>
    <n v="85281"/>
    <x v="1"/>
    <s v="FUR-CH-10003396"/>
    <x v="0"/>
    <x v="1"/>
    <s v="Global Deluxe Steno Chair"/>
    <n v="307.92"/>
    <n v="5"/>
    <n v="0.2"/>
    <n v="-34.64100000000002"/>
  </r>
  <r>
    <n v="2887"/>
    <s v="CA-2014-102099"/>
    <x v="3"/>
    <x v="404"/>
    <d v="2014-12-20T00:00:00"/>
    <s v="First Class"/>
    <s v="EP-13915"/>
    <s v="Emily Phan"/>
    <x v="0"/>
    <s v="United States"/>
    <s v="Los Angeles"/>
    <x v="1"/>
    <n v="90008"/>
    <x v="1"/>
    <s v="OFF-AR-10003811"/>
    <x v="1"/>
    <x v="6"/>
    <s v="Newell 327"/>
    <n v="6.63"/>
    <n v="3"/>
    <n v="0"/>
    <n v="1.7901"/>
  </r>
  <r>
    <n v="2888"/>
    <s v="CA-2014-102099"/>
    <x v="3"/>
    <x v="404"/>
    <d v="2014-12-20T00:00:00"/>
    <s v="First Class"/>
    <s v="EP-13915"/>
    <s v="Emily Phan"/>
    <x v="0"/>
    <s v="United States"/>
    <s v="Los Angeles"/>
    <x v="1"/>
    <n v="90008"/>
    <x v="1"/>
    <s v="OFF-PA-10003172"/>
    <x v="1"/>
    <x v="10"/>
    <s v="Xerox 1996"/>
    <n v="12.96"/>
    <n v="2"/>
    <n v="0"/>
    <n v="6.2208000000000006"/>
  </r>
  <r>
    <n v="2889"/>
    <s v="CA-2014-102099"/>
    <x v="3"/>
    <x v="404"/>
    <d v="2014-12-20T00:00:00"/>
    <s v="First Class"/>
    <s v="EP-13915"/>
    <s v="Emily Phan"/>
    <x v="0"/>
    <s v="United States"/>
    <s v="Los Angeles"/>
    <x v="1"/>
    <n v="90008"/>
    <x v="1"/>
    <s v="OFF-PA-10000289"/>
    <x v="1"/>
    <x v="10"/>
    <s v="Xerox 213"/>
    <n v="32.400000000000006"/>
    <n v="5"/>
    <n v="0"/>
    <n v="15.552000000000001"/>
  </r>
  <r>
    <n v="2890"/>
    <s v="CA-2014-164049"/>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s v="CA-2011-142727"/>
    <x v="2"/>
    <x v="333"/>
    <d v="2011-05-01T00:00:00"/>
    <s v="Second Class"/>
    <s v="HG-14845"/>
    <s v="Harry Greene"/>
    <x v="0"/>
    <s v="United States"/>
    <s v="Lake Charles"/>
    <x v="28"/>
    <n v="70601"/>
    <x v="0"/>
    <s v="FUR-CH-10002304"/>
    <x v="0"/>
    <x v="1"/>
    <s v="Global Stack Chair without Arms, Black"/>
    <n v="51.96"/>
    <n v="2"/>
    <n v="0"/>
    <n v="12.990000000000002"/>
  </r>
  <r>
    <n v="2892"/>
    <s v="CA-2011-142727"/>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s v="CA-2014-139913"/>
    <x v="3"/>
    <x v="436"/>
    <d v="2014-10-30T00:00:00"/>
    <s v="Standard Class"/>
    <s v="JC-16105"/>
    <s v="Julie Creighton"/>
    <x v="1"/>
    <s v="United States"/>
    <s v="Rochester"/>
    <x v="15"/>
    <n v="14609"/>
    <x v="3"/>
    <s v="OFF-PA-10003739"/>
    <x v="1"/>
    <x v="10"/>
    <s v="Xerox 1969"/>
    <n v="11.56"/>
    <n v="2"/>
    <n v="0"/>
    <n v="5.6644000000000005"/>
  </r>
  <r>
    <n v="2894"/>
    <s v="CA-2014-139913"/>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s v="CA-2014-139913"/>
    <x v="3"/>
    <x v="436"/>
    <d v="2014-10-30T00:00:00"/>
    <s v="Standard Class"/>
    <s v="JC-16105"/>
    <s v="Julie Creighton"/>
    <x v="1"/>
    <s v="United States"/>
    <s v="Rochester"/>
    <x v="15"/>
    <n v="14609"/>
    <x v="3"/>
    <s v="FUR-FU-10000771"/>
    <x v="0"/>
    <x v="5"/>
    <s v="Eldon 200 Class Desk Accessories, Smoke"/>
    <n v="69.08"/>
    <n v="11"/>
    <n v="0"/>
    <n v="29.013600000000004"/>
  </r>
  <r>
    <n v="2896"/>
    <s v="CA-2014-139913"/>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s v="CA-2011-169033"/>
    <x v="2"/>
    <x v="809"/>
    <d v="2011-04-03T00:00:00"/>
    <s v="Standard Class"/>
    <s v="KM-16720"/>
    <s v="Kunst Miller"/>
    <x v="0"/>
    <s v="United States"/>
    <s v="Long Beach"/>
    <x v="15"/>
    <n v="11561"/>
    <x v="3"/>
    <s v="OFF-AR-10001915"/>
    <x v="1"/>
    <x v="6"/>
    <s v="Peel-Off China Markers"/>
    <n v="49.65"/>
    <n v="5"/>
    <n v="0"/>
    <n v="20.853000000000002"/>
  </r>
  <r>
    <n v="2898"/>
    <s v="US-2013-164630"/>
    <x v="0"/>
    <x v="810"/>
    <d v="2013-01-09T00:00:00"/>
    <s v="Standard Class"/>
    <s v="EB-13975"/>
    <s v="Erica Bern"/>
    <x v="1"/>
    <s v="United States"/>
    <s v="Charlotte"/>
    <x v="3"/>
    <n v="28205"/>
    <x v="0"/>
    <s v="TEC-CO-10000971"/>
    <x v="2"/>
    <x v="16"/>
    <s v="Hewlett Packard 310 Color Digital Copier"/>
    <n v="959.96800000000007"/>
    <n v="4"/>
    <n v="0.2"/>
    <n v="119.99599999999992"/>
  </r>
  <r>
    <n v="2899"/>
    <s v="US-2012-114839"/>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s v="CA-2012-166464"/>
    <x v="1"/>
    <x v="811"/>
    <d v="2012-09-17T00:00:00"/>
    <s v="Standard Class"/>
    <s v="PG-18895"/>
    <s v="Paul Gonzalez"/>
    <x v="0"/>
    <s v="United States"/>
    <s v="New York City"/>
    <x v="15"/>
    <n v="10035"/>
    <x v="3"/>
    <s v="TEC-CO-10000971"/>
    <x v="2"/>
    <x v="16"/>
    <s v="Hewlett Packard 310 Color Digital Copier"/>
    <n v="479.98400000000004"/>
    <n v="2"/>
    <n v="0.2"/>
    <n v="59.997999999999962"/>
  </r>
  <r>
    <n v="2901"/>
    <s v="CA-2012-166464"/>
    <x v="1"/>
    <x v="811"/>
    <d v="2012-09-17T00:00:00"/>
    <s v="Standard Class"/>
    <s v="PG-18895"/>
    <s v="Paul Gonzalez"/>
    <x v="0"/>
    <s v="United States"/>
    <s v="New York City"/>
    <x v="15"/>
    <n v="10035"/>
    <x v="3"/>
    <s v="OFF-LA-10001317"/>
    <x v="1"/>
    <x v="2"/>
    <s v="Avery 520"/>
    <n v="12.6"/>
    <n v="4"/>
    <n v="0"/>
    <n v="6.048"/>
  </r>
  <r>
    <n v="2902"/>
    <s v="CA-2014-124898"/>
    <x v="3"/>
    <x v="220"/>
    <d v="2014-09-16T00:00:00"/>
    <s v="Standard Class"/>
    <s v="DB-12910"/>
    <s v="Daniel Byrd"/>
    <x v="2"/>
    <s v="United States"/>
    <s v="Columbus"/>
    <x v="32"/>
    <n v="31907"/>
    <x v="0"/>
    <s v="OFF-PA-10003656"/>
    <x v="1"/>
    <x v="10"/>
    <s v="Xerox 1935"/>
    <n v="184.66"/>
    <n v="7"/>
    <n v="0"/>
    <n v="84.943599999999989"/>
  </r>
  <r>
    <n v="2903"/>
    <s v="CA-2013-164035"/>
    <x v="0"/>
    <x v="1"/>
    <d v="2013-06-18T00:00:00"/>
    <s v="Standard Class"/>
    <s v="CR-12730"/>
    <s v="Craig Reiter"/>
    <x v="0"/>
    <s v="United States"/>
    <s v="Chicago"/>
    <x v="10"/>
    <n v="60610"/>
    <x v="2"/>
    <s v="OFF-PA-10002160"/>
    <x v="1"/>
    <x v="10"/>
    <s v="Xerox 1978"/>
    <n v="23.120000000000005"/>
    <n v="5"/>
    <n v="0.2"/>
    <n v="8.3810000000000002"/>
  </r>
  <r>
    <n v="2904"/>
    <s v="CA-2013-153577"/>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s v="CA-2013-153577"/>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s v="CA-2011-127586"/>
    <x v="2"/>
    <x v="467"/>
    <d v="2011-09-30T00:00:00"/>
    <s v="Standard Class"/>
    <s v="CS-12400"/>
    <s v="Christopher Schild"/>
    <x v="2"/>
    <s v="United States"/>
    <s v="Seattle"/>
    <x v="4"/>
    <n v="98115"/>
    <x v="1"/>
    <s v="OFF-ST-10002615"/>
    <x v="1"/>
    <x v="4"/>
    <s v="Dual Level, Single-Width Filing Carts"/>
    <n v="310.12"/>
    <n v="2"/>
    <n v="0"/>
    <n v="80.631200000000007"/>
  </r>
  <r>
    <n v="2907"/>
    <s v="CA-2014-121615"/>
    <x v="3"/>
    <x v="132"/>
    <d v="2014-11-10T00:00:00"/>
    <s v="Standard Class"/>
    <s v="DL-12925"/>
    <s v="Daniel Lacy"/>
    <x v="0"/>
    <s v="United States"/>
    <s v="Eagan"/>
    <x v="11"/>
    <n v="55122"/>
    <x v="2"/>
    <s v="OFF-PA-10000327"/>
    <x v="1"/>
    <x v="10"/>
    <s v="Xerox 1971"/>
    <n v="8.56"/>
    <n v="2"/>
    <n v="0"/>
    <n v="3.8519999999999994"/>
  </r>
  <r>
    <n v="2908"/>
    <s v="CA-2014-121615"/>
    <x v="3"/>
    <x v="132"/>
    <d v="2014-11-10T00:00:00"/>
    <s v="Standard Class"/>
    <s v="DL-12925"/>
    <s v="Daniel Lacy"/>
    <x v="0"/>
    <s v="United States"/>
    <s v="Eagan"/>
    <x v="11"/>
    <n v="55122"/>
    <x v="2"/>
    <s v="OFF-ST-10001325"/>
    <x v="1"/>
    <x v="4"/>
    <s v="Sterilite Officeware Hinged File Box"/>
    <n v="52.400000000000006"/>
    <n v="5"/>
    <n v="0"/>
    <n v="14.148"/>
  </r>
  <r>
    <n v="2909"/>
    <s v="CA-2014-121615"/>
    <x v="3"/>
    <x v="132"/>
    <d v="2014-11-10T00:00:00"/>
    <s v="Standard Class"/>
    <s v="DL-12925"/>
    <s v="Daniel Lacy"/>
    <x v="0"/>
    <s v="United States"/>
    <s v="Eagan"/>
    <x v="11"/>
    <n v="55122"/>
    <x v="2"/>
    <s v="OFF-LA-10001771"/>
    <x v="1"/>
    <x v="2"/>
    <s v="Avery 513"/>
    <n v="14.940000000000001"/>
    <n v="3"/>
    <n v="0"/>
    <n v="6.8723999999999998"/>
  </r>
  <r>
    <n v="2910"/>
    <s v="CA-2014-166415"/>
    <x v="3"/>
    <x v="600"/>
    <d v="2014-02-24T00:00:00"/>
    <s v="Standard Class"/>
    <s v="ME-17725"/>
    <s v="Max Engle"/>
    <x v="0"/>
    <s v="United States"/>
    <s v="Seattle"/>
    <x v="4"/>
    <n v="98103"/>
    <x v="1"/>
    <s v="OFF-FA-10004968"/>
    <x v="1"/>
    <x v="13"/>
    <s v="Rubber Band Ball"/>
    <n v="11.22"/>
    <n v="3"/>
    <n v="0"/>
    <n v="0.2244000000000006"/>
  </r>
  <r>
    <n v="2911"/>
    <s v="CA-2012-118444"/>
    <x v="1"/>
    <x v="599"/>
    <d v="2012-11-09T00:00:00"/>
    <s v="Standard Class"/>
    <s v="VD-21670"/>
    <s v="Valerie Dominguez"/>
    <x v="0"/>
    <s v="United States"/>
    <s v="Coral Springs"/>
    <x v="2"/>
    <n v="33065"/>
    <x v="0"/>
    <s v="OFF-AP-10000576"/>
    <x v="1"/>
    <x v="9"/>
    <s v="Belkin 325VA UPS Surge Protector, 6'"/>
    <n v="387.13600000000002"/>
    <n v="4"/>
    <n v="0.2"/>
    <n v="24.196000000000012"/>
  </r>
  <r>
    <n v="2912"/>
    <s v="CA-2011-113929"/>
    <x v="2"/>
    <x v="737"/>
    <d v="2011-06-21T00:00:00"/>
    <s v="Standard Class"/>
    <s v="CK-12205"/>
    <s v="Chloris Kastensmidt"/>
    <x v="0"/>
    <s v="United States"/>
    <s v="Hempstead"/>
    <x v="15"/>
    <n v="11550"/>
    <x v="3"/>
    <s v="OFF-EN-10003286"/>
    <x v="1"/>
    <x v="12"/>
    <s v="Staples"/>
    <n v="41.4"/>
    <n v="5"/>
    <n v="0"/>
    <n v="19.457999999999998"/>
  </r>
  <r>
    <n v="2913"/>
    <s v="CA-2011-113929"/>
    <x v="2"/>
    <x v="737"/>
    <d v="2011-06-21T00:00:00"/>
    <s v="Standard Class"/>
    <s v="CK-12205"/>
    <s v="Chloris Kastensmidt"/>
    <x v="0"/>
    <s v="United States"/>
    <s v="Hempstead"/>
    <x v="15"/>
    <n v="11550"/>
    <x v="3"/>
    <s v="OFF-AR-10003772"/>
    <x v="1"/>
    <x v="6"/>
    <s v="Boston 16750 Black Compact Battery Pencil Sharpener"/>
    <n v="35"/>
    <n v="4"/>
    <n v="0"/>
    <n v="10.499999999999996"/>
  </r>
  <r>
    <n v="2914"/>
    <s v="CA-2011-113929"/>
    <x v="2"/>
    <x v="737"/>
    <d v="2011-06-21T00:00:00"/>
    <s v="Standard Class"/>
    <s v="CK-12205"/>
    <s v="Chloris Kastensmidt"/>
    <x v="0"/>
    <s v="United States"/>
    <s v="Hempstead"/>
    <x v="15"/>
    <n v="11550"/>
    <x v="3"/>
    <s v="OFF-BI-10002852"/>
    <x v="1"/>
    <x v="8"/>
    <s v="Ibico Standard Transparent Covers"/>
    <n v="39.552000000000007"/>
    <n v="3"/>
    <n v="0.2"/>
    <n v="14.337599999999998"/>
  </r>
  <r>
    <n v="2915"/>
    <s v="CA-2012-134747"/>
    <x v="1"/>
    <x v="88"/>
    <d v="2012-10-17T00:00:00"/>
    <s v="Second Class"/>
    <s v="DL-12925"/>
    <s v="Daniel Lacy"/>
    <x v="0"/>
    <s v="United States"/>
    <s v="Noblesville"/>
    <x v="14"/>
    <n v="46060"/>
    <x v="2"/>
    <s v="TEC-PH-10002890"/>
    <x v="2"/>
    <x v="7"/>
    <s v="AT&amp;T 17929 Lendline Telephone"/>
    <n v="135.72"/>
    <n v="3"/>
    <n v="0"/>
    <n v="35.287199999999999"/>
  </r>
  <r>
    <n v="2916"/>
    <s v="CA-2012-134747"/>
    <x v="1"/>
    <x v="88"/>
    <d v="2012-10-17T00:00:00"/>
    <s v="Second Class"/>
    <s v="DL-12925"/>
    <s v="Daniel Lacy"/>
    <x v="0"/>
    <s v="United States"/>
    <s v="Noblesville"/>
    <x v="14"/>
    <n v="46060"/>
    <x v="2"/>
    <s v="OFF-BI-10001308"/>
    <x v="1"/>
    <x v="8"/>
    <s v="GBC Standard Plastic Binding Systems' Combs"/>
    <n v="12.56"/>
    <n v="2"/>
    <n v="0"/>
    <n v="5.6519999999999992"/>
  </r>
  <r>
    <n v="2917"/>
    <s v="CA-2012-134747"/>
    <x v="1"/>
    <x v="88"/>
    <d v="2012-10-17T00:00:00"/>
    <s v="Second Class"/>
    <s v="DL-12925"/>
    <s v="Daniel Lacy"/>
    <x v="0"/>
    <s v="United States"/>
    <s v="Noblesville"/>
    <x v="14"/>
    <n v="46060"/>
    <x v="2"/>
    <s v="TEC-PH-10001750"/>
    <x v="2"/>
    <x v="7"/>
    <s v="Samsung Rugby III"/>
    <n v="263.95999999999998"/>
    <n v="4"/>
    <n v="0"/>
    <n v="71.269200000000012"/>
  </r>
  <r>
    <n v="2918"/>
    <s v="CA-2014-155047"/>
    <x v="3"/>
    <x v="151"/>
    <d v="2014-08-31T00:00:00"/>
    <s v="First Class"/>
    <s v="SE-20110"/>
    <s v="Sanjit Engle"/>
    <x v="0"/>
    <s v="United States"/>
    <s v="Dallas"/>
    <x v="5"/>
    <n v="75220"/>
    <x v="2"/>
    <s v="OFF-AR-10003338"/>
    <x v="1"/>
    <x v="6"/>
    <s v="Eberhard Faber 3 1/2&quot; Golf Pencils"/>
    <n v="5.9520000000000008"/>
    <n v="1"/>
    <n v="0.2"/>
    <n v="0.37200000000000011"/>
  </r>
  <r>
    <n v="2919"/>
    <s v="CA-2013-160129"/>
    <x v="0"/>
    <x v="813"/>
    <d v="2013-11-24T00:00:00"/>
    <s v="Same Day"/>
    <s v="LS-17200"/>
    <s v="Luke Schmidt"/>
    <x v="1"/>
    <s v="United States"/>
    <s v="Philadelphia"/>
    <x v="9"/>
    <n v="19140"/>
    <x v="3"/>
    <s v="OFF-FA-10002763"/>
    <x v="1"/>
    <x v="13"/>
    <s v="Advantus Map Pennant Flags and Round Head Tacks"/>
    <n v="15.8"/>
    <n v="5"/>
    <n v="0.2"/>
    <n v="2.3699999999999983"/>
  </r>
  <r>
    <n v="2920"/>
    <s v="CA-2013-160129"/>
    <x v="0"/>
    <x v="813"/>
    <d v="2013-11-24T00:00:00"/>
    <s v="Same Day"/>
    <s v="LS-17200"/>
    <s v="Luke Schmidt"/>
    <x v="1"/>
    <s v="United States"/>
    <s v="Philadelphia"/>
    <x v="9"/>
    <n v="19140"/>
    <x v="3"/>
    <s v="FUR-FU-10002088"/>
    <x v="0"/>
    <x v="5"/>
    <s v="Nu-Dell Float Frame 11 x 14 1/2"/>
    <n v="14.368000000000002"/>
    <n v="2"/>
    <n v="0.2"/>
    <n v="3.9512"/>
  </r>
  <r>
    <n v="2921"/>
    <s v="CA-2013-160129"/>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s v="CA-2014-164329"/>
    <x v="3"/>
    <x v="289"/>
    <d v="2014-01-31T00:00:00"/>
    <s v="Same Day"/>
    <s v="MM-17920"/>
    <s v="Michael Moore"/>
    <x v="0"/>
    <s v="United States"/>
    <s v="San Francisco"/>
    <x v="1"/>
    <n v="94109"/>
    <x v="1"/>
    <s v="OFF-ST-10001511"/>
    <x v="1"/>
    <x v="4"/>
    <s v="Space Solutions Commercial Steel Shelving"/>
    <n v="129.30000000000001"/>
    <n v="2"/>
    <n v="0"/>
    <n v="6.4649999999999892"/>
  </r>
  <r>
    <n v="2923"/>
    <s v="US-2012-141453"/>
    <x v="1"/>
    <x v="672"/>
    <d v="2012-12-03T00:00:00"/>
    <s v="Second Class"/>
    <s v="DB-13270"/>
    <s v="Deborah Brumfield"/>
    <x v="2"/>
    <s v="United States"/>
    <s v="Austin"/>
    <x v="5"/>
    <n v="78745"/>
    <x v="2"/>
    <s v="OFF-BI-10000301"/>
    <x v="1"/>
    <x v="8"/>
    <s v="GBC Instant Report Kit"/>
    <n v="3.8819999999999988"/>
    <n v="3"/>
    <n v="0.8"/>
    <n v="-5.8230000000000004"/>
  </r>
  <r>
    <n v="2924"/>
    <s v="CA-2011-156993"/>
    <x v="2"/>
    <x v="307"/>
    <d v="2011-07-04T00:00:00"/>
    <s v="Standard Class"/>
    <s v="RW-19630"/>
    <s v="Rob Williams"/>
    <x v="1"/>
    <s v="United States"/>
    <s v="Detroit"/>
    <x v="12"/>
    <n v="48234"/>
    <x v="2"/>
    <s v="OFF-FA-10003495"/>
    <x v="1"/>
    <x v="13"/>
    <s v="Staples"/>
    <n v="6.08"/>
    <n v="1"/>
    <n v="0"/>
    <n v="3.04"/>
  </r>
  <r>
    <n v="2925"/>
    <s v="CA-2011-157721"/>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s v="CA-2011-157721"/>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s v="CA-2014-128629"/>
    <x v="3"/>
    <x v="815"/>
    <d v="2014-07-15T00:00:00"/>
    <s v="Second Class"/>
    <s v="BP-11155"/>
    <s v="Becky Pak"/>
    <x v="0"/>
    <s v="United States"/>
    <s v="Columbus"/>
    <x v="32"/>
    <n v="31907"/>
    <x v="0"/>
    <s v="FUR-FU-10000771"/>
    <x v="0"/>
    <x v="5"/>
    <s v="Eldon 200 Class Desk Accessories, Smoke"/>
    <n v="18.84"/>
    <n v="3"/>
    <n v="0"/>
    <n v="7.9128000000000007"/>
  </r>
  <r>
    <n v="2928"/>
    <s v="CA-2014-158106"/>
    <x v="3"/>
    <x v="400"/>
    <d v="2014-06-11T00:00:00"/>
    <s v="Standard Class"/>
    <s v="CT-11995"/>
    <s v="Carol Triggs"/>
    <x v="0"/>
    <s v="United States"/>
    <s v="Apple Valley"/>
    <x v="11"/>
    <n v="55124"/>
    <x v="2"/>
    <s v="OFF-AR-10002255"/>
    <x v="1"/>
    <x v="6"/>
    <s v="Newell 346"/>
    <n v="8.64"/>
    <n v="3"/>
    <n v="0"/>
    <n v="2.5055999999999998"/>
  </r>
  <r>
    <n v="2929"/>
    <s v="US-2014-120390"/>
    <x v="3"/>
    <x v="15"/>
    <d v="2014-10-27T00:00:00"/>
    <s v="Standard Class"/>
    <s v="TH-21550"/>
    <s v="Tracy Hopkins"/>
    <x v="2"/>
    <s v="United States"/>
    <s v="Burlington"/>
    <x v="3"/>
    <n v="27217"/>
    <x v="0"/>
    <s v="OFF-BI-10004995"/>
    <x v="1"/>
    <x v="8"/>
    <s v="GBC DocuBind P400 Electric Binding System"/>
    <n v="1633.1880000000003"/>
    <n v="4"/>
    <n v="0.7"/>
    <n v="-1306.5504000000001"/>
  </r>
  <r>
    <n v="2930"/>
    <s v="CA-2014-143434"/>
    <x v="3"/>
    <x v="551"/>
    <d v="2014-11-25T00:00:00"/>
    <s v="Standard Class"/>
    <s v="ME-17320"/>
    <s v="Maria Etezadi"/>
    <x v="2"/>
    <s v="United States"/>
    <s v="Saginaw"/>
    <x v="12"/>
    <n v="48601"/>
    <x v="2"/>
    <s v="FUR-FU-10002597"/>
    <x v="0"/>
    <x v="5"/>
    <s v="C-Line Magnetic Cubicle Keepers, Clear Polypropylene"/>
    <n v="19.760000000000002"/>
    <n v="4"/>
    <n v="0"/>
    <n v="8.2992000000000008"/>
  </r>
  <r>
    <n v="2931"/>
    <s v="CA-2012-168564"/>
    <x v="1"/>
    <x v="816"/>
    <d v="2012-08-08T00:00:00"/>
    <s v="Same Day"/>
    <s v="TT-21220"/>
    <s v="Thomas Thornton"/>
    <x v="0"/>
    <s v="United States"/>
    <s v="San Francisco"/>
    <x v="1"/>
    <n v="94109"/>
    <x v="1"/>
    <s v="OFF-BI-10004970"/>
    <x v="1"/>
    <x v="8"/>
    <s v="ACCOHIDE 3-Ring Binder, Blue, 1&quot;"/>
    <n v="6.6080000000000005"/>
    <n v="2"/>
    <n v="0.2"/>
    <n v="2.2302"/>
  </r>
  <r>
    <n v="2932"/>
    <s v="CA-2012-168564"/>
    <x v="1"/>
    <x v="816"/>
    <d v="2012-08-08T00:00:00"/>
    <s v="Same Day"/>
    <s v="TT-21220"/>
    <s v="Thomas Thornton"/>
    <x v="0"/>
    <s v="United States"/>
    <s v="San Francisco"/>
    <x v="1"/>
    <n v="94109"/>
    <x v="1"/>
    <s v="OFF-BI-10002557"/>
    <x v="1"/>
    <x v="8"/>
    <s v="Presstex Flexible Ring Binders"/>
    <n v="7.28"/>
    <n v="2"/>
    <n v="0.2"/>
    <n v="2.7299999999999995"/>
  </r>
  <r>
    <n v="2933"/>
    <s v="CA-2012-168564"/>
    <x v="1"/>
    <x v="816"/>
    <d v="2012-08-08T00:00:00"/>
    <s v="Same Day"/>
    <s v="TT-21220"/>
    <s v="Thomas Thornton"/>
    <x v="0"/>
    <s v="United States"/>
    <s v="San Francisco"/>
    <x v="1"/>
    <n v="94109"/>
    <x v="1"/>
    <s v="FUR-CH-10000785"/>
    <x v="0"/>
    <x v="1"/>
    <s v="Global Ergonomic Managers Chair"/>
    <n v="144.78399999999999"/>
    <n v="1"/>
    <n v="0.2"/>
    <n v="10.858800000000002"/>
  </r>
  <r>
    <n v="2934"/>
    <s v="US-2013-16904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s v="US-2013-169040"/>
    <x v="0"/>
    <x v="409"/>
    <d v="2013-12-13T00:00:00"/>
    <s v="Standard Class"/>
    <s v="GT-14710"/>
    <s v="Greg Tran"/>
    <x v="0"/>
    <s v="United States"/>
    <s v="Seattle"/>
    <x v="4"/>
    <n v="98105"/>
    <x v="1"/>
    <s v="TEC-PH-10002834"/>
    <x v="2"/>
    <x v="7"/>
    <s v="Google Nexus 5"/>
    <n v="431.97600000000006"/>
    <n v="3"/>
    <n v="0.2"/>
    <n v="26.998499999999993"/>
  </r>
  <r>
    <n v="2936"/>
    <s v="US-2013-169040"/>
    <x v="0"/>
    <x v="409"/>
    <d v="2013-12-13T00:00:00"/>
    <s v="Standard Class"/>
    <s v="GT-14710"/>
    <s v="Greg Tran"/>
    <x v="0"/>
    <s v="United States"/>
    <s v="Seattle"/>
    <x v="4"/>
    <n v="98105"/>
    <x v="1"/>
    <s v="OFF-EN-10000927"/>
    <x v="1"/>
    <x v="12"/>
    <s v="Jet-Pak Recycled Peel 'N' Seal Padded Mailers"/>
    <n v="35.89"/>
    <n v="1"/>
    <n v="0"/>
    <n v="16.150499999999997"/>
  </r>
  <r>
    <n v="2937"/>
    <s v="US-2013-169040"/>
    <x v="0"/>
    <x v="409"/>
    <d v="2013-12-13T00:00:00"/>
    <s v="Standard Class"/>
    <s v="GT-14710"/>
    <s v="Greg Tran"/>
    <x v="0"/>
    <s v="United States"/>
    <s v="Seattle"/>
    <x v="4"/>
    <n v="98105"/>
    <x v="1"/>
    <s v="OFF-BI-10001636"/>
    <x v="1"/>
    <x v="8"/>
    <s v="Ibico Plastic and Wire Spiral Binding Combs"/>
    <n v="47.207999999999998"/>
    <n v="7"/>
    <n v="0.2"/>
    <n v="15.342599999999997"/>
  </r>
  <r>
    <n v="2938"/>
    <s v="US-2013-169040"/>
    <x v="0"/>
    <x v="409"/>
    <d v="2013-12-13T00:00:00"/>
    <s v="Standard Class"/>
    <s v="GT-14710"/>
    <s v="Greg Tran"/>
    <x v="0"/>
    <s v="United States"/>
    <s v="Seattle"/>
    <x v="4"/>
    <n v="98105"/>
    <x v="1"/>
    <s v="OFF-PA-10001736"/>
    <x v="1"/>
    <x v="10"/>
    <s v="Xerox 1880"/>
    <n v="248.07999999999998"/>
    <n v="7"/>
    <n v="0"/>
    <n v="116.59759999999997"/>
  </r>
  <r>
    <n v="2939"/>
    <s v="US-2013-169040"/>
    <x v="0"/>
    <x v="409"/>
    <d v="2013-12-13T00:00:00"/>
    <s v="Standard Class"/>
    <s v="GT-14710"/>
    <s v="Greg Tran"/>
    <x v="0"/>
    <s v="United States"/>
    <s v="Seattle"/>
    <x v="4"/>
    <n v="98105"/>
    <x v="1"/>
    <s v="OFF-PA-10000482"/>
    <x v="1"/>
    <x v="10"/>
    <s v="Snap-A-Way Black Print Carbonless Ruled Speed Letter, Triplicate"/>
    <n v="189.7"/>
    <n v="5"/>
    <n v="0"/>
    <n v="89.158999999999992"/>
  </r>
  <r>
    <n v="2940"/>
    <s v="US-2013-169040"/>
    <x v="0"/>
    <x v="409"/>
    <d v="2013-12-13T00:00:00"/>
    <s v="Standard Class"/>
    <s v="GT-14710"/>
    <s v="Greg Tran"/>
    <x v="0"/>
    <s v="United States"/>
    <s v="Seattle"/>
    <x v="4"/>
    <n v="98105"/>
    <x v="1"/>
    <s v="OFF-BI-10001658"/>
    <x v="1"/>
    <x v="8"/>
    <s v="GBC Standard Therm-A-Bind Covers"/>
    <n v="59.808000000000007"/>
    <n v="3"/>
    <n v="0.2"/>
    <n v="19.4376"/>
  </r>
  <r>
    <n v="2941"/>
    <s v="CA-2014-155880"/>
    <x v="3"/>
    <x v="613"/>
    <d v="2014-04-01T00:00:00"/>
    <s v="Standard Class"/>
    <s v="JD-16150"/>
    <s v="Justin Deggeller"/>
    <x v="1"/>
    <s v="United States"/>
    <s v="Milwaukee"/>
    <x v="6"/>
    <n v="53209"/>
    <x v="2"/>
    <s v="FUR-CH-10000422"/>
    <x v="0"/>
    <x v="1"/>
    <s v="Global Highback Leather Tilter in Burgundy"/>
    <n v="90.99"/>
    <n v="1"/>
    <n v="0"/>
    <n v="14.558400000000006"/>
  </r>
  <r>
    <n v="2942"/>
    <s v="CA-2014-155880"/>
    <x v="3"/>
    <x v="613"/>
    <d v="2014-04-01T00:00:00"/>
    <s v="Standard Class"/>
    <s v="JD-16150"/>
    <s v="Justin Deggeller"/>
    <x v="1"/>
    <s v="United States"/>
    <s v="Milwaukee"/>
    <x v="6"/>
    <n v="53209"/>
    <x v="2"/>
    <s v="FUR-CH-10004675"/>
    <x v="0"/>
    <x v="1"/>
    <s v="Lifetime Advantage Folding Chairs, 4/Carton"/>
    <n v="1526.5600000000002"/>
    <n v="7"/>
    <n v="0"/>
    <n v="427.43679999999995"/>
  </r>
  <r>
    <n v="2943"/>
    <s v="CA-2014-155880"/>
    <x v="3"/>
    <x v="613"/>
    <d v="2014-04-01T00:00:00"/>
    <s v="Standard Class"/>
    <s v="JD-16150"/>
    <s v="Justin Deggeller"/>
    <x v="1"/>
    <s v="United States"/>
    <s v="Milwaukee"/>
    <x v="6"/>
    <n v="53209"/>
    <x v="2"/>
    <s v="FUR-CH-10002880"/>
    <x v="0"/>
    <x v="1"/>
    <s v="Global High-Back Leather Tilter, Burgundy"/>
    <n v="368.96999999999997"/>
    <n v="3"/>
    <n v="0"/>
    <n v="40.586699999999979"/>
  </r>
  <r>
    <n v="2944"/>
    <s v="CA-2014-126242"/>
    <x v="3"/>
    <x v="123"/>
    <d v="2014-11-25T00:00:00"/>
    <s v="Standard Class"/>
    <s v="MC-18100"/>
    <s v="Mick Crebagga"/>
    <x v="0"/>
    <s v="United States"/>
    <s v="Los Angeles"/>
    <x v="1"/>
    <n v="90049"/>
    <x v="1"/>
    <s v="OFF-ST-10000675"/>
    <x v="1"/>
    <x v="4"/>
    <s v="File Shuttle II and Handi-File, Black"/>
    <n v="305.01"/>
    <n v="9"/>
    <n v="0"/>
    <n v="76.252499999999998"/>
  </r>
  <r>
    <n v="2945"/>
    <s v="CA-2014-126242"/>
    <x v="3"/>
    <x v="123"/>
    <d v="2014-11-25T00:00:00"/>
    <s v="Standard Class"/>
    <s v="MC-18100"/>
    <s v="Mick Crebagga"/>
    <x v="0"/>
    <s v="United States"/>
    <s v="Los Angeles"/>
    <x v="1"/>
    <n v="90049"/>
    <x v="1"/>
    <s v="FUR-FU-10002685"/>
    <x v="0"/>
    <x v="5"/>
    <s v="Executive Impressions 13-1/2&quot; Indoor/Outdoor Wall Clock"/>
    <n v="18.7"/>
    <n v="1"/>
    <n v="0"/>
    <n v="7.1059999999999999"/>
  </r>
  <r>
    <n v="2946"/>
    <s v="CA-2013-166443"/>
    <x v="0"/>
    <x v="254"/>
    <d v="2013-11-06T00:00:00"/>
    <s v="First Class"/>
    <s v="LH-17020"/>
    <s v="Lisa Hazard"/>
    <x v="0"/>
    <s v="United States"/>
    <s v="San Francisco"/>
    <x v="1"/>
    <n v="94122"/>
    <x v="1"/>
    <s v="FUR-FU-10004020"/>
    <x v="0"/>
    <x v="5"/>
    <s v="Advantus Panel Wall Acrylic Frame"/>
    <n v="38.29"/>
    <n v="7"/>
    <n v="0"/>
    <n v="16.464700000000001"/>
  </r>
  <r>
    <n v="2947"/>
    <s v="CA-2014-169859"/>
    <x v="3"/>
    <x v="817"/>
    <d v="2014-12-19T00:00:00"/>
    <s v="Standard Class"/>
    <s v="MP-18175"/>
    <s v="Mike Pelletier"/>
    <x v="2"/>
    <s v="United States"/>
    <s v="San Diego"/>
    <x v="1"/>
    <n v="92024"/>
    <x v="1"/>
    <s v="FUR-FU-10004963"/>
    <x v="0"/>
    <x v="5"/>
    <s v="Eldon 400 Class Desk Accessories, Black Carbon"/>
    <n v="26.25"/>
    <n v="3"/>
    <n v="0"/>
    <n v="11.025000000000002"/>
  </r>
  <r>
    <n v="2948"/>
    <s v="CA-2014-169859"/>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s v="CA-2014-169859"/>
    <x v="3"/>
    <x v="817"/>
    <d v="2014-12-19T00:00:00"/>
    <s v="Standard Class"/>
    <s v="MP-18175"/>
    <s v="Mike Pelletier"/>
    <x v="2"/>
    <s v="United States"/>
    <s v="San Diego"/>
    <x v="1"/>
    <n v="92024"/>
    <x v="1"/>
    <s v="OFF-EN-10000461"/>
    <x v="1"/>
    <x v="12"/>
    <s v="#10- 4 1/8&quot; x 9 1/2&quot; Recycled Envelopes"/>
    <n v="43.7"/>
    <n v="5"/>
    <n v="0"/>
    <n v="20.539000000000001"/>
  </r>
  <r>
    <n v="2950"/>
    <s v="CA-2014-134915"/>
    <x v="3"/>
    <x v="105"/>
    <d v="2014-11-13T00:00:00"/>
    <s v="Same Day"/>
    <s v="EM-14140"/>
    <s v="Eugene Moren"/>
    <x v="2"/>
    <s v="United States"/>
    <s v="Glendale"/>
    <x v="16"/>
    <n v="85301"/>
    <x v="1"/>
    <s v="TEC-AC-10001266"/>
    <x v="2"/>
    <x v="11"/>
    <s v="Memorex Micro Travel Drive 8 GB"/>
    <n v="41.6"/>
    <n v="4"/>
    <n v="0.2"/>
    <n v="12.999999999999998"/>
  </r>
  <r>
    <n v="2951"/>
    <s v="CA-2014-134915"/>
    <x v="3"/>
    <x v="105"/>
    <d v="2014-11-13T00:00:00"/>
    <s v="Same Day"/>
    <s v="EM-14140"/>
    <s v="Eugene Moren"/>
    <x v="2"/>
    <s v="United States"/>
    <s v="Glendale"/>
    <x v="16"/>
    <n v="85301"/>
    <x v="1"/>
    <s v="OFF-PA-10002160"/>
    <x v="1"/>
    <x v="10"/>
    <s v="Xerox 1978"/>
    <n v="23.120000000000005"/>
    <n v="5"/>
    <n v="0.2"/>
    <n v="8.3810000000000002"/>
  </r>
  <r>
    <n v="2952"/>
    <s v="CA-2014-134915"/>
    <x v="3"/>
    <x v="105"/>
    <d v="2014-11-13T00:00:00"/>
    <s v="Same Day"/>
    <s v="EM-14140"/>
    <s v="Eugene Moren"/>
    <x v="2"/>
    <s v="United States"/>
    <s v="Glendale"/>
    <x v="16"/>
    <n v="85301"/>
    <x v="1"/>
    <s v="FUR-CH-10004875"/>
    <x v="0"/>
    <x v="1"/>
    <s v="Harbour Creations 67200 Series Stacking Chairs"/>
    <n v="113.88800000000002"/>
    <n v="2"/>
    <n v="0.2"/>
    <n v="9.9651999999999994"/>
  </r>
  <r>
    <n v="2953"/>
    <s v="CA-2014-13491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s v="CA-2014-13491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s v="CA-2014-134915"/>
    <x v="3"/>
    <x v="105"/>
    <d v="2014-11-13T00:00:00"/>
    <s v="Same Day"/>
    <s v="EM-14140"/>
    <s v="Eugene Moren"/>
    <x v="2"/>
    <s v="United States"/>
    <s v="Glendale"/>
    <x v="16"/>
    <n v="85301"/>
    <x v="1"/>
    <s v="TEC-PH-10001459"/>
    <x v="2"/>
    <x v="7"/>
    <s v="Samsung Galaxy Mega 6.3"/>
    <n v="671.98400000000004"/>
    <n v="2"/>
    <n v="0.2"/>
    <n v="50.398800000000023"/>
  </r>
  <r>
    <n v="2956"/>
    <s v="CA-2013-153353"/>
    <x v="0"/>
    <x v="298"/>
    <d v="2013-08-25T00:00:00"/>
    <s v="Standard Class"/>
    <s v="GG-14650"/>
    <s v="Greg Guthrie"/>
    <x v="1"/>
    <s v="United States"/>
    <s v="New York City"/>
    <x v="15"/>
    <n v="10035"/>
    <x v="3"/>
    <s v="TEC-PH-10000439"/>
    <x v="2"/>
    <x v="7"/>
    <s v="GE DSL Phone Line Filter"/>
    <n v="39.99"/>
    <n v="1"/>
    <n v="0"/>
    <n v="11.597099999999998"/>
  </r>
  <r>
    <n v="2957"/>
    <s v="CA-2014-123638"/>
    <x v="3"/>
    <x v="818"/>
    <d v="2014-07-05T00:00:00"/>
    <s v="Standard Class"/>
    <s v="MA-17995"/>
    <s v="Michelle Arnett"/>
    <x v="2"/>
    <s v="United States"/>
    <s v="Watertown"/>
    <x v="15"/>
    <n v="13601"/>
    <x v="3"/>
    <s v="FUR-CH-10002647"/>
    <x v="0"/>
    <x v="1"/>
    <s v="Situations Contoured Folding Chairs, 4/Set"/>
    <n v="191.64600000000002"/>
    <n v="3"/>
    <n v="0.1"/>
    <n v="31.94100000000001"/>
  </r>
  <r>
    <n v="2958"/>
    <s v="CA-2014-168900"/>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s v="CA-2012-158456"/>
    <x v="1"/>
    <x v="100"/>
    <d v="2012-12-29T00:00:00"/>
    <s v="Standard Class"/>
    <s v="KT-16465"/>
    <s v="Kean Takahito"/>
    <x v="0"/>
    <s v="United States"/>
    <s v="Los Angeles"/>
    <x v="1"/>
    <n v="90032"/>
    <x v="1"/>
    <s v="OFF-BI-10001097"/>
    <x v="1"/>
    <x v="8"/>
    <s v="Avery Hole Reinforcements"/>
    <n v="19.936000000000003"/>
    <n v="4"/>
    <n v="0.2"/>
    <n v="7.2267999999999999"/>
  </r>
  <r>
    <n v="2960"/>
    <s v="CA-2012-158456"/>
    <x v="1"/>
    <x v="100"/>
    <d v="2012-12-29T00:00:00"/>
    <s v="Standard Class"/>
    <s v="KT-16465"/>
    <s v="Kean Takahito"/>
    <x v="0"/>
    <s v="United States"/>
    <s v="Los Angeles"/>
    <x v="1"/>
    <n v="90032"/>
    <x v="1"/>
    <s v="OFF-FA-10004854"/>
    <x v="1"/>
    <x v="13"/>
    <s v="Vinyl Coated Wire Paper Clips in Organizer Box, 800/Box"/>
    <n v="45.92"/>
    <n v="4"/>
    <n v="0"/>
    <n v="21.5824"/>
  </r>
  <r>
    <n v="2961"/>
    <s v="CA-2014-143665"/>
    <x v="3"/>
    <x v="466"/>
    <d v="2014-05-02T00:00:00"/>
    <s v="Standard Class"/>
    <s v="PO-19180"/>
    <s v="Philisse Overcash"/>
    <x v="2"/>
    <s v="United States"/>
    <s v="Seattle"/>
    <x v="4"/>
    <n v="98115"/>
    <x v="1"/>
    <s v="OFF-PA-10003673"/>
    <x v="1"/>
    <x v="10"/>
    <s v="Strathmore Photo Mount Cards"/>
    <n v="20.34"/>
    <n v="3"/>
    <n v="0"/>
    <n v="9.3563999999999989"/>
  </r>
  <r>
    <n v="2962"/>
    <s v="CA-2014-143665"/>
    <x v="3"/>
    <x v="466"/>
    <d v="2014-05-02T00:00:00"/>
    <s v="Standard Class"/>
    <s v="PO-19180"/>
    <s v="Philisse Overcash"/>
    <x v="2"/>
    <s v="United States"/>
    <s v="Seattle"/>
    <x v="4"/>
    <n v="98115"/>
    <x v="1"/>
    <s v="OFF-LA-10002034"/>
    <x v="1"/>
    <x v="2"/>
    <s v="Avery 478"/>
    <n v="39.28"/>
    <n v="8"/>
    <n v="0"/>
    <n v="19.247199999999999"/>
  </r>
  <r>
    <n v="2963"/>
    <s v="CA-2014-137428"/>
    <x v="3"/>
    <x v="819"/>
    <d v="2014-12-22T00:00:00"/>
    <s v="Second Class"/>
    <s v="AY-10555"/>
    <s v="Andy Yotov"/>
    <x v="1"/>
    <s v="United States"/>
    <s v="Oceanside"/>
    <x v="1"/>
    <n v="92054"/>
    <x v="1"/>
    <s v="FUR-CH-10002774"/>
    <x v="0"/>
    <x v="1"/>
    <s v="Global Deluxe Stacking Chair, Gray"/>
    <n v="81.567999999999998"/>
    <n v="2"/>
    <n v="0.2"/>
    <n v="9.1763999999999974"/>
  </r>
  <r>
    <n v="2964"/>
    <s v="CA-2014-137428"/>
    <x v="3"/>
    <x v="819"/>
    <d v="2014-12-22T00:00:00"/>
    <s v="Second Class"/>
    <s v="AY-10555"/>
    <s v="Andy Yotov"/>
    <x v="1"/>
    <s v="United States"/>
    <s v="Oceanside"/>
    <x v="1"/>
    <n v="92054"/>
    <x v="1"/>
    <s v="FUR-CH-10003817"/>
    <x v="0"/>
    <x v="1"/>
    <s v="Global Value Steno Chair, Gray"/>
    <n v="97.184000000000012"/>
    <n v="2"/>
    <n v="0.2"/>
    <n v="6.0740000000000016"/>
  </r>
  <r>
    <n v="2965"/>
    <s v="CA-2014-137428"/>
    <x v="3"/>
    <x v="819"/>
    <d v="2014-12-22T00:00:00"/>
    <s v="Second Class"/>
    <s v="AY-10555"/>
    <s v="Andy Yotov"/>
    <x v="1"/>
    <s v="United States"/>
    <s v="Oceanside"/>
    <x v="1"/>
    <n v="92054"/>
    <x v="1"/>
    <s v="OFF-BI-10002949"/>
    <x v="1"/>
    <x v="8"/>
    <s v="Prestige Round Ring Binders"/>
    <n v="24.320000000000004"/>
    <n v="5"/>
    <n v="0.2"/>
    <n v="8.2079999999999984"/>
  </r>
  <r>
    <n v="2966"/>
    <s v="CA-2014-137428"/>
    <x v="3"/>
    <x v="819"/>
    <d v="2014-12-22T00:00:00"/>
    <s v="Second Class"/>
    <s v="AY-10555"/>
    <s v="Andy Yotov"/>
    <x v="1"/>
    <s v="United States"/>
    <s v="Oceanside"/>
    <x v="1"/>
    <n v="92054"/>
    <x v="1"/>
    <s v="FUR-FU-10002445"/>
    <x v="0"/>
    <x v="5"/>
    <s v="DAX Two-Tone Rosewood/Black Document Frame, Desktop, 5 x 7"/>
    <n v="18.96"/>
    <n v="2"/>
    <n v="0"/>
    <n v="7.5840000000000014"/>
  </r>
  <r>
    <n v="2967"/>
    <s v="CA-2011-162866"/>
    <x v="2"/>
    <x v="422"/>
    <d v="2011-12-31T00:00:00"/>
    <s v="Standard Class"/>
    <s v="Co-12640"/>
    <s v="Corey-Lock"/>
    <x v="0"/>
    <s v="United States"/>
    <s v="Skokie"/>
    <x v="10"/>
    <n v="60076"/>
    <x v="2"/>
    <s v="FUR-FU-10001473"/>
    <x v="0"/>
    <x v="5"/>
    <s v="DAX Wood Document Frame"/>
    <n v="32.952000000000005"/>
    <n v="6"/>
    <n v="0.6"/>
    <n v="-19.771199999999997"/>
  </r>
  <r>
    <n v="2968"/>
    <s v="CA-2011-162866"/>
    <x v="2"/>
    <x v="422"/>
    <d v="2011-12-31T00:00:00"/>
    <s v="Standard Class"/>
    <s v="Co-12640"/>
    <s v="Corey-Lock"/>
    <x v="0"/>
    <s v="United States"/>
    <s v="Skokie"/>
    <x v="10"/>
    <n v="60076"/>
    <x v="2"/>
    <s v="OFF-ST-10002562"/>
    <x v="1"/>
    <x v="4"/>
    <s v="Staples"/>
    <n v="30.016000000000005"/>
    <n v="4"/>
    <n v="0.2"/>
    <n v="3.0015999999999998"/>
  </r>
  <r>
    <n v="2969"/>
    <s v="CA-2014-167941"/>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s v="CA-2014-167941"/>
    <x v="3"/>
    <x v="44"/>
    <d v="2014-11-10T00:00:00"/>
    <s v="Second Class"/>
    <s v="JF-15565"/>
    <s v="Jill Fjeld"/>
    <x v="0"/>
    <s v="United States"/>
    <s v="Fayetteville"/>
    <x v="3"/>
    <n v="28314"/>
    <x v="0"/>
    <s v="OFF-PA-10001800"/>
    <x v="1"/>
    <x v="10"/>
    <s v="Xerox 220"/>
    <n v="31.104000000000006"/>
    <n v="6"/>
    <n v="0.2"/>
    <n v="10.8864"/>
  </r>
  <r>
    <n v="2971"/>
    <s v="CA-2014-167941"/>
    <x v="3"/>
    <x v="44"/>
    <d v="2014-11-10T00:00:00"/>
    <s v="Second Class"/>
    <s v="JF-15565"/>
    <s v="Jill Fjeld"/>
    <x v="0"/>
    <s v="United States"/>
    <s v="Fayetteville"/>
    <x v="3"/>
    <n v="28314"/>
    <x v="0"/>
    <s v="OFF-BI-10002827"/>
    <x v="1"/>
    <x v="8"/>
    <s v="Avery Durable Poly Binders"/>
    <n v="13.272000000000002"/>
    <n v="8"/>
    <n v="0.7"/>
    <n v="-10.617599999999999"/>
  </r>
  <r>
    <n v="2972"/>
    <s v="CA-2014-167941"/>
    <x v="3"/>
    <x v="44"/>
    <d v="2014-11-10T00:00:00"/>
    <s v="Second Class"/>
    <s v="JF-15565"/>
    <s v="Jill Fjeld"/>
    <x v="0"/>
    <s v="United States"/>
    <s v="Fayetteville"/>
    <x v="3"/>
    <n v="28314"/>
    <x v="0"/>
    <s v="FUR-FU-10004671"/>
    <x v="0"/>
    <x v="5"/>
    <s v="Executive Impressions 12&quot; Wall Clock"/>
    <n v="28.272000000000006"/>
    <n v="2"/>
    <n v="0.2"/>
    <n v="6.3612000000000002"/>
  </r>
  <r>
    <n v="2973"/>
    <s v="CA-2014-167941"/>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s v="CA-2014-111808"/>
    <x v="3"/>
    <x v="819"/>
    <d v="2014-12-21T00:00:00"/>
    <s v="Standard Class"/>
    <s v="AR-10510"/>
    <s v="Andrew Roberts"/>
    <x v="0"/>
    <s v="United States"/>
    <s v="Tulsa"/>
    <x v="26"/>
    <n v="74133"/>
    <x v="2"/>
    <s v="OFF-BI-10004656"/>
    <x v="1"/>
    <x v="8"/>
    <s v="Peel &amp; Stick Add-On Corner Pockets"/>
    <n v="10.8"/>
    <n v="5"/>
    <n v="0"/>
    <n v="5.1839999999999993"/>
  </r>
  <r>
    <n v="2975"/>
    <s v="CA-2012-137512"/>
    <x v="1"/>
    <x v="820"/>
    <d v="2012-05-12T00:00:00"/>
    <s v="Standard Class"/>
    <s v="AG-10675"/>
    <s v="Anna Gayman"/>
    <x v="0"/>
    <s v="United States"/>
    <s v="Allen"/>
    <x v="5"/>
    <n v="75002"/>
    <x v="2"/>
    <s v="FUR-TA-10001095"/>
    <x v="0"/>
    <x v="3"/>
    <s v="Chromcraft Round Conference Tables"/>
    <n v="244.00599999999997"/>
    <n v="2"/>
    <n v="0.3"/>
    <n v="-31.372200000000007"/>
  </r>
  <r>
    <n v="2976"/>
    <s v="CA-2012-137512"/>
    <x v="1"/>
    <x v="820"/>
    <d v="2012-05-12T00:00:00"/>
    <s v="Standard Class"/>
    <s v="AG-10675"/>
    <s v="Anna Gayman"/>
    <x v="0"/>
    <s v="United States"/>
    <s v="Allen"/>
    <x v="5"/>
    <n v="75002"/>
    <x v="2"/>
    <s v="OFF-PA-10000213"/>
    <x v="1"/>
    <x v="10"/>
    <s v="Xerox 198"/>
    <n v="15.936000000000002"/>
    <n v="4"/>
    <n v="0.2"/>
    <n v="5.378400000000001"/>
  </r>
  <r>
    <n v="2977"/>
    <s v="CA-2014-139773"/>
    <x v="3"/>
    <x v="769"/>
    <d v="2014-12-05T00:00:00"/>
    <s v="Same Day"/>
    <s v="DV-13045"/>
    <s v="Darrin Van Huff"/>
    <x v="1"/>
    <s v="United States"/>
    <s v="Philadelphia"/>
    <x v="9"/>
    <n v="19143"/>
    <x v="3"/>
    <s v="FUR-CH-10001797"/>
    <x v="0"/>
    <x v="1"/>
    <s v="Safco Chair Connectors, 6/Carton"/>
    <n v="188.55199999999996"/>
    <n v="7"/>
    <n v="0.3"/>
    <n v="-2.693600000000032"/>
  </r>
  <r>
    <n v="2978"/>
    <s v="CA-2014-134607"/>
    <x v="3"/>
    <x v="621"/>
    <d v="2014-10-09T00:00:00"/>
    <s v="Second Class"/>
    <s v="HL-15040"/>
    <s v="Hunter Lopez"/>
    <x v="0"/>
    <s v="United States"/>
    <s v="Rochester"/>
    <x v="15"/>
    <n v="14609"/>
    <x v="3"/>
    <s v="OFF-ST-10002214"/>
    <x v="1"/>
    <x v="4"/>
    <s v="X-Rack File for Hanging Folders"/>
    <n v="22.58"/>
    <n v="2"/>
    <n v="0"/>
    <n v="5.8707999999999991"/>
  </r>
  <r>
    <n v="2979"/>
    <s v="CA-2011-109232"/>
    <x v="2"/>
    <x v="286"/>
    <d v="2011-01-17T00:00:00"/>
    <s v="Second Class"/>
    <s v="ND-18370"/>
    <s v="Natalie DeCherney"/>
    <x v="0"/>
    <s v="United States"/>
    <s v="Mount Pleasant"/>
    <x v="20"/>
    <n v="29464"/>
    <x v="0"/>
    <s v="FUR-CH-10000422"/>
    <x v="0"/>
    <x v="1"/>
    <s v="Global Highback Leather Tilter in Burgundy"/>
    <n v="545.93999999999994"/>
    <n v="6"/>
    <n v="0"/>
    <n v="87.350400000000036"/>
  </r>
  <r>
    <n v="2980"/>
    <s v="CA-2012-139850"/>
    <x v="1"/>
    <x v="821"/>
    <d v="2012-06-17T00:00:00"/>
    <s v="Standard Class"/>
    <s v="GB-14575"/>
    <s v="Giulietta Baptist"/>
    <x v="0"/>
    <s v="United States"/>
    <s v="Philadelphia"/>
    <x v="9"/>
    <n v="19134"/>
    <x v="3"/>
    <s v="OFF-PA-10003848"/>
    <x v="1"/>
    <x v="10"/>
    <s v="Xerox 1997"/>
    <n v="20.736000000000004"/>
    <n v="4"/>
    <n v="0.2"/>
    <n v="7.2576000000000001"/>
  </r>
  <r>
    <n v="2981"/>
    <s v="CA-2012-139850"/>
    <x v="1"/>
    <x v="821"/>
    <d v="2012-06-17T00:00:00"/>
    <s v="Standard Class"/>
    <s v="GB-14575"/>
    <s v="Giulietta Baptist"/>
    <x v="0"/>
    <s v="United States"/>
    <s v="Philadelphia"/>
    <x v="9"/>
    <n v="19134"/>
    <x v="3"/>
    <s v="FUR-FU-10003623"/>
    <x v="0"/>
    <x v="5"/>
    <s v="DataProducts Ampli Magnifier Task Lamp, Black,"/>
    <n v="43.295999999999999"/>
    <n v="2"/>
    <n v="0.2"/>
    <n v="4.3295999999999975"/>
  </r>
  <r>
    <n v="2982"/>
    <s v="CA-2011-131310"/>
    <x v="2"/>
    <x v="136"/>
    <d v="2011-07-18T00:00:00"/>
    <s v="Standard Class"/>
    <s v="CL-12565"/>
    <s v="Clay Ludtke"/>
    <x v="0"/>
    <s v="United States"/>
    <s v="Seattle"/>
    <x v="4"/>
    <n v="98115"/>
    <x v="1"/>
    <s v="FUR-CH-10001797"/>
    <x v="0"/>
    <x v="1"/>
    <s v="Safco Chair Connectors, 6/Carton"/>
    <n v="123.136"/>
    <n v="4"/>
    <n v="0.2"/>
    <n v="13.852799999999981"/>
  </r>
  <r>
    <n v="2983"/>
    <s v="CA-2011-131310"/>
    <x v="2"/>
    <x v="136"/>
    <d v="2011-07-18T00:00:00"/>
    <s v="Standard Class"/>
    <s v="CL-12565"/>
    <s v="Clay Ludtke"/>
    <x v="0"/>
    <s v="United States"/>
    <s v="Seattle"/>
    <x v="4"/>
    <n v="98115"/>
    <x v="1"/>
    <s v="OFF-BI-10003094"/>
    <x v="1"/>
    <x v="8"/>
    <s v="Self-Adhesive Ring Binder Labels"/>
    <n v="11.264000000000001"/>
    <n v="4"/>
    <n v="0.2"/>
    <n v="3.8015999999999992"/>
  </r>
  <r>
    <n v="2984"/>
    <s v="US-2011-112872"/>
    <x v="2"/>
    <x v="776"/>
    <d v="2011-12-11T00:00:00"/>
    <s v="Second Class"/>
    <s v="RC-19960"/>
    <s v="Ryan Crowe"/>
    <x v="0"/>
    <s v="United States"/>
    <s v="Springfield"/>
    <x v="21"/>
    <n v="97477"/>
    <x v="1"/>
    <s v="OFF-ST-10002205"/>
    <x v="1"/>
    <x v="4"/>
    <s v="File Shuttle I and Handi-File"/>
    <n v="53.424000000000007"/>
    <n v="3"/>
    <n v="0.2"/>
    <n v="4.6746000000000016"/>
  </r>
  <r>
    <n v="2985"/>
    <s v="US-2011-112872"/>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s v="CA-2013-139269"/>
    <x v="0"/>
    <x v="822"/>
    <d v="2013-05-31T00:00:00"/>
    <s v="Standard Class"/>
    <s v="JB-16045"/>
    <s v="Julia Barnett"/>
    <x v="2"/>
    <s v="United States"/>
    <s v="Columbus"/>
    <x v="32"/>
    <n v="31907"/>
    <x v="0"/>
    <s v="FUR-FU-10000755"/>
    <x v="0"/>
    <x v="5"/>
    <s v="Eldon Expressions Mahogany Wood Desk Collection"/>
    <n v="24.96"/>
    <n v="4"/>
    <n v="0"/>
    <n v="6.240000000000002"/>
  </r>
  <r>
    <n v="2987"/>
    <s v="CA-2013-139269"/>
    <x v="0"/>
    <x v="822"/>
    <d v="2013-05-31T00:00:00"/>
    <s v="Standard Class"/>
    <s v="JB-16045"/>
    <s v="Julia Barnett"/>
    <x v="2"/>
    <s v="United States"/>
    <s v="Columbus"/>
    <x v="32"/>
    <n v="31907"/>
    <x v="0"/>
    <s v="OFF-PA-10002893"/>
    <x v="1"/>
    <x v="10"/>
    <s v="Wirebound Service Call Books, 5 1/2&quot; x 4&quot;"/>
    <n v="19.36"/>
    <n v="2"/>
    <n v="0"/>
    <n v="9.2927999999999997"/>
  </r>
  <r>
    <n v="2988"/>
    <s v="CA-2013-139269"/>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s v="CA-2013-139010"/>
    <x v="0"/>
    <x v="823"/>
    <d v="2013-02-26T00:00:00"/>
    <s v="Second Class"/>
    <s v="MC-17635"/>
    <s v="Matthew Clasen"/>
    <x v="1"/>
    <s v="United States"/>
    <s v="Los Angeles"/>
    <x v="1"/>
    <n v="90032"/>
    <x v="1"/>
    <s v="TEC-AC-10004227"/>
    <x v="2"/>
    <x v="11"/>
    <s v="SanDisk Ultra 16 GB MicroSDHC Class 10 Memory Card"/>
    <n v="12.99"/>
    <n v="1"/>
    <n v="0"/>
    <n v="0.77939999999999898"/>
  </r>
  <r>
    <n v="2990"/>
    <s v="CA-2013-139010"/>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s v="CA-2013-139010"/>
    <x v="0"/>
    <x v="823"/>
    <d v="2013-02-26T00:00:00"/>
    <s v="Second Class"/>
    <s v="MC-17635"/>
    <s v="Matthew Clasen"/>
    <x v="1"/>
    <s v="United States"/>
    <s v="Los Angeles"/>
    <x v="1"/>
    <n v="90032"/>
    <x v="1"/>
    <s v="OFF-ST-10001809"/>
    <x v="1"/>
    <x v="4"/>
    <s v="Fellowes Officeware Wire Shelving"/>
    <n v="449.15"/>
    <n v="5"/>
    <n v="0"/>
    <n v="8.9829999999999899"/>
  </r>
  <r>
    <n v="2992"/>
    <s v="CA-2013-139010"/>
    <x v="0"/>
    <x v="823"/>
    <d v="2013-02-26T00:00:00"/>
    <s v="Second Class"/>
    <s v="MC-17635"/>
    <s v="Matthew Clasen"/>
    <x v="1"/>
    <s v="United States"/>
    <s v="Los Angeles"/>
    <x v="1"/>
    <n v="90032"/>
    <x v="1"/>
    <s v="OFF-BI-10002309"/>
    <x v="1"/>
    <x v="8"/>
    <s v="Avery Heavy-Duty EZD  Binder With Locking Rings"/>
    <n v="31.248000000000005"/>
    <n v="7"/>
    <n v="0.2"/>
    <n v="10.936799999999998"/>
  </r>
  <r>
    <n v="2993"/>
    <s v="CA-2013-134376"/>
    <x v="0"/>
    <x v="824"/>
    <d v="2013-10-07T00:00:00"/>
    <s v="Standard Class"/>
    <s v="TT-21265"/>
    <s v="Tim Taslimi"/>
    <x v="1"/>
    <s v="United States"/>
    <s v="New York City"/>
    <x v="15"/>
    <n v="10024"/>
    <x v="3"/>
    <s v="OFF-AP-10004532"/>
    <x v="1"/>
    <x v="9"/>
    <s v="Kensington 6 Outlet Guardian Standard Surge Protector"/>
    <n v="61.44"/>
    <n v="3"/>
    <n v="0"/>
    <n v="16.588799999999999"/>
  </r>
  <r>
    <n v="2994"/>
    <s v="CA-2014-147291"/>
    <x v="3"/>
    <x v="825"/>
    <d v="2014-03-18T00:00:00"/>
    <s v="Standard Class"/>
    <s v="MJ-17740"/>
    <s v="Max Jones"/>
    <x v="0"/>
    <s v="United States"/>
    <s v="Detroit"/>
    <x v="12"/>
    <n v="48227"/>
    <x v="2"/>
    <s v="OFF-BI-10003091"/>
    <x v="1"/>
    <x v="8"/>
    <s v="GBC DocuBind TL200 Manual Binding Machine"/>
    <n v="895.92"/>
    <n v="4"/>
    <n v="0"/>
    <n v="421.08239999999995"/>
  </r>
  <r>
    <n v="2995"/>
    <s v="CA-2013-112893"/>
    <x v="0"/>
    <x v="369"/>
    <d v="2013-09-14T00:00:00"/>
    <s v="Second Class"/>
    <s v="AT-10735"/>
    <s v="Annie Thurman"/>
    <x v="0"/>
    <s v="United States"/>
    <s v="Stockton"/>
    <x v="1"/>
    <n v="95207"/>
    <x v="1"/>
    <s v="OFF-BI-10004654"/>
    <x v="1"/>
    <x v="8"/>
    <s v="VariCap6 Expandable Binder"/>
    <n v="55.360000000000007"/>
    <n v="4"/>
    <n v="0.2"/>
    <n v="18.683999999999997"/>
  </r>
  <r>
    <n v="2996"/>
    <s v="US-2011-150532"/>
    <x v="2"/>
    <x v="686"/>
    <d v="2011-07-21T00:00:00"/>
    <s v="Standard Class"/>
    <s v="PB-19150"/>
    <s v="Philip Brown"/>
    <x v="0"/>
    <s v="United States"/>
    <s v="Phoenix"/>
    <x v="16"/>
    <n v="85023"/>
    <x v="1"/>
    <s v="OFF-ST-10000760"/>
    <x v="1"/>
    <x v="4"/>
    <s v="Eldon Fold 'N Roll Cart System"/>
    <n v="55.92"/>
    <n v="5"/>
    <n v="0.2"/>
    <n v="6.2910000000000004"/>
  </r>
  <r>
    <n v="2997"/>
    <s v="CA-2011-138317"/>
    <x v="2"/>
    <x v="261"/>
    <d v="2011-06-25T00:00:00"/>
    <s v="Standard Class"/>
    <s v="NW-18400"/>
    <s v="Natalie Webber"/>
    <x v="0"/>
    <s v="United States"/>
    <s v="Philadelphia"/>
    <x v="9"/>
    <n v="19120"/>
    <x v="3"/>
    <s v="OFF-EN-10001539"/>
    <x v="1"/>
    <x v="12"/>
    <s v="Staples"/>
    <n v="24.896000000000001"/>
    <n v="4"/>
    <n v="0.2"/>
    <n v="8.4024000000000001"/>
  </r>
  <r>
    <n v="2998"/>
    <s v="CA-2011-138317"/>
    <x v="2"/>
    <x v="261"/>
    <d v="2011-06-25T00:00:00"/>
    <s v="Standard Class"/>
    <s v="NW-18400"/>
    <s v="Natalie Webber"/>
    <x v="0"/>
    <s v="United States"/>
    <s v="Philadelphia"/>
    <x v="9"/>
    <n v="19120"/>
    <x v="3"/>
    <s v="FUR-FU-10000550"/>
    <x v="0"/>
    <x v="5"/>
    <s v="Stacking Trays by OIC"/>
    <n v="3.9840000000000004"/>
    <n v="1"/>
    <n v="0.2"/>
    <n v="0.64739999999999964"/>
  </r>
  <r>
    <n v="2999"/>
    <s v="CA-2011-138317"/>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s v="CA-2011-138317"/>
    <x v="2"/>
    <x v="261"/>
    <d v="2011-06-25T00:00:00"/>
    <s v="Standard Class"/>
    <s v="NW-18400"/>
    <s v="Natalie Webber"/>
    <x v="0"/>
    <s v="United States"/>
    <s v="Philadelphia"/>
    <x v="9"/>
    <n v="19120"/>
    <x v="3"/>
    <s v="TEC-MA-10004521"/>
    <x v="2"/>
    <x v="15"/>
    <s v="Epson Perfection V600 Photo Scanner"/>
    <n v="206.99100000000004"/>
    <n v="3"/>
    <n v="0.7"/>
    <n v="-172.49250000000001"/>
  </r>
  <r>
    <n v="3001"/>
    <s v="CA-2011-138317"/>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s v="CA-2011-138317"/>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s v="CA-2012-130610"/>
    <x v="1"/>
    <x v="761"/>
    <d v="2012-07-10T00:00:00"/>
    <s v="Standard Class"/>
    <s v="VP-21730"/>
    <s v="Victor Preis"/>
    <x v="2"/>
    <s v="United States"/>
    <s v="Sterling Heights"/>
    <x v="12"/>
    <n v="48310"/>
    <x v="2"/>
    <s v="OFF-BI-10003655"/>
    <x v="1"/>
    <x v="8"/>
    <s v="Durable Pressboard Binders"/>
    <n v="19"/>
    <n v="5"/>
    <n v="0"/>
    <n v="8.93"/>
  </r>
  <r>
    <n v="3004"/>
    <s v="CA-2014-104381"/>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s v="CA-2013-131499"/>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s v="CA-2011-148761"/>
    <x v="2"/>
    <x v="826"/>
    <d v="2011-05-21T00:00:00"/>
    <s v="Standard Class"/>
    <s v="PA-19060"/>
    <s v="Pete Armstrong"/>
    <x v="2"/>
    <s v="United States"/>
    <s v="Eau Claire"/>
    <x v="6"/>
    <n v="54703"/>
    <x v="2"/>
    <s v="OFF-BI-10000666"/>
    <x v="1"/>
    <x v="8"/>
    <s v="Surelock Post Binders"/>
    <n v="91.679999999999993"/>
    <n v="3"/>
    <n v="0"/>
    <n v="45.839999999999996"/>
  </r>
  <r>
    <n v="3007"/>
    <s v="CA-2014-116519"/>
    <x v="3"/>
    <x v="119"/>
    <d v="2014-10-16T00:00:00"/>
    <s v="First Class"/>
    <s v="CR-12730"/>
    <s v="Craig Reiter"/>
    <x v="0"/>
    <s v="United States"/>
    <s v="New York City"/>
    <x v="15"/>
    <n v="10009"/>
    <x v="3"/>
    <s v="OFF-AP-10000828"/>
    <x v="1"/>
    <x v="9"/>
    <s v="Avanti 4.4 Cu. Ft. Refrigerator"/>
    <n v="904.9"/>
    <n v="5"/>
    <n v="0"/>
    <n v="253.37199999999996"/>
  </r>
  <r>
    <n v="3008"/>
    <s v="CA-2011-130729"/>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s v="CA-2013-124772"/>
    <x v="0"/>
    <x v="5"/>
    <d v="2013-12-07T00:00:00"/>
    <s v="First Class"/>
    <s v="JG-15160"/>
    <s v="James Galang"/>
    <x v="0"/>
    <s v="United States"/>
    <s v="Murray"/>
    <x v="0"/>
    <n v="42071"/>
    <x v="0"/>
    <s v="FUR-FU-10004748"/>
    <x v="0"/>
    <x v="5"/>
    <s v="Howard Miller 16&quot; Diameter Gallery Wall Clock"/>
    <n v="191.82"/>
    <n v="3"/>
    <n v="0"/>
    <n v="74.809799999999996"/>
  </r>
  <r>
    <n v="3010"/>
    <s v="CA-2013-115525"/>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s v="CA-2014-134845"/>
    <x v="3"/>
    <x v="827"/>
    <d v="2014-04-24T00:00:00"/>
    <s v="Standard Class"/>
    <s v="SR-20425"/>
    <s v="Sharelle Roach"/>
    <x v="2"/>
    <s v="United States"/>
    <s v="Louisville"/>
    <x v="22"/>
    <n v="80027"/>
    <x v="1"/>
    <s v="OFF-BI-10000773"/>
    <x v="1"/>
    <x v="8"/>
    <s v="Insertable Tab Post Binder Dividers"/>
    <n v="12.030000000000001"/>
    <n v="5"/>
    <n v="0.7"/>
    <n v="-9.222999999999999"/>
  </r>
  <r>
    <n v="3012"/>
    <s v="CA-2014-134845"/>
    <x v="3"/>
    <x v="827"/>
    <d v="2014-04-24T00:00:00"/>
    <s v="Standard Class"/>
    <s v="SR-20425"/>
    <s v="Sharelle Roach"/>
    <x v="2"/>
    <s v="United States"/>
    <s v="Louisville"/>
    <x v="22"/>
    <n v="80027"/>
    <x v="1"/>
    <s v="TEC-MA-10000822"/>
    <x v="2"/>
    <x v="15"/>
    <s v="Lexmark MX611dhe Monochrome Laser Printer"/>
    <n v="2549.9850000000006"/>
    <n v="5"/>
    <n v="0.7"/>
    <n v="-3399.9800000000009"/>
  </r>
  <r>
    <n v="3013"/>
    <s v="CA-2014-134845"/>
    <x v="3"/>
    <x v="827"/>
    <d v="2014-04-24T00:00:00"/>
    <s v="Standard Class"/>
    <s v="SR-20425"/>
    <s v="Sharelle Roach"/>
    <x v="2"/>
    <s v="United States"/>
    <s v="Louisville"/>
    <x v="22"/>
    <n v="80027"/>
    <x v="1"/>
    <s v="OFF-BI-10001543"/>
    <x v="1"/>
    <x v="8"/>
    <s v="GBC VeloBinder Manual Binding System"/>
    <n v="21.594000000000005"/>
    <n v="2"/>
    <n v="0.7"/>
    <n v="-15.835599999999999"/>
  </r>
  <r>
    <n v="3014"/>
    <s v="CA-2014-134845"/>
    <x v="3"/>
    <x v="827"/>
    <d v="2014-04-24T00:00:00"/>
    <s v="Standard Class"/>
    <s v="SR-20425"/>
    <s v="Sharelle Roach"/>
    <x v="2"/>
    <s v="United States"/>
    <s v="Louisville"/>
    <x v="22"/>
    <n v="80027"/>
    <x v="1"/>
    <s v="OFF-BI-10003355"/>
    <x v="1"/>
    <x v="8"/>
    <s v="Cardinal Holdit Business Card Pockets"/>
    <n v="8.9640000000000022"/>
    <n v="6"/>
    <n v="0.7"/>
    <n v="-6.573599999999999"/>
  </r>
  <r>
    <n v="3015"/>
    <s v="CA-2014-134845"/>
    <x v="3"/>
    <x v="827"/>
    <d v="2014-04-24T00:00:00"/>
    <s v="Standard Class"/>
    <s v="SR-20425"/>
    <s v="Sharelle Roach"/>
    <x v="2"/>
    <s v="United States"/>
    <s v="Louisville"/>
    <x v="22"/>
    <n v="80027"/>
    <x v="1"/>
    <s v="OFF-PA-10002005"/>
    <x v="1"/>
    <x v="10"/>
    <s v="Xerox 225"/>
    <n v="20.736000000000004"/>
    <n v="4"/>
    <n v="0.2"/>
    <n v="7.2576000000000001"/>
  </r>
  <r>
    <n v="3016"/>
    <s v="US-2012-138919"/>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s v="US-2013-160528"/>
    <x v="0"/>
    <x v="828"/>
    <d v="2013-08-31T00:00:00"/>
    <s v="Standard Class"/>
    <s v="MH-18115"/>
    <s v="Mick Hernandez"/>
    <x v="2"/>
    <s v="United States"/>
    <s v="Pharr"/>
    <x v="5"/>
    <n v="78577"/>
    <x v="2"/>
    <s v="OFF-ST-10002743"/>
    <x v="1"/>
    <x v="4"/>
    <s v="SAFCO Boltless Steel Shelving"/>
    <n v="727.29600000000005"/>
    <n v="8"/>
    <n v="0.2"/>
    <n v="-172.73280000000005"/>
  </r>
  <r>
    <n v="3018"/>
    <s v="US-2013-160528"/>
    <x v="0"/>
    <x v="828"/>
    <d v="2013-08-31T00:00:00"/>
    <s v="Standard Class"/>
    <s v="MH-18115"/>
    <s v="Mick Hernandez"/>
    <x v="2"/>
    <s v="United States"/>
    <s v="Pharr"/>
    <x v="5"/>
    <n v="78577"/>
    <x v="2"/>
    <s v="FUR-FU-10004973"/>
    <x v="0"/>
    <x v="5"/>
    <s v="Flat Face Poster Frame"/>
    <n v="22.608000000000001"/>
    <n v="3"/>
    <n v="0.6"/>
    <n v="-10.173599999999997"/>
  </r>
  <r>
    <n v="3019"/>
    <s v="US-2013-160528"/>
    <x v="0"/>
    <x v="828"/>
    <d v="2013-08-31T00:00:00"/>
    <s v="Standard Class"/>
    <s v="MH-18115"/>
    <s v="Mick Hernandez"/>
    <x v="2"/>
    <s v="United States"/>
    <s v="Pharr"/>
    <x v="5"/>
    <n v="78577"/>
    <x v="2"/>
    <s v="TEC-AC-10002842"/>
    <x v="2"/>
    <x v="11"/>
    <s v="WD My Passport Ultra 2TB Portable External Hard Drive"/>
    <n v="666.4"/>
    <n v="7"/>
    <n v="0.2"/>
    <n v="-33.319999999999965"/>
  </r>
  <r>
    <n v="3020"/>
    <s v="CA-2012-123568"/>
    <x v="1"/>
    <x v="627"/>
    <d v="2012-11-14T00:00:00"/>
    <s v="Standard Class"/>
    <s v="SC-20095"/>
    <s v="Sanjit Chand"/>
    <x v="0"/>
    <s v="United States"/>
    <s v="West Jordan"/>
    <x v="7"/>
    <n v="84084"/>
    <x v="1"/>
    <s v="OFF-FA-10002701"/>
    <x v="1"/>
    <x v="13"/>
    <s v="Alliance Rubber Bands"/>
    <n v="5.04"/>
    <n v="3"/>
    <n v="0"/>
    <n v="0.20159999999999978"/>
  </r>
  <r>
    <n v="3021"/>
    <s v="CA-2012-123568"/>
    <x v="1"/>
    <x v="627"/>
    <d v="2012-11-14T00:00:00"/>
    <s v="Standard Class"/>
    <s v="SC-20095"/>
    <s v="Sanjit Chand"/>
    <x v="0"/>
    <s v="United States"/>
    <s v="West Jordan"/>
    <x v="7"/>
    <n v="84084"/>
    <x v="1"/>
    <s v="OFF-PA-10001125"/>
    <x v="1"/>
    <x v="10"/>
    <s v="Xerox 1988"/>
    <n v="92.94"/>
    <n v="3"/>
    <n v="0"/>
    <n v="41.822999999999993"/>
  </r>
  <r>
    <n v="3022"/>
    <s v="CA-2012-123568"/>
    <x v="1"/>
    <x v="627"/>
    <d v="2012-11-14T00:00:00"/>
    <s v="Standard Class"/>
    <s v="SC-20095"/>
    <s v="Sanjit Chand"/>
    <x v="0"/>
    <s v="United States"/>
    <s v="West Jordan"/>
    <x v="7"/>
    <n v="84084"/>
    <x v="1"/>
    <s v="FUR-FU-10004090"/>
    <x v="0"/>
    <x v="5"/>
    <s v="Executive Impressions 14&quot; Contract Wall Clock"/>
    <n v="66.69"/>
    <n v="3"/>
    <n v="0"/>
    <n v="22.007699999999996"/>
  </r>
  <r>
    <n v="3023"/>
    <s v="CA-2012-123568"/>
    <x v="1"/>
    <x v="627"/>
    <d v="2012-11-14T00:00:00"/>
    <s v="Standard Class"/>
    <s v="SC-20095"/>
    <s v="Sanjit Chand"/>
    <x v="0"/>
    <s v="United States"/>
    <s v="West Jordan"/>
    <x v="7"/>
    <n v="84084"/>
    <x v="1"/>
    <s v="OFF-BI-10001510"/>
    <x v="1"/>
    <x v="8"/>
    <s v="Deluxe Heavy-Duty Vinyl Round Ring Binder"/>
    <n v="91.68"/>
    <n v="5"/>
    <n v="0.2"/>
    <n v="28.65"/>
  </r>
  <r>
    <n v="3024"/>
    <s v="CA-2014-124674"/>
    <x v="3"/>
    <x v="701"/>
    <d v="2014-11-24T00:00:00"/>
    <s v="Standard Class"/>
    <s v="JB-16000"/>
    <s v="Joy Bell-"/>
    <x v="0"/>
    <s v="United States"/>
    <s v="Brownsville"/>
    <x v="5"/>
    <n v="78521"/>
    <x v="2"/>
    <s v="FUR-BO-10002202"/>
    <x v="0"/>
    <x v="0"/>
    <s v="Atlantic Metals Mobile 2-Shelf Bookcases, Custom Colors"/>
    <n v="327.73279999999994"/>
    <n v="2"/>
    <n v="0.32"/>
    <n v="-14.458800000000025"/>
  </r>
  <r>
    <n v="3025"/>
    <s v="CA-2012-164441"/>
    <x v="1"/>
    <x v="627"/>
    <d v="2012-11-13T00:00:00"/>
    <s v="Standard Class"/>
    <s v="AC-10450"/>
    <s v="Amy Cox"/>
    <x v="0"/>
    <s v="United States"/>
    <s v="New York City"/>
    <x v="15"/>
    <n v="10011"/>
    <x v="3"/>
    <s v="OFF-BI-10001922"/>
    <x v="1"/>
    <x v="8"/>
    <s v="Storex Dura Pro Binders"/>
    <n v="52.272000000000006"/>
    <n v="11"/>
    <n v="0.2"/>
    <n v="17.641799999999996"/>
  </r>
  <r>
    <n v="3026"/>
    <s v="CA-2012-164441"/>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s v="CA-2014-169054"/>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s v="CA-2011-106719"/>
    <x v="2"/>
    <x v="829"/>
    <d v="2011-08-24T00:00:00"/>
    <s v="Same Day"/>
    <s v="RB-19645"/>
    <s v="Robert Barroso"/>
    <x v="1"/>
    <s v="United States"/>
    <s v="Billings"/>
    <x v="37"/>
    <n v="59102"/>
    <x v="1"/>
    <s v="OFF-BI-10002799"/>
    <x v="1"/>
    <x v="8"/>
    <s v="SlimView Poly Binder, 3/8&quot;"/>
    <n v="8.2880000000000003"/>
    <n v="2"/>
    <n v="0.2"/>
    <n v="2.6935999999999991"/>
  </r>
  <r>
    <n v="3029"/>
    <s v="CA-2014-116855"/>
    <x v="3"/>
    <x v="94"/>
    <d v="2014-12-22T00:00:00"/>
    <s v="Standard Class"/>
    <s v="AI-10855"/>
    <s v="Arianne Irving"/>
    <x v="0"/>
    <s v="United States"/>
    <s v="Chesapeake"/>
    <x v="17"/>
    <n v="23320"/>
    <x v="0"/>
    <s v="FUR-CH-10003846"/>
    <x v="0"/>
    <x v="1"/>
    <s v="Hon Valutask Swivel Chairs"/>
    <n v="504.90000000000003"/>
    <n v="5"/>
    <n v="0"/>
    <n v="80.78400000000002"/>
  </r>
  <r>
    <n v="3030"/>
    <s v="US-2013-164189"/>
    <x v="0"/>
    <x v="830"/>
    <d v="2013-03-29T00:00:00"/>
    <s v="Standard Class"/>
    <s v="DR-12880"/>
    <s v="Dan Reichenbach"/>
    <x v="1"/>
    <s v="United States"/>
    <s v="Gresham"/>
    <x v="21"/>
    <n v="97030"/>
    <x v="1"/>
    <s v="TEC-PH-10003691"/>
    <x v="2"/>
    <x v="7"/>
    <s v="BlackBerry Q10"/>
    <n v="403.16800000000001"/>
    <n v="4"/>
    <n v="0.2"/>
    <n v="25.198000000000008"/>
  </r>
  <r>
    <n v="3031"/>
    <s v="CA-2012-168480"/>
    <x v="1"/>
    <x v="481"/>
    <d v="2012-09-27T00:00:00"/>
    <s v="Standard Class"/>
    <s v="DM-12955"/>
    <s v="Dario Medina"/>
    <x v="1"/>
    <s v="United States"/>
    <s v="Lincoln Park"/>
    <x v="12"/>
    <n v="48146"/>
    <x v="2"/>
    <s v="FUR-BO-10000468"/>
    <x v="0"/>
    <x v="0"/>
    <s v="O'Sullivan 2-Shelf Heavy-Duty Bookcases"/>
    <n v="194.32"/>
    <n v="4"/>
    <n v="0"/>
    <n v="31.091200000000015"/>
  </r>
  <r>
    <n v="3032"/>
    <s v="CA-2012-168480"/>
    <x v="1"/>
    <x v="481"/>
    <d v="2012-09-27T00:00:00"/>
    <s v="Standard Class"/>
    <s v="DM-12955"/>
    <s v="Dario Medina"/>
    <x v="1"/>
    <s v="United States"/>
    <s v="Lincoln Park"/>
    <x v="12"/>
    <n v="48146"/>
    <x v="2"/>
    <s v="OFF-AR-10001044"/>
    <x v="1"/>
    <x v="6"/>
    <s v="BOSTON Ranger #55 Pencil Sharpener, Black"/>
    <n v="25.99"/>
    <n v="1"/>
    <n v="0"/>
    <n v="7.5370999999999988"/>
  </r>
  <r>
    <n v="3033"/>
    <s v="US-2013-114293"/>
    <x v="0"/>
    <x v="831"/>
    <d v="2013-11-27T00:00:00"/>
    <s v="Standard Class"/>
    <s v="JH-16180"/>
    <s v="Justin Hirsh"/>
    <x v="0"/>
    <s v="United States"/>
    <s v="Gresham"/>
    <x v="21"/>
    <n v="97030"/>
    <x v="1"/>
    <s v="FUR-CH-10003833"/>
    <x v="0"/>
    <x v="1"/>
    <s v="Novimex Fabric Task Chair"/>
    <n v="195.136"/>
    <n v="4"/>
    <n v="0.2"/>
    <n v="-12.196000000000005"/>
  </r>
  <r>
    <n v="3034"/>
    <s v="CA-2014-134173"/>
    <x v="3"/>
    <x v="118"/>
    <d v="2014-09-22T00:00:00"/>
    <s v="Standard Class"/>
    <s v="AB-10060"/>
    <s v="Adam Bellavance"/>
    <x v="2"/>
    <s v="United States"/>
    <s v="Philadelphia"/>
    <x v="9"/>
    <n v="19143"/>
    <x v="3"/>
    <s v="OFF-PA-10004355"/>
    <x v="1"/>
    <x v="10"/>
    <s v="Xerox 231"/>
    <n v="20.736000000000004"/>
    <n v="4"/>
    <n v="0.2"/>
    <n v="7.2576000000000001"/>
  </r>
  <r>
    <n v="3035"/>
    <s v="US-2012-123960"/>
    <x v="1"/>
    <x v="832"/>
    <d v="2012-06-16T00:00:00"/>
    <s v="Standard Class"/>
    <s v="BD-11605"/>
    <s v="Brian Dahlen"/>
    <x v="0"/>
    <s v="United States"/>
    <s v="Monroe"/>
    <x v="28"/>
    <n v="71203"/>
    <x v="0"/>
    <s v="TEC-AC-10003038"/>
    <x v="2"/>
    <x v="11"/>
    <s v="Kingston Digital DataTraveler 16GB USB 2.0"/>
    <n v="53.699999999999996"/>
    <n v="6"/>
    <n v="0"/>
    <n v="10.202999999999994"/>
  </r>
  <r>
    <n v="3036"/>
    <s v="US-2012-123960"/>
    <x v="1"/>
    <x v="832"/>
    <d v="2012-06-16T00:00:00"/>
    <s v="Standard Class"/>
    <s v="BD-11605"/>
    <s v="Brian Dahlen"/>
    <x v="0"/>
    <s v="United States"/>
    <s v="Monroe"/>
    <x v="28"/>
    <n v="71203"/>
    <x v="0"/>
    <s v="OFF-BI-10002799"/>
    <x v="1"/>
    <x v="8"/>
    <s v="SlimView Poly Binder, 3/8&quot;"/>
    <n v="36.26"/>
    <n v="7"/>
    <n v="0"/>
    <n v="16.679599999999997"/>
  </r>
  <r>
    <n v="3037"/>
    <s v="US-2012-123960"/>
    <x v="1"/>
    <x v="832"/>
    <d v="2012-06-16T00:00:00"/>
    <s v="Standard Class"/>
    <s v="BD-11605"/>
    <s v="Brian Dahlen"/>
    <x v="0"/>
    <s v="United States"/>
    <s v="Monroe"/>
    <x v="28"/>
    <n v="71203"/>
    <x v="0"/>
    <s v="OFF-AR-10003582"/>
    <x v="1"/>
    <x v="6"/>
    <s v="Boston Electric Pencil Sharpener, Model 1818, Charcoal Black"/>
    <n v="56.3"/>
    <n v="2"/>
    <n v="0"/>
    <n v="15.764000000000003"/>
  </r>
  <r>
    <n v="3038"/>
    <s v="US-2012-123960"/>
    <x v="1"/>
    <x v="832"/>
    <d v="2012-06-16T00:00:00"/>
    <s v="Standard Class"/>
    <s v="BD-11605"/>
    <s v="Brian Dahlen"/>
    <x v="0"/>
    <s v="United States"/>
    <s v="Monroe"/>
    <x v="28"/>
    <n v="71203"/>
    <x v="0"/>
    <s v="OFF-PA-10004451"/>
    <x v="1"/>
    <x v="10"/>
    <s v="Xerox 222"/>
    <n v="32.400000000000006"/>
    <n v="5"/>
    <n v="0"/>
    <n v="15.552000000000001"/>
  </r>
  <r>
    <n v="3039"/>
    <s v="US-2012-123960"/>
    <x v="1"/>
    <x v="832"/>
    <d v="2012-06-16T00:00:00"/>
    <s v="Standard Class"/>
    <s v="BD-11605"/>
    <s v="Brian Dahlen"/>
    <x v="0"/>
    <s v="United States"/>
    <s v="Monroe"/>
    <x v="28"/>
    <n v="71203"/>
    <x v="0"/>
    <s v="FUR-FU-10004666"/>
    <x v="0"/>
    <x v="5"/>
    <s v="DAX Clear Channel Poster Frame"/>
    <n v="29.16"/>
    <n v="2"/>
    <n v="0"/>
    <n v="10.789200000000001"/>
  </r>
  <r>
    <n v="3040"/>
    <s v="CA-2014-101749"/>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s v="US-2013-147991"/>
    <x v="0"/>
    <x v="465"/>
    <d v="2013-05-10T00:00:00"/>
    <s v="Standard Class"/>
    <s v="ZD-21925"/>
    <s v="Zuschuss Donatelli"/>
    <x v="0"/>
    <s v="United States"/>
    <s v="Chattanooga"/>
    <x v="18"/>
    <n v="37421"/>
    <x v="0"/>
    <s v="FUR-FU-10004270"/>
    <x v="0"/>
    <x v="5"/>
    <s v="Eldon Image Series Desk Accessories, Burgundy"/>
    <n v="16.72"/>
    <n v="5"/>
    <n v="0.2"/>
    <n v="3.3439999999999994"/>
  </r>
  <r>
    <n v="3042"/>
    <s v="CA-2014-149559"/>
    <x v="3"/>
    <x v="220"/>
    <d v="2014-09-13T00:00:00"/>
    <s v="Same Day"/>
    <s v="KF-16285"/>
    <s v="Karen Ferguson"/>
    <x v="2"/>
    <s v="United States"/>
    <s v="Long Beach"/>
    <x v="1"/>
    <n v="90805"/>
    <x v="1"/>
    <s v="OFF-PA-10003172"/>
    <x v="1"/>
    <x v="10"/>
    <s v="Xerox 1996"/>
    <n v="12.96"/>
    <n v="2"/>
    <n v="0"/>
    <n v="6.2208000000000006"/>
  </r>
  <r>
    <n v="3043"/>
    <s v="CA-2014-149559"/>
    <x v="3"/>
    <x v="220"/>
    <d v="2014-09-13T00:00:00"/>
    <s v="Same Day"/>
    <s v="KF-16285"/>
    <s v="Karen Ferguson"/>
    <x v="2"/>
    <s v="United States"/>
    <s v="Long Beach"/>
    <x v="1"/>
    <n v="90805"/>
    <x v="1"/>
    <s v="OFF-EN-10002312"/>
    <x v="1"/>
    <x v="12"/>
    <s v="#10 Self-Seal White Envelopes"/>
    <n v="22.18"/>
    <n v="2"/>
    <n v="0"/>
    <n v="10.8682"/>
  </r>
  <r>
    <n v="3044"/>
    <s v="CA-2014-149559"/>
    <x v="3"/>
    <x v="220"/>
    <d v="2014-09-13T00:00:00"/>
    <s v="Same Day"/>
    <s v="KF-16285"/>
    <s v="Karen Ferguson"/>
    <x v="2"/>
    <s v="United States"/>
    <s v="Long Beach"/>
    <x v="1"/>
    <n v="90805"/>
    <x v="1"/>
    <s v="FUR-CH-10002320"/>
    <x v="0"/>
    <x v="1"/>
    <s v="Hon Pagoda Stacking Chairs"/>
    <n v="2054.2720000000004"/>
    <n v="8"/>
    <n v="0.2"/>
    <n v="256.78399999999976"/>
  </r>
  <r>
    <n v="3045"/>
    <s v="CA-2012-135174"/>
    <x v="1"/>
    <x v="28"/>
    <d v="2012-05-02T00:00:00"/>
    <s v="Second Class"/>
    <s v="BP-11230"/>
    <s v="Benjamin Patterson"/>
    <x v="0"/>
    <s v="United States"/>
    <s v="Troy"/>
    <x v="24"/>
    <n v="45373"/>
    <x v="3"/>
    <s v="TEC-PH-10001530"/>
    <x v="2"/>
    <x v="7"/>
    <s v="Cisco Unified IP Phone 7945G VoIP phone"/>
    <n v="1022.97"/>
    <n v="5"/>
    <n v="0.4"/>
    <n v="-255.74250000000001"/>
  </r>
  <r>
    <n v="3046"/>
    <s v="CA-2014-125290"/>
    <x v="3"/>
    <x v="44"/>
    <d v="2014-11-11T00:00:00"/>
    <s v="Second Class"/>
    <s v="CC-12430"/>
    <s v="Chuck Clark"/>
    <x v="2"/>
    <s v="United States"/>
    <s v="Minneapolis"/>
    <x v="11"/>
    <n v="55407"/>
    <x v="2"/>
    <s v="OFF-AR-10001216"/>
    <x v="1"/>
    <x v="6"/>
    <s v="Newell 339"/>
    <n v="13.899999999999999"/>
    <n v="5"/>
    <n v="0"/>
    <n v="3.6139999999999994"/>
  </r>
  <r>
    <n v="3047"/>
    <s v="CA-2014-125290"/>
    <x v="3"/>
    <x v="44"/>
    <d v="2014-11-11T00:00:00"/>
    <s v="Second Class"/>
    <s v="CC-12430"/>
    <s v="Chuck Clark"/>
    <x v="2"/>
    <s v="United States"/>
    <s v="Minneapolis"/>
    <x v="11"/>
    <n v="55407"/>
    <x v="2"/>
    <s v="OFF-PA-10003127"/>
    <x v="1"/>
    <x v="10"/>
    <s v="Staples"/>
    <n v="26.38"/>
    <n v="1"/>
    <n v="0"/>
    <n v="12.134799999999998"/>
  </r>
  <r>
    <n v="3048"/>
    <s v="CA-2011-137351"/>
    <x v="2"/>
    <x v="587"/>
    <d v="2011-10-04T00:00:00"/>
    <s v="Standard Class"/>
    <s v="DB-13615"/>
    <s v="Doug Bickford"/>
    <x v="0"/>
    <s v="United States"/>
    <s v="Seattle"/>
    <x v="4"/>
    <n v="98105"/>
    <x v="1"/>
    <s v="OFF-BI-10003910"/>
    <x v="1"/>
    <x v="8"/>
    <s v="DXL Angle-View Binders with Locking Rings by Samsill"/>
    <n v="43.176000000000002"/>
    <n v="7"/>
    <n v="0.2"/>
    <n v="13.4925"/>
  </r>
  <r>
    <n v="3049"/>
    <s v="CA-2014-121419"/>
    <x v="3"/>
    <x v="459"/>
    <d v="2014-04-05T00:00:00"/>
    <s v="First Class"/>
    <s v="TC-21475"/>
    <s v="Tony Chapman"/>
    <x v="2"/>
    <s v="United States"/>
    <s v="Columbus"/>
    <x v="32"/>
    <n v="31907"/>
    <x v="0"/>
    <s v="FUR-TA-10004534"/>
    <x v="0"/>
    <x v="3"/>
    <s v="Bevis 44 x 96 Conference Tables"/>
    <n v="411.8"/>
    <n v="2"/>
    <n v="0"/>
    <n v="70.005999999999972"/>
  </r>
  <r>
    <n v="3050"/>
    <s v="CA-2014-121419"/>
    <x v="3"/>
    <x v="459"/>
    <d v="2014-04-05T00:00:00"/>
    <s v="First Class"/>
    <s v="TC-21475"/>
    <s v="Tony Chapman"/>
    <x v="2"/>
    <s v="United States"/>
    <s v="Columbus"/>
    <x v="32"/>
    <n v="31907"/>
    <x v="0"/>
    <s v="TEC-AC-10000892"/>
    <x v="2"/>
    <x v="11"/>
    <s v="NETGEAR N750 Dual Band Wi-Fi Gigabit Router"/>
    <n v="360"/>
    <n v="4"/>
    <n v="0"/>
    <n v="129.6"/>
  </r>
  <r>
    <n v="3051"/>
    <s v="US-2014-148054"/>
    <x v="3"/>
    <x v="833"/>
    <d v="2014-10-12T00:00:00"/>
    <s v="Standard Class"/>
    <s v="NZ-18565"/>
    <s v="Nick Zandusky"/>
    <x v="2"/>
    <s v="United States"/>
    <s v="Meridian"/>
    <x v="45"/>
    <n v="83642"/>
    <x v="1"/>
    <s v="FUR-FU-10003247"/>
    <x v="0"/>
    <x v="5"/>
    <s v="36X48 HARDFLOOR CHAIRMAT"/>
    <n v="41.96"/>
    <n v="2"/>
    <n v="0"/>
    <n v="2.9371999999999971"/>
  </r>
  <r>
    <n v="3052"/>
    <s v="US-2014-148054"/>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s v="US-2014-148054"/>
    <x v="3"/>
    <x v="833"/>
    <d v="2014-10-12T00:00:00"/>
    <s v="Standard Class"/>
    <s v="NZ-18565"/>
    <s v="Nick Zandusky"/>
    <x v="2"/>
    <s v="United States"/>
    <s v="Meridian"/>
    <x v="45"/>
    <n v="83642"/>
    <x v="1"/>
    <s v="OFF-PA-10001295"/>
    <x v="1"/>
    <x v="10"/>
    <s v="Computer Printout Paper with Letter-Trim Perforations"/>
    <n v="37.94"/>
    <n v="2"/>
    <n v="0"/>
    <n v="18.211199999999998"/>
  </r>
  <r>
    <n v="3054"/>
    <s v="CA-2013-128517"/>
    <x v="0"/>
    <x v="526"/>
    <d v="2013-04-15T00:00:00"/>
    <s v="Second Class"/>
    <s v="SW-20350"/>
    <s v="Sean Wendt"/>
    <x v="2"/>
    <s v="United States"/>
    <s v="Detroit"/>
    <x v="12"/>
    <n v="48227"/>
    <x v="2"/>
    <s v="TEC-PH-10002555"/>
    <x v="2"/>
    <x v="7"/>
    <s v="Nortel Meridian M5316 Digital phone"/>
    <n v="517.9"/>
    <n v="2"/>
    <n v="0"/>
    <n v="134.654"/>
  </r>
  <r>
    <n v="3055"/>
    <s v="CA-2013-128517"/>
    <x v="0"/>
    <x v="526"/>
    <d v="2013-04-15T00:00:00"/>
    <s v="Second Class"/>
    <s v="SW-20350"/>
    <s v="Sean Wendt"/>
    <x v="2"/>
    <s v="United States"/>
    <s v="Detroit"/>
    <x v="12"/>
    <n v="48227"/>
    <x v="2"/>
    <s v="OFF-BI-10000831"/>
    <x v="1"/>
    <x v="8"/>
    <s v="Storex Flexible Poly Binders with Double Pockets"/>
    <n v="5.28"/>
    <n v="2"/>
    <n v="0"/>
    <n v="2.4287999999999998"/>
  </r>
  <r>
    <n v="3056"/>
    <s v="US-2012-100377"/>
    <x v="1"/>
    <x v="834"/>
    <d v="2012-09-01T00:00:00"/>
    <s v="Standard Class"/>
    <s v="TS-21370"/>
    <s v="Todd Sumrall"/>
    <x v="1"/>
    <s v="United States"/>
    <s v="Chicago"/>
    <x v="10"/>
    <n v="60623"/>
    <x v="2"/>
    <s v="TEC-CO-10001046"/>
    <x v="2"/>
    <x v="16"/>
    <s v="Canon Imageclass D680 Copier / Fax"/>
    <n v="2799.9600000000005"/>
    <n v="5"/>
    <n v="0.2"/>
    <n v="874.98749999999984"/>
  </r>
  <r>
    <n v="3057"/>
    <s v="CA-2014-131492"/>
    <x v="3"/>
    <x v="15"/>
    <d v="2014-10-25T00:00:00"/>
    <s v="Second Class"/>
    <s v="HH-15010"/>
    <s v="Hilary Holden"/>
    <x v="1"/>
    <s v="United States"/>
    <s v="San Francisco"/>
    <x v="1"/>
    <n v="94110"/>
    <x v="1"/>
    <s v="OFF-EN-10002973"/>
    <x v="1"/>
    <x v="12"/>
    <s v="Ampad #10 Peel &amp; Seel Holiday Envelopes"/>
    <n v="8.9600000000000009"/>
    <n v="2"/>
    <n v="0"/>
    <n v="4.3008000000000006"/>
  </r>
  <r>
    <n v="3058"/>
    <s v="CA-2014-131492"/>
    <x v="3"/>
    <x v="15"/>
    <d v="2014-10-25T00:00:00"/>
    <s v="Second Class"/>
    <s v="HH-15010"/>
    <s v="Hilary Holden"/>
    <x v="1"/>
    <s v="United States"/>
    <s v="San Francisco"/>
    <x v="1"/>
    <n v="94110"/>
    <x v="1"/>
    <s v="OFF-LA-10001641"/>
    <x v="1"/>
    <x v="2"/>
    <s v="Avery 518"/>
    <n v="31.5"/>
    <n v="10"/>
    <n v="0"/>
    <n v="15.120000000000001"/>
  </r>
  <r>
    <n v="3059"/>
    <s v="CA-2014-131492"/>
    <x v="3"/>
    <x v="15"/>
    <d v="2014-10-25T00:00:00"/>
    <s v="Second Class"/>
    <s v="HH-15010"/>
    <s v="Hilary Holden"/>
    <x v="1"/>
    <s v="United States"/>
    <s v="San Francisco"/>
    <x v="1"/>
    <n v="94110"/>
    <x v="1"/>
    <s v="FUR-FU-10003878"/>
    <x v="0"/>
    <x v="5"/>
    <s v="Linden 10&quot; Round Wall Clock, Black"/>
    <n v="30.56"/>
    <n v="2"/>
    <n v="0"/>
    <n v="10.3904"/>
  </r>
  <r>
    <n v="3060"/>
    <s v="CA-2014-131492"/>
    <x v="3"/>
    <x v="15"/>
    <d v="2014-10-25T00:00:00"/>
    <s v="Second Class"/>
    <s v="HH-15010"/>
    <s v="Hilary Holden"/>
    <x v="1"/>
    <s v="United States"/>
    <s v="San Francisco"/>
    <x v="1"/>
    <n v="94110"/>
    <x v="1"/>
    <s v="FUR-TA-10003837"/>
    <x v="0"/>
    <x v="3"/>
    <s v="Anderson Hickey Conga Table Tops &amp; Accessories"/>
    <n v="24.368000000000002"/>
    <n v="2"/>
    <n v="0.2"/>
    <n v="-3.3506000000000018"/>
  </r>
  <r>
    <n v="3061"/>
    <s v="CA-2013-144554"/>
    <x v="0"/>
    <x v="77"/>
    <d v="2013-11-13T00:00:00"/>
    <s v="Standard Class"/>
    <s v="DM-13345"/>
    <s v="Denise Monton"/>
    <x v="1"/>
    <s v="United States"/>
    <s v="Newark"/>
    <x v="24"/>
    <n v="43055"/>
    <x v="3"/>
    <s v="TEC-AC-10002800"/>
    <x v="2"/>
    <x v="11"/>
    <s v="Plantronics Audio 478 Stereo USB Headset"/>
    <n v="119.97600000000001"/>
    <n v="3"/>
    <n v="0.2"/>
    <n v="22.495499999999989"/>
  </r>
  <r>
    <n v="3062"/>
    <s v="CA-2014-127621"/>
    <x v="3"/>
    <x v="448"/>
    <d v="2014-03-08T00:00:00"/>
    <s v="Standard Class"/>
    <s v="RE-19450"/>
    <s v="Richard Eichhorn"/>
    <x v="0"/>
    <s v="United States"/>
    <s v="Dallas"/>
    <x v="5"/>
    <n v="75081"/>
    <x v="2"/>
    <s v="OFF-PA-10001307"/>
    <x v="1"/>
    <x v="10"/>
    <s v="Important Message Pads, 50 4-1/4 x 5-1/2 Forms per Pad"/>
    <n v="26.880000000000003"/>
    <n v="8"/>
    <n v="0.2"/>
    <n v="9.743999999999998"/>
  </r>
  <r>
    <n v="3063"/>
    <s v="CA-2012-145184"/>
    <x v="1"/>
    <x v="154"/>
    <d v="2012-11-29T00:00:00"/>
    <s v="First Class"/>
    <s v="JD-16150"/>
    <s v="Justin Deggeller"/>
    <x v="1"/>
    <s v="United States"/>
    <s v="Newark"/>
    <x v="13"/>
    <n v="19711"/>
    <x v="3"/>
    <s v="TEC-PH-10002350"/>
    <x v="2"/>
    <x v="7"/>
    <s v="Apple EarPods with Remote and Mic"/>
    <n v="83.97"/>
    <n v="3"/>
    <n v="0"/>
    <n v="23.511599999999998"/>
  </r>
  <r>
    <n v="3064"/>
    <s v="CA-2012-145184"/>
    <x v="1"/>
    <x v="154"/>
    <d v="2012-11-29T00:00:00"/>
    <s v="First Class"/>
    <s v="JD-16150"/>
    <s v="Justin Deggeller"/>
    <x v="1"/>
    <s v="United States"/>
    <s v="Newark"/>
    <x v="13"/>
    <n v="19711"/>
    <x v="3"/>
    <s v="TEC-AC-10000397"/>
    <x v="2"/>
    <x v="11"/>
    <s v="Perixx PERIBOARD-512B, Ergonomic Split Keyboard"/>
    <n v="104.97"/>
    <n v="3"/>
    <n v="0"/>
    <n v="7.3479000000000028"/>
  </r>
  <r>
    <n v="3065"/>
    <s v="CA-2014-106859"/>
    <x v="3"/>
    <x v="677"/>
    <d v="2014-03-19T00:00:00"/>
    <s v="Second Class"/>
    <s v="BF-11215"/>
    <s v="Benjamin Farhat"/>
    <x v="2"/>
    <s v="United States"/>
    <s v="Albuquerque"/>
    <x v="27"/>
    <n v="87105"/>
    <x v="1"/>
    <s v="OFF-ST-10000615"/>
    <x v="1"/>
    <x v="4"/>
    <s v="SimpliFile Personal File, Black Granite, 15w x 6-15/16d x 11-1/4h"/>
    <n v="90.8"/>
    <n v="8"/>
    <n v="0"/>
    <n v="25.424000000000007"/>
  </r>
  <r>
    <n v="3066"/>
    <s v="CA-2014-106859"/>
    <x v="3"/>
    <x v="677"/>
    <d v="2014-03-19T00:00:00"/>
    <s v="Second Class"/>
    <s v="BF-11215"/>
    <s v="Benjamin Farhat"/>
    <x v="2"/>
    <s v="United States"/>
    <s v="Albuquerque"/>
    <x v="27"/>
    <n v="87105"/>
    <x v="1"/>
    <s v="TEC-PH-10004531"/>
    <x v="2"/>
    <x v="7"/>
    <s v="OtterBox Commuter Series Case - iPhone 5 &amp; 5s"/>
    <n v="140.73599999999999"/>
    <n v="8"/>
    <n v="0.2"/>
    <n v="49.257599999999996"/>
  </r>
  <r>
    <n v="3067"/>
    <s v="CA-2014-106859"/>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s v="CA-2014-106859"/>
    <x v="3"/>
    <x v="677"/>
    <d v="2014-03-19T00:00:00"/>
    <s v="Second Class"/>
    <s v="BF-11215"/>
    <s v="Benjamin Farhat"/>
    <x v="2"/>
    <s v="United States"/>
    <s v="Albuquerque"/>
    <x v="27"/>
    <n v="87105"/>
    <x v="1"/>
    <s v="OFF-PA-10001534"/>
    <x v="1"/>
    <x v="10"/>
    <s v="Xerox 230"/>
    <n v="45.36"/>
    <n v="7"/>
    <n v="0"/>
    <n v="21.772800000000004"/>
  </r>
  <r>
    <n v="3069"/>
    <s v="CA-2014-106859"/>
    <x v="3"/>
    <x v="677"/>
    <d v="2014-03-19T00:00:00"/>
    <s v="Second Class"/>
    <s v="BF-11215"/>
    <s v="Benjamin Farhat"/>
    <x v="2"/>
    <s v="United States"/>
    <s v="Albuquerque"/>
    <x v="27"/>
    <n v="87105"/>
    <x v="1"/>
    <s v="OFF-PA-10001815"/>
    <x v="1"/>
    <x v="10"/>
    <s v="Xerox 1885"/>
    <n v="288.24"/>
    <n v="6"/>
    <n v="0"/>
    <n v="138.35519999999997"/>
  </r>
  <r>
    <n v="3070"/>
    <s v="US-2014-120089"/>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s v="CA-2011-119375"/>
    <x v="2"/>
    <x v="664"/>
    <d v="2011-11-22T00:00:00"/>
    <s v="Standard Class"/>
    <s v="YC-21895"/>
    <s v="Yoseph Carroll"/>
    <x v="1"/>
    <s v="United States"/>
    <s v="Newark"/>
    <x v="13"/>
    <n v="19711"/>
    <x v="3"/>
    <s v="OFF-ST-10002011"/>
    <x v="1"/>
    <x v="4"/>
    <s v="Smead Adjustable Mobile File Trolley with Lockable Top"/>
    <n v="2934.33"/>
    <n v="7"/>
    <n v="0"/>
    <n v="792.26910000000021"/>
  </r>
  <r>
    <n v="3072"/>
    <s v="CA-2011-119375"/>
    <x v="2"/>
    <x v="664"/>
    <d v="2011-11-22T00:00:00"/>
    <s v="Standard Class"/>
    <s v="YC-21895"/>
    <s v="Yoseph Carroll"/>
    <x v="1"/>
    <s v="United States"/>
    <s v="Newark"/>
    <x v="13"/>
    <n v="19711"/>
    <x v="3"/>
    <s v="FUR-FU-10002379"/>
    <x v="0"/>
    <x v="5"/>
    <s v="Eldon Econocleat Chair Mats for Low Pile Carpets"/>
    <n v="124.41"/>
    <n v="3"/>
    <n v="0"/>
    <n v="14.929199999999994"/>
  </r>
  <r>
    <n v="3073"/>
    <s v="CA-2011-119375"/>
    <x v="2"/>
    <x v="664"/>
    <d v="2011-11-22T00:00:00"/>
    <s v="Standard Class"/>
    <s v="YC-21895"/>
    <s v="Yoseph Carroll"/>
    <x v="1"/>
    <s v="United States"/>
    <s v="Newark"/>
    <x v="13"/>
    <n v="19711"/>
    <x v="3"/>
    <s v="OFF-AR-10003752"/>
    <x v="1"/>
    <x v="6"/>
    <s v="Deluxe Chalkboard Eraser Cleaner"/>
    <n v="57.75"/>
    <n v="5"/>
    <n v="0"/>
    <n v="26.564999999999998"/>
  </r>
  <r>
    <n v="3074"/>
    <s v="CA-2013-125206"/>
    <x v="0"/>
    <x v="835"/>
    <d v="2013-01-05T00:00:00"/>
    <s v="First Class"/>
    <s v="LR-16915"/>
    <s v="Lena Radford"/>
    <x v="0"/>
    <s v="United States"/>
    <s v="Los Angeles"/>
    <x v="1"/>
    <n v="90045"/>
    <x v="1"/>
    <s v="OFF-ST-10003692"/>
    <x v="1"/>
    <x v="4"/>
    <s v="Recycled Steel Personal File for Hanging File Folders"/>
    <n v="114.46"/>
    <n v="2"/>
    <n v="0"/>
    <n v="28.614999999999995"/>
  </r>
  <r>
    <n v="3075"/>
    <s v="CA-2012-126137"/>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s v="CA-2011-143903"/>
    <x v="2"/>
    <x v="836"/>
    <d v="2011-07-24T00:00:00"/>
    <s v="Standard Class"/>
    <s v="KM-16375"/>
    <s v="Katherine Murray"/>
    <x v="2"/>
    <s v="United States"/>
    <s v="Dallas"/>
    <x v="5"/>
    <n v="75217"/>
    <x v="2"/>
    <s v="OFF-ST-10003306"/>
    <x v="1"/>
    <x v="4"/>
    <s v="Letter Size Cart"/>
    <n v="342.86400000000003"/>
    <n v="3"/>
    <n v="0.2"/>
    <n v="38.572199999999953"/>
  </r>
  <r>
    <n v="3077"/>
    <s v="CA-2011-143903"/>
    <x v="2"/>
    <x v="836"/>
    <d v="2011-07-24T00:00:00"/>
    <s v="Standard Class"/>
    <s v="KM-16375"/>
    <s v="Katherine Murray"/>
    <x v="2"/>
    <s v="United States"/>
    <s v="Dallas"/>
    <x v="5"/>
    <n v="75217"/>
    <x v="2"/>
    <s v="FUR-FU-10003724"/>
    <x v="0"/>
    <x v="5"/>
    <s v="Westinghouse Clip-On Gooseneck Lamps"/>
    <n v="16.739999999999998"/>
    <n v="5"/>
    <n v="0.6"/>
    <n v="-14.228999999999997"/>
  </r>
  <r>
    <n v="3078"/>
    <s v="CA-2011-143903"/>
    <x v="2"/>
    <x v="836"/>
    <d v="2011-07-24T00:00:00"/>
    <s v="Standard Class"/>
    <s v="KM-16375"/>
    <s v="Katherine Murray"/>
    <x v="2"/>
    <s v="United States"/>
    <s v="Dallas"/>
    <x v="5"/>
    <n v="75217"/>
    <x v="2"/>
    <s v="FUR-CH-10002024"/>
    <x v="0"/>
    <x v="1"/>
    <s v="HON 5400 Series Task Chairs for Big and Tall"/>
    <n v="981.37199999999996"/>
    <n v="2"/>
    <n v="0.3"/>
    <n v="-140.19599999999997"/>
  </r>
  <r>
    <n v="3079"/>
    <s v="CA-2011-104780"/>
    <x v="2"/>
    <x v="371"/>
    <d v="2011-05-25T00:00:00"/>
    <s v="Standard Class"/>
    <s v="BT-11530"/>
    <s v="Bradley Talbott"/>
    <x v="2"/>
    <s v="United States"/>
    <s v="San Diego"/>
    <x v="1"/>
    <n v="92037"/>
    <x v="1"/>
    <s v="OFF-AR-10003514"/>
    <x v="1"/>
    <x v="6"/>
    <s v="4009 Highlighters by Sanford"/>
    <n v="31.84"/>
    <n v="8"/>
    <n v="0"/>
    <n v="10.507199999999997"/>
  </r>
  <r>
    <n v="3080"/>
    <s v="CA-2014-101182"/>
    <x v="3"/>
    <x v="507"/>
    <d v="2014-09-06T00:00:00"/>
    <s v="First Class"/>
    <s v="KB-16405"/>
    <s v="Katrina Bavinger"/>
    <x v="2"/>
    <s v="United States"/>
    <s v="Apple Valley"/>
    <x v="1"/>
    <n v="92307"/>
    <x v="1"/>
    <s v="OFF-PA-10001800"/>
    <x v="1"/>
    <x v="10"/>
    <s v="Xerox 220"/>
    <n v="12.96"/>
    <n v="2"/>
    <n v="0"/>
    <n v="6.2208000000000006"/>
  </r>
  <r>
    <n v="3081"/>
    <s v="CA-2014-10118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s v="US-2014-132297"/>
    <x v="3"/>
    <x v="837"/>
    <d v="2014-06-03T00:00:00"/>
    <s v="Standard Class"/>
    <s v="DW-13480"/>
    <s v="Dianna Wilson"/>
    <x v="2"/>
    <s v="United States"/>
    <s v="Louisville"/>
    <x v="0"/>
    <n v="40214"/>
    <x v="0"/>
    <s v="OFF-BI-10003364"/>
    <x v="1"/>
    <x v="8"/>
    <s v="Binding Machine Supplies"/>
    <n v="58.34"/>
    <n v="2"/>
    <n v="0"/>
    <n v="28.0032"/>
  </r>
  <r>
    <n v="3083"/>
    <s v="US-2014-132297"/>
    <x v="3"/>
    <x v="837"/>
    <d v="2014-06-03T00:00:00"/>
    <s v="Standard Class"/>
    <s v="DW-13480"/>
    <s v="Dianna Wilson"/>
    <x v="2"/>
    <s v="United States"/>
    <s v="Louisville"/>
    <x v="0"/>
    <n v="40214"/>
    <x v="0"/>
    <s v="TEC-PH-10002834"/>
    <x v="2"/>
    <x v="7"/>
    <s v="Google Nexus 5"/>
    <n v="539.97"/>
    <n v="3"/>
    <n v="0"/>
    <n v="134.99250000000001"/>
  </r>
  <r>
    <n v="3084"/>
    <s v="CA-2011-100328"/>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s v="CA-2014-118773"/>
    <x v="3"/>
    <x v="839"/>
    <d v="2014-02-15T00:00:00"/>
    <s v="Standard Class"/>
    <s v="TP-21415"/>
    <s v="Tom Prescott"/>
    <x v="0"/>
    <s v="United States"/>
    <s v="Houston"/>
    <x v="5"/>
    <n v="77070"/>
    <x v="2"/>
    <s v="OFF-BI-10004584"/>
    <x v="1"/>
    <x v="8"/>
    <s v="GBC ProClick 150 Presentation Binding System"/>
    <n v="252.78399999999996"/>
    <n v="4"/>
    <n v="0.8"/>
    <n v="-417.09360000000004"/>
  </r>
  <r>
    <n v="3086"/>
    <s v="CA-2014-118773"/>
    <x v="3"/>
    <x v="839"/>
    <d v="2014-02-15T00:00:00"/>
    <s v="Standard Class"/>
    <s v="TP-21415"/>
    <s v="Tom Prescott"/>
    <x v="0"/>
    <s v="United States"/>
    <s v="Houston"/>
    <x v="5"/>
    <n v="77070"/>
    <x v="2"/>
    <s v="TEC-AC-10002402"/>
    <x v="2"/>
    <x v="11"/>
    <s v="Razer Kraken PRO Over Ear PC and Music Headset"/>
    <n v="127.98399999999999"/>
    <n v="2"/>
    <n v="0.2"/>
    <n v="15.997999999999987"/>
  </r>
  <r>
    <n v="3087"/>
    <s v="CA-2014-118773"/>
    <x v="3"/>
    <x v="839"/>
    <d v="2014-02-15T00:00:00"/>
    <s v="Standard Class"/>
    <s v="TP-21415"/>
    <s v="Tom Prescott"/>
    <x v="0"/>
    <s v="United States"/>
    <s v="Houston"/>
    <x v="5"/>
    <n v="77070"/>
    <x v="2"/>
    <s v="FUR-FU-10000550"/>
    <x v="0"/>
    <x v="5"/>
    <s v="Stacking Trays by OIC"/>
    <n v="3.9840000000000004"/>
    <n v="2"/>
    <n v="0.6"/>
    <n v="-2.6892000000000005"/>
  </r>
  <r>
    <n v="3088"/>
    <s v="CA-2014-118773"/>
    <x v="3"/>
    <x v="839"/>
    <d v="2014-02-15T00:00:00"/>
    <s v="Standard Class"/>
    <s v="TP-21415"/>
    <s v="Tom Prescott"/>
    <x v="0"/>
    <s v="United States"/>
    <s v="Houston"/>
    <x v="5"/>
    <n v="77070"/>
    <x v="2"/>
    <s v="OFF-AP-10000055"/>
    <x v="1"/>
    <x v="9"/>
    <s v="Belkin F9S820V06 8 Outlet Surge"/>
    <n v="12.991999999999996"/>
    <n v="2"/>
    <n v="0.8"/>
    <n v="-32.480000000000004"/>
  </r>
  <r>
    <n v="3089"/>
    <s v="US-2014-159205"/>
    <x v="3"/>
    <x v="185"/>
    <d v="2014-04-03T00:00:00"/>
    <s v="Second Class"/>
    <s v="DB-12910"/>
    <s v="Daniel Byrd"/>
    <x v="2"/>
    <s v="United States"/>
    <s v="Henderson"/>
    <x v="0"/>
    <n v="42420"/>
    <x v="0"/>
    <s v="FUR-FU-10001591"/>
    <x v="0"/>
    <x v="5"/>
    <s v="Advantus Panel Wall Certificate Holder - 8.5x11"/>
    <n v="61"/>
    <n v="5"/>
    <n v="0"/>
    <n v="25.620000000000005"/>
  </r>
  <r>
    <n v="3090"/>
    <s v="US-2014-159205"/>
    <x v="3"/>
    <x v="185"/>
    <d v="2014-04-03T00:00:00"/>
    <s v="Second Class"/>
    <s v="DB-12910"/>
    <s v="Daniel Byrd"/>
    <x v="2"/>
    <s v="United States"/>
    <s v="Henderson"/>
    <x v="0"/>
    <n v="42420"/>
    <x v="0"/>
    <s v="TEC-PH-10000526"/>
    <x v="2"/>
    <x v="7"/>
    <s v="Vtech CS6719"/>
    <n v="671.93"/>
    <n v="7"/>
    <n v="0"/>
    <n v="188.1404"/>
  </r>
  <r>
    <n v="3091"/>
    <s v="CA-2013-112123"/>
    <x v="0"/>
    <x v="840"/>
    <d v="2013-03-09T00:00:00"/>
    <s v="Standard Class"/>
    <s v="BH-11710"/>
    <s v="Brosina Hoffman"/>
    <x v="0"/>
    <s v="United States"/>
    <s v="Newark"/>
    <x v="13"/>
    <n v="19711"/>
    <x v="3"/>
    <s v="OFF-BI-10001071"/>
    <x v="1"/>
    <x v="8"/>
    <s v="GBC ProClick Punch Binding System"/>
    <n v="447.85999999999996"/>
    <n v="7"/>
    <n v="0"/>
    <n v="219.45140000000001"/>
  </r>
  <r>
    <n v="3092"/>
    <s v="CA-2013-112123"/>
    <x v="0"/>
    <x v="840"/>
    <d v="2013-03-09T00:00:00"/>
    <s v="Standard Class"/>
    <s v="BH-11710"/>
    <s v="Brosina Hoffman"/>
    <x v="0"/>
    <s v="United States"/>
    <s v="Newark"/>
    <x v="13"/>
    <n v="19711"/>
    <x v="3"/>
    <s v="TEC-PH-10001557"/>
    <x v="2"/>
    <x v="7"/>
    <s v="Pyle PMP37LED"/>
    <n v="479.95"/>
    <n v="5"/>
    <n v="0"/>
    <n v="129.5865"/>
  </r>
  <r>
    <n v="3093"/>
    <s v="CA-2013-112123"/>
    <x v="0"/>
    <x v="840"/>
    <d v="2013-03-09T00:00:00"/>
    <s v="Standard Class"/>
    <s v="BH-11710"/>
    <s v="Brosina Hoffman"/>
    <x v="0"/>
    <s v="United States"/>
    <s v="Newark"/>
    <x v="13"/>
    <n v="19711"/>
    <x v="3"/>
    <s v="OFF-PA-10001977"/>
    <x v="1"/>
    <x v="10"/>
    <s v="Xerox 194"/>
    <n v="166.44"/>
    <n v="3"/>
    <n v="0"/>
    <n v="79.891199999999998"/>
  </r>
  <r>
    <n v="3094"/>
    <s v="CA-2012-114468"/>
    <x v="1"/>
    <x v="841"/>
    <d v="2012-08-23T00:00:00"/>
    <s v="Same Day"/>
    <s v="TD-20995"/>
    <s v="Tamara Dahlen"/>
    <x v="0"/>
    <s v="United States"/>
    <s v="Bolingbrook"/>
    <x v="10"/>
    <n v="60440"/>
    <x v="2"/>
    <s v="OFF-SU-10004231"/>
    <x v="1"/>
    <x v="14"/>
    <s v="Acme Tagit Stainless Steel Antibacterial Scissors"/>
    <n v="31.680000000000003"/>
    <n v="4"/>
    <n v="0.2"/>
    <n v="2.7719999999999994"/>
  </r>
  <r>
    <n v="3095"/>
    <s v="CA-2012-114468"/>
    <x v="1"/>
    <x v="841"/>
    <d v="2012-08-23T00:00:00"/>
    <s v="Same Day"/>
    <s v="TD-20995"/>
    <s v="Tamara Dahlen"/>
    <x v="0"/>
    <s v="United States"/>
    <s v="Bolingbrook"/>
    <x v="10"/>
    <n v="60440"/>
    <x v="2"/>
    <s v="OFF-PA-10000809"/>
    <x v="1"/>
    <x v="10"/>
    <s v="Xerox 206"/>
    <n v="10.368000000000002"/>
    <n v="2"/>
    <n v="0.2"/>
    <n v="3.6288"/>
  </r>
  <r>
    <n v="3096"/>
    <s v="CA-2012-114468"/>
    <x v="1"/>
    <x v="841"/>
    <d v="2012-08-23T00:00:00"/>
    <s v="Same Day"/>
    <s v="TD-20995"/>
    <s v="Tamara Dahlen"/>
    <x v="0"/>
    <s v="United States"/>
    <s v="Bolingbrook"/>
    <x v="10"/>
    <n v="60440"/>
    <x v="2"/>
    <s v="OFF-FA-10003021"/>
    <x v="1"/>
    <x v="13"/>
    <s v="Staples"/>
    <n v="12.032"/>
    <n v="8"/>
    <n v="0.2"/>
    <n v="2.2559999999999993"/>
  </r>
  <r>
    <n v="3097"/>
    <s v="CA-2012-114468"/>
    <x v="1"/>
    <x v="841"/>
    <d v="2012-08-23T00:00:00"/>
    <s v="Same Day"/>
    <s v="TD-20995"/>
    <s v="Tamara Dahlen"/>
    <x v="0"/>
    <s v="United States"/>
    <s v="Bolingbrook"/>
    <x v="10"/>
    <n v="60440"/>
    <x v="2"/>
    <s v="OFF-AP-10000696"/>
    <x v="1"/>
    <x v="9"/>
    <s v="Holmes Odor Grabber"/>
    <n v="5.7679999999999989"/>
    <n v="2"/>
    <n v="0.8"/>
    <n v="-13.554800000000004"/>
  </r>
  <r>
    <n v="3098"/>
    <s v="CA-2014-135692"/>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s v="CA-2014-135692"/>
    <x v="3"/>
    <x v="842"/>
    <d v="2014-05-02T00:00:00"/>
    <s v="Standard Class"/>
    <s v="CV-12805"/>
    <s v="Cynthia Voltz"/>
    <x v="1"/>
    <s v="United States"/>
    <s v="Fort Worth"/>
    <x v="5"/>
    <n v="76106"/>
    <x v="2"/>
    <s v="FUR-BO-10002268"/>
    <x v="0"/>
    <x v="0"/>
    <s v="Sauder Barrister Bookcases"/>
    <n v="220.26559999999998"/>
    <n v="4"/>
    <n v="0.32"/>
    <n v="-42.1096"/>
  </r>
  <r>
    <n v="3100"/>
    <s v="CA-2014-131233"/>
    <x v="3"/>
    <x v="349"/>
    <d v="2014-04-20T00:00:00"/>
    <s v="Standard Class"/>
    <s v="CS-12355"/>
    <s v="Christine Sundaresam"/>
    <x v="0"/>
    <s v="United States"/>
    <s v="New York City"/>
    <x v="15"/>
    <n v="10024"/>
    <x v="3"/>
    <s v="OFF-BI-10000829"/>
    <x v="1"/>
    <x v="8"/>
    <s v="Avery Non-Stick Binders"/>
    <n v="10.776000000000002"/>
    <n v="3"/>
    <n v="0.2"/>
    <n v="3.5021999999999989"/>
  </r>
  <r>
    <n v="3101"/>
    <s v="CA-2014-131233"/>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s v="CA-2014-119578"/>
    <x v="3"/>
    <x v="66"/>
    <d v="2014-12-28T00:00:00"/>
    <s v="Second Class"/>
    <s v="JG-15310"/>
    <s v="Jason Gross"/>
    <x v="1"/>
    <s v="United States"/>
    <s v="Providence"/>
    <x v="34"/>
    <n v="2908"/>
    <x v="3"/>
    <s v="OFF-SU-10003505"/>
    <x v="1"/>
    <x v="14"/>
    <s v="Premier Electric Letter Opener"/>
    <n v="695.16"/>
    <n v="6"/>
    <n v="0"/>
    <n v="34.757999999999953"/>
  </r>
  <r>
    <n v="3103"/>
    <s v="CA-2014-119578"/>
    <x v="3"/>
    <x v="66"/>
    <d v="2014-12-28T00:00:00"/>
    <s v="Second Class"/>
    <s v="JG-15310"/>
    <s v="Jason Gross"/>
    <x v="1"/>
    <s v="United States"/>
    <s v="Providence"/>
    <x v="34"/>
    <n v="2908"/>
    <x v="3"/>
    <s v="FUR-BO-10003660"/>
    <x v="0"/>
    <x v="0"/>
    <s v="Bush Cubix Collection Bookcases, Fully Assembled"/>
    <n v="220.98"/>
    <n v="1"/>
    <n v="0"/>
    <n v="50.825400000000002"/>
  </r>
  <r>
    <n v="3104"/>
    <s v="CA-2013-12456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s v="US-2014-140074"/>
    <x v="3"/>
    <x v="721"/>
    <d v="2014-03-30T00:00:00"/>
    <s v="Standard Class"/>
    <s v="EC-14050"/>
    <s v="Erin Creighton"/>
    <x v="0"/>
    <s v="United States"/>
    <s v="New York City"/>
    <x v="15"/>
    <n v="10024"/>
    <x v="3"/>
    <s v="OFF-PA-10002741"/>
    <x v="1"/>
    <x v="10"/>
    <s v="Xerox 1980"/>
    <n v="25.68"/>
    <n v="6"/>
    <n v="0"/>
    <n v="11.555999999999997"/>
  </r>
  <r>
    <n v="3106"/>
    <s v="CA-2013-103037"/>
    <x v="0"/>
    <x v="197"/>
    <d v="2013-07-30T00:00:00"/>
    <s v="Standard Class"/>
    <s v="KH-16630"/>
    <s v="Ken Heidel"/>
    <x v="1"/>
    <s v="United States"/>
    <s v="Houston"/>
    <x v="5"/>
    <n v="77070"/>
    <x v="2"/>
    <s v="OFF-LA-10004345"/>
    <x v="1"/>
    <x v="2"/>
    <s v="Avery 493"/>
    <n v="15.712000000000002"/>
    <n v="4"/>
    <n v="0.2"/>
    <n v="5.6955999999999989"/>
  </r>
  <r>
    <n v="3107"/>
    <s v="CA-2014-127460"/>
    <x v="3"/>
    <x v="815"/>
    <d v="2014-07-15T00:00:00"/>
    <s v="Standard Class"/>
    <s v="FG-14260"/>
    <s v="Frank Gastineau"/>
    <x v="2"/>
    <s v="United States"/>
    <s v="Aurora"/>
    <x v="10"/>
    <n v="60505"/>
    <x v="2"/>
    <s v="OFF-ST-10004340"/>
    <x v="1"/>
    <x v="4"/>
    <s v="Fellowes Mobile File Cart, Black"/>
    <n v="298.464"/>
    <n v="6"/>
    <n v="0.2"/>
    <n v="26.115600000000015"/>
  </r>
  <r>
    <n v="3108"/>
    <s v="CA-2013-121671"/>
    <x v="0"/>
    <x v="19"/>
    <d v="2013-07-23T00:00:00"/>
    <s v="Standard Class"/>
    <s v="AA-10480"/>
    <s v="Andrew Allen"/>
    <x v="0"/>
    <s v="United States"/>
    <s v="Springfield"/>
    <x v="25"/>
    <n v="65807"/>
    <x v="2"/>
    <s v="OFF-PA-10001471"/>
    <x v="1"/>
    <x v="10"/>
    <s v="Strathmore Photo Frame Cards"/>
    <n v="21.93"/>
    <n v="3"/>
    <n v="0"/>
    <n v="10.087799999999998"/>
  </r>
  <r>
    <n v="3109"/>
    <s v="CA-2013-121671"/>
    <x v="0"/>
    <x v="19"/>
    <d v="2013-07-23T00:00:00"/>
    <s v="Standard Class"/>
    <s v="AA-10480"/>
    <s v="Andrew Allen"/>
    <x v="0"/>
    <s v="United States"/>
    <s v="Springfield"/>
    <x v="25"/>
    <n v="65807"/>
    <x v="2"/>
    <s v="OFF-ST-10002344"/>
    <x v="1"/>
    <x v="4"/>
    <s v="Carina 42&quot;Hx23 3/4&quot;W Media Storage Unit"/>
    <n v="242.94"/>
    <n v="3"/>
    <n v="0"/>
    <n v="4.8588000000000164"/>
  </r>
  <r>
    <n v="3110"/>
    <s v="CA-2013-121671"/>
    <x v="0"/>
    <x v="19"/>
    <d v="2013-07-23T00:00:00"/>
    <s v="Standard Class"/>
    <s v="AA-10480"/>
    <s v="Andrew Allen"/>
    <x v="0"/>
    <s v="United States"/>
    <s v="Springfield"/>
    <x v="25"/>
    <n v="65807"/>
    <x v="2"/>
    <s v="OFF-PA-10001892"/>
    <x v="1"/>
    <x v="10"/>
    <s v="Rediform Wirebound &quot;Phone Memo&quot; Message Book, 11 x 5-3/4"/>
    <n v="7.64"/>
    <n v="1"/>
    <n v="0"/>
    <n v="3.7435999999999998"/>
  </r>
  <r>
    <n v="3111"/>
    <s v="CA-2013-121671"/>
    <x v="0"/>
    <x v="19"/>
    <d v="2013-07-23T00:00:00"/>
    <s v="Standard Class"/>
    <s v="AA-10480"/>
    <s v="Andrew Allen"/>
    <x v="0"/>
    <s v="United States"/>
    <s v="Springfield"/>
    <x v="25"/>
    <n v="65807"/>
    <x v="2"/>
    <s v="OFF-PA-10001934"/>
    <x v="1"/>
    <x v="10"/>
    <s v="Xerox 1993"/>
    <n v="51.84"/>
    <n v="8"/>
    <n v="0"/>
    <n v="25.401600000000002"/>
  </r>
  <r>
    <n v="3112"/>
    <s v="CA-2013-121671"/>
    <x v="0"/>
    <x v="19"/>
    <d v="2013-07-23T00:00:00"/>
    <s v="Standard Class"/>
    <s v="AA-10480"/>
    <s v="Andrew Allen"/>
    <x v="0"/>
    <s v="United States"/>
    <s v="Springfield"/>
    <x v="25"/>
    <n v="65807"/>
    <x v="2"/>
    <s v="OFF-ST-10000078"/>
    <x v="1"/>
    <x v="4"/>
    <s v="Tennsco 6- and 18-Compartment Lockers"/>
    <n v="265.17"/>
    <n v="1"/>
    <n v="0"/>
    <n v="47.730599999999981"/>
  </r>
  <r>
    <n v="3113"/>
    <s v="CA-2013-150350"/>
    <x v="0"/>
    <x v="828"/>
    <d v="2013-08-31T00:00:00"/>
    <s v="Standard Class"/>
    <s v="MS-17770"/>
    <s v="Maxwell Schwartz"/>
    <x v="0"/>
    <s v="United States"/>
    <s v="Seattle"/>
    <x v="4"/>
    <n v="98105"/>
    <x v="1"/>
    <s v="TEC-MA-10001972"/>
    <x v="2"/>
    <x v="15"/>
    <s v="Okidata C331dn Printer"/>
    <n v="837.59999999999991"/>
    <n v="3"/>
    <n v="0.2"/>
    <n v="62.82000000000005"/>
  </r>
  <r>
    <n v="3114"/>
    <s v="CA-2013-150350"/>
    <x v="0"/>
    <x v="828"/>
    <d v="2013-08-31T00:00:00"/>
    <s v="Standard Class"/>
    <s v="MS-17770"/>
    <s v="Maxwell Schwartz"/>
    <x v="0"/>
    <s v="United States"/>
    <s v="Seattle"/>
    <x v="4"/>
    <n v="98105"/>
    <x v="1"/>
    <s v="OFF-EN-10002504"/>
    <x v="1"/>
    <x v="12"/>
    <s v="Tyvek  Top-Opening Peel &amp; Seel Envelopes, Plain White"/>
    <n v="135.9"/>
    <n v="5"/>
    <n v="0"/>
    <n v="63.872999999999998"/>
  </r>
  <r>
    <n v="3115"/>
    <s v="CA-2013-150350"/>
    <x v="0"/>
    <x v="828"/>
    <d v="2013-08-31T00:00:00"/>
    <s v="Standard Class"/>
    <s v="MS-17770"/>
    <s v="Maxwell Schwartz"/>
    <x v="0"/>
    <s v="United States"/>
    <s v="Seattle"/>
    <x v="4"/>
    <n v="98105"/>
    <x v="1"/>
    <s v="OFF-PA-10002160"/>
    <x v="1"/>
    <x v="10"/>
    <s v="Xerox 1978"/>
    <n v="34.68"/>
    <n v="6"/>
    <n v="0"/>
    <n v="16.993200000000002"/>
  </r>
  <r>
    <n v="3116"/>
    <s v="CA-2013-150350"/>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s v="CA-2013-150350"/>
    <x v="0"/>
    <x v="828"/>
    <d v="2013-08-31T00:00:00"/>
    <s v="Standard Class"/>
    <s v="MS-17770"/>
    <s v="Maxwell Schwartz"/>
    <x v="0"/>
    <s v="United States"/>
    <s v="Seattle"/>
    <x v="4"/>
    <n v="98105"/>
    <x v="1"/>
    <s v="OFF-AP-10001492"/>
    <x v="1"/>
    <x v="9"/>
    <s v="Acco Six-Outlet Power Strip, 4' Cord Length"/>
    <n v="43.099999999999994"/>
    <n v="5"/>
    <n v="0"/>
    <n v="11.206"/>
  </r>
  <r>
    <n v="3118"/>
    <s v="CA-2013-150350"/>
    <x v="0"/>
    <x v="828"/>
    <d v="2013-08-31T00:00:00"/>
    <s v="Standard Class"/>
    <s v="MS-17770"/>
    <s v="Maxwell Schwartz"/>
    <x v="0"/>
    <s v="United States"/>
    <s v="Seattle"/>
    <x v="4"/>
    <n v="98105"/>
    <x v="1"/>
    <s v="OFF-SU-10002189"/>
    <x v="1"/>
    <x v="14"/>
    <s v="Acme Rosewood Handle Letter Opener"/>
    <n v="15.88"/>
    <n v="4"/>
    <n v="0"/>
    <n v="0.15879999999999939"/>
  </r>
  <r>
    <n v="3119"/>
    <s v="CA-2012-121720"/>
    <x v="1"/>
    <x v="832"/>
    <d v="2012-06-12T00:00:00"/>
    <s v="First Class"/>
    <s v="JE-15610"/>
    <s v="Jim Epp"/>
    <x v="1"/>
    <s v="United States"/>
    <s v="Lakeland"/>
    <x v="2"/>
    <n v="33801"/>
    <x v="0"/>
    <s v="FUR-CH-10003312"/>
    <x v="0"/>
    <x v="1"/>
    <s v="Hon 2090 “Pillow Soft” Series Mid Back Swivel/Tilt Chairs"/>
    <n v="1123.92"/>
    <n v="5"/>
    <n v="0.2"/>
    <n v="-182.63700000000017"/>
  </r>
  <r>
    <n v="3120"/>
    <s v="CA-2012-121720"/>
    <x v="1"/>
    <x v="832"/>
    <d v="2012-06-12T00:00:00"/>
    <s v="First Class"/>
    <s v="JE-15610"/>
    <s v="Jim Epp"/>
    <x v="1"/>
    <s v="United States"/>
    <s v="Lakeland"/>
    <x v="2"/>
    <n v="33801"/>
    <x v="0"/>
    <s v="TEC-PH-10002496"/>
    <x v="2"/>
    <x v="7"/>
    <s v="Cisco SPA301"/>
    <n v="249.58400000000003"/>
    <n v="2"/>
    <n v="0.2"/>
    <n v="31.197999999999986"/>
  </r>
  <r>
    <n v="3121"/>
    <s v="CA-2012-121720"/>
    <x v="1"/>
    <x v="832"/>
    <d v="2012-06-12T00:00:00"/>
    <s v="First Class"/>
    <s v="JE-15610"/>
    <s v="Jim Epp"/>
    <x v="1"/>
    <s v="United States"/>
    <s v="Lakeland"/>
    <x v="2"/>
    <n v="33801"/>
    <x v="0"/>
    <s v="FUR-FU-10003464"/>
    <x v="0"/>
    <x v="5"/>
    <s v="Seth Thomas 8 1/2&quot; Cubicle Clock"/>
    <n v="48.671999999999997"/>
    <n v="3"/>
    <n v="0.2"/>
    <n v="7.3007999999999988"/>
  </r>
  <r>
    <n v="3122"/>
    <s v="CA-2012-121720"/>
    <x v="1"/>
    <x v="832"/>
    <d v="2012-06-12T00:00:00"/>
    <s v="First Class"/>
    <s v="JE-15610"/>
    <s v="Jim Epp"/>
    <x v="1"/>
    <s v="United States"/>
    <s v="Lakeland"/>
    <x v="2"/>
    <n v="33801"/>
    <x v="0"/>
    <s v="OFF-AR-10000380"/>
    <x v="1"/>
    <x v="6"/>
    <s v="Hunt PowerHouse Electric Pencil Sharpener, Blue"/>
    <n v="60.768000000000001"/>
    <n v="2"/>
    <n v="0.2"/>
    <n v="7.5959999999999894"/>
  </r>
  <r>
    <n v="3123"/>
    <s v="CA-2012-121720"/>
    <x v="1"/>
    <x v="832"/>
    <d v="2012-06-12T00:00:00"/>
    <s v="First Class"/>
    <s v="JE-15610"/>
    <s v="Jim Epp"/>
    <x v="1"/>
    <s v="United States"/>
    <s v="Lakeland"/>
    <x v="2"/>
    <n v="33801"/>
    <x v="0"/>
    <s v="OFF-BI-10004593"/>
    <x v="1"/>
    <x v="8"/>
    <s v="Ibico Laser Imprintable Binding System Covers"/>
    <n v="78.600000000000009"/>
    <n v="5"/>
    <n v="0.7"/>
    <n v="-62.88000000000001"/>
  </r>
  <r>
    <n v="3124"/>
    <s v="CA-2012-121720"/>
    <x v="1"/>
    <x v="832"/>
    <d v="2012-06-12T00:00:00"/>
    <s v="First Class"/>
    <s v="JE-15610"/>
    <s v="Jim Epp"/>
    <x v="1"/>
    <s v="United States"/>
    <s v="Lakeland"/>
    <x v="2"/>
    <n v="33801"/>
    <x v="0"/>
    <s v="OFF-BI-10001308"/>
    <x v="1"/>
    <x v="8"/>
    <s v="GBC Standard Plastic Binding Systems' Combs"/>
    <n v="3.7680000000000007"/>
    <n v="2"/>
    <n v="0.7"/>
    <n v="-3.1400000000000006"/>
  </r>
  <r>
    <n v="3125"/>
    <s v="CA-2012-121720"/>
    <x v="1"/>
    <x v="832"/>
    <d v="2012-06-12T00:00:00"/>
    <s v="First Class"/>
    <s v="JE-15610"/>
    <s v="Jim Epp"/>
    <x v="1"/>
    <s v="United States"/>
    <s v="Lakeland"/>
    <x v="2"/>
    <n v="33801"/>
    <x v="0"/>
    <s v="OFF-ST-10001780"/>
    <x v="1"/>
    <x v="4"/>
    <s v="Tennsco 16-Compartment Lockers with Coat Rack"/>
    <n v="1036.624"/>
    <n v="2"/>
    <n v="0.2"/>
    <n v="51.831200000000024"/>
  </r>
  <r>
    <n v="3126"/>
    <s v="CA-2012-121720"/>
    <x v="1"/>
    <x v="832"/>
    <d v="2012-06-12T00:00:00"/>
    <s v="First Class"/>
    <s v="JE-15610"/>
    <s v="Jim Epp"/>
    <x v="1"/>
    <s v="United States"/>
    <s v="Lakeland"/>
    <x v="2"/>
    <n v="33801"/>
    <x v="0"/>
    <s v="OFF-ST-10003816"/>
    <x v="1"/>
    <x v="4"/>
    <s v="Fellowes High-Stak Drawer Files"/>
    <n v="563.80799999999999"/>
    <n v="4"/>
    <n v="0.2"/>
    <n v="21.142799999999966"/>
  </r>
  <r>
    <n v="3127"/>
    <s v="CA-2014-149895"/>
    <x v="3"/>
    <x v="565"/>
    <d v="2014-09-13T00:00:00"/>
    <s v="Standard Class"/>
    <s v="EB-14110"/>
    <s v="Eugene Barchas"/>
    <x v="0"/>
    <s v="United States"/>
    <s v="Philadelphia"/>
    <x v="9"/>
    <n v="19134"/>
    <x v="3"/>
    <s v="TEC-PH-10002200"/>
    <x v="2"/>
    <x v="7"/>
    <s v="Aastra 6757i CT Wireless VoIP phone"/>
    <n v="258.52799999999996"/>
    <n v="2"/>
    <n v="0.4"/>
    <n v="-47.396800000000013"/>
  </r>
  <r>
    <n v="3128"/>
    <s v="CA-2014-147564"/>
    <x v="3"/>
    <x v="280"/>
    <d v="2014-10-07T00:00:00"/>
    <s v="Standard Class"/>
    <s v="BP-11155"/>
    <s v="Becky Pak"/>
    <x v="0"/>
    <s v="United States"/>
    <s v="New York City"/>
    <x v="15"/>
    <n v="10011"/>
    <x v="3"/>
    <s v="OFF-PA-10004438"/>
    <x v="1"/>
    <x v="10"/>
    <s v="Xerox 1907"/>
    <n v="49.12"/>
    <n v="4"/>
    <n v="0"/>
    <n v="23.086399999999998"/>
  </r>
  <r>
    <n v="3129"/>
    <s v="CA-2011-136399"/>
    <x v="2"/>
    <x v="757"/>
    <d v="2011-12-17T00:00:00"/>
    <s v="First Class"/>
    <s v="CC-12100"/>
    <s v="Chad Cunningham"/>
    <x v="2"/>
    <s v="United States"/>
    <s v="Los Angeles"/>
    <x v="1"/>
    <n v="90049"/>
    <x v="1"/>
    <s v="FUR-FU-10004090"/>
    <x v="0"/>
    <x v="5"/>
    <s v="Executive Impressions 14&quot; Contract Wall Clock"/>
    <n v="44.46"/>
    <n v="2"/>
    <n v="0"/>
    <n v="14.671799999999998"/>
  </r>
  <r>
    <n v="3130"/>
    <s v="CA-2011-136399"/>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s v="CA-2011-136399"/>
    <x v="2"/>
    <x v="757"/>
    <d v="2011-12-17T00:00:00"/>
    <s v="First Class"/>
    <s v="CC-12100"/>
    <s v="Chad Cunningham"/>
    <x v="2"/>
    <s v="United States"/>
    <s v="Los Angeles"/>
    <x v="1"/>
    <n v="90049"/>
    <x v="1"/>
    <s v="TEC-AC-10001142"/>
    <x v="2"/>
    <x v="11"/>
    <s v="First Data FD10 PIN Pad"/>
    <n v="395"/>
    <n v="5"/>
    <n v="0"/>
    <n v="39.499999999999957"/>
  </r>
  <r>
    <n v="3132"/>
    <s v="CA-2011-136399"/>
    <x v="2"/>
    <x v="757"/>
    <d v="2011-12-17T00:00:00"/>
    <s v="First Class"/>
    <s v="CC-12100"/>
    <s v="Chad Cunningham"/>
    <x v="2"/>
    <s v="United States"/>
    <s v="Los Angeles"/>
    <x v="1"/>
    <n v="90049"/>
    <x v="1"/>
    <s v="TEC-PH-10004977"/>
    <x v="2"/>
    <x v="7"/>
    <s v="GE 30524EE4"/>
    <n v="627.16800000000012"/>
    <n v="4"/>
    <n v="0.2"/>
    <n v="70.55639999999994"/>
  </r>
  <r>
    <n v="3133"/>
    <s v="CA-2011-107916"/>
    <x v="2"/>
    <x v="829"/>
    <d v="2011-08-26T00:00:00"/>
    <s v="First Class"/>
    <s v="JP-15460"/>
    <s v="Jennifer Patt"/>
    <x v="1"/>
    <s v="United States"/>
    <s v="Oceanside"/>
    <x v="15"/>
    <n v="11572"/>
    <x v="3"/>
    <s v="FUR-FU-10004586"/>
    <x v="0"/>
    <x v="5"/>
    <s v="G.E. Longer-Life Indoor Recessed Floodlight Bulbs"/>
    <n v="13.28"/>
    <n v="2"/>
    <n v="0"/>
    <n v="6.3743999999999996"/>
  </r>
  <r>
    <n v="3134"/>
    <s v="CA-2011-107916"/>
    <x v="2"/>
    <x v="829"/>
    <d v="2011-08-26T00:00:00"/>
    <s v="First Class"/>
    <s v="JP-15460"/>
    <s v="Jennifer Patt"/>
    <x v="1"/>
    <s v="United States"/>
    <s v="Oceanside"/>
    <x v="15"/>
    <n v="11572"/>
    <x v="3"/>
    <s v="OFF-BI-10001116"/>
    <x v="1"/>
    <x v="8"/>
    <s v="Wilson Jones 1&quot; Hanging DublLock Ring Binders"/>
    <n v="12.672000000000001"/>
    <n v="3"/>
    <n v="0.2"/>
    <n v="4.4352000000000009"/>
  </r>
  <r>
    <n v="3135"/>
    <s v="CA-2014-164168"/>
    <x v="3"/>
    <x v="105"/>
    <d v="2014-11-19T00:00:00"/>
    <s v="Standard Class"/>
    <s v="LS-16975"/>
    <s v="Lindsay Shagiari"/>
    <x v="2"/>
    <s v="United States"/>
    <s v="Dallas"/>
    <x v="5"/>
    <n v="75081"/>
    <x v="2"/>
    <s v="OFF-BI-10000666"/>
    <x v="1"/>
    <x v="8"/>
    <s v="Surelock Post Binders"/>
    <n v="30.559999999999992"/>
    <n v="5"/>
    <n v="0.8"/>
    <n v="-45.840000000000018"/>
  </r>
  <r>
    <n v="3136"/>
    <s v="CA-2014-164168"/>
    <x v="3"/>
    <x v="105"/>
    <d v="2014-11-19T00:00:00"/>
    <s v="Standard Class"/>
    <s v="LS-16975"/>
    <s v="Lindsay Shagiari"/>
    <x v="2"/>
    <s v="United States"/>
    <s v="Dallas"/>
    <x v="5"/>
    <n v="75081"/>
    <x v="2"/>
    <s v="OFF-ST-10002583"/>
    <x v="1"/>
    <x v="4"/>
    <s v="Fellowes Neat Ideas Storage Cubes"/>
    <n v="77.951999999999998"/>
    <n v="3"/>
    <n v="0.2"/>
    <n v="-15.590400000000002"/>
  </r>
  <r>
    <n v="3137"/>
    <s v="CA-2014-164168"/>
    <x v="3"/>
    <x v="105"/>
    <d v="2014-11-19T00:00:00"/>
    <s v="Standard Class"/>
    <s v="LS-16975"/>
    <s v="Lindsay Shagiari"/>
    <x v="2"/>
    <s v="United States"/>
    <s v="Dallas"/>
    <x v="5"/>
    <n v="75081"/>
    <x v="2"/>
    <s v="TEC-PH-10004908"/>
    <x v="2"/>
    <x v="7"/>
    <s v="Panasonic KX TS3282W Corded phone"/>
    <n v="67.992000000000004"/>
    <n v="1"/>
    <n v="0.2"/>
    <n v="8.4989999999999917"/>
  </r>
  <r>
    <n v="3138"/>
    <s v="CA-2014-164168"/>
    <x v="3"/>
    <x v="105"/>
    <d v="2014-11-19T00:00:00"/>
    <s v="Standard Class"/>
    <s v="LS-16975"/>
    <s v="Lindsay Shagiari"/>
    <x v="2"/>
    <s v="United States"/>
    <s v="Dallas"/>
    <x v="5"/>
    <n v="75081"/>
    <x v="2"/>
    <s v="OFF-EN-10001219"/>
    <x v="1"/>
    <x v="12"/>
    <s v="#10- 4 1/8&quot; x 9 1/2&quot; Security-Tint Envelopes"/>
    <n v="12.224"/>
    <n v="2"/>
    <n v="0.2"/>
    <n v="4.4311999999999996"/>
  </r>
  <r>
    <n v="3139"/>
    <s v="CA-2014-164168"/>
    <x v="3"/>
    <x v="105"/>
    <d v="2014-11-19T00:00:00"/>
    <s v="Standard Class"/>
    <s v="LS-16975"/>
    <s v="Lindsay Shagiari"/>
    <x v="2"/>
    <s v="United States"/>
    <s v="Dallas"/>
    <x v="5"/>
    <n v="75081"/>
    <x v="2"/>
    <s v="TEC-AC-10004568"/>
    <x v="2"/>
    <x v="11"/>
    <s v="Maxell LTO Ultrium - 800 GB"/>
    <n v="44.783999999999999"/>
    <n v="2"/>
    <n v="0.2"/>
    <n v="-0.55980000000000452"/>
  </r>
  <r>
    <n v="3140"/>
    <s v="CA-2014-164168"/>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s v="CA-2012-112557"/>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s v="US-2011-122959"/>
    <x v="2"/>
    <x v="432"/>
    <d v="2011-12-12T00:00:00"/>
    <s v="Same Day"/>
    <s v="CY-12745"/>
    <s v="Craig Yedwab"/>
    <x v="1"/>
    <s v="United States"/>
    <s v="San Antonio"/>
    <x v="5"/>
    <n v="78207"/>
    <x v="2"/>
    <s v="OFF-BI-10003650"/>
    <x v="1"/>
    <x v="8"/>
    <s v="GBC DocuBind 300 Electric Binding Machine"/>
    <n v="210.39199999999997"/>
    <n v="2"/>
    <n v="0.8"/>
    <n v="-336.62720000000013"/>
  </r>
  <r>
    <n v="3143"/>
    <s v="CA-2014-162572"/>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s v="CA-2014-162572"/>
    <x v="3"/>
    <x v="145"/>
    <d v="2014-09-28T00:00:00"/>
    <s v="Second Class"/>
    <s v="RB-19360"/>
    <s v="Raymond Buch"/>
    <x v="0"/>
    <s v="United States"/>
    <s v="Cincinnati"/>
    <x v="24"/>
    <n v="45231"/>
    <x v="3"/>
    <s v="OFF-AR-10001547"/>
    <x v="1"/>
    <x v="6"/>
    <s v="Newell 311"/>
    <n v="10.608000000000001"/>
    <n v="6"/>
    <n v="0.2"/>
    <n v="0.92819999999999991"/>
  </r>
  <r>
    <n v="3145"/>
    <s v="US-2013-148110"/>
    <x v="0"/>
    <x v="64"/>
    <d v="2013-09-12T00:00:00"/>
    <s v="Standard Class"/>
    <s v="AR-10825"/>
    <s v="Anthony Rawles"/>
    <x v="1"/>
    <s v="United States"/>
    <s v="Austin"/>
    <x v="5"/>
    <n v="78745"/>
    <x v="2"/>
    <s v="FUR-CH-10002647"/>
    <x v="0"/>
    <x v="1"/>
    <s v="Situations Contoured Folding Chairs, 4/Set"/>
    <n v="347.80200000000002"/>
    <n v="7"/>
    <n v="0.3"/>
    <n v="-24.842999999999961"/>
  </r>
  <r>
    <n v="3146"/>
    <s v="CA-2014-131828"/>
    <x v="3"/>
    <x v="512"/>
    <d v="2014-02-14T00:00:00"/>
    <s v="Second Class"/>
    <s v="CS-11845"/>
    <s v="Cari Sayre"/>
    <x v="1"/>
    <s v="United States"/>
    <s v="Seattle"/>
    <x v="4"/>
    <n v="98105"/>
    <x v="1"/>
    <s v="FUR-CH-10004495"/>
    <x v="0"/>
    <x v="1"/>
    <s v="Global Leather and Oak Executive Chair, Black"/>
    <n v="963.13600000000008"/>
    <n v="4"/>
    <n v="0.2"/>
    <n v="108.35279999999986"/>
  </r>
  <r>
    <n v="3147"/>
    <s v="CA-2014-131828"/>
    <x v="3"/>
    <x v="512"/>
    <d v="2014-02-14T00:00:00"/>
    <s v="Second Class"/>
    <s v="CS-11845"/>
    <s v="Cari Sayre"/>
    <x v="1"/>
    <s v="United States"/>
    <s v="Seattle"/>
    <x v="4"/>
    <n v="98105"/>
    <x v="1"/>
    <s v="TEC-PH-10002923"/>
    <x v="2"/>
    <x v="7"/>
    <s v="Logitech B530 USB Headset - headset - Full size, Binaural"/>
    <n v="88.77600000000001"/>
    <n v="3"/>
    <n v="0.2"/>
    <n v="7.7679000000000009"/>
  </r>
  <r>
    <n v="3148"/>
    <s v="CA-2011-109218"/>
    <x v="2"/>
    <x v="479"/>
    <d v="2011-07-03T00:00:00"/>
    <s v="Second Class"/>
    <s v="AR-10825"/>
    <s v="Anthony Rawles"/>
    <x v="1"/>
    <s v="United States"/>
    <s v="Los Angeles"/>
    <x v="1"/>
    <n v="90004"/>
    <x v="1"/>
    <s v="OFF-AR-10001374"/>
    <x v="1"/>
    <x v="6"/>
    <s v="BIC Brite Liner Highlighters, Chisel Tip"/>
    <n v="32.400000000000006"/>
    <n v="5"/>
    <n v="0"/>
    <n v="10.367999999999999"/>
  </r>
  <r>
    <n v="3149"/>
    <s v="CA-2013-120558"/>
    <x v="0"/>
    <x v="843"/>
    <d v="2013-06-11T00:00:00"/>
    <s v="First Class"/>
    <s v="RD-19810"/>
    <s v="Ross DeVincentis"/>
    <x v="2"/>
    <s v="United States"/>
    <s v="New York City"/>
    <x v="15"/>
    <n v="10035"/>
    <x v="3"/>
    <s v="OFF-PA-10003441"/>
    <x v="1"/>
    <x v="10"/>
    <s v="Xerox 226"/>
    <n v="32.400000000000006"/>
    <n v="5"/>
    <n v="0"/>
    <n v="15.552000000000001"/>
  </r>
  <r>
    <n v="3150"/>
    <s v="US-2011-109036"/>
    <x v="2"/>
    <x v="414"/>
    <d v="2011-12-25T00:00:00"/>
    <s v="Standard Class"/>
    <s v="KH-16510"/>
    <s v="Keith Herrera"/>
    <x v="0"/>
    <s v="United States"/>
    <s v="Seattle"/>
    <x v="4"/>
    <n v="98103"/>
    <x v="1"/>
    <s v="OFF-LA-10002043"/>
    <x v="1"/>
    <x v="2"/>
    <s v="Avery 489"/>
    <n v="31.049999999999997"/>
    <n v="3"/>
    <n v="0"/>
    <n v="14.904"/>
  </r>
  <r>
    <n v="3151"/>
    <s v="CA-2012-147830"/>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s v="CA-2012-147830"/>
    <x v="1"/>
    <x v="83"/>
    <d v="2012-12-18T00:00:00"/>
    <s v="First Class"/>
    <s v="NF-18385"/>
    <s v="Natalie Fritzler"/>
    <x v="0"/>
    <s v="United States"/>
    <s v="Newark"/>
    <x v="24"/>
    <n v="43055"/>
    <x v="3"/>
    <s v="TEC-MA-10000418"/>
    <x v="2"/>
    <x v="15"/>
    <s v="Cubify CubeX 3D Printer Double Head Print"/>
    <n v="1799.9940000000001"/>
    <n v="2"/>
    <n v="0.7"/>
    <n v="-2639.9912000000004"/>
  </r>
  <r>
    <n v="3153"/>
    <s v="CA-2012-147830"/>
    <x v="1"/>
    <x v="83"/>
    <d v="2012-12-18T00:00:00"/>
    <s v="First Class"/>
    <s v="NF-18385"/>
    <s v="Natalie Fritzler"/>
    <x v="0"/>
    <s v="United States"/>
    <s v="Newark"/>
    <x v="24"/>
    <n v="43055"/>
    <x v="3"/>
    <s v="TEC-PH-10004908"/>
    <x v="2"/>
    <x v="7"/>
    <s v="Panasonic KX TS3282W Corded phone"/>
    <n v="101.98799999999999"/>
    <n v="2"/>
    <n v="0.4"/>
    <n v="-16.998000000000019"/>
  </r>
  <r>
    <n v="3154"/>
    <s v="CA-2012-147830"/>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s v="CA-2014-150497"/>
    <x v="3"/>
    <x v="228"/>
    <d v="2014-07-25T00:00:00"/>
    <s v="Standard Class"/>
    <s v="SM-20950"/>
    <s v="Suzanne McNair"/>
    <x v="1"/>
    <s v="United States"/>
    <s v="Maple Grove"/>
    <x v="11"/>
    <n v="55369"/>
    <x v="2"/>
    <s v="OFF-BI-10004600"/>
    <x v="1"/>
    <x v="8"/>
    <s v="Ibico Ibimaster 300 Manual Binding System"/>
    <n v="735.98"/>
    <n v="2"/>
    <n v="0"/>
    <n v="331.19099999999997"/>
  </r>
  <r>
    <n v="3156"/>
    <s v="CA-2011-128986"/>
    <x v="2"/>
    <x v="93"/>
    <d v="2011-08-05T00:00:00"/>
    <s v="Second Class"/>
    <s v="GH-14410"/>
    <s v="Gary Hansen"/>
    <x v="2"/>
    <s v="United States"/>
    <s v="Glendale"/>
    <x v="16"/>
    <n v="85301"/>
    <x v="1"/>
    <s v="OFF-PA-10001289"/>
    <x v="1"/>
    <x v="10"/>
    <s v="White Computer Printout Paper by Universal"/>
    <n v="93.024000000000001"/>
    <n v="3"/>
    <n v="0.2"/>
    <n v="33.721199999999996"/>
  </r>
  <r>
    <n v="3157"/>
    <s v="CA-2012-139584"/>
    <x v="1"/>
    <x v="252"/>
    <d v="2012-08-28T00:00:00"/>
    <s v="Standard Class"/>
    <s v="EM-13810"/>
    <s v="Eleni McCrary"/>
    <x v="1"/>
    <s v="United States"/>
    <s v="New York City"/>
    <x v="15"/>
    <n v="10009"/>
    <x v="3"/>
    <s v="FUR-TA-10001539"/>
    <x v="0"/>
    <x v="3"/>
    <s v="Chromcraft Rectangular Conference Tables"/>
    <n v="284.36399999999998"/>
    <n v="2"/>
    <n v="0.4"/>
    <n v="-75.830400000000054"/>
  </r>
  <r>
    <n v="3158"/>
    <s v="CA-2012-139584"/>
    <x v="1"/>
    <x v="252"/>
    <d v="2012-08-28T00:00:00"/>
    <s v="Standard Class"/>
    <s v="EM-13810"/>
    <s v="Eleni McCrary"/>
    <x v="1"/>
    <s v="United States"/>
    <s v="New York City"/>
    <x v="15"/>
    <n v="10009"/>
    <x v="3"/>
    <s v="TEC-AC-10001266"/>
    <x v="2"/>
    <x v="11"/>
    <s v="Memorex Micro Travel Drive 8 GB"/>
    <n v="26"/>
    <n v="2"/>
    <n v="0"/>
    <n v="11.7"/>
  </r>
  <r>
    <n v="3159"/>
    <s v="US-2013-162677"/>
    <x v="0"/>
    <x v="253"/>
    <d v="2013-03-28T00:00:00"/>
    <s v="First Class"/>
    <s v="DB-13210"/>
    <s v="Dean Braden"/>
    <x v="0"/>
    <s v="United States"/>
    <s v="Jacksonville"/>
    <x v="3"/>
    <n v="28540"/>
    <x v="0"/>
    <s v="OFF-ST-10001291"/>
    <x v="1"/>
    <x v="4"/>
    <s v="Tenex Personal Self-Stacking Standard File Box, Black/Gray"/>
    <n v="67.64"/>
    <n v="5"/>
    <n v="0.2"/>
    <n v="5.9184999999999981"/>
  </r>
  <r>
    <n v="3160"/>
    <s v="US-2013-162677"/>
    <x v="0"/>
    <x v="253"/>
    <d v="2013-03-28T00:00:00"/>
    <s v="First Class"/>
    <s v="DB-13210"/>
    <s v="Dean Braden"/>
    <x v="0"/>
    <s v="United States"/>
    <s v="Jacksonville"/>
    <x v="3"/>
    <n v="28540"/>
    <x v="0"/>
    <s v="TEC-AC-10001314"/>
    <x v="2"/>
    <x v="11"/>
    <s v="Case Logic 2.4GHz Wireless Keyboard"/>
    <n v="119.97600000000001"/>
    <n v="3"/>
    <n v="0.2"/>
    <n v="-17.996400000000019"/>
  </r>
  <r>
    <n v="3161"/>
    <s v="US-2011-150924"/>
    <x v="2"/>
    <x v="171"/>
    <d v="2011-09-16T00:00:00"/>
    <s v="Second Class"/>
    <s v="PT-19090"/>
    <s v="Pete Takahito"/>
    <x v="0"/>
    <s v="United States"/>
    <s v="Houston"/>
    <x v="5"/>
    <n v="77070"/>
    <x v="2"/>
    <s v="OFF-BI-10004040"/>
    <x v="1"/>
    <x v="8"/>
    <s v="Wilson Jones Impact Binders"/>
    <n v="5.1799999999999988"/>
    <n v="5"/>
    <n v="0.8"/>
    <n v="-8.0289999999999999"/>
  </r>
  <r>
    <n v="3162"/>
    <s v="CA-2011-153969"/>
    <x v="2"/>
    <x v="158"/>
    <d v="2011-09-25T00:00:00"/>
    <s v="Standard Class"/>
    <s v="HF-14995"/>
    <s v="Herbert Flentye"/>
    <x v="0"/>
    <s v="United States"/>
    <s v="San Francisco"/>
    <x v="1"/>
    <n v="94109"/>
    <x v="1"/>
    <s v="OFF-EN-10001539"/>
    <x v="1"/>
    <x v="12"/>
    <s v="Staples"/>
    <n v="15.56"/>
    <n v="2"/>
    <n v="0"/>
    <n v="7.3132000000000001"/>
  </r>
  <r>
    <n v="3163"/>
    <s v="CA-2011-153969"/>
    <x v="2"/>
    <x v="158"/>
    <d v="2011-09-25T00:00:00"/>
    <s v="Standard Class"/>
    <s v="HF-14995"/>
    <s v="Herbert Flentye"/>
    <x v="0"/>
    <s v="United States"/>
    <s v="San Francisco"/>
    <x v="1"/>
    <n v="94109"/>
    <x v="1"/>
    <s v="OFF-EN-10004483"/>
    <x v="1"/>
    <x v="12"/>
    <s v="#10 White Business Envelopes,4 1/8 x 9 1/2"/>
    <n v="78.349999999999994"/>
    <n v="5"/>
    <n v="0"/>
    <n v="36.824499999999993"/>
  </r>
  <r>
    <n v="3164"/>
    <s v="CA-2011-153969"/>
    <x v="2"/>
    <x v="158"/>
    <d v="2011-09-25T00:00:00"/>
    <s v="Standard Class"/>
    <s v="HF-14995"/>
    <s v="Herbert Flentye"/>
    <x v="0"/>
    <s v="United States"/>
    <s v="San Francisco"/>
    <x v="1"/>
    <n v="94109"/>
    <x v="1"/>
    <s v="OFF-AR-10001615"/>
    <x v="1"/>
    <x v="6"/>
    <s v="Newell 34"/>
    <n v="59.519999999999996"/>
    <n v="3"/>
    <n v="0"/>
    <n v="15.475200000000001"/>
  </r>
  <r>
    <n v="3165"/>
    <s v="CA-2011-153969"/>
    <x v="2"/>
    <x v="158"/>
    <d v="2011-09-25T00:00:00"/>
    <s v="Standard Class"/>
    <s v="HF-14995"/>
    <s v="Herbert Flentye"/>
    <x v="0"/>
    <s v="United States"/>
    <s v="San Francisco"/>
    <x v="1"/>
    <n v="94109"/>
    <x v="1"/>
    <s v="OFF-PA-10000327"/>
    <x v="1"/>
    <x v="10"/>
    <s v="Xerox 1971"/>
    <n v="38.520000000000003"/>
    <n v="9"/>
    <n v="0"/>
    <n v="17.333999999999996"/>
  </r>
  <r>
    <n v="3166"/>
    <s v="CA-2011-153969"/>
    <x v="2"/>
    <x v="158"/>
    <d v="2011-09-25T00:00:00"/>
    <s v="Standard Class"/>
    <s v="HF-14995"/>
    <s v="Herbert Flentye"/>
    <x v="0"/>
    <s v="United States"/>
    <s v="San Francisco"/>
    <x v="1"/>
    <n v="94109"/>
    <x v="1"/>
    <s v="TEC-PH-10001299"/>
    <x v="2"/>
    <x v="7"/>
    <s v="Polycom CX300 Desktop Phone USB VoIP phone"/>
    <n v="239.98400000000004"/>
    <n v="2"/>
    <n v="0.2"/>
    <n v="23.998400000000004"/>
  </r>
  <r>
    <n v="3167"/>
    <s v="CA-2011-153969"/>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s v="CA-2013-146682"/>
    <x v="0"/>
    <x v="517"/>
    <d v="2013-11-01T00:00:00"/>
    <s v="First Class"/>
    <s v="KW-16435"/>
    <s v="Katrina Willman"/>
    <x v="0"/>
    <s v="United States"/>
    <s v="Lansing"/>
    <x v="12"/>
    <n v="48911"/>
    <x v="2"/>
    <s v="FUR-FU-10002671"/>
    <x v="0"/>
    <x v="5"/>
    <s v="Electrix 20W Halogen Replacement Bulb for Zoom-In Desk Lamp"/>
    <n v="67"/>
    <n v="5"/>
    <n v="0"/>
    <n v="32.159999999999997"/>
  </r>
  <r>
    <n v="3169"/>
    <s v="CA-2013-138695"/>
    <x v="0"/>
    <x v="316"/>
    <d v="2013-06-04T00:00:00"/>
    <s v="Standard Class"/>
    <s v="KC-16675"/>
    <s v="Kimberly Carter"/>
    <x v="1"/>
    <s v="United States"/>
    <s v="Tallahassee"/>
    <x v="2"/>
    <n v="32303"/>
    <x v="0"/>
    <s v="FUR-CH-10003833"/>
    <x v="0"/>
    <x v="1"/>
    <s v="Novimex Fabric Task Chair"/>
    <n v="390.27199999999999"/>
    <n v="8"/>
    <n v="0.2"/>
    <n v="-24.39200000000001"/>
  </r>
  <r>
    <n v="3170"/>
    <s v="CA-2013-138695"/>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s v="CA-2014-107461"/>
    <x v="3"/>
    <x v="202"/>
    <d v="2014-12-27T00:00:00"/>
    <s v="Second Class"/>
    <s v="PK-19075"/>
    <s v="Pete Kriz"/>
    <x v="0"/>
    <s v="United States"/>
    <s v="Columbia"/>
    <x v="20"/>
    <n v="29203"/>
    <x v="0"/>
    <s v="OFF-BI-10002003"/>
    <x v="1"/>
    <x v="8"/>
    <s v="Ibico Presentation Index for Binding Systems"/>
    <n v="23.88"/>
    <n v="6"/>
    <n v="0"/>
    <n v="11.223600000000001"/>
  </r>
  <r>
    <n v="3172"/>
    <s v="US-2013-133879"/>
    <x v="0"/>
    <x v="844"/>
    <d v="2013-03-29T00:00:00"/>
    <s v="Standard Class"/>
    <s v="KT-16465"/>
    <s v="Kean Takahito"/>
    <x v="0"/>
    <s v="United States"/>
    <s v="Chicago"/>
    <x v="10"/>
    <n v="60623"/>
    <x v="2"/>
    <s v="OFF-BI-10004465"/>
    <x v="1"/>
    <x v="8"/>
    <s v="Avery Durable Slant Ring Binders"/>
    <n v="3.1679999999999993"/>
    <n v="2"/>
    <n v="0.8"/>
    <n v="-4.7520000000000007"/>
  </r>
  <r>
    <n v="3173"/>
    <s v="US-2013-133879"/>
    <x v="0"/>
    <x v="844"/>
    <d v="2013-03-29T00:00:00"/>
    <s v="Standard Class"/>
    <s v="KT-16465"/>
    <s v="Kean Takahito"/>
    <x v="0"/>
    <s v="United States"/>
    <s v="Chicago"/>
    <x v="10"/>
    <n v="60623"/>
    <x v="2"/>
    <s v="FUR-CH-10000665"/>
    <x v="0"/>
    <x v="1"/>
    <s v="Global Airflow Leather Mesh Back Chair, Black"/>
    <n v="528.42999999999995"/>
    <n v="5"/>
    <n v="0.3"/>
    <n v="0"/>
  </r>
  <r>
    <n v="3174"/>
    <s v="US-2013-133879"/>
    <x v="0"/>
    <x v="844"/>
    <d v="2013-03-29T00:00:00"/>
    <s v="Standard Class"/>
    <s v="KT-16465"/>
    <s v="Kean Takahito"/>
    <x v="0"/>
    <s v="United States"/>
    <s v="Chicago"/>
    <x v="10"/>
    <n v="60623"/>
    <x v="2"/>
    <s v="OFF-AR-10004956"/>
    <x v="1"/>
    <x v="6"/>
    <s v="Newell 33"/>
    <n v="13.392000000000001"/>
    <n v="3"/>
    <n v="0.2"/>
    <n v="1.5065999999999975"/>
  </r>
  <r>
    <n v="3175"/>
    <s v="CA-2014-157483"/>
    <x v="3"/>
    <x v="343"/>
    <d v="2014-11-19T00:00:00"/>
    <s v="Standard Class"/>
    <s v="EP-13915"/>
    <s v="Emily Phan"/>
    <x v="0"/>
    <s v="United States"/>
    <s v="Detroit"/>
    <x v="12"/>
    <n v="48227"/>
    <x v="2"/>
    <s v="OFF-AR-10004260"/>
    <x v="1"/>
    <x v="6"/>
    <s v="Boston 1799 Powerhouse Electric Pencil Sharpener"/>
    <n v="181.86"/>
    <n v="7"/>
    <n v="0"/>
    <n v="50.9208"/>
  </r>
  <r>
    <n v="3176"/>
    <s v="US-2014-132059"/>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s v="US-2014-132059"/>
    <x v="3"/>
    <x v="397"/>
    <d v="2014-09-30T00:00:00"/>
    <s v="Standard Class"/>
    <s v="AP-10915"/>
    <s v="Arthur Prichep"/>
    <x v="0"/>
    <s v="United States"/>
    <s v="Fort Collins"/>
    <x v="22"/>
    <n v="80525"/>
    <x v="1"/>
    <s v="TEC-AC-10003280"/>
    <x v="2"/>
    <x v="11"/>
    <s v="Belkin F8E887 USB Wired Ergonomic Keyboard"/>
    <n v="47.984000000000002"/>
    <n v="2"/>
    <n v="0.2"/>
    <n v="0.59979999999999656"/>
  </r>
  <r>
    <n v="3178"/>
    <s v="CA-2014-122280"/>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s v="CA-2014-105235"/>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s v="CA-2014-105235"/>
    <x v="3"/>
    <x v="256"/>
    <d v="2014-12-12T00:00:00"/>
    <s v="Standard Class"/>
    <s v="SM-20950"/>
    <s v="Suzanne McNair"/>
    <x v="1"/>
    <s v="United States"/>
    <s v="New York City"/>
    <x v="15"/>
    <n v="10011"/>
    <x v="3"/>
    <s v="FUR-FU-10000521"/>
    <x v="0"/>
    <x v="5"/>
    <s v="Seth Thomas 14&quot; Putty-Colored Wall Clock"/>
    <n v="58.68"/>
    <n v="2"/>
    <n v="0"/>
    <n v="18.190799999999996"/>
  </r>
  <r>
    <n v="3181"/>
    <s v="CA-2014-105235"/>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s v="CA-2014-152912"/>
    <x v="3"/>
    <x v="45"/>
    <d v="2014-11-13T00:00:00"/>
    <s v="Second Class"/>
    <s v="BM-11650"/>
    <s v="Brian Moss"/>
    <x v="1"/>
    <s v="United States"/>
    <s v="Columbia"/>
    <x v="39"/>
    <n v="21044"/>
    <x v="3"/>
    <s v="OFF-BI-10004728"/>
    <x v="1"/>
    <x v="8"/>
    <s v="Wilson Jones Turn Tabs Binder Tool for Ring Binders"/>
    <n v="9.64"/>
    <n v="2"/>
    <n v="0"/>
    <n v="4.4344000000000001"/>
  </r>
  <r>
    <n v="3183"/>
    <s v="CA-2014-152912"/>
    <x v="3"/>
    <x v="45"/>
    <d v="2014-11-13T00:00:00"/>
    <s v="Second Class"/>
    <s v="BM-11650"/>
    <s v="Brian Moss"/>
    <x v="1"/>
    <s v="United States"/>
    <s v="Columbia"/>
    <x v="39"/>
    <n v="21044"/>
    <x v="3"/>
    <s v="TEC-AC-10004666"/>
    <x v="2"/>
    <x v="11"/>
    <s v="Maxell iVDR EX 500GB Cartridge"/>
    <n v="826.62000000000012"/>
    <n v="3"/>
    <n v="0"/>
    <n v="355.4466000000001"/>
  </r>
  <r>
    <n v="3184"/>
    <s v="CA-2014-152912"/>
    <x v="3"/>
    <x v="45"/>
    <d v="2014-11-13T00:00:00"/>
    <s v="Second Class"/>
    <s v="BM-11650"/>
    <s v="Brian Moss"/>
    <x v="1"/>
    <s v="United States"/>
    <s v="Columbia"/>
    <x v="39"/>
    <n v="21044"/>
    <x v="3"/>
    <s v="OFF-ST-10003208"/>
    <x v="1"/>
    <x v="4"/>
    <s v="Adjustable Depth Letter/Legal Cart"/>
    <n v="1633.14"/>
    <n v="9"/>
    <n v="0"/>
    <n v="473.61059999999975"/>
  </r>
  <r>
    <n v="3185"/>
    <s v="CA-2014-152912"/>
    <x v="3"/>
    <x v="45"/>
    <d v="2014-11-13T00:00:00"/>
    <s v="Second Class"/>
    <s v="BM-11650"/>
    <s v="Brian Moss"/>
    <x v="1"/>
    <s v="United States"/>
    <s v="Columbia"/>
    <x v="39"/>
    <n v="21044"/>
    <x v="3"/>
    <s v="OFF-ST-10003208"/>
    <x v="1"/>
    <x v="4"/>
    <s v="Adjustable Depth Letter/Legal Cart"/>
    <n v="544.38"/>
    <n v="3"/>
    <n v="0"/>
    <n v="157.87019999999993"/>
  </r>
  <r>
    <n v="3186"/>
    <s v="CA-2011-123498"/>
    <x v="2"/>
    <x v="845"/>
    <d v="2011-11-09T00:00:00"/>
    <s v="First Class"/>
    <s v="TC-20980"/>
    <s v="Tamara Chand"/>
    <x v="1"/>
    <s v="United States"/>
    <s v="Houston"/>
    <x v="5"/>
    <n v="77041"/>
    <x v="2"/>
    <s v="OFF-BI-10000632"/>
    <x v="1"/>
    <x v="8"/>
    <s v="Satellite Sectional Post Binders"/>
    <n v="26.045999999999992"/>
    <n v="3"/>
    <n v="0.8"/>
    <n v="-44.278199999999998"/>
  </r>
  <r>
    <n v="3187"/>
    <s v="CA-2011-123498"/>
    <x v="2"/>
    <x v="845"/>
    <d v="2011-11-09T00:00:00"/>
    <s v="First Class"/>
    <s v="TC-20980"/>
    <s v="Tamara Chand"/>
    <x v="1"/>
    <s v="United States"/>
    <s v="Houston"/>
    <x v="5"/>
    <n v="77041"/>
    <x v="2"/>
    <s v="OFF-EN-10004773"/>
    <x v="1"/>
    <x v="12"/>
    <s v="Staples"/>
    <n v="74.352000000000004"/>
    <n v="3"/>
    <n v="0.2"/>
    <n v="26.952599999999997"/>
  </r>
  <r>
    <n v="3188"/>
    <s v="CA-2014-159352"/>
    <x v="3"/>
    <x v="846"/>
    <d v="2014-03-18T00:00:00"/>
    <s v="Standard Class"/>
    <s v="KB-16585"/>
    <s v="Ken Black"/>
    <x v="1"/>
    <s v="United States"/>
    <s v="Lowell"/>
    <x v="31"/>
    <n v="1852"/>
    <x v="3"/>
    <s v="TEC-PH-10004700"/>
    <x v="2"/>
    <x v="7"/>
    <s v="PowerGen Dual USB Car Charger"/>
    <n v="69.930000000000007"/>
    <n v="7"/>
    <n v="0"/>
    <n v="32.1678"/>
  </r>
  <r>
    <n v="3189"/>
    <s v="US-2014-146416"/>
    <x v="3"/>
    <x v="179"/>
    <d v="2014-10-23T00:00:00"/>
    <s v="Second Class"/>
    <s v="JE-16165"/>
    <s v="Justin Ellison"/>
    <x v="1"/>
    <s v="United States"/>
    <s v="Woodland"/>
    <x v="1"/>
    <n v="95695"/>
    <x v="1"/>
    <s v="OFF-LA-10003714"/>
    <x v="1"/>
    <x v="2"/>
    <s v="Avery 510"/>
    <n v="3.75"/>
    <n v="1"/>
    <n v="0"/>
    <n v="1.7999999999999998"/>
  </r>
  <r>
    <n v="3190"/>
    <s v="US-2014-146416"/>
    <x v="3"/>
    <x v="179"/>
    <d v="2014-10-23T00:00:00"/>
    <s v="Second Class"/>
    <s v="JE-16165"/>
    <s v="Justin Ellison"/>
    <x v="1"/>
    <s v="United States"/>
    <s v="Woodland"/>
    <x v="1"/>
    <n v="95695"/>
    <x v="1"/>
    <s v="OFF-BI-10001787"/>
    <x v="1"/>
    <x v="8"/>
    <s v="Wilson Jones Four-Pocket Poly Binders"/>
    <n v="20.928000000000001"/>
    <n v="4"/>
    <n v="0.2"/>
    <n v="7.5864000000000003"/>
  </r>
  <r>
    <n v="3191"/>
    <s v="US-2012-163783"/>
    <x v="1"/>
    <x v="17"/>
    <d v="2013-01-01T00:00:00"/>
    <s v="Standard Class"/>
    <s v="DR-12940"/>
    <s v="Daniel Raglin"/>
    <x v="2"/>
    <s v="United States"/>
    <s v="Chicago"/>
    <x v="10"/>
    <n v="60610"/>
    <x v="2"/>
    <s v="OFF-ST-10002957"/>
    <x v="1"/>
    <x v="4"/>
    <s v="Sterilite Show Offs Storage Containers"/>
    <n v="12.672000000000001"/>
    <n v="3"/>
    <n v="0.2"/>
    <n v="-3.1680000000000001"/>
  </r>
  <r>
    <n v="3192"/>
    <s v="CA-2014-123981"/>
    <x v="3"/>
    <x v="280"/>
    <d v="2014-10-09T00:00:00"/>
    <s v="Standard Class"/>
    <s v="RW-19630"/>
    <s v="Rob Williams"/>
    <x v="1"/>
    <s v="United States"/>
    <s v="New York City"/>
    <x v="15"/>
    <n v="10035"/>
    <x v="3"/>
    <s v="TEC-PH-10002115"/>
    <x v="2"/>
    <x v="7"/>
    <s v="Plantronics 81402"/>
    <n v="65.989999999999995"/>
    <n v="1"/>
    <n v="0"/>
    <n v="17.157400000000003"/>
  </r>
  <r>
    <n v="3193"/>
    <s v="CA-2014-158953"/>
    <x v="3"/>
    <x v="400"/>
    <d v="2014-06-09T00:00:00"/>
    <s v="Standard Class"/>
    <s v="ML-18040"/>
    <s v="Michelle Lonsdale"/>
    <x v="1"/>
    <s v="United States"/>
    <s v="Missouri City"/>
    <x v="5"/>
    <n v="77489"/>
    <x v="2"/>
    <s v="OFF-BI-10002557"/>
    <x v="1"/>
    <x v="8"/>
    <s v="Presstex Flexible Ring Binders"/>
    <n v="6.3699999999999983"/>
    <n v="7"/>
    <n v="0.8"/>
    <n v="-9.5550000000000015"/>
  </r>
  <r>
    <n v="3194"/>
    <s v="CA-2011-165428"/>
    <x v="2"/>
    <x v="416"/>
    <d v="2011-09-04T00:00:00"/>
    <s v="First Class"/>
    <s v="JL-15130"/>
    <s v="Jack Lebron"/>
    <x v="0"/>
    <s v="United States"/>
    <s v="Houston"/>
    <x v="5"/>
    <n v="77036"/>
    <x v="2"/>
    <s v="OFF-BI-10002949"/>
    <x v="1"/>
    <x v="8"/>
    <s v="Prestige Round Ring Binders"/>
    <n v="3.6479999999999992"/>
    <n v="3"/>
    <n v="0.8"/>
    <n v="-6.0192000000000032"/>
  </r>
  <r>
    <n v="3195"/>
    <s v="CA-2011-165428"/>
    <x v="2"/>
    <x v="416"/>
    <d v="2011-09-04T00:00:00"/>
    <s v="First Class"/>
    <s v="JL-15130"/>
    <s v="Jack Lebron"/>
    <x v="0"/>
    <s v="United States"/>
    <s v="Houston"/>
    <x v="5"/>
    <n v="77036"/>
    <x v="2"/>
    <s v="OFF-PA-10004100"/>
    <x v="1"/>
    <x v="10"/>
    <s v="Xerox 216"/>
    <n v="31.104000000000006"/>
    <n v="6"/>
    <n v="0.2"/>
    <n v="10.8864"/>
  </r>
  <r>
    <n v="3196"/>
    <s v="CA-2013-169026"/>
    <x v="0"/>
    <x v="590"/>
    <d v="2013-08-14T00:00:00"/>
    <s v="Standard Class"/>
    <s v="CM-12655"/>
    <s v="Corinna Mitchell"/>
    <x v="2"/>
    <s v="United States"/>
    <s v="Jackson"/>
    <x v="35"/>
    <n v="39212"/>
    <x v="0"/>
    <s v="OFF-FA-10001883"/>
    <x v="1"/>
    <x v="13"/>
    <s v="Alliance Super-Size Bands, Assorted Sizes"/>
    <n v="23.34"/>
    <n v="3"/>
    <n v="0"/>
    <n v="0.23339999999999961"/>
  </r>
  <r>
    <n v="3197"/>
    <s v="CA-2014-109750"/>
    <x v="3"/>
    <x v="847"/>
    <d v="2014-07-29T00:00:00"/>
    <s v="Standard Class"/>
    <s v="FH-14365"/>
    <s v="Fred Hopkins"/>
    <x v="1"/>
    <s v="United States"/>
    <s v="New York City"/>
    <x v="15"/>
    <n v="10009"/>
    <x v="3"/>
    <s v="TEC-PH-10000702"/>
    <x v="2"/>
    <x v="7"/>
    <s v="Square Credit Card Reader, 4 1/2&quot; x 4 1/2&quot; x 1&quot;, White"/>
    <n v="29.97"/>
    <n v="3"/>
    <n v="0"/>
    <n v="14.085899999999999"/>
  </r>
  <r>
    <n v="3198"/>
    <s v="CA-2012-149384"/>
    <x v="1"/>
    <x v="848"/>
    <d v="2012-07-10T00:00:00"/>
    <s v="Same Day"/>
    <s v="EH-13945"/>
    <s v="Eric Hoffmann"/>
    <x v="0"/>
    <s v="United States"/>
    <s v="Tempe"/>
    <x v="16"/>
    <n v="85281"/>
    <x v="1"/>
    <s v="OFF-BI-10003196"/>
    <x v="1"/>
    <x v="8"/>
    <s v="Accohide Poly Flexible Ring Binders"/>
    <n v="3.366000000000001"/>
    <n v="3"/>
    <n v="0.7"/>
    <n v="-2.2439999999999989"/>
  </r>
  <r>
    <n v="3199"/>
    <s v="CA-2011-131527"/>
    <x v="2"/>
    <x v="588"/>
    <d v="2011-12-07T00:00:00"/>
    <s v="Standard Class"/>
    <s v="TB-21280"/>
    <s v="Toby Braunhardt"/>
    <x v="0"/>
    <s v="United States"/>
    <s v="Jacksonville"/>
    <x v="3"/>
    <n v="28540"/>
    <x v="0"/>
    <s v="TEC-PH-10001644"/>
    <x v="2"/>
    <x v="7"/>
    <s v="BlueLounge Milo Smartphone Stand, White/Metallic"/>
    <n v="95.968000000000004"/>
    <n v="4"/>
    <n v="0.2"/>
    <n v="9.5968000000000053"/>
  </r>
  <r>
    <n v="3200"/>
    <s v="CA-2014-164000"/>
    <x v="3"/>
    <x v="404"/>
    <d v="2014-12-23T00:00:00"/>
    <s v="Standard Class"/>
    <s v="AH-10030"/>
    <s v="Aaron Hawkins"/>
    <x v="1"/>
    <s v="United States"/>
    <s v="Philadelphia"/>
    <x v="9"/>
    <n v="19134"/>
    <x v="3"/>
    <s v="OFF-AR-10003183"/>
    <x v="1"/>
    <x v="6"/>
    <s v="Avery Fluorescent Highlighter Four-Color Set"/>
    <n v="18.704000000000001"/>
    <n v="7"/>
    <n v="0.2"/>
    <n v="2.3379999999999983"/>
  </r>
  <r>
    <n v="3201"/>
    <s v="CA-2011-164224"/>
    <x v="2"/>
    <x v="598"/>
    <d v="2011-05-20T00:00:00"/>
    <s v="Second Class"/>
    <s v="TT-21070"/>
    <s v="Ted Trevino"/>
    <x v="0"/>
    <s v="United States"/>
    <s v="Akron"/>
    <x v="24"/>
    <n v="44312"/>
    <x v="3"/>
    <s v="FUR-FU-10000308"/>
    <x v="0"/>
    <x v="5"/>
    <s v="Deflect-o Glass Clear Studded Chair Mats"/>
    <n v="149.232"/>
    <n v="3"/>
    <n v="0.2"/>
    <n v="3.7308000000000021"/>
  </r>
  <r>
    <n v="3202"/>
    <s v="CA-2011-164224"/>
    <x v="2"/>
    <x v="598"/>
    <d v="2011-05-20T00:00:00"/>
    <s v="Second Class"/>
    <s v="TT-21070"/>
    <s v="Ted Trevino"/>
    <x v="0"/>
    <s v="United States"/>
    <s v="Akron"/>
    <x v="24"/>
    <n v="44312"/>
    <x v="3"/>
    <s v="OFF-PA-10001526"/>
    <x v="1"/>
    <x v="10"/>
    <s v="Xerox 1949"/>
    <n v="15.936000000000002"/>
    <n v="4"/>
    <n v="0.2"/>
    <n v="5.7768000000000015"/>
  </r>
  <r>
    <n v="3203"/>
    <s v="CA-2011-158372"/>
    <x v="2"/>
    <x v="849"/>
    <d v="2011-11-16T00:00:00"/>
    <s v="Standard Class"/>
    <s v="RD-19900"/>
    <s v="Ruben Dartt"/>
    <x v="0"/>
    <s v="United States"/>
    <s v="San Diego"/>
    <x v="1"/>
    <n v="92037"/>
    <x v="1"/>
    <s v="TEC-PH-10002103"/>
    <x v="2"/>
    <x v="7"/>
    <s v="Jabra SPEAK 410"/>
    <n v="601.53599999999994"/>
    <n v="8"/>
    <n v="0.2"/>
    <n v="60.153600000000012"/>
  </r>
  <r>
    <n v="3204"/>
    <s v="CA-2011-158372"/>
    <x v="2"/>
    <x v="849"/>
    <d v="2011-11-16T00:00:00"/>
    <s v="Standard Class"/>
    <s v="RD-19900"/>
    <s v="Ruben Dartt"/>
    <x v="0"/>
    <s v="United States"/>
    <s v="San Diego"/>
    <x v="1"/>
    <n v="92037"/>
    <x v="1"/>
    <s v="TEC-AC-10004209"/>
    <x v="2"/>
    <x v="11"/>
    <s v="Memorex Froggy Flash Drive 4 GB"/>
    <n v="10.99"/>
    <n v="1"/>
    <n v="0"/>
    <n v="4.2861000000000002"/>
  </r>
  <r>
    <n v="3205"/>
    <s v="CA-2011-158372"/>
    <x v="2"/>
    <x v="849"/>
    <d v="2011-11-16T00:00:00"/>
    <s v="Standard Class"/>
    <s v="RD-19900"/>
    <s v="Ruben Dartt"/>
    <x v="0"/>
    <s v="United States"/>
    <s v="San Diego"/>
    <x v="1"/>
    <n v="92037"/>
    <x v="1"/>
    <s v="FUR-FU-10000397"/>
    <x v="0"/>
    <x v="5"/>
    <s v="Luxo Economy Swing Arm Lamp"/>
    <n v="39.880000000000003"/>
    <n v="2"/>
    <n v="0"/>
    <n v="11.166400000000003"/>
  </r>
  <r>
    <n v="3206"/>
    <s v="CA-2011-158372"/>
    <x v="2"/>
    <x v="849"/>
    <d v="2011-11-16T00:00:00"/>
    <s v="Standard Class"/>
    <s v="RD-19900"/>
    <s v="Ruben Dartt"/>
    <x v="0"/>
    <s v="United States"/>
    <s v="San Diego"/>
    <x v="1"/>
    <n v="92037"/>
    <x v="1"/>
    <s v="OFF-PA-10002137"/>
    <x v="1"/>
    <x v="10"/>
    <s v="Southworth 100% Résumé Paper, 24lb."/>
    <n v="62.24"/>
    <n v="8"/>
    <n v="0"/>
    <n v="28.007999999999996"/>
  </r>
  <r>
    <n v="3207"/>
    <s v="CA-2011-158372"/>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s v="CA-2011-158372"/>
    <x v="2"/>
    <x v="849"/>
    <d v="2011-11-16T00:00:00"/>
    <s v="Standard Class"/>
    <s v="RD-19900"/>
    <s v="Ruben Dartt"/>
    <x v="0"/>
    <s v="United States"/>
    <s v="San Diego"/>
    <x v="1"/>
    <n v="92037"/>
    <x v="1"/>
    <s v="OFF-LA-10000407"/>
    <x v="1"/>
    <x v="2"/>
    <s v="Avery White Multi-Purpose Labels"/>
    <n v="39.840000000000003"/>
    <n v="8"/>
    <n v="0"/>
    <n v="18.3264"/>
  </r>
  <r>
    <n v="3209"/>
    <s v="CA-2013-108882"/>
    <x v="0"/>
    <x v="850"/>
    <d v="2013-01-15T00:00:00"/>
    <s v="Standard Class"/>
    <s v="LA-16780"/>
    <s v="Laura Armstrong"/>
    <x v="1"/>
    <s v="United States"/>
    <s v="Fresno"/>
    <x v="1"/>
    <n v="93727"/>
    <x v="1"/>
    <s v="TEC-AC-10000420"/>
    <x v="2"/>
    <x v="11"/>
    <s v="Logitech G500s Laser Gaming Mouse with Adjustable Weight Tuning"/>
    <n v="349.95"/>
    <n v="5"/>
    <n v="0"/>
    <n v="118.98299999999999"/>
  </r>
  <r>
    <n v="3210"/>
    <s v="CA-2013-108882"/>
    <x v="0"/>
    <x v="850"/>
    <d v="2013-01-15T00:00:00"/>
    <s v="Standard Class"/>
    <s v="LA-16780"/>
    <s v="Laura Armstrong"/>
    <x v="1"/>
    <s v="United States"/>
    <s v="Fresno"/>
    <x v="1"/>
    <n v="93727"/>
    <x v="1"/>
    <s v="TEC-PH-10002726"/>
    <x v="2"/>
    <x v="7"/>
    <s v="netTALK DUO VoIP Telephone Service"/>
    <n v="377.92800000000005"/>
    <n v="9"/>
    <n v="0.2"/>
    <n v="141.72300000000001"/>
  </r>
  <r>
    <n v="3211"/>
    <s v="US-2014-108245"/>
    <x v="3"/>
    <x v="585"/>
    <d v="2014-09-28T00:00:00"/>
    <s v="Standard Class"/>
    <s v="SH-19975"/>
    <s v="Sally Hughsby"/>
    <x v="1"/>
    <s v="United States"/>
    <s v="Pearland"/>
    <x v="5"/>
    <n v="77581"/>
    <x v="2"/>
    <s v="OFF-EN-10001415"/>
    <x v="1"/>
    <x v="12"/>
    <s v="Staples"/>
    <n v="13.392000000000001"/>
    <n v="3"/>
    <n v="0.2"/>
    <n v="5.0220000000000002"/>
  </r>
  <r>
    <n v="3212"/>
    <s v="US-2014-108245"/>
    <x v="3"/>
    <x v="585"/>
    <d v="2014-09-28T00:00:00"/>
    <s v="Standard Class"/>
    <s v="SH-19975"/>
    <s v="Sally Hughsby"/>
    <x v="1"/>
    <s v="United States"/>
    <s v="Pearland"/>
    <x v="5"/>
    <n v="77581"/>
    <x v="2"/>
    <s v="OFF-BI-10000773"/>
    <x v="1"/>
    <x v="8"/>
    <s v="Insertable Tab Post Binder Dividers"/>
    <n v="11.227999999999998"/>
    <n v="7"/>
    <n v="0.8"/>
    <n v="-18.52620000000001"/>
  </r>
  <r>
    <n v="3213"/>
    <s v="CA-2011-142314"/>
    <x v="2"/>
    <x v="851"/>
    <d v="2011-12-28T00:00:00"/>
    <s v="Standard Class"/>
    <s v="SF-20200"/>
    <s v="Sarah Foster"/>
    <x v="0"/>
    <s v="United States"/>
    <s v="Richmond"/>
    <x v="14"/>
    <n v="47374"/>
    <x v="2"/>
    <s v="OFF-AP-10002350"/>
    <x v="1"/>
    <x v="9"/>
    <s v="Belkin F9H710-06 7 Outlet SurgeMaster Surge Protector"/>
    <n v="207.24"/>
    <n v="11"/>
    <n v="0"/>
    <n v="58.027200000000001"/>
  </r>
  <r>
    <n v="3214"/>
    <s v="CA-2013-132409"/>
    <x v="0"/>
    <x v="439"/>
    <d v="2013-06-02T00:00:00"/>
    <s v="Standard Class"/>
    <s v="TH-21235"/>
    <s v="Tiffany House"/>
    <x v="1"/>
    <s v="United States"/>
    <s v="Philadelphia"/>
    <x v="9"/>
    <n v="19134"/>
    <x v="3"/>
    <s v="OFF-AR-10001919"/>
    <x v="1"/>
    <x v="6"/>
    <s v="OIC #2 Pencils, Medium Soft"/>
    <n v="1.504"/>
    <n v="1"/>
    <n v="0.2"/>
    <n v="0.16919999999999991"/>
  </r>
  <r>
    <n v="3215"/>
    <s v="CA-2013-132409"/>
    <x v="0"/>
    <x v="439"/>
    <d v="2013-06-02T00:00:00"/>
    <s v="Standard Class"/>
    <s v="TH-21235"/>
    <s v="Tiffany House"/>
    <x v="1"/>
    <s v="United States"/>
    <s v="Philadelphia"/>
    <x v="9"/>
    <n v="19134"/>
    <x v="3"/>
    <s v="OFF-AP-10002082"/>
    <x v="1"/>
    <x v="9"/>
    <s v="Holmes HEPA Air Purifier"/>
    <n v="34.848000000000006"/>
    <n v="2"/>
    <n v="0.2"/>
    <n v="6.5339999999999971"/>
  </r>
  <r>
    <n v="3216"/>
    <s v="CA-2014-150189"/>
    <x v="3"/>
    <x v="141"/>
    <d v="2014-07-11T00:00:00"/>
    <s v="First Class"/>
    <s v="VG-21790"/>
    <s v="Vivek Gonzalez"/>
    <x v="0"/>
    <s v="United States"/>
    <s v="San Mateo"/>
    <x v="1"/>
    <n v="94403"/>
    <x v="1"/>
    <s v="OFF-LA-10002762"/>
    <x v="1"/>
    <x v="2"/>
    <s v="Avery 485"/>
    <n v="75.179999999999993"/>
    <n v="6"/>
    <n v="0"/>
    <n v="35.334599999999995"/>
  </r>
  <r>
    <n v="3217"/>
    <s v="CA-2011-114433"/>
    <x v="2"/>
    <x v="8"/>
    <d v="2011-05-17T00:00:00"/>
    <s v="Standard Class"/>
    <s v="NP-18325"/>
    <s v="Naresj Patel"/>
    <x v="0"/>
    <s v="United States"/>
    <s v="Oakland"/>
    <x v="1"/>
    <n v="94601"/>
    <x v="1"/>
    <s v="TEC-AC-10002800"/>
    <x v="2"/>
    <x v="11"/>
    <s v="Plantronics Audio 478 Stereo USB Headset"/>
    <n v="149.97"/>
    <n v="3"/>
    <n v="0"/>
    <n v="52.489499999999992"/>
  </r>
  <r>
    <n v="3218"/>
    <s v="CA-2014-104640"/>
    <x v="3"/>
    <x v="468"/>
    <d v="2014-11-17T00:00:00"/>
    <s v="Standard Class"/>
    <s v="FH-14275"/>
    <s v="Frank Hawley"/>
    <x v="1"/>
    <s v="United States"/>
    <s v="New York City"/>
    <x v="15"/>
    <n v="10024"/>
    <x v="3"/>
    <s v="OFF-BI-10003925"/>
    <x v="1"/>
    <x v="8"/>
    <s v="Fellowes PB300 Plastic Comb Binding Machine"/>
    <n v="931.17600000000016"/>
    <n v="3"/>
    <n v="0.2"/>
    <n v="314.27190000000002"/>
  </r>
  <r>
    <n v="3219"/>
    <s v="CA-2014-104640"/>
    <x v="3"/>
    <x v="468"/>
    <d v="2014-11-17T00:00:00"/>
    <s v="Standard Class"/>
    <s v="FH-14275"/>
    <s v="Frank Hawley"/>
    <x v="1"/>
    <s v="United States"/>
    <s v="New York City"/>
    <x v="15"/>
    <n v="10024"/>
    <x v="3"/>
    <s v="TEC-PH-10002200"/>
    <x v="2"/>
    <x v="7"/>
    <s v="Aastra 6757i CT Wireless VoIP phone"/>
    <n v="430.88"/>
    <n v="2"/>
    <n v="0"/>
    <n v="124.95519999999999"/>
  </r>
  <r>
    <n v="3220"/>
    <s v="US-2012-137008"/>
    <x v="1"/>
    <x v="653"/>
    <d v="2012-10-08T00:00:00"/>
    <s v="Standard Class"/>
    <s v="JP-15460"/>
    <s v="Jennifer Patt"/>
    <x v="1"/>
    <s v="United States"/>
    <s v="Lakewood"/>
    <x v="30"/>
    <n v="8701"/>
    <x v="3"/>
    <s v="OFF-PA-10001295"/>
    <x v="1"/>
    <x v="10"/>
    <s v="Computer Printout Paper with Letter-Trim Perforations"/>
    <n v="94.85"/>
    <n v="5"/>
    <n v="0"/>
    <n v="45.527999999999992"/>
  </r>
  <r>
    <n v="3221"/>
    <s v="US-2012-137008"/>
    <x v="1"/>
    <x v="653"/>
    <d v="2012-10-08T00:00:00"/>
    <s v="Standard Class"/>
    <s v="JP-15460"/>
    <s v="Jennifer Patt"/>
    <x v="1"/>
    <s v="United States"/>
    <s v="Lakewood"/>
    <x v="30"/>
    <n v="8701"/>
    <x v="3"/>
    <s v="OFF-EN-10002500"/>
    <x v="1"/>
    <x v="12"/>
    <s v="Globe Weis Peel &amp; Seel First Class Envelopes"/>
    <n v="51.12"/>
    <n v="4"/>
    <n v="0"/>
    <n v="23.003999999999998"/>
  </r>
  <r>
    <n v="3222"/>
    <s v="US-2012-137008"/>
    <x v="1"/>
    <x v="653"/>
    <d v="2012-10-08T00:00:00"/>
    <s v="Standard Class"/>
    <s v="JP-15460"/>
    <s v="Jennifer Patt"/>
    <x v="1"/>
    <s v="United States"/>
    <s v="Lakewood"/>
    <x v="30"/>
    <n v="8701"/>
    <x v="3"/>
    <s v="TEC-AC-10000892"/>
    <x v="2"/>
    <x v="11"/>
    <s v="NETGEAR N750 Dual Band Wi-Fi Gigabit Router"/>
    <n v="90"/>
    <n v="1"/>
    <n v="0"/>
    <n v="32.4"/>
  </r>
  <r>
    <n v="3223"/>
    <s v="CA-2011-108189"/>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s v="CA-2011-108189"/>
    <x v="2"/>
    <x v="852"/>
    <d v="2011-10-05T00:00:00"/>
    <s v="First Class"/>
    <s v="ES-14080"/>
    <s v="Erin Smith"/>
    <x v="1"/>
    <s v="United States"/>
    <s v="Tempe"/>
    <x v="16"/>
    <n v="85281"/>
    <x v="1"/>
    <s v="OFF-FA-10000735"/>
    <x v="1"/>
    <x v="13"/>
    <s v="Staples"/>
    <n v="4.6719999999999997"/>
    <n v="2"/>
    <n v="0.2"/>
    <n v="1.4599999999999997"/>
  </r>
  <r>
    <n v="3225"/>
    <s v="CA-2011-108189"/>
    <x v="2"/>
    <x v="852"/>
    <d v="2011-10-05T00:00:00"/>
    <s v="First Class"/>
    <s v="ES-14080"/>
    <s v="Erin Smith"/>
    <x v="1"/>
    <s v="United States"/>
    <s v="Tempe"/>
    <x v="16"/>
    <n v="85281"/>
    <x v="1"/>
    <s v="TEC-PH-10001760"/>
    <x v="2"/>
    <x v="7"/>
    <s v="Bose SoundLink Bluetooth Speaker"/>
    <n v="318.40000000000003"/>
    <n v="2"/>
    <n v="0.2"/>
    <n v="107.46"/>
  </r>
  <r>
    <n v="3226"/>
    <s v="CA-2011-108189"/>
    <x v="2"/>
    <x v="852"/>
    <d v="2011-10-05T00:00:00"/>
    <s v="First Class"/>
    <s v="ES-14080"/>
    <s v="Erin Smith"/>
    <x v="1"/>
    <s v="United States"/>
    <s v="Tempe"/>
    <x v="16"/>
    <n v="85281"/>
    <x v="1"/>
    <s v="OFF-EN-10004846"/>
    <x v="1"/>
    <x v="12"/>
    <s v="Letter or Legal Size Expandable Poly String Tie Envelopes"/>
    <n v="12.768000000000001"/>
    <n v="6"/>
    <n v="0.2"/>
    <n v="4.628400000000001"/>
  </r>
  <r>
    <n v="3227"/>
    <s v="CA-2011-108189"/>
    <x v="2"/>
    <x v="852"/>
    <d v="2011-10-05T00:00:00"/>
    <s v="First Class"/>
    <s v="ES-14080"/>
    <s v="Erin Smith"/>
    <x v="1"/>
    <s v="United States"/>
    <s v="Tempe"/>
    <x v="16"/>
    <n v="85281"/>
    <x v="1"/>
    <s v="OFF-SU-10003567"/>
    <x v="1"/>
    <x v="14"/>
    <s v="Stiletto Hand Letter Openers"/>
    <n v="15.36"/>
    <n v="2"/>
    <n v="0.2"/>
    <n v="-3.2639999999999993"/>
  </r>
  <r>
    <n v="3228"/>
    <s v="CA-2011-108189"/>
    <x v="2"/>
    <x v="852"/>
    <d v="2011-10-05T00:00:00"/>
    <s v="First Class"/>
    <s v="ES-14080"/>
    <s v="Erin Smith"/>
    <x v="1"/>
    <s v="United States"/>
    <s v="Tempe"/>
    <x v="16"/>
    <n v="85281"/>
    <x v="1"/>
    <s v="TEC-PH-10001557"/>
    <x v="2"/>
    <x v="7"/>
    <s v="Pyle PMP37LED"/>
    <n v="230.376"/>
    <n v="3"/>
    <n v="0.2"/>
    <n v="20.157899999999991"/>
  </r>
  <r>
    <n v="3229"/>
    <s v="CA-2011-108189"/>
    <x v="2"/>
    <x v="852"/>
    <d v="2011-10-05T00:00:00"/>
    <s v="First Class"/>
    <s v="ES-14080"/>
    <s v="Erin Smith"/>
    <x v="1"/>
    <s v="United States"/>
    <s v="Tempe"/>
    <x v="16"/>
    <n v="85281"/>
    <x v="1"/>
    <s v="TEC-AC-10003038"/>
    <x v="2"/>
    <x v="11"/>
    <s v="Kingston Digital DataTraveler 16GB USB 2.0"/>
    <n v="7.16"/>
    <n v="1"/>
    <n v="0.2"/>
    <n v="-8.9500000000001023E-2"/>
  </r>
  <r>
    <n v="3230"/>
    <s v="CA-2011-154641"/>
    <x v="2"/>
    <x v="430"/>
    <d v="2011-08-16T00:00:00"/>
    <s v="Standard Class"/>
    <s v="KL-16645"/>
    <s v="Ken Lonsdale"/>
    <x v="0"/>
    <s v="United States"/>
    <s v="New York City"/>
    <x v="15"/>
    <n v="10035"/>
    <x v="3"/>
    <s v="OFF-ST-10004459"/>
    <x v="1"/>
    <x v="4"/>
    <s v="Tennsco Single-Tier Lockers"/>
    <n v="375.34"/>
    <n v="1"/>
    <n v="0"/>
    <n v="18.766999999999996"/>
  </r>
  <r>
    <n v="3231"/>
    <s v="CA-2014-131625"/>
    <x v="3"/>
    <x v="853"/>
    <d v="2014-09-06T00:00:00"/>
    <s v="Second Class"/>
    <s v="BN-11515"/>
    <s v="Bradley Nguyen"/>
    <x v="0"/>
    <s v="United States"/>
    <s v="New York City"/>
    <x v="15"/>
    <n v="10009"/>
    <x v="3"/>
    <s v="FUR-FU-10004960"/>
    <x v="0"/>
    <x v="5"/>
    <s v="Seth Thomas 12&quot; Clock w/ Goldtone Case"/>
    <n v="114.9"/>
    <n v="5"/>
    <n v="0"/>
    <n v="39.066000000000003"/>
  </r>
  <r>
    <n v="3232"/>
    <s v="US-2014-156356"/>
    <x v="3"/>
    <x v="513"/>
    <d v="2014-04-23T00:00:00"/>
    <s v="Standard Class"/>
    <s v="ND-18370"/>
    <s v="Natalie DeCherney"/>
    <x v="0"/>
    <s v="United States"/>
    <s v="Houston"/>
    <x v="5"/>
    <n v="77095"/>
    <x v="2"/>
    <s v="OFF-BI-10000632"/>
    <x v="1"/>
    <x v="8"/>
    <s v="Satellite Sectional Post Binders"/>
    <n v="26.045999999999992"/>
    <n v="3"/>
    <n v="0.8"/>
    <n v="-44.278199999999998"/>
  </r>
  <r>
    <n v="3233"/>
    <s v="US-2014-156356"/>
    <x v="3"/>
    <x v="513"/>
    <d v="2014-04-23T00:00:00"/>
    <s v="Standard Class"/>
    <s v="ND-18370"/>
    <s v="Natalie DeCherney"/>
    <x v="0"/>
    <s v="United States"/>
    <s v="Houston"/>
    <x v="5"/>
    <n v="77095"/>
    <x v="2"/>
    <s v="OFF-BI-10001107"/>
    <x v="1"/>
    <x v="8"/>
    <s v="GBC White Gloss Covers, Plain Front"/>
    <n v="2.8959999999999995"/>
    <n v="1"/>
    <n v="0.8"/>
    <n v="-4.7784000000000013"/>
  </r>
  <r>
    <n v="3234"/>
    <s v="US-2014-156356"/>
    <x v="3"/>
    <x v="513"/>
    <d v="2014-04-23T00:00:00"/>
    <s v="Standard Class"/>
    <s v="ND-18370"/>
    <s v="Natalie DeCherney"/>
    <x v="0"/>
    <s v="United States"/>
    <s v="Houston"/>
    <x v="5"/>
    <n v="77095"/>
    <x v="2"/>
    <s v="OFF-ST-10002301"/>
    <x v="1"/>
    <x v="4"/>
    <s v="Tennsco Commercial Shelving"/>
    <n v="32.544000000000004"/>
    <n v="2"/>
    <n v="0.2"/>
    <n v="-7.7292000000000041"/>
  </r>
  <r>
    <n v="3235"/>
    <s v="CA-2013-138933"/>
    <x v="0"/>
    <x v="423"/>
    <d v="2013-04-28T00:00:00"/>
    <s v="First Class"/>
    <s v="JL-15130"/>
    <s v="Jack Lebron"/>
    <x v="0"/>
    <s v="United States"/>
    <s v="Riverside"/>
    <x v="1"/>
    <n v="92503"/>
    <x v="1"/>
    <s v="OFF-BI-10003355"/>
    <x v="1"/>
    <x v="8"/>
    <s v="Cardinal Holdit Business Card Pockets"/>
    <n v="3.9840000000000004"/>
    <n v="1"/>
    <n v="0.2"/>
    <n v="1.3944000000000001"/>
  </r>
  <r>
    <n v="3236"/>
    <s v="CA-2013-140746"/>
    <x v="0"/>
    <x v="804"/>
    <d v="2013-01-15T00:00:00"/>
    <s v="Same Day"/>
    <s v="RC-19825"/>
    <s v="Roy Collins"/>
    <x v="0"/>
    <s v="United States"/>
    <s v="Fairfield"/>
    <x v="29"/>
    <n v="6824"/>
    <x v="3"/>
    <s v="FUR-TA-10002903"/>
    <x v="0"/>
    <x v="3"/>
    <s v="Bevis Round Bullnose 29&quot; High Table Top"/>
    <n v="181.79699999999997"/>
    <n v="1"/>
    <n v="0.3"/>
    <n v="-15.582599999999999"/>
  </r>
  <r>
    <n v="3237"/>
    <s v="CA-2013-146836"/>
    <x v="0"/>
    <x v="440"/>
    <d v="2013-05-03T00:00:00"/>
    <s v="Same Day"/>
    <s v="CC-12475"/>
    <s v="Cindy Chapman"/>
    <x v="0"/>
    <s v="United States"/>
    <s v="New York City"/>
    <x v="15"/>
    <n v="10024"/>
    <x v="3"/>
    <s v="OFF-ST-10001580"/>
    <x v="1"/>
    <x v="4"/>
    <s v="Super Decoflex Portable Personal File"/>
    <n v="44.94"/>
    <n v="3"/>
    <n v="0"/>
    <n v="12.5832"/>
  </r>
  <r>
    <n v="3238"/>
    <s v="CA-2013-146836"/>
    <x v="0"/>
    <x v="440"/>
    <d v="2013-05-03T00:00:00"/>
    <s v="Same Day"/>
    <s v="CC-12475"/>
    <s v="Cindy Chapman"/>
    <x v="0"/>
    <s v="United States"/>
    <s v="New York City"/>
    <x v="15"/>
    <n v="10024"/>
    <x v="3"/>
    <s v="OFF-BI-10000315"/>
    <x v="1"/>
    <x v="8"/>
    <s v="Poly Designer Cover &amp; Back"/>
    <n v="45.576000000000001"/>
    <n v="3"/>
    <n v="0.2"/>
    <n v="15.951599999999997"/>
  </r>
  <r>
    <n v="3239"/>
    <s v="US-2013-127971"/>
    <x v="0"/>
    <x v="73"/>
    <d v="2013-11-28T00:00:00"/>
    <s v="Standard Class"/>
    <s v="DW-13195"/>
    <s v="David Wiener"/>
    <x v="1"/>
    <s v="United States"/>
    <s v="Houston"/>
    <x v="5"/>
    <n v="77095"/>
    <x v="2"/>
    <s v="FUR-CH-10003774"/>
    <x v="0"/>
    <x v="1"/>
    <s v="Global Wood Trimmed Manager's Task Chair, Khaki"/>
    <n v="318.43"/>
    <n v="5"/>
    <n v="0.3"/>
    <n v="-77.333000000000013"/>
  </r>
  <r>
    <n v="3240"/>
    <s v="US-2013-127971"/>
    <x v="0"/>
    <x v="73"/>
    <d v="2013-11-28T00:00:00"/>
    <s v="Standard Class"/>
    <s v="DW-13195"/>
    <s v="David Wiener"/>
    <x v="1"/>
    <s v="United States"/>
    <s v="Houston"/>
    <x v="5"/>
    <n v="77095"/>
    <x v="2"/>
    <s v="TEC-PH-10003095"/>
    <x v="2"/>
    <x v="7"/>
    <s v="Samsung HM1900 Bluetooth Headset"/>
    <n v="122.91999999999999"/>
    <n v="7"/>
    <n v="0.2"/>
    <n v="46.095000000000006"/>
  </r>
  <r>
    <n v="3241"/>
    <s v="US-2013-127971"/>
    <x v="0"/>
    <x v="73"/>
    <d v="2013-11-28T00:00:00"/>
    <s v="Standard Class"/>
    <s v="DW-13195"/>
    <s v="David Wiener"/>
    <x v="1"/>
    <s v="United States"/>
    <s v="Houston"/>
    <x v="5"/>
    <n v="77095"/>
    <x v="2"/>
    <s v="FUR-FU-10000023"/>
    <x v="0"/>
    <x v="5"/>
    <s v="Eldon Wave Desk Accessories"/>
    <n v="7.0679999999999996"/>
    <n v="3"/>
    <n v="0.6"/>
    <n v="-2.8271999999999995"/>
  </r>
  <r>
    <n v="3242"/>
    <s v="US-2013-140809"/>
    <x v="0"/>
    <x v="854"/>
    <d v="2013-02-03T00:00:00"/>
    <s v="First Class"/>
    <s v="CK-12760"/>
    <s v="Cyma Kinney"/>
    <x v="1"/>
    <s v="United States"/>
    <s v="Arlington"/>
    <x v="17"/>
    <n v="22204"/>
    <x v="0"/>
    <s v="OFF-ST-10002214"/>
    <x v="1"/>
    <x v="4"/>
    <s v="X-Rack File for Hanging Folders"/>
    <n v="56.449999999999996"/>
    <n v="5"/>
    <n v="0"/>
    <n v="14.676999999999998"/>
  </r>
  <r>
    <n v="3243"/>
    <s v="CA-2014-114524"/>
    <x v="3"/>
    <x v="185"/>
    <d v="2014-04-06T00:00:00"/>
    <s v="Second Class"/>
    <s v="EG-13900"/>
    <s v="Emily Grady"/>
    <x v="0"/>
    <s v="United States"/>
    <s v="Chicago"/>
    <x v="10"/>
    <n v="60623"/>
    <x v="2"/>
    <s v="OFF-BI-10002799"/>
    <x v="1"/>
    <x v="8"/>
    <s v="SlimView Poly Binder, 3/8&quot;"/>
    <n v="13.467999999999998"/>
    <n v="13"/>
    <n v="0.8"/>
    <n v="-22.895600000000005"/>
  </r>
  <r>
    <n v="3244"/>
    <s v="CA-2014-113355"/>
    <x v="3"/>
    <x v="96"/>
    <d v="2014-12-06T00:00:00"/>
    <s v="Standard Class"/>
    <s v="SJ-20215"/>
    <s v="Sarah Jordon"/>
    <x v="0"/>
    <s v="United States"/>
    <s v="Grand Prairie"/>
    <x v="5"/>
    <n v="75051"/>
    <x v="2"/>
    <s v="TEC-PH-10004912"/>
    <x v="2"/>
    <x v="7"/>
    <s v="Cisco SPA112 2 Port Phone Adapter"/>
    <n v="219.80000000000004"/>
    <n v="5"/>
    <n v="0.2"/>
    <n v="24.727499999999971"/>
  </r>
  <r>
    <n v="3245"/>
    <s v="CA-2014-113355"/>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s v="US-2014-140907"/>
    <x v="3"/>
    <x v="389"/>
    <d v="2014-12-13T00:00:00"/>
    <s v="Second Class"/>
    <s v="BP-11185"/>
    <s v="Ben Peterman"/>
    <x v="1"/>
    <s v="United States"/>
    <s v="Seattle"/>
    <x v="4"/>
    <n v="98103"/>
    <x v="1"/>
    <s v="TEC-AC-10004510"/>
    <x v="2"/>
    <x v="11"/>
    <s v="Logitech Desktop MK120 Mouse and keyboard Combo"/>
    <n v="49.08"/>
    <n v="3"/>
    <n v="0"/>
    <n v="4.9079999999999977"/>
  </r>
  <r>
    <n v="3247"/>
    <s v="US-2014-140907"/>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s v="US-2014-140907"/>
    <x v="3"/>
    <x v="389"/>
    <d v="2014-12-13T00:00:00"/>
    <s v="Second Class"/>
    <s v="BP-11185"/>
    <s v="Ben Peterman"/>
    <x v="1"/>
    <s v="United States"/>
    <s v="Seattle"/>
    <x v="4"/>
    <n v="98103"/>
    <x v="1"/>
    <s v="OFF-AR-10000799"/>
    <x v="1"/>
    <x v="6"/>
    <s v="Col-Erase Pencils with Erasers"/>
    <n v="18.240000000000002"/>
    <n v="3"/>
    <n v="0"/>
    <n v="5.2895999999999983"/>
  </r>
  <r>
    <n v="3249"/>
    <s v="CA-2013-159730"/>
    <x v="0"/>
    <x v="42"/>
    <d v="2013-09-22T00:00:00"/>
    <s v="Standard Class"/>
    <s v="SJ-20125"/>
    <s v="Sanjit Jacobs"/>
    <x v="2"/>
    <s v="United States"/>
    <s v="Seattle"/>
    <x v="4"/>
    <n v="98103"/>
    <x v="1"/>
    <s v="FUR-CH-10004875"/>
    <x v="0"/>
    <x v="1"/>
    <s v="Harbour Creations 67200 Series Stacking Chairs"/>
    <n v="113.88800000000002"/>
    <n v="2"/>
    <n v="0.2"/>
    <n v="9.9651999999999994"/>
  </r>
  <r>
    <n v="3250"/>
    <s v="CA-2013-159730"/>
    <x v="0"/>
    <x v="42"/>
    <d v="2013-09-22T00:00:00"/>
    <s v="Standard Class"/>
    <s v="SJ-20125"/>
    <s v="Sanjit Jacobs"/>
    <x v="2"/>
    <s v="United States"/>
    <s v="Seattle"/>
    <x v="4"/>
    <n v="98103"/>
    <x v="1"/>
    <s v="TEC-PH-10002085"/>
    <x v="2"/>
    <x v="7"/>
    <s v="Clarity 53712"/>
    <n v="105.584"/>
    <n v="2"/>
    <n v="0.2"/>
    <n v="7.9188000000000045"/>
  </r>
  <r>
    <n v="3251"/>
    <s v="CA-2013-157868"/>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s v="CA-2014-119389"/>
    <x v="3"/>
    <x v="827"/>
    <d v="2014-04-20T00:00:00"/>
    <s v="First Class"/>
    <s v="BG-11740"/>
    <s v="Bruce Geld"/>
    <x v="0"/>
    <s v="United States"/>
    <s v="Philadelphia"/>
    <x v="9"/>
    <n v="19120"/>
    <x v="3"/>
    <s v="FUR-FU-10001473"/>
    <x v="0"/>
    <x v="5"/>
    <s v="Eldon Executive Woodline II Desk Accessories, Mahogany"/>
    <n v="60.311999999999998"/>
    <n v="3"/>
    <n v="0.2"/>
    <n v="5.2773000000000003"/>
  </r>
  <r>
    <n v="3253"/>
    <s v="CA-2014-110373"/>
    <x v="3"/>
    <x v="855"/>
    <d v="2014-10-31T00:00:00"/>
    <s v="Second Class"/>
    <s v="MA-17560"/>
    <s v="Matt Abelman"/>
    <x v="2"/>
    <s v="United States"/>
    <s v="Chicago"/>
    <x v="10"/>
    <n v="60610"/>
    <x v="2"/>
    <s v="OFF-AR-10003045"/>
    <x v="1"/>
    <x v="6"/>
    <s v="Prang Colored Pencils"/>
    <n v="7.0559999999999992"/>
    <n v="3"/>
    <n v="0.2"/>
    <n v="2.2050000000000001"/>
  </r>
  <r>
    <n v="3254"/>
    <s v="CA-2014-110373"/>
    <x v="3"/>
    <x v="855"/>
    <d v="2014-10-31T00:00:00"/>
    <s v="Second Class"/>
    <s v="MA-17560"/>
    <s v="Matt Abelman"/>
    <x v="2"/>
    <s v="United States"/>
    <s v="Chicago"/>
    <x v="10"/>
    <n v="60610"/>
    <x v="2"/>
    <s v="TEC-PH-10001536"/>
    <x v="2"/>
    <x v="7"/>
    <s v="Spigen Samsung Galaxy S5 Case Wallet"/>
    <n v="27.183999999999997"/>
    <n v="2"/>
    <n v="0.2"/>
    <n v="2.0387999999999984"/>
  </r>
  <r>
    <n v="3255"/>
    <s v="CA-2013-155474"/>
    <x v="0"/>
    <x v="630"/>
    <d v="2013-07-15T00:00:00"/>
    <s v="Standard Class"/>
    <s v="CC-12220"/>
    <s v="Chris Cortes"/>
    <x v="0"/>
    <s v="United States"/>
    <s v="Seattle"/>
    <x v="4"/>
    <n v="98105"/>
    <x v="1"/>
    <s v="TEC-PH-10001580"/>
    <x v="2"/>
    <x v="7"/>
    <s v="Logitech Mobile Speakerphone P710e - speaker phone"/>
    <n v="107.98399999999999"/>
    <n v="1"/>
    <n v="0.2"/>
    <n v="9.4485999999999954"/>
  </r>
  <r>
    <n v="3256"/>
    <s v="CA-2013-155474"/>
    <x v="0"/>
    <x v="630"/>
    <d v="2013-07-15T00:00:00"/>
    <s v="Standard Class"/>
    <s v="CC-12220"/>
    <s v="Chris Cortes"/>
    <x v="0"/>
    <s v="United States"/>
    <s v="Seattle"/>
    <x v="4"/>
    <n v="98105"/>
    <x v="1"/>
    <s v="OFF-BI-10004209"/>
    <x v="1"/>
    <x v="8"/>
    <s v="Fellowes Twister Kit, Gray/Clear, 3/pkg"/>
    <n v="19.295999999999999"/>
    <n v="3"/>
    <n v="0.2"/>
    <n v="6.0299999999999994"/>
  </r>
  <r>
    <n v="3257"/>
    <s v="CA-2012-155453"/>
    <x v="1"/>
    <x v="101"/>
    <d v="2012-08-14T00:00:00"/>
    <s v="Standard Class"/>
    <s v="RA-19885"/>
    <s v="Ruben Ausman"/>
    <x v="1"/>
    <s v="United States"/>
    <s v="Jacksonville"/>
    <x v="2"/>
    <n v="32216"/>
    <x v="0"/>
    <s v="OFF-LA-10001613"/>
    <x v="1"/>
    <x v="2"/>
    <s v="Avery File Folder Labels"/>
    <n v="4.6079999999999997"/>
    <n v="2"/>
    <n v="0.2"/>
    <n v="1.6704000000000001"/>
  </r>
  <r>
    <n v="3258"/>
    <s v="US-2013-161844"/>
    <x v="0"/>
    <x v="10"/>
    <d v="2013-12-15T00:00:00"/>
    <s v="Second Class"/>
    <s v="DK-12835"/>
    <s v="Damala Kotsonis"/>
    <x v="1"/>
    <s v="United States"/>
    <s v="Franklin"/>
    <x v="18"/>
    <n v="37064"/>
    <x v="0"/>
    <s v="FUR-TA-10001676"/>
    <x v="0"/>
    <x v="3"/>
    <s v="Hon 61000 Series Interactive Training Tables"/>
    <n v="79.97399999999999"/>
    <n v="3"/>
    <n v="0.4"/>
    <n v="-29.323800000000006"/>
  </r>
  <r>
    <n v="3259"/>
    <s v="US-2013-161844"/>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s v="US-2013-162103"/>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s v="CA-2011-151554"/>
    <x v="2"/>
    <x v="687"/>
    <d v="2011-11-15T00:00:00"/>
    <s v="First Class"/>
    <s v="CM-11815"/>
    <s v="Candace McMahon"/>
    <x v="1"/>
    <s v="United States"/>
    <s v="Pasadena"/>
    <x v="5"/>
    <n v="77506"/>
    <x v="2"/>
    <s v="OFF-PA-10004609"/>
    <x v="1"/>
    <x v="10"/>
    <s v="Xerox 221"/>
    <n v="20.736000000000004"/>
    <n v="4"/>
    <n v="0.2"/>
    <n v="7.2576000000000001"/>
  </r>
  <r>
    <n v="3262"/>
    <s v="CA-2011-140662"/>
    <x v="2"/>
    <x v="664"/>
    <d v="2011-11-19T00:00:00"/>
    <s v="First Class"/>
    <s v="TS-21205"/>
    <s v="Thomas Seio"/>
    <x v="1"/>
    <s v="United States"/>
    <s v="San Francisco"/>
    <x v="1"/>
    <n v="94109"/>
    <x v="1"/>
    <s v="TEC-AC-10001314"/>
    <x v="2"/>
    <x v="11"/>
    <s v="Case Logic 2.4GHz Wireless Keyboard"/>
    <n v="99.98"/>
    <n v="2"/>
    <n v="0"/>
    <n v="7.9983999999999895"/>
  </r>
  <r>
    <n v="3263"/>
    <s v="CA-2011-140662"/>
    <x v="2"/>
    <x v="664"/>
    <d v="2011-11-19T00:00:00"/>
    <s v="First Class"/>
    <s v="TS-21205"/>
    <s v="Thomas Seio"/>
    <x v="1"/>
    <s v="United States"/>
    <s v="San Francisco"/>
    <x v="1"/>
    <n v="94109"/>
    <x v="1"/>
    <s v="OFF-PA-10003395"/>
    <x v="1"/>
    <x v="10"/>
    <s v="Xerox 1941"/>
    <n v="733.94999999999993"/>
    <n v="7"/>
    <n v="0"/>
    <n v="352.29599999999999"/>
  </r>
  <r>
    <n v="3264"/>
    <s v="CA-2011-140662"/>
    <x v="2"/>
    <x v="664"/>
    <d v="2011-11-19T00:00:00"/>
    <s v="First Class"/>
    <s v="TS-21205"/>
    <s v="Thomas Seio"/>
    <x v="1"/>
    <s v="United States"/>
    <s v="San Francisco"/>
    <x v="1"/>
    <n v="94109"/>
    <x v="1"/>
    <s v="OFF-AP-10001242"/>
    <x v="1"/>
    <x v="9"/>
    <s v="APC 7 Outlet Network SurgeArrest Surge Protector"/>
    <n v="241.44"/>
    <n v="3"/>
    <n v="0"/>
    <n v="72.431999999999988"/>
  </r>
  <r>
    <n v="3265"/>
    <s v="CA-2013-122518"/>
    <x v="0"/>
    <x v="758"/>
    <d v="2013-03-09T00:00:00"/>
    <s v="Second Class"/>
    <s v="RF-19345"/>
    <s v="Randy Ferguson"/>
    <x v="1"/>
    <s v="United States"/>
    <s v="Miami"/>
    <x v="2"/>
    <n v="33180"/>
    <x v="0"/>
    <s v="OFF-LA-10001641"/>
    <x v="1"/>
    <x v="2"/>
    <s v="Avery 518"/>
    <n v="10.08"/>
    <n v="4"/>
    <n v="0.2"/>
    <n v="3.528"/>
  </r>
  <r>
    <n v="3266"/>
    <s v="US-2011-126571"/>
    <x v="2"/>
    <x v="856"/>
    <d v="2011-10-15T00:00:00"/>
    <s v="Standard Class"/>
    <s v="JF-15565"/>
    <s v="Jill Fjeld"/>
    <x v="0"/>
    <s v="United States"/>
    <s v="Philadelphia"/>
    <x v="9"/>
    <n v="19120"/>
    <x v="3"/>
    <s v="OFF-ST-10003816"/>
    <x v="1"/>
    <x v="4"/>
    <s v="Fellowes High-Stak Drawer Files"/>
    <n v="281.904"/>
    <n v="2"/>
    <n v="0.2"/>
    <n v="10.571399999999983"/>
  </r>
  <r>
    <n v="3267"/>
    <s v="US-2011-126571"/>
    <x v="2"/>
    <x v="856"/>
    <d v="2011-10-15T00:00:00"/>
    <s v="Standard Class"/>
    <s v="JF-15565"/>
    <s v="Jill Fjeld"/>
    <x v="0"/>
    <s v="United States"/>
    <s v="Philadelphia"/>
    <x v="9"/>
    <n v="19120"/>
    <x v="3"/>
    <s v="OFF-EN-10002230"/>
    <x v="1"/>
    <x v="12"/>
    <s v="Airmail Envelopes"/>
    <n v="201.43200000000002"/>
    <n v="3"/>
    <n v="0.2"/>
    <n v="67.983299999999986"/>
  </r>
  <r>
    <n v="3268"/>
    <s v="CA-2011-143840"/>
    <x v="2"/>
    <x v="857"/>
    <d v="2011-05-29T00:00:00"/>
    <s v="Standard Class"/>
    <s v="EH-14185"/>
    <s v="Evan Henry"/>
    <x v="0"/>
    <s v="United States"/>
    <s v="Decatur"/>
    <x v="19"/>
    <n v="35601"/>
    <x v="0"/>
    <s v="TEC-PH-10002660"/>
    <x v="2"/>
    <x v="7"/>
    <s v="Nortel Networks T7316 E Nt8 B27"/>
    <n v="135.97999999999999"/>
    <n v="2"/>
    <n v="0"/>
    <n v="33.995000000000005"/>
  </r>
  <r>
    <n v="3269"/>
    <s v="CA-2011-143840"/>
    <x v="2"/>
    <x v="857"/>
    <d v="2011-05-29T00:00:00"/>
    <s v="Standard Class"/>
    <s v="EH-14185"/>
    <s v="Evan Henry"/>
    <x v="0"/>
    <s v="United States"/>
    <s v="Decatur"/>
    <x v="19"/>
    <n v="35601"/>
    <x v="0"/>
    <s v="TEC-PH-10003171"/>
    <x v="2"/>
    <x v="7"/>
    <s v="Plantronics Encore H101 Dual Earpieces Headset"/>
    <n v="44.95"/>
    <n v="1"/>
    <n v="0"/>
    <n v="12.585999999999999"/>
  </r>
  <r>
    <n v="3270"/>
    <s v="CA-2011-115980"/>
    <x v="2"/>
    <x v="858"/>
    <d v="2011-07-19T00:00:00"/>
    <s v="Standard Class"/>
    <s v="VW-21775"/>
    <s v="Victoria Wilson"/>
    <x v="1"/>
    <s v="United States"/>
    <s v="Sioux Falls"/>
    <x v="44"/>
    <n v="57103"/>
    <x v="2"/>
    <s v="TEC-AC-10003709"/>
    <x v="2"/>
    <x v="11"/>
    <s v="Maxell 4.7GB DVD-R 5/Pack"/>
    <n v="2.9699999999999998"/>
    <n v="3"/>
    <n v="0"/>
    <n v="1.3068000000000004"/>
  </r>
  <r>
    <n v="3271"/>
    <s v="CA-2011-115980"/>
    <x v="2"/>
    <x v="858"/>
    <d v="2011-07-19T00:00:00"/>
    <s v="Standard Class"/>
    <s v="VW-21775"/>
    <s v="Victoria Wilson"/>
    <x v="1"/>
    <s v="United States"/>
    <s v="Sioux Falls"/>
    <x v="44"/>
    <n v="57103"/>
    <x v="2"/>
    <s v="OFF-FA-10000304"/>
    <x v="1"/>
    <x v="13"/>
    <s v="Advantus Push Pins"/>
    <n v="6.5400000000000009"/>
    <n v="3"/>
    <n v="0"/>
    <n v="2.6814000000000004"/>
  </r>
  <r>
    <n v="3272"/>
    <s v="CA-2012-155145"/>
    <x v="1"/>
    <x v="17"/>
    <d v="2012-12-29T00:00:00"/>
    <s v="Second Class"/>
    <s v="KN-16450"/>
    <s v="Kean Nguyen"/>
    <x v="1"/>
    <s v="United States"/>
    <s v="Visalia"/>
    <x v="1"/>
    <n v="93277"/>
    <x v="1"/>
    <s v="TEC-AC-10003709"/>
    <x v="2"/>
    <x v="11"/>
    <s v="Maxell 4.7GB DVD-R 5/Pack"/>
    <n v="7.92"/>
    <n v="8"/>
    <n v="0"/>
    <n v="3.4848000000000008"/>
  </r>
  <r>
    <n v="3273"/>
    <s v="CA-2012-146038"/>
    <x v="1"/>
    <x v="97"/>
    <d v="2012-02-16T00:00:00"/>
    <s v="Standard Class"/>
    <s v="SJ-20215"/>
    <s v="Sarah Jordon"/>
    <x v="0"/>
    <s v="United States"/>
    <s v="Los Angeles"/>
    <x v="1"/>
    <n v="90049"/>
    <x v="1"/>
    <s v="FUR-CH-10002774"/>
    <x v="0"/>
    <x v="1"/>
    <s v="Global Deluxe Stacking Chair, Gray"/>
    <n v="203.92"/>
    <n v="5"/>
    <n v="0.2"/>
    <n v="22.940999999999995"/>
  </r>
  <r>
    <n v="3274"/>
    <s v="CA-2014-133865"/>
    <x v="3"/>
    <x v="540"/>
    <d v="2014-05-13T00:00:00"/>
    <s v="Standard Class"/>
    <s v="PS-19045"/>
    <s v="Penelope Sewall"/>
    <x v="2"/>
    <s v="United States"/>
    <s v="Los Angeles"/>
    <x v="1"/>
    <n v="90032"/>
    <x v="1"/>
    <s v="TEC-CO-10001046"/>
    <x v="2"/>
    <x v="16"/>
    <s v="Canon Imageclass D680 Copier / Fax"/>
    <n v="3359.9520000000002"/>
    <n v="6"/>
    <n v="0.2"/>
    <n v="1049.9849999999999"/>
  </r>
  <r>
    <n v="3275"/>
    <s v="CA-2014-116358"/>
    <x v="3"/>
    <x v="808"/>
    <d v="2014-11-07T00:00:00"/>
    <s v="Standard Class"/>
    <s v="KM-16225"/>
    <s v="Kalyca Meade"/>
    <x v="1"/>
    <s v="United States"/>
    <s v="Overland Park"/>
    <x v="41"/>
    <n v="66212"/>
    <x v="2"/>
    <s v="OFF-FA-10003495"/>
    <x v="1"/>
    <x v="13"/>
    <s v="Staples"/>
    <n v="18.240000000000002"/>
    <n v="3"/>
    <n v="0"/>
    <n v="9.120000000000001"/>
  </r>
  <r>
    <n v="3276"/>
    <s v="CA-2014-116358"/>
    <x v="3"/>
    <x v="808"/>
    <d v="2014-11-07T00:00:00"/>
    <s v="Standard Class"/>
    <s v="KM-16225"/>
    <s v="Kalyca Meade"/>
    <x v="1"/>
    <s v="United States"/>
    <s v="Overland Park"/>
    <x v="41"/>
    <n v="66212"/>
    <x v="2"/>
    <s v="OFF-AR-10004685"/>
    <x v="1"/>
    <x v="6"/>
    <s v="Binney &amp; Smith Crayola Metallic Colored Pencils, 8-Color Set"/>
    <n v="27.78"/>
    <n v="6"/>
    <n v="0"/>
    <n v="9.1673999999999989"/>
  </r>
  <r>
    <n v="3277"/>
    <s v="CA-2011-102988"/>
    <x v="2"/>
    <x v="267"/>
    <d v="2011-04-09T00:00:00"/>
    <s v="Second Class"/>
    <s v="GM-14695"/>
    <s v="Greg Maxwell"/>
    <x v="1"/>
    <s v="United States"/>
    <s v="Alexandria"/>
    <x v="17"/>
    <n v="22304"/>
    <x v="0"/>
    <s v="OFF-AR-10004757"/>
    <x v="1"/>
    <x v="6"/>
    <s v="Crayola Colored Pencils"/>
    <n v="22.959999999999997"/>
    <n v="7"/>
    <n v="0"/>
    <n v="7.5767999999999986"/>
  </r>
  <r>
    <n v="3278"/>
    <s v="CA-2011-102988"/>
    <x v="2"/>
    <x v="267"/>
    <d v="2011-04-09T00:00:00"/>
    <s v="Second Class"/>
    <s v="GM-14695"/>
    <s v="Greg Maxwell"/>
    <x v="1"/>
    <s v="United States"/>
    <s v="Alexandria"/>
    <x v="17"/>
    <n v="22304"/>
    <x v="0"/>
    <s v="TEC-PH-10001615"/>
    <x v="2"/>
    <x v="7"/>
    <s v="AT&amp;T CL82213"/>
    <n v="28.99"/>
    <n v="1"/>
    <n v="0"/>
    <n v="8.4070999999999962"/>
  </r>
  <r>
    <n v="3279"/>
    <s v="CA-2011-102988"/>
    <x v="2"/>
    <x v="267"/>
    <d v="2011-04-09T00:00:00"/>
    <s v="Second Class"/>
    <s v="GM-14695"/>
    <s v="Greg Maxwell"/>
    <x v="1"/>
    <s v="United States"/>
    <s v="Alexandria"/>
    <x v="17"/>
    <n v="22304"/>
    <x v="0"/>
    <s v="OFF-PA-10003349"/>
    <x v="1"/>
    <x v="10"/>
    <s v="Xerox 1957"/>
    <n v="12.96"/>
    <n v="2"/>
    <n v="0"/>
    <n v="6.3504000000000005"/>
  </r>
  <r>
    <n v="3280"/>
    <s v="CA-2011-102988"/>
    <x v="2"/>
    <x v="267"/>
    <d v="2011-04-09T00:00:00"/>
    <s v="Second Class"/>
    <s v="GM-14695"/>
    <s v="Greg Maxwell"/>
    <x v="1"/>
    <s v="United States"/>
    <s v="Alexandria"/>
    <x v="17"/>
    <n v="22304"/>
    <x v="0"/>
    <s v="OFF-AR-10000127"/>
    <x v="1"/>
    <x v="6"/>
    <s v="Newell 321"/>
    <n v="22.959999999999997"/>
    <n v="7"/>
    <n v="0"/>
    <n v="6.6583999999999968"/>
  </r>
  <r>
    <n v="3281"/>
    <s v="CA-2011-102988"/>
    <x v="2"/>
    <x v="267"/>
    <d v="2011-04-09T00:00:00"/>
    <s v="Second Class"/>
    <s v="GM-14695"/>
    <s v="Greg Maxwell"/>
    <x v="1"/>
    <s v="United States"/>
    <s v="Alexandria"/>
    <x v="17"/>
    <n v="22304"/>
    <x v="0"/>
    <s v="OFF-SU-10002881"/>
    <x v="1"/>
    <x v="14"/>
    <s v="Martin Yale Chadless Opener Electric Letter Opener"/>
    <n v="4164.0499999999993"/>
    <n v="5"/>
    <n v="0"/>
    <n v="83.281000000000063"/>
  </r>
  <r>
    <n v="3282"/>
    <s v="US-2011-117170"/>
    <x v="2"/>
    <x v="328"/>
    <d v="2011-09-24T00:00:00"/>
    <s v="Standard Class"/>
    <s v="KT-16465"/>
    <s v="Kean Takahito"/>
    <x v="0"/>
    <s v="United States"/>
    <s v="Raleigh"/>
    <x v="3"/>
    <n v="27604"/>
    <x v="0"/>
    <s v="TEC-AC-10001109"/>
    <x v="2"/>
    <x v="11"/>
    <s v="Logitech Trackman Marble Mouse"/>
    <n v="47.984000000000002"/>
    <n v="2"/>
    <n v="0.2"/>
    <n v="13.195600000000001"/>
  </r>
  <r>
    <n v="3283"/>
    <s v="US-2011-117170"/>
    <x v="2"/>
    <x v="328"/>
    <d v="2011-09-24T00:00:00"/>
    <s v="Standard Class"/>
    <s v="KT-16465"/>
    <s v="Kean Takahito"/>
    <x v="0"/>
    <s v="United States"/>
    <s v="Raleigh"/>
    <x v="3"/>
    <n v="27604"/>
    <x v="0"/>
    <s v="OFF-PA-10000682"/>
    <x v="1"/>
    <x v="10"/>
    <s v="Xerox 1924"/>
    <n v="4.6240000000000006"/>
    <n v="1"/>
    <n v="0.2"/>
    <n v="1.6762000000000001"/>
  </r>
  <r>
    <n v="3284"/>
    <s v="CA-2011-159478"/>
    <x v="2"/>
    <x v="587"/>
    <d v="2011-10-06T00:00:00"/>
    <s v="Standard Class"/>
    <s v="MH-17785"/>
    <s v="Maya Herman"/>
    <x v="1"/>
    <s v="United States"/>
    <s v="New York City"/>
    <x v="15"/>
    <n v="10035"/>
    <x v="3"/>
    <s v="FUR-FU-10000221"/>
    <x v="0"/>
    <x v="5"/>
    <s v="Master Caster Door Stop, Brown"/>
    <n v="15.24"/>
    <n v="3"/>
    <n v="0"/>
    <n v="5.1815999999999995"/>
  </r>
  <r>
    <n v="3285"/>
    <s v="CA-2011-103702"/>
    <x v="2"/>
    <x v="171"/>
    <d v="2011-09-17T00:00:00"/>
    <s v="Standard Class"/>
    <s v="AF-10885"/>
    <s v="Art Foster"/>
    <x v="0"/>
    <s v="United States"/>
    <s v="Fairfield"/>
    <x v="24"/>
    <n v="45014"/>
    <x v="3"/>
    <s v="OFF-BI-10002429"/>
    <x v="1"/>
    <x v="8"/>
    <s v="Premier Elliptical Ring Binder, Black"/>
    <n v="63.924000000000007"/>
    <n v="7"/>
    <n v="0.7"/>
    <n v="-46.877600000000001"/>
  </r>
  <r>
    <n v="3286"/>
    <s v="CA-2014-150525"/>
    <x v="3"/>
    <x v="297"/>
    <d v="2014-02-26T00:00:00"/>
    <s v="Standard Class"/>
    <s v="JP-16135"/>
    <s v="Julie Prescott"/>
    <x v="2"/>
    <s v="United States"/>
    <s v="Muskogee"/>
    <x v="26"/>
    <n v="74403"/>
    <x v="2"/>
    <s v="OFF-AR-10002375"/>
    <x v="1"/>
    <x v="6"/>
    <s v="Newell 351"/>
    <n v="6.56"/>
    <n v="2"/>
    <n v="0"/>
    <n v="1.9023999999999992"/>
  </r>
  <r>
    <n v="3287"/>
    <s v="CA-2014-150525"/>
    <x v="3"/>
    <x v="297"/>
    <d v="2014-02-26T00:00:00"/>
    <s v="Standard Class"/>
    <s v="JP-16135"/>
    <s v="Julie Prescott"/>
    <x v="2"/>
    <s v="United States"/>
    <s v="Muskogee"/>
    <x v="26"/>
    <n v="74403"/>
    <x v="2"/>
    <s v="OFF-AP-10000595"/>
    <x v="1"/>
    <x v="9"/>
    <s v="Disposable Triple-Filter Dust Bags"/>
    <n v="13.11"/>
    <n v="3"/>
    <n v="0"/>
    <n v="3.4086000000000003"/>
  </r>
  <r>
    <n v="3288"/>
    <s v="CA-2012-157770"/>
    <x v="1"/>
    <x v="350"/>
    <d v="2012-12-15T00:00:00"/>
    <s v="First Class"/>
    <s v="RD-19585"/>
    <s v="Rob Dowd"/>
    <x v="0"/>
    <s v="United States"/>
    <s v="Temecula"/>
    <x v="1"/>
    <n v="92592"/>
    <x v="1"/>
    <s v="TEC-PH-10001530"/>
    <x v="2"/>
    <x v="7"/>
    <s v="Plantronics Voyager Pro Legend"/>
    <n v="494.37600000000009"/>
    <n v="3"/>
    <n v="0.2"/>
    <n v="49.437599999999975"/>
  </r>
  <r>
    <n v="3289"/>
    <s v="CA-2012-157770"/>
    <x v="1"/>
    <x v="350"/>
    <d v="2012-12-15T00:00:00"/>
    <s v="First Class"/>
    <s v="RD-19585"/>
    <s v="Rob Dowd"/>
    <x v="0"/>
    <s v="United States"/>
    <s v="Temecula"/>
    <x v="1"/>
    <n v="92592"/>
    <x v="1"/>
    <s v="OFF-BI-10000050"/>
    <x v="1"/>
    <x v="8"/>
    <s v="Angle-D Binders with Locking Rings, Label Holders"/>
    <n v="29.2"/>
    <n v="5"/>
    <n v="0.2"/>
    <n v="9.8549999999999969"/>
  </r>
  <r>
    <n v="3290"/>
    <s v="CA-2012-157770"/>
    <x v="1"/>
    <x v="350"/>
    <d v="2012-12-15T00:00:00"/>
    <s v="First Class"/>
    <s v="RD-19585"/>
    <s v="Rob Dowd"/>
    <x v="0"/>
    <s v="United States"/>
    <s v="Temecula"/>
    <x v="1"/>
    <n v="92592"/>
    <x v="1"/>
    <s v="TEC-AC-10001552"/>
    <x v="2"/>
    <x v="11"/>
    <s v="Logitech K350 2.4Ghz Wireless Keyboard"/>
    <n v="248.85000000000002"/>
    <n v="5"/>
    <n v="0"/>
    <n v="27.373499999999993"/>
  </r>
  <r>
    <n v="3291"/>
    <s v="CA-2012-157770"/>
    <x v="1"/>
    <x v="350"/>
    <d v="2012-12-15T00:00:00"/>
    <s v="First Class"/>
    <s v="RD-19585"/>
    <s v="Rob Dowd"/>
    <x v="0"/>
    <s v="United States"/>
    <s v="Temecula"/>
    <x v="1"/>
    <n v="92592"/>
    <x v="1"/>
    <s v="TEC-AC-10003399"/>
    <x v="2"/>
    <x v="11"/>
    <s v="Memorex Mini Travel Drive 64 GB USB 2.0 Flash Drive"/>
    <n v="36.24"/>
    <n v="1"/>
    <n v="0"/>
    <n v="15.220800000000001"/>
  </r>
  <r>
    <n v="3292"/>
    <s v="CA-2013-167290"/>
    <x v="0"/>
    <x v="859"/>
    <d v="2013-11-05T00:00:00"/>
    <s v="Standard Class"/>
    <s v="JF-15295"/>
    <s v="Jason Fortune-"/>
    <x v="0"/>
    <s v="United States"/>
    <s v="Sterling Heights"/>
    <x v="12"/>
    <n v="48310"/>
    <x v="2"/>
    <s v="OFF-AR-10004078"/>
    <x v="1"/>
    <x v="6"/>
    <s v="Newell 312"/>
    <n v="11.68"/>
    <n v="2"/>
    <n v="0"/>
    <n v="3.5039999999999996"/>
  </r>
  <r>
    <n v="3293"/>
    <s v="CA-2011-106264"/>
    <x v="2"/>
    <x v="58"/>
    <d v="2011-12-30T00:00:00"/>
    <s v="Standard Class"/>
    <s v="CK-12595"/>
    <s v="Clytie Kelty"/>
    <x v="0"/>
    <s v="United States"/>
    <s v="San Diego"/>
    <x v="1"/>
    <n v="92024"/>
    <x v="1"/>
    <s v="OFF-SU-10002189"/>
    <x v="1"/>
    <x v="14"/>
    <s v="Acme Rosewood Handle Letter Opener"/>
    <n v="11.91"/>
    <n v="3"/>
    <n v="0"/>
    <n v="0.11909999999999954"/>
  </r>
  <r>
    <n v="3294"/>
    <s v="CA-2011-106264"/>
    <x v="2"/>
    <x v="58"/>
    <d v="2011-12-30T00:00:00"/>
    <s v="Standard Class"/>
    <s v="CK-12595"/>
    <s v="Clytie Kelty"/>
    <x v="0"/>
    <s v="United States"/>
    <s v="San Diego"/>
    <x v="1"/>
    <n v="92024"/>
    <x v="1"/>
    <s v="FUR-FU-10001852"/>
    <x v="0"/>
    <x v="5"/>
    <s v="Eldon Regeneration Recycled Desk Accessories, Smoke"/>
    <n v="3.48"/>
    <n v="2"/>
    <n v="0"/>
    <n v="1.1135999999999999"/>
  </r>
  <r>
    <n v="3295"/>
    <s v="CA-2011-138023"/>
    <x v="2"/>
    <x v="860"/>
    <d v="2011-08-18T00:00:00"/>
    <s v="First Class"/>
    <s v="KH-16510"/>
    <s v="Keith Herrera"/>
    <x v="0"/>
    <s v="United States"/>
    <s v="Dallas"/>
    <x v="5"/>
    <n v="75081"/>
    <x v="2"/>
    <s v="OFF-BI-10003638"/>
    <x v="1"/>
    <x v="8"/>
    <s v="GBC Durable Plastic Covers"/>
    <n v="30.959999999999994"/>
    <n v="8"/>
    <n v="0.8"/>
    <n v="-52.632000000000019"/>
  </r>
  <r>
    <n v="3296"/>
    <s v="CA-2014-113418"/>
    <x v="3"/>
    <x v="172"/>
    <d v="2014-10-04T00:00:00"/>
    <s v="First Class"/>
    <s v="CM-12655"/>
    <s v="Corinna Mitchell"/>
    <x v="2"/>
    <s v="United States"/>
    <s v="New York City"/>
    <x v="15"/>
    <n v="10035"/>
    <x v="3"/>
    <s v="TEC-MA-10002428"/>
    <x v="2"/>
    <x v="15"/>
    <s v="Fellowes Powershred HS-440 4-Sheet High Security Shredder"/>
    <n v="1704.89"/>
    <n v="11"/>
    <n v="0"/>
    <n v="767.20049999999992"/>
  </r>
  <r>
    <n v="3297"/>
    <s v="US-2012-110569"/>
    <x v="1"/>
    <x v="293"/>
    <d v="2012-05-30T00:00:00"/>
    <s v="Standard Class"/>
    <s v="EB-13870"/>
    <s v="Emily Burns"/>
    <x v="0"/>
    <s v="United States"/>
    <s v="Phoenix"/>
    <x v="16"/>
    <n v="85023"/>
    <x v="1"/>
    <s v="OFF-BI-10001036"/>
    <x v="1"/>
    <x v="8"/>
    <s v="Cardinal EasyOpen D-Ring Binders"/>
    <n v="19.194000000000003"/>
    <n v="7"/>
    <n v="0.7"/>
    <n v="-12.795999999999999"/>
  </r>
  <r>
    <n v="3298"/>
    <s v="US-2012-110569"/>
    <x v="1"/>
    <x v="293"/>
    <d v="2012-05-30T00:00:00"/>
    <s v="Standard Class"/>
    <s v="EB-13870"/>
    <s v="Emily Burns"/>
    <x v="0"/>
    <s v="United States"/>
    <s v="Phoenix"/>
    <x v="16"/>
    <n v="85023"/>
    <x v="1"/>
    <s v="OFF-AP-10004708"/>
    <x v="1"/>
    <x v="9"/>
    <s v="Fellowes Superior 10 Outlet Split Surge Protector"/>
    <n v="121.79200000000002"/>
    <n v="4"/>
    <n v="0.2"/>
    <n v="13.701599999999988"/>
  </r>
  <r>
    <n v="3299"/>
    <s v="CA-2014-136308"/>
    <x v="3"/>
    <x v="673"/>
    <d v="2014-11-17T00:00:00"/>
    <s v="Same Day"/>
    <s v="MW-18235"/>
    <s v="Mitch Willingham"/>
    <x v="1"/>
    <s v="United States"/>
    <s v="San Francisco"/>
    <x v="1"/>
    <n v="94122"/>
    <x v="1"/>
    <s v="TEC-MA-10000488"/>
    <x v="2"/>
    <x v="15"/>
    <s v="Bady BDG101FRU Card Printer"/>
    <n v="1919.9760000000001"/>
    <n v="3"/>
    <n v="0.2"/>
    <n v="215.99729999999977"/>
  </r>
  <r>
    <n v="3300"/>
    <s v="US-2011-159926"/>
    <x v="2"/>
    <x v="728"/>
    <d v="2011-11-22T00:00:00"/>
    <s v="Standard Class"/>
    <s v="CS-11950"/>
    <s v="Carlos Soltero"/>
    <x v="0"/>
    <s v="United States"/>
    <s v="Philadelphia"/>
    <x v="9"/>
    <n v="19140"/>
    <x v="3"/>
    <s v="OFF-BI-10003656"/>
    <x v="1"/>
    <x v="8"/>
    <s v="Fellowes PB200 Plastic Comb Binding Machine"/>
    <n v="50.997000000000007"/>
    <n v="1"/>
    <n v="0.7"/>
    <n v="-40.797600000000003"/>
  </r>
  <r>
    <n v="3301"/>
    <s v="US-2011-159926"/>
    <x v="2"/>
    <x v="728"/>
    <d v="2011-11-22T00:00:00"/>
    <s v="Standard Class"/>
    <s v="CS-11950"/>
    <s v="Carlos Soltero"/>
    <x v="0"/>
    <s v="United States"/>
    <s v="Philadelphia"/>
    <x v="9"/>
    <n v="19140"/>
    <x v="3"/>
    <s v="OFF-ST-10003656"/>
    <x v="1"/>
    <x v="4"/>
    <s v="Safco Industrial Wire Shelving"/>
    <n v="76.792000000000002"/>
    <n v="1"/>
    <n v="0.2"/>
    <n v="-16.318300000000001"/>
  </r>
  <r>
    <n v="3302"/>
    <s v="US-2011-159926"/>
    <x v="2"/>
    <x v="728"/>
    <d v="2011-11-22T00:00:00"/>
    <s v="Standard Class"/>
    <s v="CS-11950"/>
    <s v="Carlos Soltero"/>
    <x v="0"/>
    <s v="United States"/>
    <s v="Philadelphia"/>
    <x v="9"/>
    <n v="19140"/>
    <x v="3"/>
    <s v="TEC-PH-10001128"/>
    <x v="2"/>
    <x v="7"/>
    <s v="Motorola Droid Maxx"/>
    <n v="539.96399999999994"/>
    <n v="6"/>
    <n v="0.4"/>
    <n v="-107.99280000000002"/>
  </r>
  <r>
    <n v="3303"/>
    <s v="US-2011-159926"/>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s v="US-2011-159926"/>
    <x v="2"/>
    <x v="728"/>
    <d v="2011-11-22T00:00:00"/>
    <s v="Standard Class"/>
    <s v="CS-11950"/>
    <s v="Carlos Soltero"/>
    <x v="0"/>
    <s v="United States"/>
    <s v="Philadelphia"/>
    <x v="9"/>
    <n v="19140"/>
    <x v="3"/>
    <s v="OFF-BI-10004656"/>
    <x v="1"/>
    <x v="8"/>
    <s v="Peel &amp; Stick Add-On Corner Pockets"/>
    <n v="1.9440000000000004"/>
    <n v="3"/>
    <n v="0.7"/>
    <n v="-1.4255999999999998"/>
  </r>
  <r>
    <n v="3305"/>
    <s v="CA-2011-104738"/>
    <x v="2"/>
    <x v="125"/>
    <d v="2012-01-01T00:00:00"/>
    <s v="Second Class"/>
    <s v="SP-20620"/>
    <s v="Stefania Perrino"/>
    <x v="1"/>
    <s v="United States"/>
    <s v="Laredo"/>
    <x v="5"/>
    <n v="78041"/>
    <x v="2"/>
    <s v="OFF-EN-10004955"/>
    <x v="1"/>
    <x v="12"/>
    <s v="Fashion Color Clasp Envelopes"/>
    <n v="12.984000000000002"/>
    <n v="3"/>
    <n v="0.2"/>
    <n v="4.7066999999999997"/>
  </r>
  <r>
    <n v="3306"/>
    <s v="CA-2011-104738"/>
    <x v="2"/>
    <x v="125"/>
    <d v="2012-01-01T00:00:00"/>
    <s v="Second Class"/>
    <s v="SP-20620"/>
    <s v="Stefania Perrino"/>
    <x v="1"/>
    <s v="United States"/>
    <s v="Laredo"/>
    <x v="5"/>
    <n v="78041"/>
    <x v="2"/>
    <s v="TEC-PH-10002468"/>
    <x v="2"/>
    <x v="7"/>
    <s v="Plantronics CS 50-USB - headset - Convertible, Monaural"/>
    <n v="217.58400000000003"/>
    <n v="2"/>
    <n v="0.2"/>
    <n v="19.03860000000001"/>
  </r>
  <r>
    <n v="3307"/>
    <s v="CA-2011-104738"/>
    <x v="2"/>
    <x v="125"/>
    <d v="2012-01-01T00:00:00"/>
    <s v="Second Class"/>
    <s v="SP-20620"/>
    <s v="Stefania Perrino"/>
    <x v="1"/>
    <s v="United States"/>
    <s v="Laredo"/>
    <x v="5"/>
    <n v="78041"/>
    <x v="2"/>
    <s v="TEC-PH-10000576"/>
    <x v="2"/>
    <x v="7"/>
    <s v="AT&amp;T 1080 Corded phone"/>
    <n v="328.77600000000007"/>
    <n v="3"/>
    <n v="0.2"/>
    <n v="28.767899999999997"/>
  </r>
  <r>
    <n v="3308"/>
    <s v="CA-2011-104738"/>
    <x v="2"/>
    <x v="125"/>
    <d v="2012-01-01T00:00:00"/>
    <s v="Second Class"/>
    <s v="SP-20620"/>
    <s v="Stefania Perrino"/>
    <x v="1"/>
    <s v="United States"/>
    <s v="Laredo"/>
    <x v="5"/>
    <n v="78041"/>
    <x v="2"/>
    <s v="OFF-BI-10002160"/>
    <x v="1"/>
    <x v="8"/>
    <s v="Acco Hanging Data Binders"/>
    <n v="2.2859999999999996"/>
    <n v="3"/>
    <n v="0.8"/>
    <n v="-3.6576000000000004"/>
  </r>
  <r>
    <n v="3309"/>
    <s v="CA-2011-104738"/>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s v="CA-2012-144386"/>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s v="CA-2013-111416"/>
    <x v="0"/>
    <x v="42"/>
    <d v="2013-09-23T00:00:00"/>
    <s v="Standard Class"/>
    <s v="LW-17215"/>
    <s v="Luke Weiss"/>
    <x v="0"/>
    <s v="United States"/>
    <s v="New York City"/>
    <x v="15"/>
    <n v="10035"/>
    <x v="3"/>
    <s v="OFF-BI-10002026"/>
    <x v="1"/>
    <x v="8"/>
    <s v="Avery Arch Ring Binders"/>
    <n v="232.40000000000003"/>
    <n v="5"/>
    <n v="0.2"/>
    <n v="78.434999999999988"/>
  </r>
  <r>
    <n v="3312"/>
    <s v="CA-2013-162747"/>
    <x v="0"/>
    <x v="231"/>
    <d v="2013-03-26T00:00:00"/>
    <s v="Second Class"/>
    <s v="AH-10030"/>
    <s v="Aaron Hawkins"/>
    <x v="1"/>
    <s v="United States"/>
    <s v="Gulfport"/>
    <x v="35"/>
    <n v="39503"/>
    <x v="0"/>
    <s v="FUR-FU-10003691"/>
    <x v="0"/>
    <x v="5"/>
    <s v="Eldon Image Series Desk Accessories, Ebony"/>
    <n v="86.45"/>
    <n v="7"/>
    <n v="0"/>
    <n v="38.038000000000004"/>
  </r>
  <r>
    <n v="3313"/>
    <s v="US-2011-133130"/>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s v="US-2011-133130"/>
    <x v="2"/>
    <x v="127"/>
    <d v="2011-10-01T00:00:00"/>
    <s v="Standard Class"/>
    <s v="TH-21100"/>
    <s v="Thea Hendricks"/>
    <x v="0"/>
    <s v="United States"/>
    <s v="San Diego"/>
    <x v="1"/>
    <n v="92037"/>
    <x v="1"/>
    <s v="OFF-PA-10000675"/>
    <x v="1"/>
    <x v="10"/>
    <s v="Xerox 1919"/>
    <n v="81.98"/>
    <n v="2"/>
    <n v="0"/>
    <n v="40.170200000000001"/>
  </r>
  <r>
    <n v="3315"/>
    <s v="CA-2014-16997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s v="CA-2014-169978"/>
    <x v="3"/>
    <x v="165"/>
    <d v="2014-12-29T00:00:00"/>
    <s v="Standard Class"/>
    <s v="HG-15025"/>
    <s v="Hunter Glantz"/>
    <x v="0"/>
    <s v="United States"/>
    <s v="Oceanside"/>
    <x v="15"/>
    <n v="11572"/>
    <x v="3"/>
    <s v="OFF-BI-10001900"/>
    <x v="1"/>
    <x v="8"/>
    <s v="DXL Angle-View Binders with Locking Rings, Black"/>
    <n v="14.376000000000001"/>
    <n v="3"/>
    <n v="0.2"/>
    <n v="4.8518999999999997"/>
  </r>
  <r>
    <n v="3317"/>
    <s v="CA-2014-161739"/>
    <x v="3"/>
    <x v="468"/>
    <d v="2014-11-16T00:00:00"/>
    <s v="Second Class"/>
    <s v="EB-13750"/>
    <s v="Edward Becker"/>
    <x v="1"/>
    <s v="United States"/>
    <s v="Round Rock"/>
    <x v="5"/>
    <n v="78664"/>
    <x v="2"/>
    <s v="FUR-FU-10001468"/>
    <x v="0"/>
    <x v="5"/>
    <s v="Tenex Antistatic Computer Chair Mats"/>
    <n v="341.96"/>
    <n v="5"/>
    <n v="0.6"/>
    <n v="-427.45000000000005"/>
  </r>
  <r>
    <n v="3318"/>
    <s v="CA-2012-165057"/>
    <x v="1"/>
    <x v="861"/>
    <d v="2012-09-15T00:00:00"/>
    <s v="Standard Class"/>
    <s v="SC-20725"/>
    <s v="Steven Cartwright"/>
    <x v="0"/>
    <s v="United States"/>
    <s v="Redlands"/>
    <x v="1"/>
    <n v="92374"/>
    <x v="1"/>
    <s v="OFF-AR-10004648"/>
    <x v="1"/>
    <x v="6"/>
    <s v="Boston 19500 Mighty Mite Electric Pencil Sharpener"/>
    <n v="181.35"/>
    <n v="9"/>
    <n v="0"/>
    <n v="48.964500000000001"/>
  </r>
  <r>
    <n v="3319"/>
    <s v="CA-2012-165057"/>
    <x v="1"/>
    <x v="861"/>
    <d v="2012-09-15T00:00:00"/>
    <s v="Standard Class"/>
    <s v="SC-20725"/>
    <s v="Steven Cartwright"/>
    <x v="0"/>
    <s v="United States"/>
    <s v="Redlands"/>
    <x v="1"/>
    <n v="92374"/>
    <x v="1"/>
    <s v="OFF-LA-10003190"/>
    <x v="1"/>
    <x v="2"/>
    <s v="Avery 474"/>
    <n v="8.64"/>
    <n v="3"/>
    <n v="0"/>
    <n v="4.2336"/>
  </r>
  <r>
    <n v="3320"/>
    <s v="CA-2011-1345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s v="CA-2011-134551"/>
    <x v="2"/>
    <x v="414"/>
    <d v="2011-12-25T00:00:00"/>
    <s v="Standard Class"/>
    <s v="TS-21505"/>
    <s v="Tony Sayre"/>
    <x v="0"/>
    <s v="United States"/>
    <s v="Columbia"/>
    <x v="18"/>
    <n v="38401"/>
    <x v="0"/>
    <s v="FUR-CH-10004287"/>
    <x v="0"/>
    <x v="1"/>
    <s v="SAFCO Arco Folding Chair"/>
    <n v="662.88"/>
    <n v="3"/>
    <n v="0.2"/>
    <n v="74.573999999999955"/>
  </r>
  <r>
    <n v="3322"/>
    <s v="CA-2011-1345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s v="CA-2012-120810"/>
    <x v="1"/>
    <x v="862"/>
    <d v="2012-07-27T00:00:00"/>
    <s v="Standard Class"/>
    <s v="TH-21550"/>
    <s v="Tracy Hopkins"/>
    <x v="2"/>
    <s v="United States"/>
    <s v="New York City"/>
    <x v="15"/>
    <n v="10009"/>
    <x v="3"/>
    <s v="OFF-AP-10002892"/>
    <x v="1"/>
    <x v="9"/>
    <s v="Belkin F5C206VTEL 6 Outlet Surge"/>
    <n v="68.94"/>
    <n v="3"/>
    <n v="0"/>
    <n v="20.681999999999995"/>
  </r>
  <r>
    <n v="3324"/>
    <s v="CA-2012-120810"/>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s v="CA-2011-165309"/>
    <x v="2"/>
    <x v="7"/>
    <d v="2011-11-15T00:00:00"/>
    <s v="Standard Class"/>
    <s v="KD-16270"/>
    <s v="Karen Daniels"/>
    <x v="0"/>
    <s v="United States"/>
    <s v="Houston"/>
    <x v="5"/>
    <n v="77095"/>
    <x v="2"/>
    <s v="OFF-BI-10001359"/>
    <x v="1"/>
    <x v="8"/>
    <s v="GBC DocuBind TL300 Electric Binding System"/>
    <n v="896.98999999999978"/>
    <n v="5"/>
    <n v="0.8"/>
    <n v="-1480.0335000000009"/>
  </r>
  <r>
    <n v="3326"/>
    <s v="CA-2011-165309"/>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s v="CA-2011-165309"/>
    <x v="2"/>
    <x v="7"/>
    <d v="2011-11-15T00:00:00"/>
    <s v="Standard Class"/>
    <s v="KD-16270"/>
    <s v="Karen Daniels"/>
    <x v="0"/>
    <s v="United States"/>
    <s v="Houston"/>
    <x v="5"/>
    <n v="77095"/>
    <x v="2"/>
    <s v="OFF-AR-10003582"/>
    <x v="1"/>
    <x v="6"/>
    <s v="Boston Electric Pencil Sharpener, Model 1818, Charcoal Black"/>
    <n v="67.56"/>
    <n v="3"/>
    <n v="0.2"/>
    <n v="6.7560000000000038"/>
  </r>
  <r>
    <n v="3328"/>
    <s v="CA-2011-165309"/>
    <x v="2"/>
    <x v="7"/>
    <d v="2011-11-15T00:00:00"/>
    <s v="Standard Class"/>
    <s v="KD-16270"/>
    <s v="Karen Daniels"/>
    <x v="0"/>
    <s v="United States"/>
    <s v="Houston"/>
    <x v="5"/>
    <n v="77095"/>
    <x v="2"/>
    <s v="OFF-PA-10003724"/>
    <x v="1"/>
    <x v="10"/>
    <s v="Wirebound Message Book, 4 per Page"/>
    <n v="21.720000000000002"/>
    <n v="5"/>
    <n v="0.2"/>
    <n v="7.8734999999999991"/>
  </r>
  <r>
    <n v="3329"/>
    <s v="CA-2011-165309"/>
    <x v="2"/>
    <x v="7"/>
    <d v="2011-11-15T00:00:00"/>
    <s v="Standard Class"/>
    <s v="KD-16270"/>
    <s v="Karen Daniels"/>
    <x v="0"/>
    <s v="United States"/>
    <s v="Houston"/>
    <x v="5"/>
    <n v="77095"/>
    <x v="2"/>
    <s v="OFF-PA-10001033"/>
    <x v="1"/>
    <x v="10"/>
    <s v="Xerox 1893"/>
    <n v="262.33600000000001"/>
    <n v="8"/>
    <n v="0.2"/>
    <n v="95.096800000000002"/>
  </r>
  <r>
    <n v="3330"/>
    <s v="CA-2011-165309"/>
    <x v="2"/>
    <x v="7"/>
    <d v="2011-11-15T00:00:00"/>
    <s v="Standard Class"/>
    <s v="KD-16270"/>
    <s v="Karen Daniels"/>
    <x v="0"/>
    <s v="United States"/>
    <s v="Houston"/>
    <x v="5"/>
    <n v="77095"/>
    <x v="2"/>
    <s v="TEC-PH-10003505"/>
    <x v="2"/>
    <x v="7"/>
    <s v="Geemarc AmpliPOWER60"/>
    <n v="148.47999999999999"/>
    <n v="2"/>
    <n v="0.2"/>
    <n v="16.703999999999986"/>
  </r>
  <r>
    <n v="3331"/>
    <s v="CA-2011-165309"/>
    <x v="2"/>
    <x v="7"/>
    <d v="2011-11-15T00:00:00"/>
    <s v="Standard Class"/>
    <s v="KD-16270"/>
    <s v="Karen Daniels"/>
    <x v="0"/>
    <s v="United States"/>
    <s v="Houston"/>
    <x v="5"/>
    <n v="77095"/>
    <x v="2"/>
    <s v="TEC-PH-10004959"/>
    <x v="2"/>
    <x v="7"/>
    <s v="Classic Ivory Antique Telephone ZL1810"/>
    <n v="241.17599999999999"/>
    <n v="3"/>
    <n v="0.2"/>
    <n v="15.07350000000001"/>
  </r>
  <r>
    <n v="3332"/>
    <s v="CA-2014-122595"/>
    <x v="3"/>
    <x v="817"/>
    <d v="2014-12-21T00:00:00"/>
    <s v="Standard Class"/>
    <s v="GM-14455"/>
    <s v="Gary Mitchum"/>
    <x v="2"/>
    <s v="United States"/>
    <s v="Chicago"/>
    <x v="10"/>
    <n v="60653"/>
    <x v="2"/>
    <s v="TEC-AC-10000474"/>
    <x v="2"/>
    <x v="11"/>
    <s v="Kensington Expert Mouse Optical USB Trackball for PC or Mac"/>
    <n v="227.976"/>
    <n v="3"/>
    <n v="0.2"/>
    <n v="28.496999999999957"/>
  </r>
  <r>
    <n v="3333"/>
    <s v="CA-2014-122595"/>
    <x v="3"/>
    <x v="817"/>
    <d v="2014-12-21T00:00:00"/>
    <s v="Standard Class"/>
    <s v="GM-14455"/>
    <s v="Gary Mitchum"/>
    <x v="2"/>
    <s v="United States"/>
    <s v="Chicago"/>
    <x v="10"/>
    <n v="60653"/>
    <x v="2"/>
    <s v="TEC-PH-10003095"/>
    <x v="2"/>
    <x v="7"/>
    <s v="Samsung HM1900 Bluetooth Headset"/>
    <n v="52.679999999999993"/>
    <n v="3"/>
    <n v="0.2"/>
    <n v="19.754999999999999"/>
  </r>
  <r>
    <n v="3334"/>
    <s v="CA-2014-122595"/>
    <x v="3"/>
    <x v="817"/>
    <d v="2014-12-21T00:00:00"/>
    <s v="Standard Class"/>
    <s v="GM-14455"/>
    <s v="Gary Mitchum"/>
    <x v="2"/>
    <s v="United States"/>
    <s v="Chicago"/>
    <x v="10"/>
    <n v="60653"/>
    <x v="2"/>
    <s v="FUR-FU-10002963"/>
    <x v="0"/>
    <x v="5"/>
    <s v="Master Caster Door Stop, Gray"/>
    <n v="2.032"/>
    <n v="1"/>
    <n v="0.6"/>
    <n v="-1.3208000000000002"/>
  </r>
  <r>
    <n v="3335"/>
    <s v="US-2014-109253"/>
    <x v="3"/>
    <x v="170"/>
    <d v="2014-08-23T00:00:00"/>
    <s v="First Class"/>
    <s v="PR-18880"/>
    <s v="Patrick Ryan"/>
    <x v="0"/>
    <s v="United States"/>
    <s v="Oakland"/>
    <x v="1"/>
    <n v="94601"/>
    <x v="1"/>
    <s v="OFF-AR-10000203"/>
    <x v="1"/>
    <x v="6"/>
    <s v="Newell 336"/>
    <n v="17.12"/>
    <n v="4"/>
    <n v="0"/>
    <n v="4.9647999999999985"/>
  </r>
  <r>
    <n v="3336"/>
    <s v="US-2014-109253"/>
    <x v="3"/>
    <x v="170"/>
    <d v="2014-08-23T00:00:00"/>
    <s v="First Class"/>
    <s v="PR-18880"/>
    <s v="Patrick Ryan"/>
    <x v="0"/>
    <s v="United States"/>
    <s v="Oakland"/>
    <x v="1"/>
    <n v="94601"/>
    <x v="1"/>
    <s v="TEC-PH-10004667"/>
    <x v="2"/>
    <x v="7"/>
    <s v="Cisco 8x8 Inc. 6753i IP Business Phone System"/>
    <n v="431.96800000000007"/>
    <n v="4"/>
    <n v="0.2"/>
    <n v="37.797199999999975"/>
  </r>
  <r>
    <n v="3337"/>
    <s v="US-2014-109253"/>
    <x v="3"/>
    <x v="170"/>
    <d v="2014-08-23T00:00:00"/>
    <s v="First Class"/>
    <s v="PR-18880"/>
    <s v="Patrick Ryan"/>
    <x v="0"/>
    <s v="United States"/>
    <s v="Oakland"/>
    <x v="1"/>
    <n v="94601"/>
    <x v="1"/>
    <s v="FUR-FU-10000193"/>
    <x v="0"/>
    <x v="5"/>
    <s v="Tenex Chairmats For Use with Hard Floors"/>
    <n v="129.91999999999999"/>
    <n v="4"/>
    <n v="0"/>
    <n v="10.393599999999992"/>
  </r>
  <r>
    <n v="3338"/>
    <s v="US-2014-109253"/>
    <x v="3"/>
    <x v="170"/>
    <d v="2014-08-23T00:00:00"/>
    <s v="First Class"/>
    <s v="PR-18880"/>
    <s v="Patrick Ryan"/>
    <x v="0"/>
    <s v="United States"/>
    <s v="Oakland"/>
    <x v="1"/>
    <n v="94601"/>
    <x v="1"/>
    <s v="FUR-TA-10001539"/>
    <x v="0"/>
    <x v="3"/>
    <s v="Chromcraft Rectangular Conference Tables"/>
    <n v="568.72800000000007"/>
    <n v="3"/>
    <n v="0.2"/>
    <n v="28.436399999999935"/>
  </r>
  <r>
    <n v="3339"/>
    <s v="US-2014-109253"/>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s v="US-2014-109253"/>
    <x v="3"/>
    <x v="170"/>
    <d v="2014-08-23T00:00:00"/>
    <s v="First Class"/>
    <s v="PR-18880"/>
    <s v="Patrick Ryan"/>
    <x v="0"/>
    <s v="United States"/>
    <s v="Oakland"/>
    <x v="1"/>
    <n v="94601"/>
    <x v="1"/>
    <s v="OFF-AP-10002867"/>
    <x v="1"/>
    <x v="9"/>
    <s v="Fellowes Command Center 5-outlet power strip"/>
    <n v="203.52"/>
    <n v="3"/>
    <n v="0"/>
    <n v="54.950400000000002"/>
  </r>
  <r>
    <n v="3341"/>
    <s v="US-2014-109253"/>
    <x v="3"/>
    <x v="170"/>
    <d v="2014-08-23T00:00:00"/>
    <s v="First Class"/>
    <s v="PR-18880"/>
    <s v="Patrick Ryan"/>
    <x v="0"/>
    <s v="United States"/>
    <s v="Oakland"/>
    <x v="1"/>
    <n v="94601"/>
    <x v="1"/>
    <s v="OFF-LA-10001158"/>
    <x v="1"/>
    <x v="2"/>
    <s v="Avery Address/Shipping Labels for Typewriters, 4&quot; x 2&quot;"/>
    <n v="51.75"/>
    <n v="5"/>
    <n v="0"/>
    <n v="24.84"/>
  </r>
  <r>
    <n v="3342"/>
    <s v="CA-2013-145982"/>
    <x v="0"/>
    <x v="278"/>
    <d v="2013-09-02T00:00:00"/>
    <s v="Second Class"/>
    <s v="TB-21055"/>
    <s v="Ted Butterfield"/>
    <x v="0"/>
    <s v="United States"/>
    <s v="Quincy"/>
    <x v="31"/>
    <n v="2169"/>
    <x v="3"/>
    <s v="OFF-PA-10000675"/>
    <x v="1"/>
    <x v="10"/>
    <s v="Xerox 1919"/>
    <n v="122.97"/>
    <n v="3"/>
    <n v="0"/>
    <n v="60.255300000000005"/>
  </r>
  <r>
    <n v="3343"/>
    <s v="CA-2013-145982"/>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s v="CA-2013-145982"/>
    <x v="0"/>
    <x v="278"/>
    <d v="2013-09-02T00:00:00"/>
    <s v="Second Class"/>
    <s v="TB-21055"/>
    <s v="Ted Butterfield"/>
    <x v="0"/>
    <s v="United States"/>
    <s v="Quincy"/>
    <x v="31"/>
    <n v="2169"/>
    <x v="3"/>
    <s v="TEC-PH-10000011"/>
    <x v="2"/>
    <x v="7"/>
    <s v="PureGear Roll-On Screen Protector"/>
    <n v="59.97"/>
    <n v="3"/>
    <n v="0"/>
    <n v="28.785599999999995"/>
  </r>
  <r>
    <n v="3345"/>
    <s v="CA-2013-145982"/>
    <x v="0"/>
    <x v="278"/>
    <d v="2013-09-02T00:00:00"/>
    <s v="Second Class"/>
    <s v="TB-21055"/>
    <s v="Ted Butterfield"/>
    <x v="0"/>
    <s v="United States"/>
    <s v="Quincy"/>
    <x v="31"/>
    <n v="2169"/>
    <x v="3"/>
    <s v="OFF-PA-10002666"/>
    <x v="1"/>
    <x v="10"/>
    <s v="Southworth 25% Cotton Linen-Finish Paper &amp; Envelopes"/>
    <n v="81.540000000000006"/>
    <n v="9"/>
    <n v="0"/>
    <n v="36.692999999999998"/>
  </r>
  <r>
    <n v="3346"/>
    <s v="CA-2013-145982"/>
    <x v="0"/>
    <x v="278"/>
    <d v="2013-09-02T00:00:00"/>
    <s v="Second Class"/>
    <s v="TB-21055"/>
    <s v="Ted Butterfield"/>
    <x v="0"/>
    <s v="United States"/>
    <s v="Quincy"/>
    <x v="31"/>
    <n v="2169"/>
    <x v="3"/>
    <s v="OFF-FA-10000735"/>
    <x v="1"/>
    <x v="13"/>
    <s v="Staples"/>
    <n v="11.68"/>
    <n v="4"/>
    <n v="0"/>
    <n v="5.2559999999999993"/>
  </r>
  <r>
    <n v="3347"/>
    <s v="CA-2013-145982"/>
    <x v="0"/>
    <x v="278"/>
    <d v="2013-09-02T00:00:00"/>
    <s v="Second Class"/>
    <s v="TB-21055"/>
    <s v="Ted Butterfield"/>
    <x v="0"/>
    <s v="United States"/>
    <s v="Quincy"/>
    <x v="31"/>
    <n v="2169"/>
    <x v="3"/>
    <s v="OFF-BI-10000174"/>
    <x v="1"/>
    <x v="8"/>
    <s v="Wilson Jones Clip &amp; Carry Folder Binder Tool for Ring Binders, Clear"/>
    <n v="29"/>
    <n v="5"/>
    <n v="0"/>
    <n v="13.919999999999998"/>
  </r>
  <r>
    <n v="3348"/>
    <s v="CA-2012-112011"/>
    <x v="1"/>
    <x v="863"/>
    <d v="2012-08-20T00:00:00"/>
    <s v="Standard Class"/>
    <s v="ON-18715"/>
    <s v="Odella Nelson"/>
    <x v="1"/>
    <s v="United States"/>
    <s v="Yucaipa"/>
    <x v="1"/>
    <n v="92399"/>
    <x v="1"/>
    <s v="OFF-AR-10003156"/>
    <x v="1"/>
    <x v="6"/>
    <s v="50 Colored Long Pencils"/>
    <n v="50.8"/>
    <n v="5"/>
    <n v="0"/>
    <n v="13.208000000000002"/>
  </r>
  <r>
    <n v="3349"/>
    <s v="CA-2014-154732"/>
    <x v="3"/>
    <x v="60"/>
    <d v="2014-11-08T00:00:00"/>
    <s v="First Class"/>
    <s v="AH-10195"/>
    <s v="Alan Haines"/>
    <x v="1"/>
    <s v="United States"/>
    <s v="Chicago"/>
    <x v="10"/>
    <n v="60623"/>
    <x v="2"/>
    <s v="OFF-BI-10000474"/>
    <x v="1"/>
    <x v="8"/>
    <s v="Avery Recycled Flexi-View Covers for Binding Systems"/>
    <n v="16.029999999999998"/>
    <n v="5"/>
    <n v="0.8"/>
    <n v="-25.648000000000003"/>
  </r>
  <r>
    <n v="3350"/>
    <s v="US-2013-157308"/>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s v="CA-2013-147536"/>
    <x v="0"/>
    <x v="482"/>
    <d v="2014-01-01T00:00:00"/>
    <s v="Standard Class"/>
    <s v="AR-10510"/>
    <s v="Andrew Roberts"/>
    <x v="0"/>
    <s v="United States"/>
    <s v="New York City"/>
    <x v="15"/>
    <n v="10024"/>
    <x v="3"/>
    <s v="TEC-AC-10003280"/>
    <x v="2"/>
    <x v="11"/>
    <s v="Belkin F8E887 USB Wired Ergonomic Keyboard"/>
    <n v="89.97"/>
    <n v="3"/>
    <n v="0"/>
    <n v="18.893699999999995"/>
  </r>
  <r>
    <n v="3352"/>
    <s v="US-2011-134733"/>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s v="US-2011-134733"/>
    <x v="2"/>
    <x v="865"/>
    <d v="2011-09-28T00:00:00"/>
    <s v="Standard Class"/>
    <s v="BM-11650"/>
    <s v="Brian Moss"/>
    <x v="1"/>
    <s v="United States"/>
    <s v="San Diego"/>
    <x v="1"/>
    <n v="92037"/>
    <x v="1"/>
    <s v="TEC-PH-10002726"/>
    <x v="2"/>
    <x v="7"/>
    <s v="netTALK DUO VoIP Telephone Service"/>
    <n v="83.984000000000009"/>
    <n v="2"/>
    <n v="0.2"/>
    <n v="31.494"/>
  </r>
  <r>
    <n v="3354"/>
    <s v="US-2011-150434"/>
    <x v="2"/>
    <x v="866"/>
    <d v="2011-07-24T00:00:00"/>
    <s v="Standard Class"/>
    <s v="CA-12310"/>
    <s v="Christine Abelman"/>
    <x v="1"/>
    <s v="United States"/>
    <s v="Bristol"/>
    <x v="29"/>
    <n v="6010"/>
    <x v="3"/>
    <s v="TEC-PH-10000895"/>
    <x v="2"/>
    <x v="7"/>
    <s v="Polycom VVX 310 VoIP phone"/>
    <n v="359.98"/>
    <n v="2"/>
    <n v="0"/>
    <n v="93.594800000000021"/>
  </r>
  <r>
    <n v="3355"/>
    <s v="US-2011-150434"/>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s v="US-2011-150434"/>
    <x v="2"/>
    <x v="866"/>
    <d v="2011-07-24T00:00:00"/>
    <s v="Standard Class"/>
    <s v="CA-12310"/>
    <s v="Christine Abelman"/>
    <x v="1"/>
    <s v="United States"/>
    <s v="Bristol"/>
    <x v="29"/>
    <n v="6010"/>
    <x v="3"/>
    <s v="OFF-BI-10003694"/>
    <x v="1"/>
    <x v="8"/>
    <s v="Avery 3 1/2&quot; Diskette Storage Pages, 10/Pack"/>
    <n v="20.88"/>
    <n v="2"/>
    <n v="0"/>
    <n v="9.6047999999999991"/>
  </r>
  <r>
    <n v="3357"/>
    <s v="US-2011-150434"/>
    <x v="2"/>
    <x v="866"/>
    <d v="2011-07-24T00:00:00"/>
    <s v="Standard Class"/>
    <s v="CA-12310"/>
    <s v="Christine Abelman"/>
    <x v="1"/>
    <s v="United States"/>
    <s v="Bristol"/>
    <x v="29"/>
    <n v="6010"/>
    <x v="3"/>
    <s v="OFF-BI-10002160"/>
    <x v="1"/>
    <x v="8"/>
    <s v="Acco Hanging Data Binders"/>
    <n v="3.81"/>
    <n v="1"/>
    <n v="0"/>
    <n v="1.8288"/>
  </r>
  <r>
    <n v="3358"/>
    <s v="CA-2014-100335"/>
    <x v="3"/>
    <x v="210"/>
    <d v="2014-09-14T00:00:00"/>
    <s v="Standard Class"/>
    <s v="NF-18595"/>
    <s v="Nicole Fjeld"/>
    <x v="2"/>
    <s v="United States"/>
    <s v="Chicago"/>
    <x v="10"/>
    <n v="60610"/>
    <x v="2"/>
    <s v="OFF-PA-10001685"/>
    <x v="1"/>
    <x v="10"/>
    <s v="Staples"/>
    <n v="73.007999999999996"/>
    <n v="9"/>
    <n v="0.2"/>
    <n v="26.465400000000006"/>
  </r>
  <r>
    <n v="3359"/>
    <s v="CA-2013-139234"/>
    <x v="0"/>
    <x v="715"/>
    <d v="2013-05-11T00:00:00"/>
    <s v="Standard Class"/>
    <s v="AF-10870"/>
    <s v="Art Ferguson"/>
    <x v="0"/>
    <s v="United States"/>
    <s v="Chicago"/>
    <x v="10"/>
    <n v="60610"/>
    <x v="2"/>
    <s v="OFF-BI-10000773"/>
    <x v="1"/>
    <x v="8"/>
    <s v="Insertable Tab Post Binder Dividers"/>
    <n v="3.2079999999999993"/>
    <n v="2"/>
    <n v="0.8"/>
    <n v="-5.2932000000000023"/>
  </r>
  <r>
    <n v="3360"/>
    <s v="CA-2013-139234"/>
    <x v="0"/>
    <x v="715"/>
    <d v="2013-05-11T00:00:00"/>
    <s v="Standard Class"/>
    <s v="AF-10870"/>
    <s v="Art Ferguson"/>
    <x v="0"/>
    <s v="United States"/>
    <s v="Chicago"/>
    <x v="10"/>
    <n v="60610"/>
    <x v="2"/>
    <s v="TEC-AC-10004510"/>
    <x v="2"/>
    <x v="11"/>
    <s v="Logitech Desktop MK120 Mouse and keyboard Combo"/>
    <n v="26.176000000000002"/>
    <n v="2"/>
    <n v="0.2"/>
    <n v="-3.272000000000002"/>
  </r>
  <r>
    <n v="3361"/>
    <s v="US-2012-142020"/>
    <x v="1"/>
    <x v="593"/>
    <d v="2012-06-08T00:00:00"/>
    <s v="Second Class"/>
    <s v="TC-21535"/>
    <s v="Tracy Collins"/>
    <x v="2"/>
    <s v="United States"/>
    <s v="New York City"/>
    <x v="15"/>
    <n v="10024"/>
    <x v="3"/>
    <s v="OFF-PA-10004569"/>
    <x v="1"/>
    <x v="10"/>
    <s v="Wirebound Message Books, Two 4 1/4&quot; x 5&quot; Forms per Page"/>
    <n v="30.44"/>
    <n v="4"/>
    <n v="0"/>
    <n v="14.306799999999999"/>
  </r>
  <r>
    <n v="3362"/>
    <s v="US-2012-142020"/>
    <x v="1"/>
    <x v="593"/>
    <d v="2012-06-08T00:00:00"/>
    <s v="Second Class"/>
    <s v="TC-21535"/>
    <s v="Tracy Collins"/>
    <x v="2"/>
    <s v="United States"/>
    <s v="New York City"/>
    <x v="15"/>
    <n v="10024"/>
    <x v="3"/>
    <s v="FUR-FU-10000672"/>
    <x v="0"/>
    <x v="5"/>
    <s v="Executive Impressions 10&quot; Spectator Wall Clock"/>
    <n v="35.28"/>
    <n v="3"/>
    <n v="0"/>
    <n v="11.995199999999997"/>
  </r>
  <r>
    <n v="3363"/>
    <s v="CA-2012-139962"/>
    <x v="1"/>
    <x v="350"/>
    <d v="2012-12-20T00:00:00"/>
    <s v="Standard Class"/>
    <s v="Dp-13240"/>
    <s v="Dean percer"/>
    <x v="2"/>
    <s v="United States"/>
    <s v="Revere"/>
    <x v="31"/>
    <n v="2151"/>
    <x v="3"/>
    <s v="OFF-PA-10004451"/>
    <x v="1"/>
    <x v="10"/>
    <s v="Xerox 222"/>
    <n v="19.440000000000001"/>
    <n v="3"/>
    <n v="0"/>
    <n v="9.3312000000000008"/>
  </r>
  <r>
    <n v="3364"/>
    <s v="CA-2012-139962"/>
    <x v="1"/>
    <x v="350"/>
    <d v="2012-12-20T00:00:00"/>
    <s v="Standard Class"/>
    <s v="Dp-13240"/>
    <s v="Dean percer"/>
    <x v="2"/>
    <s v="United States"/>
    <s v="Revere"/>
    <x v="31"/>
    <n v="2151"/>
    <x v="3"/>
    <s v="OFF-BI-10004738"/>
    <x v="1"/>
    <x v="8"/>
    <s v="Flexible Leather- Look Classic Collection Ring Binder"/>
    <n v="37.880000000000003"/>
    <n v="2"/>
    <n v="0"/>
    <n v="18.940000000000001"/>
  </r>
  <r>
    <n v="3365"/>
    <s v="CA-2013-130050"/>
    <x v="0"/>
    <x v="87"/>
    <d v="2013-07-19T00:00:00"/>
    <s v="Second Class"/>
    <s v="MC-17425"/>
    <s v="Mark Cousins"/>
    <x v="1"/>
    <s v="United States"/>
    <s v="Houston"/>
    <x v="5"/>
    <n v="77036"/>
    <x v="2"/>
    <s v="FUR-FU-10001940"/>
    <x v="0"/>
    <x v="5"/>
    <s v="Staples"/>
    <n v="9.5519999999999996"/>
    <n v="3"/>
    <n v="0.6"/>
    <n v="-3.8207999999999984"/>
  </r>
  <r>
    <n v="3366"/>
    <s v="CA-2011-115161"/>
    <x v="2"/>
    <x v="867"/>
    <d v="2011-02-03T00:00:00"/>
    <s v="First Class"/>
    <s v="LC-17050"/>
    <s v="Liz Carlisle"/>
    <x v="0"/>
    <s v="United States"/>
    <s v="Mission Viejo"/>
    <x v="1"/>
    <n v="92691"/>
    <x v="1"/>
    <s v="FUR-BO-10003966"/>
    <x v="0"/>
    <x v="0"/>
    <s v="Sauder Facets Collection Library, Sky Alder Finish"/>
    <n v="290.666"/>
    <n v="2"/>
    <n v="0.15"/>
    <n v="3.4195999999999884"/>
  </r>
  <r>
    <n v="3367"/>
    <s v="CA-2011-165379"/>
    <x v="2"/>
    <x v="868"/>
    <d v="2011-07-15T00:00:00"/>
    <s v="Standard Class"/>
    <s v="BM-11650"/>
    <s v="Brian Moss"/>
    <x v="1"/>
    <s v="United States"/>
    <s v="Dallas"/>
    <x v="5"/>
    <n v="75217"/>
    <x v="2"/>
    <s v="OFF-PA-10003072"/>
    <x v="1"/>
    <x v="10"/>
    <s v="Eureka Recycled Copy Paper 8 1/2&quot; x 11&quot;, Ream"/>
    <n v="10.368000000000002"/>
    <n v="2"/>
    <n v="0.2"/>
    <n v="3.6288"/>
  </r>
  <r>
    <n v="3368"/>
    <s v="CA-2011-165379"/>
    <x v="2"/>
    <x v="868"/>
    <d v="2011-07-15T00:00:00"/>
    <s v="Standard Class"/>
    <s v="BM-11650"/>
    <s v="Brian Moss"/>
    <x v="1"/>
    <s v="United States"/>
    <s v="Dallas"/>
    <x v="5"/>
    <n v="75217"/>
    <x v="2"/>
    <s v="OFF-PA-10002245"/>
    <x v="1"/>
    <x v="10"/>
    <s v="Xerox 1895"/>
    <n v="14.352000000000002"/>
    <n v="3"/>
    <n v="0.2"/>
    <n v="4.4849999999999994"/>
  </r>
  <r>
    <n v="3369"/>
    <s v="CA-2012-115511"/>
    <x v="1"/>
    <x v="82"/>
    <d v="2012-11-25T00:00:00"/>
    <s v="Standard Class"/>
    <s v="NW-18400"/>
    <s v="Natalie Webber"/>
    <x v="0"/>
    <s v="United States"/>
    <s v="Las Vegas"/>
    <x v="33"/>
    <n v="89115"/>
    <x v="1"/>
    <s v="FUR-BO-10002598"/>
    <x v="0"/>
    <x v="0"/>
    <s v="Hon Metal Bookcases, Putty"/>
    <n v="141.96"/>
    <n v="2"/>
    <n v="0"/>
    <n v="41.168399999999991"/>
  </r>
  <r>
    <n v="3370"/>
    <s v="CA-2012-115511"/>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s v="CA-2013-134887"/>
    <x v="0"/>
    <x v="869"/>
    <d v="2013-03-26T00:00:00"/>
    <s v="Same Day"/>
    <s v="TB-21280"/>
    <s v="Toby Braunhardt"/>
    <x v="0"/>
    <s v="United States"/>
    <s v="Norman"/>
    <x v="26"/>
    <n v="73071"/>
    <x v="2"/>
    <s v="TEC-AC-10003832"/>
    <x v="2"/>
    <x v="11"/>
    <s v="Logitech P710e Mobile Speakerphone"/>
    <n v="1287.45"/>
    <n v="5"/>
    <n v="0"/>
    <n v="244.61549999999988"/>
  </r>
  <r>
    <n v="3372"/>
    <s v="CA-2014-123778"/>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s v="CA-2014-123778"/>
    <x v="3"/>
    <x v="397"/>
    <d v="2014-10-01T00:00:00"/>
    <s v="Standard Class"/>
    <s v="BS-11755"/>
    <s v="Bruce Stewart"/>
    <x v="0"/>
    <s v="United States"/>
    <s v="San Francisco"/>
    <x v="1"/>
    <n v="94122"/>
    <x v="1"/>
    <s v="OFF-AP-10001242"/>
    <x v="1"/>
    <x v="9"/>
    <s v="APC 7 Outlet Network SurgeArrest Surge Protector"/>
    <n v="160.96"/>
    <n v="2"/>
    <n v="0"/>
    <n v="48.287999999999997"/>
  </r>
  <r>
    <n v="3374"/>
    <s v="CA-2012-161718"/>
    <x v="1"/>
    <x v="784"/>
    <d v="2012-12-10T00:00:00"/>
    <s v="Standard Class"/>
    <s v="SO-20335"/>
    <s v="Sean O'Donnell"/>
    <x v="0"/>
    <s v="United States"/>
    <s v="Hempstead"/>
    <x v="15"/>
    <n v="11550"/>
    <x v="3"/>
    <s v="FUR-FU-10002445"/>
    <x v="0"/>
    <x v="5"/>
    <s v="DAX Two-Tone Rosewood/Black Document Frame, Desktop, 5 x 7"/>
    <n v="28.44"/>
    <n v="3"/>
    <n v="0"/>
    <n v="11.376000000000001"/>
  </r>
  <r>
    <n v="3375"/>
    <s v="CA-2012-161718"/>
    <x v="1"/>
    <x v="784"/>
    <d v="2012-12-10T00:00:00"/>
    <s v="Standard Class"/>
    <s v="SO-20335"/>
    <s v="Sean O'Donnell"/>
    <x v="0"/>
    <s v="United States"/>
    <s v="Hempstead"/>
    <x v="15"/>
    <n v="11550"/>
    <x v="3"/>
    <s v="FUR-CH-10002372"/>
    <x v="0"/>
    <x v="1"/>
    <s v="Office Star - Ergonomically Designed Knee Chair"/>
    <n v="364.41"/>
    <n v="5"/>
    <n v="0.1"/>
    <n v="8.0980000000000203"/>
  </r>
  <r>
    <n v="3376"/>
    <s v="CA-2012-161718"/>
    <x v="1"/>
    <x v="784"/>
    <d v="2012-12-10T00:00:00"/>
    <s v="Standard Class"/>
    <s v="SO-20335"/>
    <s v="Sean O'Donnell"/>
    <x v="0"/>
    <s v="United States"/>
    <s v="Hempstead"/>
    <x v="15"/>
    <n v="11550"/>
    <x v="3"/>
    <s v="TEC-PH-10000376"/>
    <x v="2"/>
    <x v="7"/>
    <s v="Square Credit Card Reader"/>
    <n v="39.96"/>
    <n v="4"/>
    <n v="0"/>
    <n v="10.389600000000002"/>
  </r>
  <r>
    <n v="3377"/>
    <s v="CA-2012-161718"/>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s v="CA-2013-100671"/>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s v="CA-2014-142867"/>
    <x v="3"/>
    <x v="294"/>
    <d v="2014-03-22T00:00:00"/>
    <s v="Standard Class"/>
    <s v="PO-19180"/>
    <s v="Philisse Overcash"/>
    <x v="2"/>
    <s v="United States"/>
    <s v="Houston"/>
    <x v="5"/>
    <n v="77095"/>
    <x v="2"/>
    <s v="OFF-BI-10003166"/>
    <x v="1"/>
    <x v="8"/>
    <s v="GBC Plasticlear Binding Covers"/>
    <n v="13.775999999999996"/>
    <n v="6"/>
    <n v="0.8"/>
    <n v="-22.04160000000001"/>
  </r>
  <r>
    <n v="3380"/>
    <s v="CA-2014-142867"/>
    <x v="3"/>
    <x v="294"/>
    <d v="2014-03-22T00:00:00"/>
    <s v="Standard Class"/>
    <s v="PO-19180"/>
    <s v="Philisse Overcash"/>
    <x v="2"/>
    <s v="United States"/>
    <s v="Houston"/>
    <x v="5"/>
    <n v="77095"/>
    <x v="2"/>
    <s v="OFF-PA-10004610"/>
    <x v="1"/>
    <x v="10"/>
    <s v="Xerox 1900"/>
    <n v="10.272000000000002"/>
    <n v="3"/>
    <n v="0.2"/>
    <n v="3.2099999999999982"/>
  </r>
  <r>
    <n v="3381"/>
    <s v="CA-2014-103156"/>
    <x v="3"/>
    <x v="51"/>
    <d v="2014-11-25T00:00:00"/>
    <s v="First Class"/>
    <s v="TD-20995"/>
    <s v="Tamara Dahlen"/>
    <x v="0"/>
    <s v="United States"/>
    <s v="Philadelphia"/>
    <x v="9"/>
    <n v="19120"/>
    <x v="3"/>
    <s v="FUR-FU-10000320"/>
    <x v="0"/>
    <x v="5"/>
    <s v="OIC Stacking Trays"/>
    <n v="24.048000000000002"/>
    <n v="9"/>
    <n v="0.2"/>
    <n v="7.2144000000000013"/>
  </r>
  <r>
    <n v="3382"/>
    <s v="US-2014-162208"/>
    <x v="3"/>
    <x v="151"/>
    <d v="2014-08-31T00:00:00"/>
    <s v="First Class"/>
    <s v="SP-20620"/>
    <s v="Stefania Perrino"/>
    <x v="1"/>
    <s v="United States"/>
    <s v="Tampa"/>
    <x v="2"/>
    <n v="33614"/>
    <x v="0"/>
    <s v="OFF-EN-10004030"/>
    <x v="1"/>
    <x v="12"/>
    <s v="Convenience Packs of Business Envelopes"/>
    <n v="2.8960000000000004"/>
    <n v="1"/>
    <n v="0.2"/>
    <n v="0.97739999999999994"/>
  </r>
  <r>
    <n v="3383"/>
    <s v="CA-2012-130659"/>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s v="CA-2012-130659"/>
    <x v="1"/>
    <x v="784"/>
    <d v="2012-12-09T00:00:00"/>
    <s v="Second Class"/>
    <s v="MS-17365"/>
    <s v="Maribeth Schnelling"/>
    <x v="0"/>
    <s v="United States"/>
    <s v="New York City"/>
    <x v="15"/>
    <n v="10035"/>
    <x v="3"/>
    <s v="FUR-CH-10003535"/>
    <x v="0"/>
    <x v="1"/>
    <s v="Global Armless Task Chair, Royal Blue"/>
    <n v="384.17399999999998"/>
    <n v="7"/>
    <n v="0.1"/>
    <n v="29.880199999999981"/>
  </r>
  <r>
    <n v="3385"/>
    <s v="CA-2012-130659"/>
    <x v="1"/>
    <x v="784"/>
    <d v="2012-12-09T00:00:00"/>
    <s v="Second Class"/>
    <s v="MS-17365"/>
    <s v="Maribeth Schnelling"/>
    <x v="0"/>
    <s v="United States"/>
    <s v="New York City"/>
    <x v="15"/>
    <n v="10035"/>
    <x v="3"/>
    <s v="TEC-PH-10004586"/>
    <x v="2"/>
    <x v="7"/>
    <s v="Wilson SignalBoost 841262 DB PRO Amplifier Kit"/>
    <n v="1799.75"/>
    <n v="5"/>
    <n v="0"/>
    <n v="539.92499999999995"/>
  </r>
  <r>
    <n v="3386"/>
    <s v="CA-2014-148404"/>
    <x v="3"/>
    <x v="566"/>
    <d v="2014-10-12T00:00:00"/>
    <s v="Standard Class"/>
    <s v="Dp-13240"/>
    <s v="Dean percer"/>
    <x v="2"/>
    <s v="United States"/>
    <s v="Charlotte"/>
    <x v="3"/>
    <n v="28205"/>
    <x v="0"/>
    <s v="OFF-ST-10003208"/>
    <x v="1"/>
    <x v="4"/>
    <s v="Adjustable Depth Letter/Legal Cart"/>
    <n v="580.67200000000003"/>
    <n v="4"/>
    <n v="0.2"/>
    <n v="65.325599999999895"/>
  </r>
  <r>
    <n v="3387"/>
    <s v="CA-2014-148404"/>
    <x v="3"/>
    <x v="566"/>
    <d v="2014-10-12T00:00:00"/>
    <s v="Standard Class"/>
    <s v="Dp-13240"/>
    <s v="Dean percer"/>
    <x v="2"/>
    <s v="United States"/>
    <s v="Charlotte"/>
    <x v="3"/>
    <n v="28205"/>
    <x v="0"/>
    <s v="OFF-FA-10003112"/>
    <x v="1"/>
    <x v="13"/>
    <s v="Staples"/>
    <n v="18.936"/>
    <n v="3"/>
    <n v="0.2"/>
    <n v="5.9174999999999986"/>
  </r>
  <r>
    <n v="3388"/>
    <s v="CA-2014-148404"/>
    <x v="3"/>
    <x v="566"/>
    <d v="2014-10-12T00:00:00"/>
    <s v="Standard Class"/>
    <s v="Dp-13240"/>
    <s v="Dean percer"/>
    <x v="2"/>
    <s v="United States"/>
    <s v="Charlotte"/>
    <x v="3"/>
    <n v="28205"/>
    <x v="0"/>
    <s v="TEC-PH-10004447"/>
    <x v="2"/>
    <x v="7"/>
    <s v="Toshiba IPT2010-SD IP Telephone"/>
    <n v="222.38400000000001"/>
    <n v="2"/>
    <n v="0.2"/>
    <n v="16.678799999999995"/>
  </r>
  <r>
    <n v="3389"/>
    <s v="CA-2014-148404"/>
    <x v="3"/>
    <x v="566"/>
    <d v="2014-10-12T00:00:00"/>
    <s v="Standard Class"/>
    <s v="Dp-13240"/>
    <s v="Dean percer"/>
    <x v="2"/>
    <s v="United States"/>
    <s v="Charlotte"/>
    <x v="3"/>
    <n v="28205"/>
    <x v="0"/>
    <s v="OFF-BI-10002854"/>
    <x v="1"/>
    <x v="8"/>
    <s v="Performers Binder/Pad Holder, Black"/>
    <n v="50.454000000000015"/>
    <n v="6"/>
    <n v="0.7"/>
    <n v="-33.635999999999996"/>
  </r>
  <r>
    <n v="3390"/>
    <s v="CA-2014-148404"/>
    <x v="3"/>
    <x v="566"/>
    <d v="2014-10-12T00:00:00"/>
    <s v="Standard Class"/>
    <s v="Dp-13240"/>
    <s v="Dean percer"/>
    <x v="2"/>
    <s v="United States"/>
    <s v="Charlotte"/>
    <x v="3"/>
    <n v="28205"/>
    <x v="0"/>
    <s v="FUR-TA-10001039"/>
    <x v="0"/>
    <x v="3"/>
    <s v="KI Adjustable-Height Table"/>
    <n v="154.76400000000001"/>
    <n v="3"/>
    <n v="0.4"/>
    <n v="-36.11160000000001"/>
  </r>
  <r>
    <n v="3391"/>
    <s v="CA-2014-101077"/>
    <x v="3"/>
    <x v="613"/>
    <d v="2014-03-31T00:00:00"/>
    <s v="Second Class"/>
    <s v="DB-13660"/>
    <s v="Duane Benoit"/>
    <x v="0"/>
    <s v="United States"/>
    <s v="Dallas"/>
    <x v="5"/>
    <n v="75081"/>
    <x v="2"/>
    <s v="OFF-PA-10004239"/>
    <x v="1"/>
    <x v="10"/>
    <s v="Xerox 1953"/>
    <n v="6.8480000000000008"/>
    <n v="2"/>
    <n v="0.2"/>
    <n v="2.1399999999999992"/>
  </r>
  <r>
    <n v="3392"/>
    <s v="CA-2011-166471"/>
    <x v="2"/>
    <x v="128"/>
    <d v="2011-08-13T00:00:00"/>
    <s v="Standard Class"/>
    <s v="MG-17650"/>
    <s v="Matthew Grinstein"/>
    <x v="2"/>
    <s v="United States"/>
    <s v="Seattle"/>
    <x v="4"/>
    <n v="98103"/>
    <x v="1"/>
    <s v="TEC-PH-10001530"/>
    <x v="2"/>
    <x v="7"/>
    <s v="Cisco Unified IP Phone 7945G VoIP phone"/>
    <n v="1091.1680000000001"/>
    <n v="4"/>
    <n v="0.2"/>
    <n v="68.197999999999979"/>
  </r>
  <r>
    <n v="3393"/>
    <s v="CA-2011-166471"/>
    <x v="2"/>
    <x v="128"/>
    <d v="2011-08-13T00:00:00"/>
    <s v="Standard Class"/>
    <s v="MG-17650"/>
    <s v="Matthew Grinstein"/>
    <x v="2"/>
    <s v="United States"/>
    <s v="Seattle"/>
    <x v="4"/>
    <n v="98103"/>
    <x v="1"/>
    <s v="TEC-PH-10000038"/>
    <x v="2"/>
    <x v="7"/>
    <s v="Jawbone MINI JAMBOX Wireless Bluetooth Speaker"/>
    <n v="219.16800000000001"/>
    <n v="2"/>
    <n v="0.2"/>
    <n v="-43.833600000000018"/>
  </r>
  <r>
    <n v="3394"/>
    <s v="CA-2011-105340"/>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s v="US-2014-1315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s v="US-2014-148362"/>
    <x v="3"/>
    <x v="870"/>
    <d v="2014-07-09T00:00:00"/>
    <s v="Standard Class"/>
    <s v="KF-16285"/>
    <s v="Karen Ferguson"/>
    <x v="2"/>
    <s v="United States"/>
    <s v="Indianapolis"/>
    <x v="14"/>
    <n v="46203"/>
    <x v="2"/>
    <s v="OFF-ST-10001128"/>
    <x v="1"/>
    <x v="4"/>
    <s v="Carina Mini System Audio Rack, Model AR050B"/>
    <n v="443.92"/>
    <n v="4"/>
    <n v="0"/>
    <n v="13.317600000000027"/>
  </r>
  <r>
    <n v="3397"/>
    <s v="US-2014-148362"/>
    <x v="3"/>
    <x v="870"/>
    <d v="2014-07-09T00:00:00"/>
    <s v="Standard Class"/>
    <s v="KF-16285"/>
    <s v="Karen Ferguson"/>
    <x v="2"/>
    <s v="United States"/>
    <s v="Indianapolis"/>
    <x v="14"/>
    <n v="46203"/>
    <x v="2"/>
    <s v="OFF-BI-10003656"/>
    <x v="1"/>
    <x v="8"/>
    <s v="Fellowes PB200 Plastic Comb Binding Machine"/>
    <n v="169.99"/>
    <n v="1"/>
    <n v="0"/>
    <n v="78.195399999999992"/>
  </r>
  <r>
    <n v="3398"/>
    <s v="US-2014-148362"/>
    <x v="3"/>
    <x v="870"/>
    <d v="2014-07-09T00:00:00"/>
    <s v="Standard Class"/>
    <s v="KF-16285"/>
    <s v="Karen Ferguson"/>
    <x v="2"/>
    <s v="United States"/>
    <s v="Indianapolis"/>
    <x v="14"/>
    <n v="46203"/>
    <x v="2"/>
    <s v="OFF-PA-10003441"/>
    <x v="1"/>
    <x v="10"/>
    <s v="Xerox 226"/>
    <n v="25.92"/>
    <n v="4"/>
    <n v="0"/>
    <n v="12.441600000000001"/>
  </r>
  <r>
    <n v="3399"/>
    <s v="CA-2011-102274"/>
    <x v="2"/>
    <x v="871"/>
    <d v="2011-11-26T00:00:00"/>
    <s v="Standard Class"/>
    <s v="DH-13075"/>
    <s v="Dave Hallsten"/>
    <x v="1"/>
    <s v="United States"/>
    <s v="Richmond"/>
    <x v="0"/>
    <n v="40475"/>
    <x v="0"/>
    <s v="TEC-PH-10002923"/>
    <x v="2"/>
    <x v="7"/>
    <s v="Logitech B530 USB Headset - headset - Full size, Binaural"/>
    <n v="36.99"/>
    <n v="1"/>
    <n v="0"/>
    <n v="9.9873000000000012"/>
  </r>
  <r>
    <n v="3400"/>
    <s v="CA-2011-102274"/>
    <x v="2"/>
    <x v="871"/>
    <d v="2011-11-26T00:00:00"/>
    <s v="Standard Class"/>
    <s v="DH-13075"/>
    <s v="Dave Hallsten"/>
    <x v="1"/>
    <s v="United States"/>
    <s v="Richmond"/>
    <x v="0"/>
    <n v="40475"/>
    <x v="0"/>
    <s v="OFF-PA-10004359"/>
    <x v="1"/>
    <x v="10"/>
    <s v="Multicolor Computer Printout Paper"/>
    <n v="629.09999999999991"/>
    <n v="6"/>
    <n v="0"/>
    <n v="301.96799999999996"/>
  </r>
  <r>
    <n v="3401"/>
    <s v="CA-2011-102274"/>
    <x v="2"/>
    <x v="871"/>
    <d v="2011-11-26T00:00:00"/>
    <s v="Standard Class"/>
    <s v="DH-13075"/>
    <s v="Dave Hallsten"/>
    <x v="1"/>
    <s v="United States"/>
    <s v="Richmond"/>
    <x v="0"/>
    <n v="40475"/>
    <x v="0"/>
    <s v="OFF-ST-10001511"/>
    <x v="1"/>
    <x v="4"/>
    <s v="Space Solutions Commercial Steel Shelving"/>
    <n v="193.95000000000002"/>
    <n v="3"/>
    <n v="0"/>
    <n v="9.6974999999999838"/>
  </r>
  <r>
    <n v="3402"/>
    <s v="CA-2011-102274"/>
    <x v="2"/>
    <x v="871"/>
    <d v="2011-11-26T00:00:00"/>
    <s v="Standard Class"/>
    <s v="DH-13075"/>
    <s v="Dave Hallsten"/>
    <x v="1"/>
    <s v="United States"/>
    <s v="Richmond"/>
    <x v="0"/>
    <n v="40475"/>
    <x v="0"/>
    <s v="OFF-AR-10002833"/>
    <x v="1"/>
    <x v="6"/>
    <s v="Newell 322"/>
    <n v="5.46"/>
    <n v="3"/>
    <n v="0"/>
    <n v="1.4742000000000002"/>
  </r>
  <r>
    <n v="3403"/>
    <s v="CA-2012-129700"/>
    <x v="1"/>
    <x v="124"/>
    <d v="2012-05-05T00:00:00"/>
    <s v="First Class"/>
    <s v="LA-16780"/>
    <s v="Laura Armstrong"/>
    <x v="1"/>
    <s v="United States"/>
    <s v="Tinley Park"/>
    <x v="10"/>
    <n v="60477"/>
    <x v="2"/>
    <s v="FUR-FU-10001940"/>
    <x v="0"/>
    <x v="5"/>
    <s v="Staples"/>
    <n v="22.288"/>
    <n v="7"/>
    <n v="0.6"/>
    <n v="-8.9151999999999987"/>
  </r>
  <r>
    <n v="3404"/>
    <s v="CA-2014-168739"/>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s v="CA-2012-152527"/>
    <x v="1"/>
    <x v="872"/>
    <d v="2012-10-17T00:00:00"/>
    <s v="Same Day"/>
    <s v="CM-12190"/>
    <s v="Charlotte Melton"/>
    <x v="0"/>
    <s v="United States"/>
    <s v="Los Angeles"/>
    <x v="1"/>
    <n v="90004"/>
    <x v="1"/>
    <s v="OFF-ST-10003479"/>
    <x v="1"/>
    <x v="4"/>
    <s v="Eldon Base for stackable storage shelf, platinum"/>
    <n v="77.88"/>
    <n v="2"/>
    <n v="0"/>
    <n v="3.8939999999999912"/>
  </r>
  <r>
    <n v="3406"/>
    <s v="US-2011-15011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s v="US-2011-15011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s v="US-2011-150119"/>
    <x v="2"/>
    <x v="488"/>
    <d v="2011-04-27T00:00:00"/>
    <s v="Standard Class"/>
    <s v="LB-16795"/>
    <s v="Laurel Beltran"/>
    <x v="2"/>
    <s v="United States"/>
    <s v="Columbus"/>
    <x v="24"/>
    <n v="43229"/>
    <x v="3"/>
    <s v="OFF-BI-10000145"/>
    <x v="1"/>
    <x v="8"/>
    <s v="Zipper Ring Binder Pockets"/>
    <n v="7.4880000000000013"/>
    <n v="8"/>
    <n v="0.7"/>
    <n v="-5.2415999999999983"/>
  </r>
  <r>
    <n v="3409"/>
    <s v="US-2011-150119"/>
    <x v="2"/>
    <x v="488"/>
    <d v="2011-04-27T00:00:00"/>
    <s v="Standard Class"/>
    <s v="LB-16795"/>
    <s v="Laurel Beltran"/>
    <x v="2"/>
    <s v="United States"/>
    <s v="Columbus"/>
    <x v="24"/>
    <n v="43229"/>
    <x v="3"/>
    <s v="FUR-FU-10002191"/>
    <x v="0"/>
    <x v="5"/>
    <s v="G.E. Halogen Desk Lamp Bulbs"/>
    <n v="22.336000000000002"/>
    <n v="4"/>
    <n v="0.2"/>
    <n v="7.8175999999999997"/>
  </r>
  <r>
    <n v="3410"/>
    <s v="US-2014-150847"/>
    <x v="3"/>
    <x v="504"/>
    <d v="2014-05-07T00:00:00"/>
    <s v="Standard Class"/>
    <s v="JF-15490"/>
    <s v="Jeremy Farry"/>
    <x v="0"/>
    <s v="United States"/>
    <s v="Columbus"/>
    <x v="24"/>
    <n v="43229"/>
    <x v="3"/>
    <s v="OFF-PA-10004451"/>
    <x v="1"/>
    <x v="10"/>
    <s v="Xerox 222"/>
    <n v="10.368000000000002"/>
    <n v="2"/>
    <n v="0.2"/>
    <n v="3.6288"/>
  </r>
  <r>
    <n v="3411"/>
    <s v="CA-2013-100244"/>
    <x v="0"/>
    <x v="873"/>
    <d v="2013-09-25T00:00:00"/>
    <s v="Standard Class"/>
    <s v="GM-14695"/>
    <s v="Greg Maxwell"/>
    <x v="1"/>
    <s v="United States"/>
    <s v="San Francisco"/>
    <x v="1"/>
    <n v="94122"/>
    <x v="1"/>
    <s v="OFF-PA-10001471"/>
    <x v="1"/>
    <x v="10"/>
    <s v="Strathmore Photo Frame Cards"/>
    <n v="65.789999999999992"/>
    <n v="9"/>
    <n v="0"/>
    <n v="30.263399999999997"/>
  </r>
  <r>
    <n v="3412"/>
    <s v="CA-2013-100244"/>
    <x v="0"/>
    <x v="873"/>
    <d v="2013-09-25T00:00:00"/>
    <s v="Standard Class"/>
    <s v="GM-14695"/>
    <s v="Greg Maxwell"/>
    <x v="1"/>
    <s v="United States"/>
    <s v="San Francisco"/>
    <x v="1"/>
    <n v="94122"/>
    <x v="1"/>
    <s v="OFF-BI-10003656"/>
    <x v="1"/>
    <x v="8"/>
    <s v="Fellowes PB200 Plastic Comb Binding Machine"/>
    <n v="271.98400000000004"/>
    <n v="2"/>
    <n v="0.2"/>
    <n v="88.394799999999975"/>
  </r>
  <r>
    <n v="3413"/>
    <s v="CA-2013-100244"/>
    <x v="0"/>
    <x v="873"/>
    <d v="2013-09-25T00:00:00"/>
    <s v="Standard Class"/>
    <s v="GM-14695"/>
    <s v="Greg Maxwell"/>
    <x v="1"/>
    <s v="United States"/>
    <s v="San Francisco"/>
    <x v="1"/>
    <n v="94122"/>
    <x v="1"/>
    <s v="OFF-AR-10000940"/>
    <x v="1"/>
    <x v="6"/>
    <s v="Newell 343"/>
    <n v="11.76"/>
    <n v="4"/>
    <n v="0"/>
    <n v="3.1752000000000002"/>
  </r>
  <r>
    <n v="3414"/>
    <s v="CA-2013-100244"/>
    <x v="0"/>
    <x v="873"/>
    <d v="2013-09-25T00:00:00"/>
    <s v="Standard Class"/>
    <s v="GM-14695"/>
    <s v="Greg Maxwell"/>
    <x v="1"/>
    <s v="United States"/>
    <s v="San Francisco"/>
    <x v="1"/>
    <n v="94122"/>
    <x v="1"/>
    <s v="OFF-PA-10002319"/>
    <x v="1"/>
    <x v="10"/>
    <s v="Xerox 1944"/>
    <n v="77.52"/>
    <n v="2"/>
    <n v="0"/>
    <n v="37.9848"/>
  </r>
  <r>
    <n v="3415"/>
    <s v="CA-2013-100244"/>
    <x v="0"/>
    <x v="873"/>
    <d v="2013-09-25T00:00:00"/>
    <s v="Standard Class"/>
    <s v="GM-14695"/>
    <s v="Greg Maxwell"/>
    <x v="1"/>
    <s v="United States"/>
    <s v="San Francisco"/>
    <x v="1"/>
    <n v="94122"/>
    <x v="1"/>
    <s v="OFF-BI-10000977"/>
    <x v="1"/>
    <x v="8"/>
    <s v="Ibico Plastic Spiral Binding Combs"/>
    <n v="48.64"/>
    <n v="2"/>
    <n v="0.2"/>
    <n v="15.807999999999996"/>
  </r>
  <r>
    <n v="3416"/>
    <s v="CA-2013-116540"/>
    <x v="0"/>
    <x v="476"/>
    <d v="2013-09-03T00:00:00"/>
    <s v="Same Day"/>
    <s v="SS-20590"/>
    <s v="Sonia Sunley"/>
    <x v="0"/>
    <s v="United States"/>
    <s v="Madison"/>
    <x v="6"/>
    <n v="53711"/>
    <x v="2"/>
    <s v="OFF-FA-10002676"/>
    <x v="1"/>
    <x v="13"/>
    <s v="Colored Push Pins"/>
    <n v="1.81"/>
    <n v="1"/>
    <n v="0"/>
    <n v="0.65159999999999996"/>
  </r>
  <r>
    <n v="3417"/>
    <s v="CA-2013-116540"/>
    <x v="0"/>
    <x v="476"/>
    <d v="2013-09-03T00:00:00"/>
    <s v="Same Day"/>
    <s v="SS-20590"/>
    <s v="Sonia Sunley"/>
    <x v="0"/>
    <s v="United States"/>
    <s v="Madison"/>
    <x v="6"/>
    <n v="53711"/>
    <x v="2"/>
    <s v="OFF-BI-10004970"/>
    <x v="1"/>
    <x v="8"/>
    <s v="ACCOHIDE 3-Ring Binder, Blue, 1&quot;"/>
    <n v="8.26"/>
    <n v="2"/>
    <n v="0"/>
    <n v="3.8822000000000001"/>
  </r>
  <r>
    <n v="3418"/>
    <s v="CA-2012-151841"/>
    <x v="1"/>
    <x v="381"/>
    <d v="2012-05-02T00:00:00"/>
    <s v="Standard Class"/>
    <s v="TC-21475"/>
    <s v="Tony Chapman"/>
    <x v="2"/>
    <s v="United States"/>
    <s v="Aurora"/>
    <x v="22"/>
    <n v="80013"/>
    <x v="1"/>
    <s v="OFF-AP-10003971"/>
    <x v="1"/>
    <x v="9"/>
    <s v="Belkin 6 Outlet Metallic Surge Strip"/>
    <n v="43.560000000000009"/>
    <n v="5"/>
    <n v="0.2"/>
    <n v="3.2669999999999995"/>
  </r>
  <r>
    <n v="3419"/>
    <s v="CA-2012-151841"/>
    <x v="1"/>
    <x v="381"/>
    <d v="2012-05-02T00:00:00"/>
    <s v="Standard Class"/>
    <s v="TC-21475"/>
    <s v="Tony Chapman"/>
    <x v="2"/>
    <s v="United States"/>
    <s v="Aurora"/>
    <x v="22"/>
    <n v="80013"/>
    <x v="1"/>
    <s v="OFF-SU-10001574"/>
    <x v="1"/>
    <x v="14"/>
    <s v="Acme Value Line Scissors"/>
    <n v="5.84"/>
    <n v="2"/>
    <n v="0.2"/>
    <n v="0.72999999999999954"/>
  </r>
  <r>
    <n v="3420"/>
    <s v="CA-2012-150791"/>
    <x v="1"/>
    <x v="684"/>
    <d v="2012-09-13T00:00:00"/>
    <s v="Standard Class"/>
    <s v="CC-12430"/>
    <s v="Chuck Clark"/>
    <x v="2"/>
    <s v="United States"/>
    <s v="New York City"/>
    <x v="15"/>
    <n v="10024"/>
    <x v="3"/>
    <s v="FUR-CH-10000665"/>
    <x v="0"/>
    <x v="1"/>
    <s v="Global Airflow Leather Mesh Back Chair, Black"/>
    <n v="271.76400000000001"/>
    <n v="2"/>
    <n v="0.1"/>
    <n v="60.391999999999967"/>
  </r>
  <r>
    <n v="3421"/>
    <s v="CA-2013-134803"/>
    <x v="0"/>
    <x v="316"/>
    <d v="2013-06-04T00:00:00"/>
    <s v="Standard Class"/>
    <s v="CL-12565"/>
    <s v="Clay Ludtke"/>
    <x v="0"/>
    <s v="United States"/>
    <s v="Los Angeles"/>
    <x v="1"/>
    <n v="90004"/>
    <x v="1"/>
    <s v="OFF-AP-10000891"/>
    <x v="1"/>
    <x v="9"/>
    <s v="Kensington 7 Outlet MasterPiece HOMEOFFICE Power Control Center"/>
    <n v="262.24"/>
    <n v="2"/>
    <n v="0"/>
    <n v="78.671999999999997"/>
  </r>
  <r>
    <n v="3422"/>
    <s v="CA-2013-134803"/>
    <x v="0"/>
    <x v="316"/>
    <d v="2013-06-04T00:00:00"/>
    <s v="Standard Class"/>
    <s v="CL-12565"/>
    <s v="Clay Ludtke"/>
    <x v="0"/>
    <s v="United States"/>
    <s v="Los Angeles"/>
    <x v="1"/>
    <n v="90004"/>
    <x v="1"/>
    <s v="OFF-PA-10003790"/>
    <x v="1"/>
    <x v="10"/>
    <s v="Xerox 1991"/>
    <n v="182.72"/>
    <n v="8"/>
    <n v="0"/>
    <n v="84.051199999999994"/>
  </r>
  <r>
    <n v="3423"/>
    <s v="CA-2013-134803"/>
    <x v="0"/>
    <x v="316"/>
    <d v="2013-06-04T00:00:00"/>
    <s v="Standard Class"/>
    <s v="CL-12565"/>
    <s v="Clay Ludtke"/>
    <x v="0"/>
    <s v="United States"/>
    <s v="Los Angeles"/>
    <x v="1"/>
    <n v="90004"/>
    <x v="1"/>
    <s v="TEC-AC-10002217"/>
    <x v="2"/>
    <x v="11"/>
    <s v="Imation Clip USB flash drive - 8 GB"/>
    <n v="131.6"/>
    <n v="7"/>
    <n v="0"/>
    <n v="7.8960000000000008"/>
  </r>
  <r>
    <n v="3424"/>
    <s v="CA-2013-134803"/>
    <x v="0"/>
    <x v="316"/>
    <d v="2013-06-04T00:00:00"/>
    <s v="Standard Class"/>
    <s v="CL-12565"/>
    <s v="Clay Ludtke"/>
    <x v="0"/>
    <s v="United States"/>
    <s v="Los Angeles"/>
    <x v="1"/>
    <n v="90004"/>
    <x v="1"/>
    <s v="OFF-BI-10002215"/>
    <x v="1"/>
    <x v="8"/>
    <s v="Wilson Jones Hanging View Binder, White, 1&quot;"/>
    <n v="22.72"/>
    <n v="4"/>
    <n v="0.2"/>
    <n v="7.3839999999999986"/>
  </r>
  <r>
    <n v="3425"/>
    <s v="CA-2013-134803"/>
    <x v="0"/>
    <x v="316"/>
    <d v="2013-06-04T00:00:00"/>
    <s v="Standard Class"/>
    <s v="CL-12565"/>
    <s v="Clay Ludtke"/>
    <x v="0"/>
    <s v="United States"/>
    <s v="Los Angeles"/>
    <x v="1"/>
    <n v="90004"/>
    <x v="1"/>
    <s v="TEC-MA-10001972"/>
    <x v="2"/>
    <x v="15"/>
    <s v="Okidata C331dn Printer"/>
    <n v="558.4"/>
    <n v="2"/>
    <n v="0.2"/>
    <n v="41.880000000000024"/>
  </r>
  <r>
    <n v="3426"/>
    <s v="CA-2012-153381"/>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s v="CA-2012-153381"/>
    <x v="1"/>
    <x v="496"/>
    <d v="2012-09-28T00:00:00"/>
    <s v="Standard Class"/>
    <s v="DE-13255"/>
    <s v="Deanra Eno"/>
    <x v="2"/>
    <s v="United States"/>
    <s v="Dubuque"/>
    <x v="23"/>
    <n v="52001"/>
    <x v="2"/>
    <s v="FUR-CH-10000988"/>
    <x v="0"/>
    <x v="1"/>
    <s v="Hon Olson Stacker Stools"/>
    <n v="1408.1"/>
    <n v="10"/>
    <n v="0"/>
    <n v="394.26800000000003"/>
  </r>
  <r>
    <n v="3428"/>
    <s v="US-2014-111024"/>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s v="US-2014-111024"/>
    <x v="3"/>
    <x v="445"/>
    <d v="2014-07-07T00:00:00"/>
    <s v="Second Class"/>
    <s v="SZ-20035"/>
    <s v="Sam Zeldin"/>
    <x v="2"/>
    <s v="United States"/>
    <s v="Lancaster"/>
    <x v="24"/>
    <n v="43130"/>
    <x v="3"/>
    <s v="FUR-TA-10002041"/>
    <x v="0"/>
    <x v="3"/>
    <s v="Bevis Round Conference Table Top, X-Base"/>
    <n v="215.148"/>
    <n v="2"/>
    <n v="0.4"/>
    <n v="-103.98819999999998"/>
  </r>
  <r>
    <n v="3430"/>
    <s v="US-2014-111024"/>
    <x v="3"/>
    <x v="445"/>
    <d v="2014-07-07T00:00:00"/>
    <s v="Second Class"/>
    <s v="SZ-20035"/>
    <s v="Sam Zeldin"/>
    <x v="2"/>
    <s v="United States"/>
    <s v="Lancaster"/>
    <x v="24"/>
    <n v="43130"/>
    <x v="3"/>
    <s v="OFF-PA-10002246"/>
    <x v="1"/>
    <x v="10"/>
    <s v="Wirebound Four 2-3/4 x 5 Forms per Page, 400 Sets per Book"/>
    <n v="30.96"/>
    <n v="6"/>
    <n v="0.2"/>
    <n v="11.223000000000001"/>
  </r>
  <r>
    <n v="3431"/>
    <s v="CA-2014-148264"/>
    <x v="3"/>
    <x v="166"/>
    <d v="2014-12-10T00:00:00"/>
    <s v="First Class"/>
    <s v="LF-17185"/>
    <s v="Luke Foster"/>
    <x v="0"/>
    <s v="United States"/>
    <s v="Inglewood"/>
    <x v="1"/>
    <n v="90301"/>
    <x v="1"/>
    <s v="OFF-ST-10003327"/>
    <x v="1"/>
    <x v="4"/>
    <s v="Akro-Mils 12-Gallon Tote"/>
    <n v="29.79"/>
    <n v="3"/>
    <n v="0"/>
    <n v="8.6390999999999956"/>
  </r>
  <r>
    <n v="3432"/>
    <s v="CA-2014-148264"/>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s v="CA-2014-148264"/>
    <x v="3"/>
    <x v="166"/>
    <d v="2014-12-10T00:00:00"/>
    <s v="First Class"/>
    <s v="LF-17185"/>
    <s v="Luke Foster"/>
    <x v="0"/>
    <s v="United States"/>
    <s v="Inglewood"/>
    <x v="1"/>
    <n v="90301"/>
    <x v="1"/>
    <s v="OFF-PA-10003651"/>
    <x v="1"/>
    <x v="10"/>
    <s v="Xerox 1968"/>
    <n v="60.12"/>
    <n v="9"/>
    <n v="0"/>
    <n v="28.857599999999998"/>
  </r>
  <r>
    <n v="3434"/>
    <s v="CA-2014-131212"/>
    <x v="3"/>
    <x v="256"/>
    <d v="2014-12-10T00:00:00"/>
    <s v="Standard Class"/>
    <s v="AB-10165"/>
    <s v="Alan Barnes"/>
    <x v="0"/>
    <s v="United States"/>
    <s v="Bellevue"/>
    <x v="4"/>
    <n v="98006"/>
    <x v="1"/>
    <s v="OFF-BI-10001617"/>
    <x v="1"/>
    <x v="8"/>
    <s v="GBC Wire Binding Combs"/>
    <n v="24.816000000000003"/>
    <n v="3"/>
    <n v="0.2"/>
    <n v="8.3753999999999991"/>
  </r>
  <r>
    <n v="3435"/>
    <s v="CA-2014-131212"/>
    <x v="3"/>
    <x v="256"/>
    <d v="2014-12-10T00:00:00"/>
    <s v="Standard Class"/>
    <s v="AB-10165"/>
    <s v="Alan Barnes"/>
    <x v="0"/>
    <s v="United States"/>
    <s v="Bellevue"/>
    <x v="4"/>
    <n v="98006"/>
    <x v="1"/>
    <s v="OFF-BI-10000145"/>
    <x v="1"/>
    <x v="8"/>
    <s v="Zipper Ring Binder Pockets"/>
    <n v="14.976000000000003"/>
    <n v="6"/>
    <n v="0.2"/>
    <n v="5.4287999999999981"/>
  </r>
  <r>
    <n v="3436"/>
    <s v="US-2012-100531"/>
    <x v="1"/>
    <x v="874"/>
    <d v="2012-09-29T00:00:00"/>
    <s v="First Class"/>
    <s v="NM-18520"/>
    <s v="Neoma Murray"/>
    <x v="0"/>
    <s v="United States"/>
    <s v="Chicago"/>
    <x v="10"/>
    <n v="60610"/>
    <x v="2"/>
    <s v="OFF-BI-10001670"/>
    <x v="1"/>
    <x v="8"/>
    <s v="Vinyl Sectional Post Binders"/>
    <n v="15.079999999999998"/>
    <n v="2"/>
    <n v="0.8"/>
    <n v="-22.620000000000005"/>
  </r>
  <r>
    <n v="3437"/>
    <s v="US-2012-100531"/>
    <x v="1"/>
    <x v="874"/>
    <d v="2012-09-29T00:00:00"/>
    <s v="First Class"/>
    <s v="NM-18520"/>
    <s v="Neoma Murray"/>
    <x v="0"/>
    <s v="United States"/>
    <s v="Chicago"/>
    <x v="10"/>
    <n v="60610"/>
    <x v="2"/>
    <s v="FUR-FU-10003849"/>
    <x v="0"/>
    <x v="5"/>
    <s v="DAX Metal Frame, Desktop, Stepped-Edge"/>
    <n v="24.288"/>
    <n v="3"/>
    <n v="0.6"/>
    <n v="-12.751199999999997"/>
  </r>
  <r>
    <n v="3438"/>
    <s v="CA-2014-152583"/>
    <x v="3"/>
    <x v="505"/>
    <d v="2014-10-31T00:00:00"/>
    <s v="Same Day"/>
    <s v="RA-19945"/>
    <s v="Ryan Akin"/>
    <x v="0"/>
    <s v="United States"/>
    <s v="Dallas"/>
    <x v="5"/>
    <n v="75217"/>
    <x v="2"/>
    <s v="FUR-FU-10003849"/>
    <x v="0"/>
    <x v="5"/>
    <s v="DAX Metal Frame, Desktop, Stepped-Edge"/>
    <n v="16.192"/>
    <n v="2"/>
    <n v="0.6"/>
    <n v="-8.5007999999999981"/>
  </r>
  <r>
    <n v="3439"/>
    <s v="CA-2014-152583"/>
    <x v="3"/>
    <x v="505"/>
    <d v="2014-10-31T00:00:00"/>
    <s v="Same Day"/>
    <s v="RA-19945"/>
    <s v="Ryan Akin"/>
    <x v="0"/>
    <s v="United States"/>
    <s v="Dallas"/>
    <x v="5"/>
    <n v="75217"/>
    <x v="2"/>
    <s v="FUR-TA-10002041"/>
    <x v="0"/>
    <x v="3"/>
    <s v="Bevis Round Conference Table Top, X-Base"/>
    <n v="251.00599999999997"/>
    <n v="2"/>
    <n v="0.3"/>
    <n v="-68.130199999999988"/>
  </r>
  <r>
    <n v="3440"/>
    <s v="CA-2014-152583"/>
    <x v="3"/>
    <x v="505"/>
    <d v="2014-10-31T00:00:00"/>
    <s v="Same Day"/>
    <s v="RA-19945"/>
    <s v="Ryan Akin"/>
    <x v="0"/>
    <s v="United States"/>
    <s v="Dallas"/>
    <x v="5"/>
    <n v="75217"/>
    <x v="2"/>
    <s v="OFF-ST-10002214"/>
    <x v="1"/>
    <x v="4"/>
    <s v="X-Rack File for Hanging Folders"/>
    <n v="54.192"/>
    <n v="6"/>
    <n v="0.2"/>
    <n v="4.0643999999999973"/>
  </r>
  <r>
    <n v="3441"/>
    <s v="CA-2012-144099"/>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s v="CA-2011-158337"/>
    <x v="2"/>
    <x v="518"/>
    <d v="2011-03-14T00:00:00"/>
    <s v="Second Class"/>
    <s v="KA-16525"/>
    <s v="Kelly Andreada"/>
    <x v="0"/>
    <s v="United States"/>
    <s v="New York City"/>
    <x v="15"/>
    <n v="10024"/>
    <x v="3"/>
    <s v="OFF-PA-10002137"/>
    <x v="1"/>
    <x v="10"/>
    <s v="Southworth 100% Résumé Paper, 24lb."/>
    <n v="108.92"/>
    <n v="14"/>
    <n v="0"/>
    <n v="49.013999999999996"/>
  </r>
  <r>
    <n v="3443"/>
    <s v="CA-2014-168858"/>
    <x v="3"/>
    <x v="123"/>
    <d v="2014-11-24T00:00:00"/>
    <s v="Standard Class"/>
    <s v="JD-16150"/>
    <s v="Justin Deggeller"/>
    <x v="1"/>
    <s v="United States"/>
    <s v="New York City"/>
    <x v="15"/>
    <n v="10011"/>
    <x v="3"/>
    <s v="OFF-EN-10001415"/>
    <x v="1"/>
    <x v="12"/>
    <s v="Staples"/>
    <n v="16.740000000000002"/>
    <n v="3"/>
    <n v="0"/>
    <n v="8.370000000000001"/>
  </r>
  <r>
    <n v="3444"/>
    <s v="CA-2014-168858"/>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s v="CA-2013-116344"/>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s v="CA-2012-131779"/>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s v="CA-2013-158869"/>
    <x v="0"/>
    <x v="876"/>
    <d v="2013-08-08T00:00:00"/>
    <s v="First Class"/>
    <s v="AH-10690"/>
    <s v="Anna Häberlin"/>
    <x v="1"/>
    <s v="United States"/>
    <s v="New York City"/>
    <x v="15"/>
    <n v="10024"/>
    <x v="3"/>
    <s v="OFF-PA-10000474"/>
    <x v="1"/>
    <x v="10"/>
    <s v="Staples"/>
    <n v="70.88"/>
    <n v="2"/>
    <n v="0"/>
    <n v="33.313599999999994"/>
  </r>
  <r>
    <n v="3448"/>
    <s v="CA-2014-102554"/>
    <x v="3"/>
    <x v="532"/>
    <d v="2014-06-16T00:00:00"/>
    <s v="Standard Class"/>
    <s v="KN-16705"/>
    <s v="Kristina Nunn"/>
    <x v="2"/>
    <s v="United States"/>
    <s v="Auburn"/>
    <x v="19"/>
    <n v="36830"/>
    <x v="0"/>
    <s v="OFF-AR-10001919"/>
    <x v="1"/>
    <x v="6"/>
    <s v="OIC #2 Pencils, Medium Soft"/>
    <n v="3.76"/>
    <n v="2"/>
    <n v="0"/>
    <n v="1.0903999999999998"/>
  </r>
  <r>
    <n v="3449"/>
    <s v="CA-2013-162614"/>
    <x v="0"/>
    <x v="877"/>
    <d v="2013-10-14T00:00:00"/>
    <s v="Standard Class"/>
    <s v="TB-21250"/>
    <s v="Tim Brockman"/>
    <x v="0"/>
    <s v="United States"/>
    <s v="Los Angeles"/>
    <x v="1"/>
    <n v="90049"/>
    <x v="1"/>
    <s v="OFF-BI-10004001"/>
    <x v="1"/>
    <x v="8"/>
    <s v="GBC Recycled VeloBinder Covers"/>
    <n v="27.263999999999999"/>
    <n v="2"/>
    <n v="0.2"/>
    <n v="8.8607999999999976"/>
  </r>
  <r>
    <n v="3450"/>
    <s v="CA-2011-168592"/>
    <x v="2"/>
    <x v="78"/>
    <d v="2011-09-14T00:00:00"/>
    <s v="Standard Class"/>
    <s v="DP-13390"/>
    <s v="Dennis Pardue"/>
    <x v="2"/>
    <s v="United States"/>
    <s v="San Francisco"/>
    <x v="1"/>
    <n v="94110"/>
    <x v="1"/>
    <s v="OFF-AP-10004785"/>
    <x v="1"/>
    <x v="9"/>
    <s v="Holmes Replacement Filter for HEPA Air Cleaner, Medium Room"/>
    <n v="56.65"/>
    <n v="5"/>
    <n v="0"/>
    <n v="24.359500000000004"/>
  </r>
  <r>
    <n v="3451"/>
    <s v="CA-2011-168592"/>
    <x v="2"/>
    <x v="78"/>
    <d v="2011-09-14T00:00:00"/>
    <s v="Standard Class"/>
    <s v="DP-13390"/>
    <s v="Dennis Pardue"/>
    <x v="2"/>
    <s v="United States"/>
    <s v="San Francisco"/>
    <x v="1"/>
    <n v="94110"/>
    <x v="1"/>
    <s v="OFF-ST-10002406"/>
    <x v="1"/>
    <x v="4"/>
    <s v="Pizazz Global Quick File"/>
    <n v="14.97"/>
    <n v="1"/>
    <n v="0"/>
    <n v="4.1916000000000011"/>
  </r>
  <r>
    <n v="3452"/>
    <s v="CA-2011-168592"/>
    <x v="2"/>
    <x v="78"/>
    <d v="2011-09-14T00:00:00"/>
    <s v="Standard Class"/>
    <s v="DP-13390"/>
    <s v="Dennis Pardue"/>
    <x v="2"/>
    <s v="United States"/>
    <s v="San Francisco"/>
    <x v="1"/>
    <n v="94110"/>
    <x v="1"/>
    <s v="OFF-FA-10002988"/>
    <x v="1"/>
    <x v="13"/>
    <s v="Ideal Clamps"/>
    <n v="4.0199999999999996"/>
    <n v="2"/>
    <n v="0"/>
    <n v="1.9697999999999998"/>
  </r>
  <r>
    <n v="3453"/>
    <s v="CA-2011-157609"/>
    <x v="2"/>
    <x v="878"/>
    <d v="2011-03-21T00:00:00"/>
    <s v="Second Class"/>
    <s v="KN-16705"/>
    <s v="Kristina Nunn"/>
    <x v="2"/>
    <s v="United States"/>
    <s v="Raleigh"/>
    <x v="3"/>
    <n v="27604"/>
    <x v="0"/>
    <s v="TEC-PH-10002415"/>
    <x v="2"/>
    <x v="7"/>
    <s v="Polycom VoiceStation 500 Conference phone"/>
    <n v="471.92"/>
    <n v="2"/>
    <n v="0.2"/>
    <n v="29.495000000000019"/>
  </r>
  <r>
    <n v="3454"/>
    <s v="CA-2012-153325"/>
    <x v="1"/>
    <x v="879"/>
    <d v="2012-03-02T00:00:00"/>
    <s v="Second Class"/>
    <s v="ST-20530"/>
    <s v="Shui Tom"/>
    <x v="0"/>
    <s v="United States"/>
    <s v="Macon"/>
    <x v="32"/>
    <n v="31204"/>
    <x v="0"/>
    <s v="OFF-BI-10004236"/>
    <x v="1"/>
    <x v="8"/>
    <s v="XtraLife ClearVue Slant-D Ring Binder, White, 3&quot;"/>
    <n v="58.72"/>
    <n v="4"/>
    <n v="0"/>
    <n v="27.011199999999999"/>
  </r>
  <r>
    <n v="3455"/>
    <s v="CA-2012-153626"/>
    <x v="1"/>
    <x v="584"/>
    <d v="2012-07-14T00:00:00"/>
    <s v="Standard Class"/>
    <s v="EB-13870"/>
    <s v="Emily Burns"/>
    <x v="0"/>
    <s v="United States"/>
    <s v="Nashville"/>
    <x v="18"/>
    <n v="37211"/>
    <x v="0"/>
    <s v="OFF-AR-10000657"/>
    <x v="1"/>
    <x v="6"/>
    <s v="Binney &amp; Smith inkTank Desk Highlighter, Chisel Tip, Yellow, 12/Box"/>
    <n v="5.16"/>
    <n v="3"/>
    <n v="0.2"/>
    <n v="0.83849999999999936"/>
  </r>
  <r>
    <n v="3456"/>
    <s v="CA-2013-166485"/>
    <x v="0"/>
    <x v="880"/>
    <d v="2013-02-27T00:00:00"/>
    <s v="Standard Class"/>
    <s v="AH-10210"/>
    <s v="Alan Hwang"/>
    <x v="0"/>
    <s v="United States"/>
    <s v="Nashville"/>
    <x v="18"/>
    <n v="37211"/>
    <x v="0"/>
    <s v="OFF-PA-10004996"/>
    <x v="1"/>
    <x v="10"/>
    <s v="Speediset Carbonless Redi-Letter 7&quot; x 8 1/2&quot;"/>
    <n v="16.496000000000002"/>
    <n v="2"/>
    <n v="0.2"/>
    <n v="5.5673999999999992"/>
  </r>
  <r>
    <n v="3457"/>
    <s v="CA-2014-136448"/>
    <x v="3"/>
    <x v="118"/>
    <d v="2014-09-19T00:00:00"/>
    <s v="First Class"/>
    <s v="AS-10090"/>
    <s v="Adam Shillingsburg"/>
    <x v="0"/>
    <s v="United States"/>
    <s v="Philadelphia"/>
    <x v="9"/>
    <n v="19143"/>
    <x v="3"/>
    <s v="TEC-AC-10001109"/>
    <x v="2"/>
    <x v="11"/>
    <s v="Logitech Trackman Marble Mouse"/>
    <n v="71.975999999999999"/>
    <n v="3"/>
    <n v="0.2"/>
    <n v="19.793400000000005"/>
  </r>
  <r>
    <n v="3458"/>
    <s v="CA-2014-136448"/>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s v="CA-2014-136448"/>
    <x v="3"/>
    <x v="118"/>
    <d v="2014-09-19T00:00:00"/>
    <s v="First Class"/>
    <s v="AS-10090"/>
    <s v="Adam Shillingsburg"/>
    <x v="0"/>
    <s v="United States"/>
    <s v="Philadelphia"/>
    <x v="9"/>
    <n v="19143"/>
    <x v="3"/>
    <s v="OFF-BI-10002393"/>
    <x v="1"/>
    <x v="8"/>
    <s v="Binder Posts"/>
    <n v="3.4440000000000008"/>
    <n v="2"/>
    <n v="0.7"/>
    <n v="-2.7551999999999994"/>
  </r>
  <r>
    <n v="3460"/>
    <s v="CA-2014-136448"/>
    <x v="3"/>
    <x v="118"/>
    <d v="2014-09-19T00:00:00"/>
    <s v="First Class"/>
    <s v="AS-10090"/>
    <s v="Adam Shillingsburg"/>
    <x v="0"/>
    <s v="United States"/>
    <s v="Philadelphia"/>
    <x v="9"/>
    <n v="19143"/>
    <x v="3"/>
    <s v="OFF-BI-10001359"/>
    <x v="1"/>
    <x v="8"/>
    <s v="GBC DocuBind TL300 Electric Binding System"/>
    <n v="538.19400000000007"/>
    <n v="2"/>
    <n v="0.7"/>
    <n v="-412.61539999999991"/>
  </r>
  <r>
    <n v="3461"/>
    <s v="CA-2014-136448"/>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s v="CA-2014-114258"/>
    <x v="3"/>
    <x v="60"/>
    <d v="2014-11-11T00:00:00"/>
    <s v="Second Class"/>
    <s v="EM-13825"/>
    <s v="Elizabeth Moffitt"/>
    <x v="1"/>
    <s v="United States"/>
    <s v="Dallas"/>
    <x v="5"/>
    <n v="75081"/>
    <x v="2"/>
    <s v="TEC-PH-10003012"/>
    <x v="2"/>
    <x v="7"/>
    <s v="Nortel Meridian M3904 Professional Digital phone"/>
    <n v="492.76800000000003"/>
    <n v="4"/>
    <n v="0.2"/>
    <n v="55.436399999999935"/>
  </r>
  <r>
    <n v="3463"/>
    <s v="CA-2012-152611"/>
    <x v="1"/>
    <x v="763"/>
    <d v="2012-02-23T00:00:00"/>
    <s v="Second Class"/>
    <s v="KA-16525"/>
    <s v="Kelly Andreada"/>
    <x v="0"/>
    <s v="United States"/>
    <s v="Perth Amboy"/>
    <x v="30"/>
    <n v="8861"/>
    <x v="3"/>
    <s v="OFF-AR-10003903"/>
    <x v="1"/>
    <x v="6"/>
    <s v="Sanford 52201 APSCO Electric Pencil Sharpener"/>
    <n v="286.78999999999996"/>
    <n v="7"/>
    <n v="0"/>
    <n v="74.565400000000011"/>
  </r>
  <r>
    <n v="3464"/>
    <s v="CA-2013-165470"/>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s v="CA-2014-12869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s v="US-2012-147242"/>
    <x v="1"/>
    <x v="229"/>
    <d v="2012-09-14T00:00:00"/>
    <s v="Standard Class"/>
    <s v="EH-13765"/>
    <s v="Edward Hooks"/>
    <x v="1"/>
    <s v="United States"/>
    <s v="Revere"/>
    <x v="31"/>
    <n v="2151"/>
    <x v="3"/>
    <s v="OFF-AP-10003842"/>
    <x v="1"/>
    <x v="9"/>
    <s v="Euro-Pro Shark Turbo Vacuum"/>
    <n v="61.96"/>
    <n v="2"/>
    <n v="0"/>
    <n v="16.1096"/>
  </r>
  <r>
    <n v="3467"/>
    <s v="US-2012-147242"/>
    <x v="1"/>
    <x v="229"/>
    <d v="2012-09-14T00:00:00"/>
    <s v="Standard Class"/>
    <s v="EH-13765"/>
    <s v="Edward Hooks"/>
    <x v="1"/>
    <s v="United States"/>
    <s v="Revere"/>
    <x v="31"/>
    <n v="2151"/>
    <x v="3"/>
    <s v="FUR-BO-10004695"/>
    <x v="0"/>
    <x v="0"/>
    <s v="O'Sullivan 2-Door Barrister Bookcase in Odessa Pine"/>
    <n v="361.96"/>
    <n v="2"/>
    <n v="0"/>
    <n v="83.25079999999997"/>
  </r>
  <r>
    <n v="3468"/>
    <s v="US-2012-147242"/>
    <x v="1"/>
    <x v="229"/>
    <d v="2012-09-14T00:00:00"/>
    <s v="Standard Class"/>
    <s v="EH-13765"/>
    <s v="Edward Hooks"/>
    <x v="1"/>
    <s v="United States"/>
    <s v="Revere"/>
    <x v="31"/>
    <n v="2151"/>
    <x v="3"/>
    <s v="OFF-PA-10003039"/>
    <x v="1"/>
    <x v="10"/>
    <s v="Xerox 1960"/>
    <n v="278.82"/>
    <n v="9"/>
    <n v="0"/>
    <n v="125.46899999999999"/>
  </r>
  <r>
    <n v="3469"/>
    <s v="CA-2013-146143"/>
    <x v="0"/>
    <x v="882"/>
    <d v="2013-12-20T00:00:00"/>
    <s v="Standard Class"/>
    <s v="MC-17845"/>
    <s v="Michael Chen"/>
    <x v="0"/>
    <s v="United States"/>
    <s v="Jackson"/>
    <x v="35"/>
    <n v="39212"/>
    <x v="0"/>
    <s v="FUR-FU-10002045"/>
    <x v="0"/>
    <x v="5"/>
    <s v="Executive Impressions 14&quot;"/>
    <n v="133.38"/>
    <n v="6"/>
    <n v="0"/>
    <n v="58.687200000000011"/>
  </r>
  <r>
    <n v="3470"/>
    <s v="CA-2012-100888"/>
    <x v="1"/>
    <x v="744"/>
    <d v="2012-04-10T00:00:00"/>
    <s v="Standard Class"/>
    <s v="MH-17455"/>
    <s v="Mark Hamilton"/>
    <x v="0"/>
    <s v="United States"/>
    <s v="Jacksonville"/>
    <x v="3"/>
    <n v="28540"/>
    <x v="0"/>
    <s v="OFF-PA-10001019"/>
    <x v="1"/>
    <x v="10"/>
    <s v="Xerox 1884"/>
    <n v="47.952000000000005"/>
    <n v="3"/>
    <n v="0.2"/>
    <n v="16.183799999999998"/>
  </r>
  <r>
    <n v="3471"/>
    <s v="US-2013-150035"/>
    <x v="0"/>
    <x v="49"/>
    <d v="2013-12-06T00:00:00"/>
    <s v="Standard Class"/>
    <s v="CL-11890"/>
    <s v="Carl Ludwig"/>
    <x v="0"/>
    <s v="United States"/>
    <s v="San Francisco"/>
    <x v="1"/>
    <n v="94122"/>
    <x v="1"/>
    <s v="FUR-FU-10003724"/>
    <x v="0"/>
    <x v="5"/>
    <s v="Westinghouse Clip-On Gooseneck Lamps"/>
    <n v="16.739999999999998"/>
    <n v="2"/>
    <n v="0"/>
    <n v="4.3523999999999994"/>
  </r>
  <r>
    <n v="3472"/>
    <s v="CA-2014-122644"/>
    <x v="3"/>
    <x v="105"/>
    <d v="2014-11-18T00:00:00"/>
    <s v="Standard Class"/>
    <s v="SF-20965"/>
    <s v="Sylvia Foulston"/>
    <x v="1"/>
    <s v="United States"/>
    <s v="Columbus"/>
    <x v="24"/>
    <n v="43229"/>
    <x v="3"/>
    <s v="OFF-PA-10003673"/>
    <x v="1"/>
    <x v="10"/>
    <s v="Strathmore Photo Mount Cards"/>
    <n v="10.848000000000001"/>
    <n v="2"/>
    <n v="0.2"/>
    <n v="3.5255999999999994"/>
  </r>
  <r>
    <n v="3473"/>
    <s v="CA-2014-12264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s v="CA-2014-111815"/>
    <x v="3"/>
    <x v="448"/>
    <d v="2014-03-11T00:00:00"/>
    <s v="Standard Class"/>
    <s v="EP-13915"/>
    <s v="Emily Phan"/>
    <x v="0"/>
    <s v="United States"/>
    <s v="Dearborn Heights"/>
    <x v="12"/>
    <n v="48127"/>
    <x v="2"/>
    <s v="FUR-CH-10000785"/>
    <x v="0"/>
    <x v="1"/>
    <s v="Global Ergonomic Managers Chair"/>
    <n v="180.98"/>
    <n v="1"/>
    <n v="0"/>
    <n v="47.0548"/>
  </r>
  <r>
    <n v="3475"/>
    <s v="CA-2014-111815"/>
    <x v="3"/>
    <x v="448"/>
    <d v="2014-03-11T00:00:00"/>
    <s v="Standard Class"/>
    <s v="EP-13915"/>
    <s v="Emily Phan"/>
    <x v="0"/>
    <s v="United States"/>
    <s v="Dearborn Heights"/>
    <x v="12"/>
    <n v="48127"/>
    <x v="2"/>
    <s v="TEC-AC-10002926"/>
    <x v="2"/>
    <x v="11"/>
    <s v="Logitech Wireless Marathon Mouse M705"/>
    <n v="99.98"/>
    <n v="2"/>
    <n v="0"/>
    <n v="42.991400000000006"/>
  </r>
  <r>
    <n v="3476"/>
    <s v="CA-2013-144911"/>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s v="CA-2013-144911"/>
    <x v="0"/>
    <x v="581"/>
    <d v="2013-12-01T00:00:00"/>
    <s v="First Class"/>
    <s v="RW-19630"/>
    <s v="Rob Williams"/>
    <x v="1"/>
    <s v="United States"/>
    <s v="Overland Park"/>
    <x v="41"/>
    <n v="66212"/>
    <x v="2"/>
    <s v="OFF-BI-10000977"/>
    <x v="1"/>
    <x v="8"/>
    <s v="Ibico Plastic Spiral Binding Combs"/>
    <n v="152"/>
    <n v="5"/>
    <n v="0"/>
    <n v="69.919999999999987"/>
  </r>
  <r>
    <n v="3478"/>
    <s v="CA-2011-143385"/>
    <x v="2"/>
    <x v="883"/>
    <d v="2011-09-05T00:00:00"/>
    <s v="Standard Class"/>
    <s v="SJ-20500"/>
    <s v="Shirley Jackson"/>
    <x v="0"/>
    <s v="United States"/>
    <s v="Santa Fe"/>
    <x v="27"/>
    <n v="87505"/>
    <x v="1"/>
    <s v="TEC-AC-10001635"/>
    <x v="2"/>
    <x v="11"/>
    <s v="KeyTronic KT400U2 - Keyboard - Black"/>
    <n v="92.52"/>
    <n v="9"/>
    <n v="0"/>
    <n v="18.503999999999991"/>
  </r>
  <r>
    <n v="3479"/>
    <s v="CA-2013-131289"/>
    <x v="0"/>
    <x v="16"/>
    <d v="2013-12-15T00:00:00"/>
    <s v="Standard Class"/>
    <s v="SP-20620"/>
    <s v="Stefania Perrino"/>
    <x v="1"/>
    <s v="United States"/>
    <s v="San Francisco"/>
    <x v="1"/>
    <n v="94110"/>
    <x v="1"/>
    <s v="OFF-AR-10003056"/>
    <x v="1"/>
    <x v="6"/>
    <s v="Newell 341"/>
    <n v="8.56"/>
    <n v="2"/>
    <n v="0"/>
    <n v="2.4823999999999993"/>
  </r>
  <r>
    <n v="3480"/>
    <s v="CA-2013-131289"/>
    <x v="0"/>
    <x v="16"/>
    <d v="2013-12-15T00:00:00"/>
    <s v="Standard Class"/>
    <s v="SP-20620"/>
    <s v="Stefania Perrino"/>
    <x v="1"/>
    <s v="United States"/>
    <s v="San Francisco"/>
    <x v="1"/>
    <n v="94110"/>
    <x v="1"/>
    <s v="OFF-PA-10003363"/>
    <x v="1"/>
    <x v="10"/>
    <s v="Xerox 204"/>
    <n v="45.36"/>
    <n v="7"/>
    <n v="0"/>
    <n v="21.772800000000004"/>
  </r>
  <r>
    <n v="3481"/>
    <s v="CA-2013-131289"/>
    <x v="0"/>
    <x v="16"/>
    <d v="2013-12-15T00:00:00"/>
    <s v="Standard Class"/>
    <s v="SP-20620"/>
    <s v="Stefania Perrino"/>
    <x v="1"/>
    <s v="United States"/>
    <s v="San Francisco"/>
    <x v="1"/>
    <n v="94110"/>
    <x v="1"/>
    <s v="FUR-TA-10003954"/>
    <x v="0"/>
    <x v="3"/>
    <s v="Hon 94000 Series Round Tables"/>
    <n v="1421.6640000000002"/>
    <n v="6"/>
    <n v="0.2"/>
    <n v="-195.47879999999998"/>
  </r>
  <r>
    <n v="3482"/>
    <s v="CA-2011-124023"/>
    <x v="2"/>
    <x v="884"/>
    <d v="2011-04-10T00:00:00"/>
    <s v="First Class"/>
    <s v="PJ-19015"/>
    <s v="Pauline Johnson"/>
    <x v="0"/>
    <s v="United States"/>
    <s v="Mobile"/>
    <x v="19"/>
    <n v="36608"/>
    <x v="0"/>
    <s v="FUR-FU-10004415"/>
    <x v="0"/>
    <x v="5"/>
    <s v="Stacking Tray, Side-Loading, Legal, Smoke"/>
    <n v="8.9600000000000009"/>
    <n v="2"/>
    <n v="0"/>
    <n v="2.7775999999999996"/>
  </r>
  <r>
    <n v="3483"/>
    <s v="CA-2011-124688"/>
    <x v="2"/>
    <x v="9"/>
    <d v="2011-08-29T00:00:00"/>
    <s v="First Class"/>
    <s v="CC-12610"/>
    <s v="Corey Catlett"/>
    <x v="1"/>
    <s v="United States"/>
    <s v="Springfield"/>
    <x v="17"/>
    <n v="22153"/>
    <x v="0"/>
    <s v="TEC-PH-10000455"/>
    <x v="2"/>
    <x v="7"/>
    <s v="GE 30522EE2"/>
    <n v="579.94999999999993"/>
    <n v="5"/>
    <n v="0"/>
    <n v="168.18549999999993"/>
  </r>
  <r>
    <n v="3484"/>
    <s v="CA-2011-124688"/>
    <x v="2"/>
    <x v="9"/>
    <d v="2011-08-29T00:00:00"/>
    <s v="First Class"/>
    <s v="CC-12610"/>
    <s v="Corey Catlett"/>
    <x v="1"/>
    <s v="United States"/>
    <s v="Springfield"/>
    <x v="17"/>
    <n v="22153"/>
    <x v="0"/>
    <s v="FUR-FU-10002456"/>
    <x v="0"/>
    <x v="5"/>
    <s v="Master Caster Door Stop, Large Neon Orange"/>
    <n v="29.12"/>
    <n v="4"/>
    <n v="0"/>
    <n v="12.521600000000003"/>
  </r>
  <r>
    <n v="3485"/>
    <s v="CA-2011-124688"/>
    <x v="2"/>
    <x v="9"/>
    <d v="2011-08-29T00:00:00"/>
    <s v="First Class"/>
    <s v="CC-12610"/>
    <s v="Corey Catlett"/>
    <x v="1"/>
    <s v="United States"/>
    <s v="Springfield"/>
    <x v="17"/>
    <n v="22153"/>
    <x v="0"/>
    <s v="FUR-TA-10003569"/>
    <x v="0"/>
    <x v="3"/>
    <s v="Bretford CR8500 Series Meeting Room Furniture"/>
    <n v="1202.94"/>
    <n v="3"/>
    <n v="0"/>
    <n v="300.73500000000001"/>
  </r>
  <r>
    <n v="3486"/>
    <s v="CA-2013-151169"/>
    <x v="0"/>
    <x v="147"/>
    <d v="2013-10-27T00:00:00"/>
    <s v="Standard Class"/>
    <s v="MY-18295"/>
    <s v="Muhammed Yedwab"/>
    <x v="1"/>
    <s v="United States"/>
    <s v="Newark"/>
    <x v="13"/>
    <n v="19711"/>
    <x v="3"/>
    <s v="OFF-BI-10002813"/>
    <x v="1"/>
    <x v="8"/>
    <s v="Avery Reinforcements for Hole-Punch Pages"/>
    <n v="7.92"/>
    <n v="4"/>
    <n v="0"/>
    <n v="3.5640000000000001"/>
  </r>
  <r>
    <n v="3487"/>
    <s v="US-2013-134761"/>
    <x v="0"/>
    <x v="885"/>
    <d v="2013-12-01T00:00:00"/>
    <s v="Same Day"/>
    <s v="DB-13210"/>
    <s v="Dean Braden"/>
    <x v="0"/>
    <s v="United States"/>
    <s v="Hickory"/>
    <x v="3"/>
    <n v="28601"/>
    <x v="0"/>
    <s v="TEC-PH-10002890"/>
    <x v="2"/>
    <x v="7"/>
    <s v="AT&amp;T 17929 Lendline Telephone"/>
    <n v="36.192"/>
    <n v="1"/>
    <n v="0.2"/>
    <n v="2.7143999999999995"/>
  </r>
  <r>
    <n v="3488"/>
    <s v="CA-2014-120705"/>
    <x v="3"/>
    <x v="528"/>
    <d v="2014-09-12T00:00:00"/>
    <s v="Standard Class"/>
    <s v="MG-17875"/>
    <s v="Michael Grace"/>
    <x v="2"/>
    <s v="United States"/>
    <s v="Fort Lauderdale"/>
    <x v="2"/>
    <n v="33311"/>
    <x v="0"/>
    <s v="OFF-ST-10001522"/>
    <x v="1"/>
    <x v="4"/>
    <s v="Gould Plastics 18-Pocket Panel Bin, 34w x 5-1/4d x 20-1/2h"/>
    <n v="147.184"/>
    <n v="2"/>
    <n v="0.2"/>
    <n v="-29.436800000000012"/>
  </r>
  <r>
    <n v="3489"/>
    <s v="CA-2012-157322"/>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s v="CA-2012-157322"/>
    <x v="1"/>
    <x v="740"/>
    <d v="2012-07-06T00:00:00"/>
    <s v="Standard Class"/>
    <s v="RH-19600"/>
    <s v="Rob Haberlin"/>
    <x v="0"/>
    <s v="United States"/>
    <s v="Carol Stream"/>
    <x v="10"/>
    <n v="60188"/>
    <x v="2"/>
    <s v="FUR-CH-10003774"/>
    <x v="0"/>
    <x v="1"/>
    <s v="Global Wood Trimmed Manager's Task Chair, Khaki"/>
    <n v="382.11599999999999"/>
    <n v="6"/>
    <n v="0.3"/>
    <n v="-92.799600000000027"/>
  </r>
  <r>
    <n v="3491"/>
    <s v="CA-2012-157322"/>
    <x v="1"/>
    <x v="740"/>
    <d v="2012-07-06T00:00:00"/>
    <s v="Standard Class"/>
    <s v="RH-19600"/>
    <s v="Rob Haberlin"/>
    <x v="0"/>
    <s v="United States"/>
    <s v="Carol Stream"/>
    <x v="10"/>
    <n v="60188"/>
    <x v="2"/>
    <s v="OFF-ST-10004507"/>
    <x v="1"/>
    <x v="4"/>
    <s v="Advantus Rolling Storage Box"/>
    <n v="68.599999999999994"/>
    <n v="5"/>
    <n v="0.2"/>
    <n v="6.0024999999999977"/>
  </r>
  <r>
    <n v="3492"/>
    <s v="CA-2012-157322"/>
    <x v="1"/>
    <x v="740"/>
    <d v="2012-07-06T00:00:00"/>
    <s v="Standard Class"/>
    <s v="RH-19600"/>
    <s v="Rob Haberlin"/>
    <x v="0"/>
    <s v="United States"/>
    <s v="Carol Stream"/>
    <x v="10"/>
    <n v="60188"/>
    <x v="2"/>
    <s v="OFF-ST-10003208"/>
    <x v="1"/>
    <x v="4"/>
    <s v="Adjustable Depth Letter/Legal Cart"/>
    <n v="435.50400000000002"/>
    <n v="3"/>
    <n v="0.2"/>
    <n v="48.994199999999921"/>
  </r>
  <r>
    <n v="3493"/>
    <s v="CA-2012-157322"/>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s v="CA-2014-142034"/>
    <x v="3"/>
    <x v="241"/>
    <d v="2014-09-29T00:00:00"/>
    <s v="Standard Class"/>
    <s v="KB-16240"/>
    <s v="Karen Bern"/>
    <x v="1"/>
    <s v="United States"/>
    <s v="Saint Cloud"/>
    <x v="11"/>
    <n v="56301"/>
    <x v="2"/>
    <s v="TEC-AC-10002305"/>
    <x v="2"/>
    <x v="11"/>
    <s v="KeyTronic E03601U1 - Keyboard - Beige"/>
    <n v="72"/>
    <n v="4"/>
    <n v="0"/>
    <n v="12.959999999999994"/>
  </r>
  <r>
    <n v="3495"/>
    <s v="CA-2014-142034"/>
    <x v="3"/>
    <x v="241"/>
    <d v="2014-09-29T00:00:00"/>
    <s v="Standard Class"/>
    <s v="KB-16240"/>
    <s v="Karen Bern"/>
    <x v="1"/>
    <s v="United States"/>
    <s v="Saint Cloud"/>
    <x v="11"/>
    <n v="56301"/>
    <x v="2"/>
    <s v="TEC-AC-10000990"/>
    <x v="2"/>
    <x v="11"/>
    <s v="Imation Bio 2GB USB Flash Drive Imation Corp"/>
    <n v="655.90000000000009"/>
    <n v="5"/>
    <n v="0"/>
    <n v="275.47800000000001"/>
  </r>
  <r>
    <n v="3496"/>
    <s v="CA-2014-142034"/>
    <x v="3"/>
    <x v="241"/>
    <d v="2014-09-29T00:00:00"/>
    <s v="Standard Class"/>
    <s v="KB-16240"/>
    <s v="Karen Bern"/>
    <x v="1"/>
    <s v="United States"/>
    <s v="Saint Cloud"/>
    <x v="11"/>
    <n v="56301"/>
    <x v="2"/>
    <s v="FUR-CH-10000665"/>
    <x v="0"/>
    <x v="1"/>
    <s v="Global Airflow Leather Mesh Back Chair, Black"/>
    <n v="603.91999999999996"/>
    <n v="4"/>
    <n v="0"/>
    <n v="181.17599999999993"/>
  </r>
  <r>
    <n v="3497"/>
    <s v="CA-2013-107328"/>
    <x v="0"/>
    <x v="590"/>
    <d v="2013-08-16T00:00:00"/>
    <s v="Standard Class"/>
    <s v="CA-12055"/>
    <s v="Cathy Armstrong"/>
    <x v="2"/>
    <s v="United States"/>
    <s v="Los Angeles"/>
    <x v="1"/>
    <n v="90036"/>
    <x v="1"/>
    <s v="FUR-TA-10001932"/>
    <x v="0"/>
    <x v="3"/>
    <s v="Chromcraft 48&quot; x 96&quot; Racetrack Double Pedestal Table"/>
    <n v="513.024"/>
    <n v="2"/>
    <n v="0.2"/>
    <n v="12.82559999999998"/>
  </r>
  <r>
    <n v="3498"/>
    <s v="CA-2013-107328"/>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s v="CA-2013-107328"/>
    <x v="0"/>
    <x v="590"/>
    <d v="2013-08-16T00:00:00"/>
    <s v="Standard Class"/>
    <s v="CA-12055"/>
    <s v="Cathy Armstrong"/>
    <x v="2"/>
    <s v="United States"/>
    <s v="Los Angeles"/>
    <x v="1"/>
    <n v="90036"/>
    <x v="1"/>
    <s v="OFF-BI-10002160"/>
    <x v="1"/>
    <x v="8"/>
    <s v="Acco Hanging Data Binders"/>
    <n v="15.24"/>
    <n v="5"/>
    <n v="0.2"/>
    <n v="5.3339999999999996"/>
  </r>
  <r>
    <n v="3500"/>
    <s v="CA-2013-108616"/>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s v="CA-2013-108616"/>
    <x v="0"/>
    <x v="321"/>
    <d v="2013-10-04T00:00:00"/>
    <s v="Standard Class"/>
    <s v="JK-15730"/>
    <s v="Joe Kamberova"/>
    <x v="0"/>
    <s v="United States"/>
    <s v="Mobile"/>
    <x v="19"/>
    <n v="36608"/>
    <x v="0"/>
    <s v="OFF-BI-10001989"/>
    <x v="1"/>
    <x v="8"/>
    <s v="Premium Transparent Presentation Covers by GBC"/>
    <n v="62.94"/>
    <n v="3"/>
    <n v="0"/>
    <n v="30.211199999999998"/>
  </r>
  <r>
    <n v="3502"/>
    <s v="CA-2013-108616"/>
    <x v="0"/>
    <x v="321"/>
    <d v="2013-10-04T00:00:00"/>
    <s v="Standard Class"/>
    <s v="JK-15730"/>
    <s v="Joe Kamberova"/>
    <x v="0"/>
    <s v="United States"/>
    <s v="Mobile"/>
    <x v="19"/>
    <n v="36608"/>
    <x v="0"/>
    <s v="OFF-AR-10001149"/>
    <x v="1"/>
    <x v="6"/>
    <s v="Sanford Colorific Colored Pencils, 12/Box"/>
    <n v="25.919999999999998"/>
    <n v="9"/>
    <n v="0"/>
    <n v="7.7759999999999989"/>
  </r>
  <r>
    <n v="3503"/>
    <s v="CA-2014-125115"/>
    <x v="3"/>
    <x v="318"/>
    <d v="2014-04-11T00:00:00"/>
    <s v="Same Day"/>
    <s v="RD-19930"/>
    <s v="Russell D'Ascenzo"/>
    <x v="0"/>
    <s v="United States"/>
    <s v="Austin"/>
    <x v="5"/>
    <n v="78745"/>
    <x v="2"/>
    <s v="OFF-PA-10004101"/>
    <x v="1"/>
    <x v="10"/>
    <s v="Xerox 1894"/>
    <n v="10.368000000000002"/>
    <n v="2"/>
    <n v="0.2"/>
    <n v="3.6288"/>
  </r>
  <r>
    <n v="3504"/>
    <s v="CA-2014-125115"/>
    <x v="3"/>
    <x v="318"/>
    <d v="2014-04-11T00:00:00"/>
    <s v="Same Day"/>
    <s v="RD-19930"/>
    <s v="Russell D'Ascenzo"/>
    <x v="0"/>
    <s v="United States"/>
    <s v="Austin"/>
    <x v="5"/>
    <n v="78745"/>
    <x v="2"/>
    <s v="TEC-AC-10001714"/>
    <x v="2"/>
    <x v="11"/>
    <s v="Logitech MX Performance Wireless Mouse"/>
    <n v="95.736000000000004"/>
    <n v="3"/>
    <n v="0.2"/>
    <n v="20.343900000000001"/>
  </r>
  <r>
    <n v="3505"/>
    <s v="CA-2013-150945"/>
    <x v="0"/>
    <x v="122"/>
    <d v="2013-12-21T00:00:00"/>
    <s v="Second Class"/>
    <s v="JK-16120"/>
    <s v="Julie Kriz"/>
    <x v="2"/>
    <s v="United States"/>
    <s v="New York City"/>
    <x v="15"/>
    <n v="10009"/>
    <x v="3"/>
    <s v="OFF-ST-10003716"/>
    <x v="1"/>
    <x v="4"/>
    <s v="Tennsco Double-Tier Lockers"/>
    <n v="900.08"/>
    <n v="4"/>
    <n v="0"/>
    <n v="117.0104"/>
  </r>
  <r>
    <n v="3506"/>
    <s v="CA-2011-166863"/>
    <x v="2"/>
    <x v="886"/>
    <d v="2011-06-24T00:00:00"/>
    <s v="Standard Class"/>
    <s v="SC-20020"/>
    <s v="Sam Craven"/>
    <x v="0"/>
    <s v="United States"/>
    <s v="Plano"/>
    <x v="5"/>
    <n v="75023"/>
    <x v="2"/>
    <s v="TEC-PH-10000369"/>
    <x v="2"/>
    <x v="7"/>
    <s v="HTC One Mini"/>
    <n v="201.584"/>
    <n v="2"/>
    <n v="0.2"/>
    <n v="20.158400000000015"/>
  </r>
  <r>
    <n v="3507"/>
    <s v="CA-2011-166863"/>
    <x v="2"/>
    <x v="886"/>
    <d v="2011-06-24T00:00:00"/>
    <s v="Standard Class"/>
    <s v="SC-20020"/>
    <s v="Sam Craven"/>
    <x v="0"/>
    <s v="United States"/>
    <s v="Plano"/>
    <x v="5"/>
    <n v="75023"/>
    <x v="2"/>
    <s v="OFF-BI-10000756"/>
    <x v="1"/>
    <x v="8"/>
    <s v="Storex DuraTech Recycled Plastic Frosted Binders"/>
    <n v="3.3919999999999995"/>
    <n v="4"/>
    <n v="0.8"/>
    <n v="-5.088000000000001"/>
  </r>
  <r>
    <n v="3508"/>
    <s v="CA-2011-166863"/>
    <x v="2"/>
    <x v="886"/>
    <d v="2011-06-24T00:00:00"/>
    <s v="Standard Class"/>
    <s v="SC-20020"/>
    <s v="Sam Craven"/>
    <x v="0"/>
    <s v="United States"/>
    <s v="Plano"/>
    <x v="5"/>
    <n v="75023"/>
    <x v="2"/>
    <s v="FUR-BO-10001608"/>
    <x v="0"/>
    <x v="0"/>
    <s v="Hon Metal Bookcases, Black"/>
    <n v="193.06559999999999"/>
    <n v="4"/>
    <n v="0.32"/>
    <n v="-19.874399999999994"/>
  </r>
  <r>
    <n v="3509"/>
    <s v="CA-2011-166863"/>
    <x v="2"/>
    <x v="886"/>
    <d v="2011-06-24T00:00:00"/>
    <s v="Standard Class"/>
    <s v="SC-20020"/>
    <s v="Sam Craven"/>
    <x v="0"/>
    <s v="United States"/>
    <s v="Plano"/>
    <x v="5"/>
    <n v="75023"/>
    <x v="2"/>
    <s v="OFF-PA-10001166"/>
    <x v="1"/>
    <x v="10"/>
    <s v="Xerox 2"/>
    <n v="15.552000000000003"/>
    <n v="3"/>
    <n v="0.2"/>
    <n v="5.4432"/>
  </r>
  <r>
    <n v="3510"/>
    <s v="CA-2011-166863"/>
    <x v="2"/>
    <x v="886"/>
    <d v="2011-06-24T00:00:00"/>
    <s v="Standard Class"/>
    <s v="SC-20020"/>
    <s v="Sam Craven"/>
    <x v="0"/>
    <s v="United States"/>
    <s v="Plano"/>
    <x v="5"/>
    <n v="75023"/>
    <x v="2"/>
    <s v="OFF-PA-10000587"/>
    <x v="1"/>
    <x v="10"/>
    <s v="Array Parchment Paper, Assorted Colors"/>
    <n v="11.648000000000001"/>
    <n v="2"/>
    <n v="0.2"/>
    <n v="4.0768000000000004"/>
  </r>
  <r>
    <n v="3511"/>
    <s v="CA-2011-166863"/>
    <x v="2"/>
    <x v="886"/>
    <d v="2011-06-24T00:00:00"/>
    <s v="Standard Class"/>
    <s v="SC-20020"/>
    <s v="Sam Craven"/>
    <x v="0"/>
    <s v="United States"/>
    <s v="Plano"/>
    <x v="5"/>
    <n v="75023"/>
    <x v="2"/>
    <s v="TEC-MA-10001972"/>
    <x v="2"/>
    <x v="15"/>
    <s v="Okidata C331dn Printer"/>
    <n v="418.8"/>
    <n v="2"/>
    <n v="0.4"/>
    <n v="-97.71999999999997"/>
  </r>
  <r>
    <n v="3512"/>
    <s v="CA-2011-166863"/>
    <x v="2"/>
    <x v="886"/>
    <d v="2011-06-24T00:00:00"/>
    <s v="Standard Class"/>
    <s v="SC-20020"/>
    <s v="Sam Craven"/>
    <x v="0"/>
    <s v="United States"/>
    <s v="Plano"/>
    <x v="5"/>
    <n v="75023"/>
    <x v="2"/>
    <s v="OFF-ST-10004123"/>
    <x v="1"/>
    <x v="4"/>
    <s v="Safco Industrial Wire Shelving System"/>
    <n v="509.48800000000006"/>
    <n v="7"/>
    <n v="0.2"/>
    <n v="-127.37200000000001"/>
  </r>
  <r>
    <n v="3513"/>
    <s v="CA-2014-140326"/>
    <x v="3"/>
    <x v="507"/>
    <d v="2014-09-07T00:00:00"/>
    <s v="First Class"/>
    <s v="HW-14935"/>
    <s v="Helen Wasserman"/>
    <x v="1"/>
    <s v="United States"/>
    <s v="Chicago"/>
    <x v="10"/>
    <n v="60653"/>
    <x v="2"/>
    <s v="FUR-BO-10000112"/>
    <x v="0"/>
    <x v="0"/>
    <s v="Bush Birmingham Collection Bookcase, Dark Cherry"/>
    <n v="825.17399999999998"/>
    <n v="9"/>
    <n v="0.3"/>
    <n v="-117.88199999999998"/>
  </r>
  <r>
    <n v="3514"/>
    <s v="CA-2014-140326"/>
    <x v="3"/>
    <x v="507"/>
    <d v="2014-09-07T00:00:00"/>
    <s v="First Class"/>
    <s v="HW-14935"/>
    <s v="Helen Wasserman"/>
    <x v="1"/>
    <s v="United States"/>
    <s v="Chicago"/>
    <x v="10"/>
    <n v="60653"/>
    <x v="2"/>
    <s v="OFF-PA-10004041"/>
    <x v="1"/>
    <x v="10"/>
    <s v="It's Hot Message Books with Stickers, 2 3/4&quot; x 5&quot;"/>
    <n v="17.760000000000002"/>
    <n v="3"/>
    <n v="0.2"/>
    <n v="5.55"/>
  </r>
  <r>
    <n v="3515"/>
    <s v="CA-2014-140326"/>
    <x v="3"/>
    <x v="507"/>
    <d v="2014-09-07T00:00:00"/>
    <s v="First Class"/>
    <s v="HW-14935"/>
    <s v="Helen Wasserman"/>
    <x v="1"/>
    <s v="United States"/>
    <s v="Chicago"/>
    <x v="10"/>
    <n v="60653"/>
    <x v="2"/>
    <s v="OFF-AR-10001149"/>
    <x v="1"/>
    <x v="6"/>
    <s v="Sanford Colorific Colored Pencils, 12/Box"/>
    <n v="6.911999999999999"/>
    <n v="3"/>
    <n v="0.2"/>
    <n v="0.86399999999999988"/>
  </r>
  <r>
    <n v="3516"/>
    <s v="CA-2013-168536"/>
    <x v="0"/>
    <x v="887"/>
    <d v="2013-12-25T00:00:00"/>
    <s v="Standard Class"/>
    <s v="SC-20800"/>
    <s v="Stuart Calhoun"/>
    <x v="0"/>
    <s v="United States"/>
    <s v="Jackson"/>
    <x v="35"/>
    <n v="39212"/>
    <x v="0"/>
    <s v="TEC-AC-10002323"/>
    <x v="2"/>
    <x v="11"/>
    <s v="SanDisk Ultra 32 GB MicroSDHC Class 10 Memory Card"/>
    <n v="66.300000000000011"/>
    <n v="3"/>
    <n v="0"/>
    <n v="8.6190000000000033"/>
  </r>
  <r>
    <n v="3517"/>
    <s v="US-2013-113649"/>
    <x v="0"/>
    <x v="888"/>
    <d v="2013-08-13T00:00:00"/>
    <s v="First Class"/>
    <s v="HA-14920"/>
    <s v="Helen Andreada"/>
    <x v="0"/>
    <s v="United States"/>
    <s v="Fayetteville"/>
    <x v="3"/>
    <n v="28314"/>
    <x v="0"/>
    <s v="OFF-PA-10000130"/>
    <x v="1"/>
    <x v="10"/>
    <s v="Xerox 199"/>
    <n v="30.816000000000003"/>
    <n v="9"/>
    <n v="0.2"/>
    <n v="9.6299999999999955"/>
  </r>
  <r>
    <n v="3518"/>
    <s v="US-2013-113649"/>
    <x v="0"/>
    <x v="888"/>
    <d v="2013-08-13T00:00:00"/>
    <s v="First Class"/>
    <s v="HA-14920"/>
    <s v="Helen Andreada"/>
    <x v="0"/>
    <s v="United States"/>
    <s v="Fayetteville"/>
    <x v="3"/>
    <n v="28314"/>
    <x v="0"/>
    <s v="TEC-PH-10002350"/>
    <x v="2"/>
    <x v="7"/>
    <s v="Apple EarPods with Remote and Mic"/>
    <n v="44.783999999999999"/>
    <n v="2"/>
    <n v="0.2"/>
    <n v="4.4783999999999988"/>
  </r>
  <r>
    <n v="3519"/>
    <s v="US-2013-113649"/>
    <x v="0"/>
    <x v="888"/>
    <d v="2013-08-13T00:00:00"/>
    <s v="First Class"/>
    <s v="HA-14920"/>
    <s v="Helen Andreada"/>
    <x v="0"/>
    <s v="United States"/>
    <s v="Fayetteville"/>
    <x v="3"/>
    <n v="28314"/>
    <x v="0"/>
    <s v="OFF-AP-10002518"/>
    <x v="1"/>
    <x v="9"/>
    <s v="Kensington 7 Outlet MasterPiece Power Center"/>
    <n v="569.53599999999994"/>
    <n v="4"/>
    <n v="0.2"/>
    <n v="64.072799999999944"/>
  </r>
  <r>
    <n v="3520"/>
    <s v="CA-2012-124975"/>
    <x v="1"/>
    <x v="137"/>
    <d v="2012-06-25T00:00:00"/>
    <s v="First Class"/>
    <s v="MG-17875"/>
    <s v="Michael Grace"/>
    <x v="2"/>
    <s v="United States"/>
    <s v="Aurora"/>
    <x v="10"/>
    <n v="60505"/>
    <x v="2"/>
    <s v="FUR-TA-10002645"/>
    <x v="0"/>
    <x v="3"/>
    <s v="Hon Rectangular Conference Tables"/>
    <n v="796.42500000000007"/>
    <n v="7"/>
    <n v="0.5"/>
    <n v="-525.6405000000002"/>
  </r>
  <r>
    <n v="3521"/>
    <s v="CA-2012-168767"/>
    <x v="1"/>
    <x v="889"/>
    <d v="2012-04-15T00:00:00"/>
    <s v="Standard Class"/>
    <s v="DM-12955"/>
    <s v="Dario Medina"/>
    <x v="1"/>
    <s v="United States"/>
    <s v="Sacramento"/>
    <x v="1"/>
    <n v="95823"/>
    <x v="1"/>
    <s v="OFF-BI-10000773"/>
    <x v="1"/>
    <x v="8"/>
    <s v="Insertable Tab Post Binder Dividers"/>
    <n v="12.832000000000001"/>
    <n v="2"/>
    <n v="0.2"/>
    <n v="4.3307999999999982"/>
  </r>
  <r>
    <n v="3522"/>
    <s v="CA-2013-114482"/>
    <x v="0"/>
    <x v="831"/>
    <d v="2013-11-26T00:00:00"/>
    <s v="Second Class"/>
    <s v="DM-13345"/>
    <s v="Denise Monton"/>
    <x v="1"/>
    <s v="United States"/>
    <s v="Des Moines"/>
    <x v="23"/>
    <n v="50315"/>
    <x v="2"/>
    <s v="OFF-PA-10003845"/>
    <x v="1"/>
    <x v="10"/>
    <s v="Xerox 1987"/>
    <n v="40.46"/>
    <n v="7"/>
    <n v="0"/>
    <n v="19.825400000000002"/>
  </r>
  <r>
    <n v="3523"/>
    <s v="CA-2013-114482"/>
    <x v="0"/>
    <x v="831"/>
    <d v="2013-11-26T00:00:00"/>
    <s v="Second Class"/>
    <s v="DM-13345"/>
    <s v="Denise Monton"/>
    <x v="1"/>
    <s v="United States"/>
    <s v="Des Moines"/>
    <x v="23"/>
    <n v="50315"/>
    <x v="2"/>
    <s v="TEC-PH-10001580"/>
    <x v="2"/>
    <x v="7"/>
    <s v="Logitech Mobile Speakerphone P710e - speaker phone"/>
    <n v="404.93999999999994"/>
    <n v="3"/>
    <n v="0"/>
    <n v="109.33379999999998"/>
  </r>
  <r>
    <n v="3524"/>
    <s v="CA-2013-137673"/>
    <x v="0"/>
    <x v="64"/>
    <d v="2013-09-11T00:00:00"/>
    <s v="Standard Class"/>
    <s v="ML-17395"/>
    <s v="Marina Lichtenstein"/>
    <x v="1"/>
    <s v="United States"/>
    <s v="San Diego"/>
    <x v="1"/>
    <n v="92105"/>
    <x v="1"/>
    <s v="TEC-AC-10002345"/>
    <x v="2"/>
    <x v="11"/>
    <s v="HP Standard 104 key PS/2 Keyboard"/>
    <n v="116"/>
    <n v="8"/>
    <n v="0"/>
    <n v="29"/>
  </r>
  <r>
    <n v="3525"/>
    <s v="CA-2013-132731"/>
    <x v="0"/>
    <x v="390"/>
    <d v="2013-11-29T00:00:00"/>
    <s v="Standard Class"/>
    <s v="GA-14515"/>
    <s v="George Ashbrook"/>
    <x v="0"/>
    <s v="United States"/>
    <s v="Dallas"/>
    <x v="5"/>
    <n v="75081"/>
    <x v="2"/>
    <s v="TEC-PH-10004120"/>
    <x v="2"/>
    <x v="7"/>
    <s v="AT&amp;T 1080 Phone"/>
    <n v="657.55200000000013"/>
    <n v="6"/>
    <n v="0.2"/>
    <n v="49.316399999999987"/>
  </r>
  <r>
    <n v="3526"/>
    <s v="CA-2014-148922"/>
    <x v="3"/>
    <x v="389"/>
    <d v="2014-12-16T00:00:00"/>
    <s v="Second Class"/>
    <s v="SU-20665"/>
    <s v="Stephanie Ulpright"/>
    <x v="2"/>
    <s v="United States"/>
    <s v="Jackson"/>
    <x v="35"/>
    <n v="39212"/>
    <x v="0"/>
    <s v="TEC-AC-10001838"/>
    <x v="2"/>
    <x v="11"/>
    <s v="Razer Tiamat Over Ear 7.1 Surround Sound PC Gaming Headset"/>
    <n v="599.97"/>
    <n v="3"/>
    <n v="0"/>
    <n v="257.98710000000005"/>
  </r>
  <r>
    <n v="3527"/>
    <s v="CA-2014-148922"/>
    <x v="3"/>
    <x v="389"/>
    <d v="2014-12-16T00:00:00"/>
    <s v="Second Class"/>
    <s v="SU-20665"/>
    <s v="Stephanie Ulpright"/>
    <x v="2"/>
    <s v="United States"/>
    <s v="Jackson"/>
    <x v="35"/>
    <n v="39212"/>
    <x v="0"/>
    <s v="TEC-PH-10000148"/>
    <x v="2"/>
    <x v="7"/>
    <s v="Cyber Acoustics AC-202b Speech Recognition Stereo Headset"/>
    <n v="38.97"/>
    <n v="3"/>
    <n v="0"/>
    <n v="0.77940000000000076"/>
  </r>
  <r>
    <n v="3528"/>
    <s v="CA-2014-148922"/>
    <x v="3"/>
    <x v="389"/>
    <d v="2014-12-16T00:00:00"/>
    <s v="Second Class"/>
    <s v="SU-20665"/>
    <s v="Stephanie Ulpright"/>
    <x v="2"/>
    <s v="United States"/>
    <s v="Jackson"/>
    <x v="35"/>
    <n v="39212"/>
    <x v="0"/>
    <s v="OFF-BI-10003476"/>
    <x v="1"/>
    <x v="8"/>
    <s v="Avery Metallic Poly Binders"/>
    <n v="45.84"/>
    <n v="8"/>
    <n v="0"/>
    <n v="22.0032"/>
  </r>
  <r>
    <n v="3529"/>
    <s v="CA-2013-130680"/>
    <x v="0"/>
    <x v="890"/>
    <d v="2013-06-30T00:00:00"/>
    <s v="Standard Class"/>
    <s v="BD-11320"/>
    <s v="Bill Donatelli"/>
    <x v="0"/>
    <s v="United States"/>
    <s v="San Diego"/>
    <x v="1"/>
    <n v="92024"/>
    <x v="1"/>
    <s v="TEC-PH-10004833"/>
    <x v="2"/>
    <x v="7"/>
    <s v="Macally Suction Cup Mount"/>
    <n v="38.24"/>
    <n v="4"/>
    <n v="0.2"/>
    <n v="-9.56"/>
  </r>
  <r>
    <n v="3530"/>
    <s v="CA-2012-141145"/>
    <x v="1"/>
    <x v="14"/>
    <d v="2012-09-23T00:00:00"/>
    <s v="Standard Class"/>
    <s v="DB-13405"/>
    <s v="Denny Blanton"/>
    <x v="0"/>
    <s v="United States"/>
    <s v="Orlando"/>
    <x v="2"/>
    <n v="32839"/>
    <x v="0"/>
    <s v="TEC-AC-10001465"/>
    <x v="2"/>
    <x v="11"/>
    <s v="SanDisk Cruzer 64 GB USB Flash Drive"/>
    <n v="87.168000000000006"/>
    <n v="3"/>
    <n v="0.2"/>
    <n v="10.895999999999987"/>
  </r>
  <r>
    <n v="3531"/>
    <s v="US-2013-152835"/>
    <x v="0"/>
    <x v="288"/>
    <d v="2013-05-24T00:00:00"/>
    <s v="Standard Class"/>
    <s v="RP-19855"/>
    <s v="Roy Phan"/>
    <x v="1"/>
    <s v="United States"/>
    <s v="Lafayette"/>
    <x v="14"/>
    <n v="47905"/>
    <x v="2"/>
    <s v="OFF-AR-10003056"/>
    <x v="1"/>
    <x v="6"/>
    <s v="Newell 341"/>
    <n v="21.400000000000002"/>
    <n v="5"/>
    <n v="0"/>
    <n v="6.2059999999999977"/>
  </r>
  <r>
    <n v="3532"/>
    <s v="CA-2013-155565"/>
    <x v="0"/>
    <x v="316"/>
    <d v="2013-05-29T00:00:00"/>
    <s v="Same Day"/>
    <s v="EH-13765"/>
    <s v="Edward Hooks"/>
    <x v="1"/>
    <s v="United States"/>
    <s v="New York City"/>
    <x v="15"/>
    <n v="10035"/>
    <x v="3"/>
    <s v="OFF-SU-10001218"/>
    <x v="1"/>
    <x v="14"/>
    <s v="Fiskars Softgrip Scissors"/>
    <n v="54.900000000000006"/>
    <n v="5"/>
    <n v="0"/>
    <n v="15.372000000000003"/>
  </r>
  <r>
    <n v="3533"/>
    <s v="CA-2011-110849"/>
    <x v="2"/>
    <x v="891"/>
    <d v="2011-04-23T00:00:00"/>
    <s v="Standard Class"/>
    <s v="JL-15835"/>
    <s v="John Lee"/>
    <x v="0"/>
    <s v="United States"/>
    <s v="Los Angeles"/>
    <x v="1"/>
    <n v="90049"/>
    <x v="1"/>
    <s v="TEC-MA-10002859"/>
    <x v="2"/>
    <x v="15"/>
    <s v="Ativa MDM8000 8-Sheet Micro-Cut Shredder"/>
    <n v="287.96800000000002"/>
    <n v="4"/>
    <n v="0.2"/>
    <n v="97.189199999999985"/>
  </r>
  <r>
    <n v="3534"/>
    <s v="CA-2011-110849"/>
    <x v="2"/>
    <x v="891"/>
    <d v="2011-04-23T00:00:00"/>
    <s v="Standard Class"/>
    <s v="JL-15835"/>
    <s v="John Lee"/>
    <x v="0"/>
    <s v="United States"/>
    <s v="Los Angeles"/>
    <x v="1"/>
    <n v="90049"/>
    <x v="1"/>
    <s v="OFF-AR-10002375"/>
    <x v="1"/>
    <x v="6"/>
    <s v="Newell 351"/>
    <n v="13.12"/>
    <n v="4"/>
    <n v="0"/>
    <n v="3.8047999999999984"/>
  </r>
  <r>
    <n v="3535"/>
    <s v="CA-2011-110849"/>
    <x v="2"/>
    <x v="891"/>
    <d v="2011-04-23T00:00:00"/>
    <s v="Standard Class"/>
    <s v="JL-15835"/>
    <s v="John Lee"/>
    <x v="0"/>
    <s v="United States"/>
    <s v="Los Angeles"/>
    <x v="1"/>
    <n v="90049"/>
    <x v="1"/>
    <s v="OFF-AR-10000657"/>
    <x v="1"/>
    <x v="6"/>
    <s v="Binney &amp; Smith inkTank Desk Highlighter, Chisel Tip, Yellow, 12/Box"/>
    <n v="10.75"/>
    <n v="5"/>
    <n v="0"/>
    <n v="3.547499999999999"/>
  </r>
  <r>
    <n v="3536"/>
    <s v="CA-2011-110849"/>
    <x v="2"/>
    <x v="891"/>
    <d v="2011-04-23T00:00:00"/>
    <s v="Standard Class"/>
    <s v="JL-15835"/>
    <s v="John Lee"/>
    <x v="0"/>
    <s v="United States"/>
    <s v="Los Angeles"/>
    <x v="1"/>
    <n v="90049"/>
    <x v="1"/>
    <s v="OFF-FA-10000134"/>
    <x v="1"/>
    <x v="13"/>
    <s v="Advantus Push Pins, Aluminum Head"/>
    <n v="11.62"/>
    <n v="2"/>
    <n v="0"/>
    <n v="3.6021999999999998"/>
  </r>
  <r>
    <n v="3537"/>
    <s v="CA-2013-145842"/>
    <x v="0"/>
    <x v="26"/>
    <d v="2013-06-21T00:00:00"/>
    <s v="Second Class"/>
    <s v="FM-14380"/>
    <s v="Fred McMath"/>
    <x v="0"/>
    <s v="United States"/>
    <s v="New York City"/>
    <x v="15"/>
    <n v="10024"/>
    <x v="3"/>
    <s v="OFF-ST-10000419"/>
    <x v="1"/>
    <x v="4"/>
    <s v="Rogers Jumbo File, Granite"/>
    <n v="40.74"/>
    <n v="3"/>
    <n v="0"/>
    <n v="0.4073999999999991"/>
  </r>
  <r>
    <n v="3538"/>
    <s v="CA-2011-158771"/>
    <x v="2"/>
    <x v="309"/>
    <d v="2011-05-09T00:00:00"/>
    <s v="Same Day"/>
    <s v="SB-20290"/>
    <s v="Sean Braxton"/>
    <x v="1"/>
    <s v="United States"/>
    <s v="Henderson"/>
    <x v="0"/>
    <n v="42420"/>
    <x v="0"/>
    <s v="OFF-ST-10000107"/>
    <x v="1"/>
    <x v="4"/>
    <s v="Fellowes Super Stor/Drawer"/>
    <n v="83.25"/>
    <n v="3"/>
    <n v="0"/>
    <n v="14.984999999999992"/>
  </r>
  <r>
    <n v="3539"/>
    <s v="CA-2011-158771"/>
    <x v="2"/>
    <x v="309"/>
    <d v="2011-05-09T00:00:00"/>
    <s v="Same Day"/>
    <s v="SB-20290"/>
    <s v="Sean Braxton"/>
    <x v="1"/>
    <s v="United States"/>
    <s v="Henderson"/>
    <x v="0"/>
    <n v="42420"/>
    <x v="0"/>
    <s v="OFF-LA-10001641"/>
    <x v="1"/>
    <x v="2"/>
    <s v="Avery 518"/>
    <n v="9.4499999999999993"/>
    <n v="3"/>
    <n v="0"/>
    <n v="4.5359999999999996"/>
  </r>
  <r>
    <n v="3540"/>
    <s v="CA-2011-158771"/>
    <x v="2"/>
    <x v="309"/>
    <d v="2011-05-09T00:00:00"/>
    <s v="Same Day"/>
    <s v="SB-20290"/>
    <s v="Sean Braxton"/>
    <x v="1"/>
    <s v="United States"/>
    <s v="Henderson"/>
    <x v="0"/>
    <n v="42420"/>
    <x v="0"/>
    <s v="OFF-LA-10003121"/>
    <x v="1"/>
    <x v="2"/>
    <s v="Avery 506"/>
    <n v="20.65"/>
    <n v="5"/>
    <n v="0"/>
    <n v="9.4989999999999988"/>
  </r>
  <r>
    <n v="3541"/>
    <s v="CA-2011-158771"/>
    <x v="2"/>
    <x v="309"/>
    <d v="2011-05-09T00:00:00"/>
    <s v="Same Day"/>
    <s v="SB-20290"/>
    <s v="Sean Braxton"/>
    <x v="1"/>
    <s v="United States"/>
    <s v="Henderson"/>
    <x v="0"/>
    <n v="42420"/>
    <x v="0"/>
    <s v="OFF-PA-10002689"/>
    <x v="1"/>
    <x v="10"/>
    <s v="Weyerhaeuser First Choice Laser/Copy Paper (20Lb. and 88 Bright)"/>
    <n v="45.36"/>
    <n v="7"/>
    <n v="0"/>
    <n v="21.772800000000004"/>
  </r>
  <r>
    <n v="3542"/>
    <s v="CA-2013-157511"/>
    <x v="0"/>
    <x v="31"/>
    <d v="2013-09-21T00:00:00"/>
    <s v="First Class"/>
    <s v="SV-20365"/>
    <s v="Seth Vernon"/>
    <x v="0"/>
    <s v="United States"/>
    <s v="Columbus"/>
    <x v="24"/>
    <n v="43229"/>
    <x v="3"/>
    <s v="FUR-FU-10002107"/>
    <x v="0"/>
    <x v="5"/>
    <s v="Eldon Pizzaz Desk Accessories"/>
    <n v="5.3520000000000003"/>
    <n v="3"/>
    <n v="0.2"/>
    <n v="1.6055999999999999"/>
  </r>
  <r>
    <n v="3543"/>
    <s v="CA-2013-157511"/>
    <x v="0"/>
    <x v="31"/>
    <d v="2013-09-21T00:00:00"/>
    <s v="First Class"/>
    <s v="SV-20365"/>
    <s v="Seth Vernon"/>
    <x v="0"/>
    <s v="United States"/>
    <s v="Columbus"/>
    <x v="24"/>
    <n v="43229"/>
    <x v="3"/>
    <s v="FUR-CH-10002647"/>
    <x v="0"/>
    <x v="1"/>
    <s v="Situations Contoured Folding Chairs, 4/Set"/>
    <n v="99.372"/>
    <n v="2"/>
    <n v="0.3"/>
    <n v="-7.0979999999999919"/>
  </r>
  <r>
    <n v="3544"/>
    <s v="CA-2013-157511"/>
    <x v="0"/>
    <x v="31"/>
    <d v="2013-09-21T00:00:00"/>
    <s v="First Class"/>
    <s v="SV-20365"/>
    <s v="Seth Vernon"/>
    <x v="0"/>
    <s v="United States"/>
    <s v="Columbus"/>
    <x v="24"/>
    <n v="43229"/>
    <x v="3"/>
    <s v="OFF-AR-10002257"/>
    <x v="1"/>
    <x v="6"/>
    <s v="Eldon Spacemaker Box, Quick-Snap Lid, Clear"/>
    <n v="2.6720000000000002"/>
    <n v="1"/>
    <n v="0.2"/>
    <n v="0.36739999999999962"/>
  </r>
  <r>
    <n v="3545"/>
    <s v="CA-2014-121216"/>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s v="CA-2014-121216"/>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s v="CA-2014-155292"/>
    <x v="3"/>
    <x v="505"/>
    <d v="2014-11-02T00:00:00"/>
    <s v="First Class"/>
    <s v="RD-19810"/>
    <s v="Ross DeVincentis"/>
    <x v="2"/>
    <s v="United States"/>
    <s v="Richmond"/>
    <x v="0"/>
    <n v="40475"/>
    <x v="0"/>
    <s v="OFF-ST-10004963"/>
    <x v="1"/>
    <x v="4"/>
    <s v="Eldon Gobal File Keepers"/>
    <n v="105.98"/>
    <n v="7"/>
    <n v="0"/>
    <n v="4.2391999999999932"/>
  </r>
  <r>
    <n v="3548"/>
    <s v="CA-2014-155292"/>
    <x v="3"/>
    <x v="505"/>
    <d v="2014-11-02T00:00:00"/>
    <s v="First Class"/>
    <s v="RD-19810"/>
    <s v="Ross DeVincentis"/>
    <x v="2"/>
    <s v="United States"/>
    <s v="Richmond"/>
    <x v="0"/>
    <n v="40475"/>
    <x v="0"/>
    <s v="OFF-SU-10002573"/>
    <x v="1"/>
    <x v="14"/>
    <s v="Acme 10&quot; Easy Grip Assistive Scissors"/>
    <n v="35.06"/>
    <n v="2"/>
    <n v="0"/>
    <n v="10.517999999999997"/>
  </r>
  <r>
    <n v="3549"/>
    <s v="CA-2014-155292"/>
    <x v="3"/>
    <x v="505"/>
    <d v="2014-11-02T00:00:00"/>
    <s v="First Class"/>
    <s v="RD-19810"/>
    <s v="Ross DeVincentis"/>
    <x v="2"/>
    <s v="United States"/>
    <s v="Richmond"/>
    <x v="0"/>
    <n v="40475"/>
    <x v="0"/>
    <s v="FUR-CH-10000553"/>
    <x v="0"/>
    <x v="1"/>
    <s v="Metal Folding Chairs, Beige, 4/Carton"/>
    <n v="33.94"/>
    <n v="1"/>
    <n v="0"/>
    <n v="9.1637999999999984"/>
  </r>
  <r>
    <n v="3550"/>
    <s v="CA-2014-155292"/>
    <x v="3"/>
    <x v="505"/>
    <d v="2014-11-02T00:00:00"/>
    <s v="First Class"/>
    <s v="RD-19810"/>
    <s v="Ross DeVincentis"/>
    <x v="2"/>
    <s v="United States"/>
    <s v="Richmond"/>
    <x v="0"/>
    <n v="40475"/>
    <x v="0"/>
    <s v="OFF-LA-10001982"/>
    <x v="1"/>
    <x v="2"/>
    <s v="Smead Alpha-Z Color-Coded Name Labels First Letter Starter Set"/>
    <n v="30"/>
    <n v="8"/>
    <n v="0"/>
    <n v="14.399999999999999"/>
  </r>
  <r>
    <n v="3551"/>
    <s v="CA-2013-152555"/>
    <x v="0"/>
    <x v="892"/>
    <d v="2013-04-03T00:00:00"/>
    <s v="Second Class"/>
    <s v="ME-17320"/>
    <s v="Maria Etezadi"/>
    <x v="2"/>
    <s v="United States"/>
    <s v="Chicago"/>
    <x v="10"/>
    <n v="60653"/>
    <x v="2"/>
    <s v="OFF-PA-10001295"/>
    <x v="1"/>
    <x v="10"/>
    <s v="Computer Printout Paper with Letter-Trim Perforations"/>
    <n v="45.527999999999999"/>
    <n v="3"/>
    <n v="0.2"/>
    <n v="15.934799999999997"/>
  </r>
  <r>
    <n v="3552"/>
    <s v="CA-2013-152555"/>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s v="CA-2013-152555"/>
    <x v="0"/>
    <x v="892"/>
    <d v="2013-04-03T00:00:00"/>
    <s v="Second Class"/>
    <s v="ME-17320"/>
    <s v="Maria Etezadi"/>
    <x v="2"/>
    <s v="United States"/>
    <s v="Chicago"/>
    <x v="10"/>
    <n v="60653"/>
    <x v="2"/>
    <s v="TEC-PH-10001254"/>
    <x v="2"/>
    <x v="7"/>
    <s v="Jabra BIZ 2300 Duo QD Duo Corded Headset"/>
    <n v="812.73599999999999"/>
    <n v="8"/>
    <n v="0.2"/>
    <n v="60.955199999999962"/>
  </r>
  <r>
    <n v="3554"/>
    <s v="CA-2014-107832"/>
    <x v="3"/>
    <x v="51"/>
    <d v="2014-11-27T00:00:00"/>
    <s v="Second Class"/>
    <s v="FH-14275"/>
    <s v="Frank Hawley"/>
    <x v="1"/>
    <s v="United States"/>
    <s v="Philadelphia"/>
    <x v="9"/>
    <n v="19120"/>
    <x v="3"/>
    <s v="OFF-BI-10001658"/>
    <x v="1"/>
    <x v="8"/>
    <s v="GBC Standard Therm-A-Bind Covers"/>
    <n v="7.4760000000000018"/>
    <n v="1"/>
    <n v="0.7"/>
    <n v="-5.9807999999999986"/>
  </r>
  <r>
    <n v="3555"/>
    <s v="CA-2011-120838"/>
    <x v="2"/>
    <x v="893"/>
    <d v="2011-03-26T00:00:00"/>
    <s v="Second Class"/>
    <s v="PO-18865"/>
    <s v="Patrick O'Donnell"/>
    <x v="0"/>
    <s v="United States"/>
    <s v="Los Angeles"/>
    <x v="1"/>
    <n v="90036"/>
    <x v="1"/>
    <s v="OFF-ST-10000585"/>
    <x v="1"/>
    <x v="4"/>
    <s v="Economy Rollaway Files"/>
    <n v="330.4"/>
    <n v="2"/>
    <n v="0"/>
    <n v="85.903999999999996"/>
  </r>
  <r>
    <n v="3556"/>
    <s v="CA-2011-120838"/>
    <x v="2"/>
    <x v="893"/>
    <d v="2011-03-26T00:00:00"/>
    <s v="Second Class"/>
    <s v="PO-18865"/>
    <s v="Patrick O'Donnell"/>
    <x v="0"/>
    <s v="United States"/>
    <s v="Los Angeles"/>
    <x v="1"/>
    <n v="90036"/>
    <x v="1"/>
    <s v="TEC-PH-10003484"/>
    <x v="2"/>
    <x v="7"/>
    <s v="Ooma Telo VoIP Home Phone System"/>
    <n v="604.75199999999995"/>
    <n v="6"/>
    <n v="0.2"/>
    <n v="37.797000000000025"/>
  </r>
  <r>
    <n v="3557"/>
    <s v="CA-2014-118542"/>
    <x v="3"/>
    <x v="96"/>
    <d v="2014-12-06T00:00:00"/>
    <s v="Standard Class"/>
    <s v="CC-12550"/>
    <s v="Clay Cheatham"/>
    <x v="0"/>
    <s v="United States"/>
    <s v="Los Angeles"/>
    <x v="1"/>
    <n v="90008"/>
    <x v="1"/>
    <s v="OFF-PA-10004735"/>
    <x v="1"/>
    <x v="10"/>
    <s v="Xerox 1905"/>
    <n v="45.36"/>
    <n v="7"/>
    <n v="0"/>
    <n v="21.772800000000004"/>
  </r>
  <r>
    <n v="3558"/>
    <s v="CA-2014-118542"/>
    <x v="3"/>
    <x v="96"/>
    <d v="2014-12-06T00:00:00"/>
    <s v="Standard Class"/>
    <s v="CC-12550"/>
    <s v="Clay Cheatham"/>
    <x v="0"/>
    <s v="United States"/>
    <s v="Los Angeles"/>
    <x v="1"/>
    <n v="90008"/>
    <x v="1"/>
    <s v="OFF-BI-10003429"/>
    <x v="1"/>
    <x v="8"/>
    <s v="Cardinal HOLDit! Binder Insert Strips,Extra Strips"/>
    <n v="10.128"/>
    <n v="2"/>
    <n v="0.2"/>
    <n v="3.6714000000000002"/>
  </r>
  <r>
    <n v="3559"/>
    <s v="CA-2014-152737"/>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s v="CA-2014-152737"/>
    <x v="3"/>
    <x v="659"/>
    <d v="2014-11-13T00:00:00"/>
    <s v="Standard Class"/>
    <s v="TS-21505"/>
    <s v="Tony Sayre"/>
    <x v="0"/>
    <s v="United States"/>
    <s v="San Francisco"/>
    <x v="1"/>
    <n v="94122"/>
    <x v="1"/>
    <s v="TEC-AC-10004975"/>
    <x v="2"/>
    <x v="11"/>
    <s v="Plantronics Audio 995 Wireless Stereo Headset"/>
    <n v="439.8"/>
    <n v="4"/>
    <n v="0"/>
    <n v="145.13400000000001"/>
  </r>
  <r>
    <n v="3561"/>
    <s v="CA-2014-109757"/>
    <x v="3"/>
    <x v="507"/>
    <d v="2014-09-10T00:00:00"/>
    <s v="Second Class"/>
    <s v="MD-17350"/>
    <s v="Maribeth Dona"/>
    <x v="0"/>
    <s v="United States"/>
    <s v="Akron"/>
    <x v="24"/>
    <n v="44312"/>
    <x v="3"/>
    <s v="OFF-AR-10002335"/>
    <x v="1"/>
    <x v="6"/>
    <s v="DIXON Oriole Pencils"/>
    <n v="8.2560000000000002"/>
    <n v="4"/>
    <n v="0.2"/>
    <n v="0.61920000000000019"/>
  </r>
  <r>
    <n v="3562"/>
    <s v="CA-2014-109757"/>
    <x v="3"/>
    <x v="507"/>
    <d v="2014-09-10T00:00:00"/>
    <s v="Second Class"/>
    <s v="MD-17350"/>
    <s v="Maribeth Dona"/>
    <x v="0"/>
    <s v="United States"/>
    <s v="Akron"/>
    <x v="24"/>
    <n v="44312"/>
    <x v="3"/>
    <s v="OFF-BI-10004001"/>
    <x v="1"/>
    <x v="8"/>
    <s v="GBC Recycled VeloBinder Covers"/>
    <n v="25.560000000000002"/>
    <n v="5"/>
    <n v="0.7"/>
    <n v="-20.448"/>
  </r>
  <r>
    <n v="3563"/>
    <s v="CA-2014-109757"/>
    <x v="3"/>
    <x v="507"/>
    <d v="2014-09-10T00:00:00"/>
    <s v="Second Class"/>
    <s v="MD-17350"/>
    <s v="Maribeth Dona"/>
    <x v="0"/>
    <s v="United States"/>
    <s v="Akron"/>
    <x v="24"/>
    <n v="44312"/>
    <x v="3"/>
    <s v="OFF-BI-10001634"/>
    <x v="1"/>
    <x v="8"/>
    <s v="Wilson Jones Active Use Binders"/>
    <n v="4.3680000000000012"/>
    <n v="2"/>
    <n v="0.7"/>
    <n v="-3.0575999999999999"/>
  </r>
  <r>
    <n v="3564"/>
    <s v="CA-2014-109757"/>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s v="CA-2013-130029"/>
    <x v="0"/>
    <x v="894"/>
    <d v="2013-07-07T00:00:00"/>
    <s v="First Class"/>
    <s v="GT-14755"/>
    <s v="Guy Thornton"/>
    <x v="0"/>
    <s v="United States"/>
    <s v="Los Angeles"/>
    <x v="1"/>
    <n v="90049"/>
    <x v="1"/>
    <s v="OFF-PA-10000552"/>
    <x v="1"/>
    <x v="10"/>
    <s v="Xerox 200"/>
    <n v="12.96"/>
    <n v="2"/>
    <n v="0"/>
    <n v="6.2208000000000006"/>
  </r>
  <r>
    <n v="3566"/>
    <s v="CA-2013-130029"/>
    <x v="0"/>
    <x v="894"/>
    <d v="2013-07-07T00:00:00"/>
    <s v="First Class"/>
    <s v="GT-14755"/>
    <s v="Guy Thornton"/>
    <x v="0"/>
    <s v="United States"/>
    <s v="Los Angeles"/>
    <x v="1"/>
    <n v="90049"/>
    <x v="1"/>
    <s v="OFF-FA-10001135"/>
    <x v="1"/>
    <x v="13"/>
    <s v="Brites Rubber Bands, 1 1/2 oz. Box"/>
    <n v="3.96"/>
    <n v="2"/>
    <n v="0"/>
    <n v="7.9200000000000159E-2"/>
  </r>
  <r>
    <n v="3567"/>
    <s v="CA-2014-103877"/>
    <x v="3"/>
    <x v="210"/>
    <d v="2014-09-15T00:00:00"/>
    <s v="Standard Class"/>
    <s v="RD-19660"/>
    <s v="Robert Dilbeck"/>
    <x v="2"/>
    <s v="United States"/>
    <s v="Independence"/>
    <x v="25"/>
    <n v="64055"/>
    <x v="2"/>
    <s v="OFF-BI-10003650"/>
    <x v="1"/>
    <x v="8"/>
    <s v="GBC DocuBind 300 Electric Binding Machine"/>
    <n v="1577.94"/>
    <n v="3"/>
    <n v="0"/>
    <n v="757.41120000000001"/>
  </r>
  <r>
    <n v="3568"/>
    <s v="CA-2013-137176"/>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s v="CA-2014-168109"/>
    <x v="3"/>
    <x v="445"/>
    <d v="2014-07-04T00:00:00"/>
    <s v="Same Day"/>
    <s v="JK-15640"/>
    <s v="Jim Kriz"/>
    <x v="2"/>
    <s v="United States"/>
    <s v="Seattle"/>
    <x v="4"/>
    <n v="98105"/>
    <x v="1"/>
    <s v="TEC-AC-10003628"/>
    <x v="2"/>
    <x v="11"/>
    <s v="Logitech 910-002974 M325 Wireless Mouse for Web Scrolling"/>
    <n v="59.98"/>
    <n v="2"/>
    <n v="0"/>
    <n v="26.391200000000005"/>
  </r>
  <r>
    <n v="3570"/>
    <s v="CA-2014-168109"/>
    <x v="3"/>
    <x v="445"/>
    <d v="2014-07-04T00:00:00"/>
    <s v="Same Day"/>
    <s v="JK-15640"/>
    <s v="Jim Kriz"/>
    <x v="2"/>
    <s v="United States"/>
    <s v="Seattle"/>
    <x v="4"/>
    <n v="98105"/>
    <x v="1"/>
    <s v="TEC-MA-10001148"/>
    <x v="2"/>
    <x v="15"/>
    <s v="Okidata MB491 Multifunction Printer"/>
    <n v="2395.2000000000003"/>
    <n v="6"/>
    <n v="0.2"/>
    <n v="209.58000000000004"/>
  </r>
  <r>
    <n v="3571"/>
    <s v="CA-2014-168109"/>
    <x v="3"/>
    <x v="445"/>
    <d v="2014-07-04T00:00:00"/>
    <s v="Same Day"/>
    <s v="JK-15640"/>
    <s v="Jim Kriz"/>
    <x v="2"/>
    <s v="United States"/>
    <s v="Seattle"/>
    <x v="4"/>
    <n v="98105"/>
    <x v="1"/>
    <s v="TEC-AC-10002049"/>
    <x v="2"/>
    <x v="11"/>
    <s v="Plantronics Savi W720 Multi-Device Wireless Headset System"/>
    <n v="1687.8"/>
    <n v="4"/>
    <n v="0"/>
    <n v="742.63200000000006"/>
  </r>
  <r>
    <n v="3572"/>
    <s v="CA-2014-168109"/>
    <x v="3"/>
    <x v="445"/>
    <d v="2014-07-04T00:00:00"/>
    <s v="Same Day"/>
    <s v="JK-15640"/>
    <s v="Jim Kriz"/>
    <x v="2"/>
    <s v="United States"/>
    <s v="Seattle"/>
    <x v="4"/>
    <n v="98105"/>
    <x v="1"/>
    <s v="TEC-PH-10000702"/>
    <x v="2"/>
    <x v="7"/>
    <s v="Square Credit Card Reader, 4 1/2&quot; x 4 1/2&quot; x 1&quot;, White"/>
    <n v="7.9920000000000009"/>
    <n v="1"/>
    <n v="0.2"/>
    <n v="2.6972999999999994"/>
  </r>
  <r>
    <n v="3573"/>
    <s v="US-2014-126081"/>
    <x v="3"/>
    <x v="222"/>
    <d v="2014-07-05T00:00:00"/>
    <s v="Standard Class"/>
    <s v="FC-14335"/>
    <s v="Fred Chung"/>
    <x v="1"/>
    <s v="United States"/>
    <s v="Mesquite"/>
    <x v="5"/>
    <n v="75150"/>
    <x v="2"/>
    <s v="OFF-PA-10003953"/>
    <x v="1"/>
    <x v="10"/>
    <s v="Xerox 218"/>
    <n v="5.1840000000000011"/>
    <n v="1"/>
    <n v="0.2"/>
    <n v="1.8144"/>
  </r>
  <r>
    <n v="3574"/>
    <s v="CA-2014-117023"/>
    <x v="3"/>
    <x v="783"/>
    <d v="2014-08-13T00:00:00"/>
    <s v="Standard Class"/>
    <s v="JW-15955"/>
    <s v="Joni Wasserman"/>
    <x v="0"/>
    <s v="United States"/>
    <s v="Long Beach"/>
    <x v="15"/>
    <n v="11561"/>
    <x v="3"/>
    <s v="OFF-AR-10003602"/>
    <x v="1"/>
    <x v="6"/>
    <s v="Quartet Omega Colored Chalk, 12/Pack"/>
    <n v="11.68"/>
    <n v="2"/>
    <n v="0"/>
    <n v="5.4895999999999994"/>
  </r>
  <r>
    <n v="3575"/>
    <s v="CA-2014-117023"/>
    <x v="3"/>
    <x v="783"/>
    <d v="2014-08-13T00:00:00"/>
    <s v="Standard Class"/>
    <s v="JW-15955"/>
    <s v="Joni Wasserman"/>
    <x v="0"/>
    <s v="United States"/>
    <s v="Long Beach"/>
    <x v="15"/>
    <n v="11561"/>
    <x v="3"/>
    <s v="OFF-AR-10004062"/>
    <x v="1"/>
    <x v="6"/>
    <s v="Staples"/>
    <n v="104.80000000000001"/>
    <n v="10"/>
    <n v="0"/>
    <n v="26.200000000000003"/>
  </r>
  <r>
    <n v="3576"/>
    <s v="CA-2012-143532"/>
    <x v="1"/>
    <x v="531"/>
    <d v="2012-03-24T00:00:00"/>
    <s v="Standard Class"/>
    <s v="DC-12850"/>
    <s v="Dan Campbell"/>
    <x v="0"/>
    <s v="United States"/>
    <s v="North Miami"/>
    <x v="2"/>
    <n v="33161"/>
    <x v="0"/>
    <s v="OFF-PA-10001560"/>
    <x v="1"/>
    <x v="10"/>
    <s v="Adams Telephone Message Books, 5 1/4” x 11”"/>
    <n v="14.496000000000002"/>
    <n v="3"/>
    <n v="0.2"/>
    <n v="4.8924000000000003"/>
  </r>
  <r>
    <n v="3577"/>
    <s v="CA-2013-103163"/>
    <x v="0"/>
    <x v="843"/>
    <d v="2013-06-12T00:00:00"/>
    <s v="Standard Class"/>
    <s v="FM-14290"/>
    <s v="Frank Merwin"/>
    <x v="2"/>
    <s v="United States"/>
    <s v="Bakersfield"/>
    <x v="1"/>
    <n v="93309"/>
    <x v="1"/>
    <s v="OFF-BI-10003305"/>
    <x v="1"/>
    <x v="8"/>
    <s v="Avery Hanging File Binders"/>
    <n v="4.7840000000000007"/>
    <n v="1"/>
    <n v="0.2"/>
    <n v="1.5547999999999997"/>
  </r>
  <r>
    <n v="3578"/>
    <s v="CA-2013-10316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s v="CA-2013-104157"/>
    <x v="0"/>
    <x v="197"/>
    <d v="2013-07-30T00:00:00"/>
    <s v="Standard Class"/>
    <s v="MT-17815"/>
    <s v="Meg Tillman"/>
    <x v="0"/>
    <s v="United States"/>
    <s v="Jackson"/>
    <x v="35"/>
    <n v="39212"/>
    <x v="0"/>
    <s v="OFF-ST-10000321"/>
    <x v="1"/>
    <x v="4"/>
    <s v="Akro Stacking Bins"/>
    <n v="7.89"/>
    <n v="1"/>
    <n v="0"/>
    <n v="0.31559999999999899"/>
  </r>
  <r>
    <n v="3580"/>
    <s v="CA-2013-104157"/>
    <x v="0"/>
    <x v="197"/>
    <d v="2013-07-30T00:00:00"/>
    <s v="Standard Class"/>
    <s v="MT-17815"/>
    <s v="Meg Tillman"/>
    <x v="0"/>
    <s v="United States"/>
    <s v="Jackson"/>
    <x v="35"/>
    <n v="39212"/>
    <x v="0"/>
    <s v="OFF-PA-10004665"/>
    <x v="1"/>
    <x v="10"/>
    <s v="Advantus Motivational Note Cards"/>
    <n v="65.5"/>
    <n v="5"/>
    <n v="0"/>
    <n v="32.094999999999999"/>
  </r>
  <r>
    <n v="3581"/>
    <s v="CA-2013-104157"/>
    <x v="0"/>
    <x v="197"/>
    <d v="2013-07-30T00:00:00"/>
    <s v="Standard Class"/>
    <s v="MT-17815"/>
    <s v="Meg Tillman"/>
    <x v="0"/>
    <s v="United States"/>
    <s v="Jackson"/>
    <x v="35"/>
    <n v="39212"/>
    <x v="0"/>
    <s v="FUR-TA-10004915"/>
    <x v="0"/>
    <x v="3"/>
    <s v="Office Impressions End Table, 20-1/2&quot;H x 24&quot;W x 20&quot;D"/>
    <n v="2430.08"/>
    <n v="8"/>
    <n v="0"/>
    <n v="388.81280000000015"/>
  </r>
  <r>
    <n v="3582"/>
    <s v="CA-2014-117807"/>
    <x v="3"/>
    <x v="172"/>
    <d v="2014-10-08T00:00:00"/>
    <s v="Standard Class"/>
    <s v="DK-13090"/>
    <s v="Dave Kipp"/>
    <x v="0"/>
    <s v="United States"/>
    <s v="Fremont"/>
    <x v="8"/>
    <n v="68025"/>
    <x v="2"/>
    <s v="OFF-PA-10000994"/>
    <x v="1"/>
    <x v="10"/>
    <s v="Xerox 1915"/>
    <n v="104.85"/>
    <n v="1"/>
    <n v="0"/>
    <n v="50.327999999999996"/>
  </r>
  <r>
    <n v="3583"/>
    <s v="CA-2012-121650"/>
    <x v="1"/>
    <x v="895"/>
    <d v="2012-12-16T00:00:00"/>
    <s v="Standard Class"/>
    <s v="KD-16495"/>
    <s v="Keith Dawkins"/>
    <x v="1"/>
    <s v="United States"/>
    <s v="Jackson"/>
    <x v="12"/>
    <n v="49201"/>
    <x v="2"/>
    <s v="OFF-AR-10001149"/>
    <x v="1"/>
    <x v="6"/>
    <s v="Avery Hi-Liter Comfort Grip Fluorescent Highlighter, Yellow Ink"/>
    <n v="3.9"/>
    <n v="2"/>
    <n v="0"/>
    <n v="1.5209999999999999"/>
  </r>
  <r>
    <n v="3584"/>
    <s v="CA-2012-121650"/>
    <x v="1"/>
    <x v="895"/>
    <d v="2012-12-16T00:00:00"/>
    <s v="Standard Class"/>
    <s v="KD-16495"/>
    <s v="Keith Dawkins"/>
    <x v="1"/>
    <s v="United States"/>
    <s v="Jackson"/>
    <x v="12"/>
    <n v="49201"/>
    <x v="2"/>
    <s v="FUR-TA-10003569"/>
    <x v="0"/>
    <x v="3"/>
    <s v="Bretford CR8500 Series Meeting Room Furniture"/>
    <n v="801.96"/>
    <n v="2"/>
    <n v="0"/>
    <n v="200.49"/>
  </r>
  <r>
    <n v="3585"/>
    <s v="CA-2012-121650"/>
    <x v="1"/>
    <x v="895"/>
    <d v="2012-12-16T00:00:00"/>
    <s v="Standard Class"/>
    <s v="KD-16495"/>
    <s v="Keith Dawkins"/>
    <x v="1"/>
    <s v="United States"/>
    <s v="Jackson"/>
    <x v="12"/>
    <n v="49201"/>
    <x v="2"/>
    <s v="FUR-CH-10004289"/>
    <x v="0"/>
    <x v="1"/>
    <s v="Global Super Steno Chair"/>
    <n v="191.96"/>
    <n v="2"/>
    <n v="0"/>
    <n v="32.633199999999988"/>
  </r>
  <r>
    <n v="3586"/>
    <s v="CA-2012-121650"/>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s v="CA-2014-161823"/>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s v="CA-2014-121839"/>
    <x v="3"/>
    <x v="241"/>
    <d v="2014-09-29T00:00:00"/>
    <s v="Standard Class"/>
    <s v="MH-18115"/>
    <s v="Mick Hernandez"/>
    <x v="2"/>
    <s v="United States"/>
    <s v="Lancaster"/>
    <x v="24"/>
    <n v="43130"/>
    <x v="3"/>
    <s v="TEC-PH-10002885"/>
    <x v="2"/>
    <x v="7"/>
    <s v="Apple iPhone 5"/>
    <n v="1169.694"/>
    <n v="3"/>
    <n v="0.4"/>
    <n v="-253.43369999999993"/>
  </r>
  <r>
    <n v="3589"/>
    <s v="CA-2014-158729"/>
    <x v="3"/>
    <x v="484"/>
    <d v="2014-12-22T00:00:00"/>
    <s v="First Class"/>
    <s v="AC-10450"/>
    <s v="Amy Cox"/>
    <x v="0"/>
    <s v="United States"/>
    <s v="Lafayette"/>
    <x v="28"/>
    <n v="70506"/>
    <x v="0"/>
    <s v="OFF-SU-10002881"/>
    <x v="1"/>
    <x v="14"/>
    <s v="Martin Yale Chadless Opener Electric Letter Opener"/>
    <n v="1665.62"/>
    <n v="2"/>
    <n v="0"/>
    <n v="33.312400000000025"/>
  </r>
  <r>
    <n v="3590"/>
    <s v="CA-2014-146535"/>
    <x v="3"/>
    <x v="221"/>
    <d v="2014-12-01T00:00:00"/>
    <s v="Standard Class"/>
    <s v="FM-14290"/>
    <s v="Frank Merwin"/>
    <x v="2"/>
    <s v="United States"/>
    <s v="Richmond"/>
    <x v="0"/>
    <n v="40475"/>
    <x v="0"/>
    <s v="OFF-BI-10000546"/>
    <x v="1"/>
    <x v="8"/>
    <s v="Avery Durable Binders"/>
    <n v="2.88"/>
    <n v="1"/>
    <n v="0"/>
    <n v="1.4112"/>
  </r>
  <r>
    <n v="3591"/>
    <s v="CA-2014-146535"/>
    <x v="3"/>
    <x v="221"/>
    <d v="2014-12-01T00:00:00"/>
    <s v="Standard Class"/>
    <s v="FM-14290"/>
    <s v="Frank Merwin"/>
    <x v="2"/>
    <s v="United States"/>
    <s v="Richmond"/>
    <x v="0"/>
    <n v="40475"/>
    <x v="0"/>
    <s v="OFF-ST-10001526"/>
    <x v="1"/>
    <x v="4"/>
    <s v="Iceberg Mobile Mega Data/Printer Cart "/>
    <n v="1443.96"/>
    <n v="12"/>
    <n v="0"/>
    <n v="375.42959999999994"/>
  </r>
  <r>
    <n v="3592"/>
    <s v="CA-2011-154186"/>
    <x v="2"/>
    <x v="736"/>
    <d v="2011-12-15T00:00:00"/>
    <s v="Second Class"/>
    <s v="RA-19285"/>
    <s v="Ralph Arnett"/>
    <x v="0"/>
    <s v="United States"/>
    <s v="Houston"/>
    <x v="5"/>
    <n v="77070"/>
    <x v="2"/>
    <s v="OFF-SU-10001574"/>
    <x v="1"/>
    <x v="14"/>
    <s v="Acme Value Line Scissors"/>
    <n v="2.92"/>
    <n v="1"/>
    <n v="0.2"/>
    <n v="0.36499999999999977"/>
  </r>
  <r>
    <n v="3593"/>
    <s v="CA-2013-108434"/>
    <x v="0"/>
    <x v="5"/>
    <d v="2013-12-08T00:00:00"/>
    <s v="Second Class"/>
    <s v="JG-15160"/>
    <s v="James Galang"/>
    <x v="0"/>
    <s v="United States"/>
    <s v="New York City"/>
    <x v="15"/>
    <n v="10024"/>
    <x v="3"/>
    <s v="OFF-ST-10002615"/>
    <x v="1"/>
    <x v="4"/>
    <s v="Dual Level, Single-Width Filing Carts"/>
    <n v="465.18"/>
    <n v="3"/>
    <n v="0"/>
    <n v="120.94680000000001"/>
  </r>
  <r>
    <n v="3594"/>
    <s v="CA-2013-164154"/>
    <x v="0"/>
    <x v="108"/>
    <d v="2013-09-18T00:00:00"/>
    <s v="Standard Class"/>
    <s v="NZ-18565"/>
    <s v="Nick Zandusky"/>
    <x v="2"/>
    <s v="United States"/>
    <s v="Toledo"/>
    <x v="24"/>
    <n v="43615"/>
    <x v="3"/>
    <s v="OFF-BI-10001658"/>
    <x v="1"/>
    <x v="8"/>
    <s v="GBC Standard Therm-A-Bind Covers"/>
    <n v="22.428000000000004"/>
    <n v="3"/>
    <n v="0.7"/>
    <n v="-17.942399999999992"/>
  </r>
  <r>
    <n v="3595"/>
    <s v="CA-2013-164154"/>
    <x v="0"/>
    <x v="108"/>
    <d v="2013-09-18T00:00:00"/>
    <s v="Standard Class"/>
    <s v="NZ-18565"/>
    <s v="Nick Zandusky"/>
    <x v="2"/>
    <s v="United States"/>
    <s v="Toledo"/>
    <x v="24"/>
    <n v="43615"/>
    <x v="3"/>
    <s v="OFF-ST-10002562"/>
    <x v="1"/>
    <x v="4"/>
    <s v="Staples"/>
    <n v="37.52000000000001"/>
    <n v="5"/>
    <n v="0.2"/>
    <n v="3.7519999999999989"/>
  </r>
  <r>
    <n v="3596"/>
    <s v="CA-2014-148012"/>
    <x v="3"/>
    <x v="34"/>
    <d v="2014-12-16T00:00:00"/>
    <s v="Standard Class"/>
    <s v="KM-16225"/>
    <s v="Kalyca Meade"/>
    <x v="1"/>
    <s v="United States"/>
    <s v="Philadelphia"/>
    <x v="9"/>
    <n v="19143"/>
    <x v="3"/>
    <s v="OFF-AR-10004757"/>
    <x v="1"/>
    <x v="6"/>
    <s v="Crayola Colored Pencils"/>
    <n v="2.6240000000000001"/>
    <n v="1"/>
    <n v="0.2"/>
    <n v="0.42639999999999978"/>
  </r>
  <r>
    <n v="3597"/>
    <s v="CA-2011-102869"/>
    <x v="2"/>
    <x v="340"/>
    <d v="2011-09-14T00:00:00"/>
    <s v="Second Class"/>
    <s v="LC-17140"/>
    <s v="Logan Currie"/>
    <x v="0"/>
    <s v="United States"/>
    <s v="Philadelphia"/>
    <x v="9"/>
    <n v="19140"/>
    <x v="3"/>
    <s v="OFF-PA-10000788"/>
    <x v="1"/>
    <x v="10"/>
    <s v="Xerox 210"/>
    <n v="15.552000000000003"/>
    <n v="3"/>
    <n v="0.2"/>
    <n v="5.4432"/>
  </r>
  <r>
    <n v="3598"/>
    <s v="CA-2011-102869"/>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s v="CA-2011-102869"/>
    <x v="2"/>
    <x v="340"/>
    <d v="2011-09-14T00:00:00"/>
    <s v="Second Class"/>
    <s v="LC-17140"/>
    <s v="Logan Currie"/>
    <x v="0"/>
    <s v="United States"/>
    <s v="Philadelphia"/>
    <x v="9"/>
    <n v="19140"/>
    <x v="3"/>
    <s v="FUR-FU-10002456"/>
    <x v="0"/>
    <x v="5"/>
    <s v="Master Caster Door Stop, Large Neon Orange"/>
    <n v="17.472000000000001"/>
    <n v="3"/>
    <n v="0.2"/>
    <n v="5.023200000000001"/>
  </r>
  <r>
    <n v="3600"/>
    <s v="CA-2011-102869"/>
    <x v="2"/>
    <x v="340"/>
    <d v="2011-09-14T00:00:00"/>
    <s v="Second Class"/>
    <s v="LC-17140"/>
    <s v="Logan Currie"/>
    <x v="0"/>
    <s v="United States"/>
    <s v="Philadelphia"/>
    <x v="9"/>
    <n v="19140"/>
    <x v="3"/>
    <s v="TEC-PH-10002549"/>
    <x v="2"/>
    <x v="7"/>
    <s v="Polycom SoundPoint IP 450 VoIP phone"/>
    <n v="135.51599999999999"/>
    <n v="1"/>
    <n v="0.4"/>
    <n v="-31.620400000000004"/>
  </r>
  <r>
    <n v="3601"/>
    <s v="CA-2014-138310"/>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s v="CA-2011-159835"/>
    <x v="2"/>
    <x v="664"/>
    <d v="2011-11-24T00:00:00"/>
    <s v="Standard Class"/>
    <s v="RB-19330"/>
    <s v="Randy Bradley"/>
    <x v="0"/>
    <s v="United States"/>
    <s v="Philadelphia"/>
    <x v="9"/>
    <n v="19143"/>
    <x v="3"/>
    <s v="OFF-PA-10002137"/>
    <x v="1"/>
    <x v="10"/>
    <s v="Southworth 100% Résumé Paper, 24lb."/>
    <n v="12.448"/>
    <n v="2"/>
    <n v="0.2"/>
    <n v="3.8899999999999988"/>
  </r>
  <r>
    <n v="3603"/>
    <s v="CA-2011-159835"/>
    <x v="2"/>
    <x v="664"/>
    <d v="2011-11-24T00:00:00"/>
    <s v="Standard Class"/>
    <s v="RB-19330"/>
    <s v="Randy Bradley"/>
    <x v="0"/>
    <s v="United States"/>
    <s v="Philadelphia"/>
    <x v="9"/>
    <n v="19143"/>
    <x v="3"/>
    <s v="FUR-CH-10004997"/>
    <x v="0"/>
    <x v="1"/>
    <s v="Hon Every-Day Series Multi-Task Chairs"/>
    <n v="657.93"/>
    <n v="5"/>
    <n v="0.3"/>
    <n v="-93.989999999999952"/>
  </r>
  <r>
    <n v="3604"/>
    <s v="CA-2014-112956"/>
    <x v="3"/>
    <x v="170"/>
    <d v="2014-08-28T00:00:00"/>
    <s v="Standard Class"/>
    <s v="TH-21550"/>
    <s v="Tracy Hopkins"/>
    <x v="2"/>
    <s v="United States"/>
    <s v="Columbia"/>
    <x v="39"/>
    <n v="21044"/>
    <x v="3"/>
    <s v="OFF-PA-10000357"/>
    <x v="1"/>
    <x v="10"/>
    <s v="Xerox 1888"/>
    <n v="277.39999999999998"/>
    <n v="5"/>
    <n v="0"/>
    <n v="133.15199999999999"/>
  </r>
  <r>
    <n v="3605"/>
    <s v="CA-2014-112956"/>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s v="CA-2014-112956"/>
    <x v="3"/>
    <x v="170"/>
    <d v="2014-08-28T00:00:00"/>
    <s v="Standard Class"/>
    <s v="TH-21550"/>
    <s v="Tracy Hopkins"/>
    <x v="2"/>
    <s v="United States"/>
    <s v="Columbia"/>
    <x v="39"/>
    <n v="21044"/>
    <x v="3"/>
    <s v="FUR-FU-10004960"/>
    <x v="0"/>
    <x v="5"/>
    <s v="Seth Thomas 12&quot; Clock w/ Goldtone Case"/>
    <n v="91.92"/>
    <n v="4"/>
    <n v="0"/>
    <n v="31.252800000000001"/>
  </r>
  <r>
    <n v="3607"/>
    <s v="CA-2013-119683"/>
    <x v="0"/>
    <x v="299"/>
    <d v="2013-03-17T00:00:00"/>
    <s v="Second Class"/>
    <s v="CK-12595"/>
    <s v="Clytie Kelty"/>
    <x v="0"/>
    <s v="United States"/>
    <s v="New York City"/>
    <x v="15"/>
    <n v="10024"/>
    <x v="3"/>
    <s v="OFF-EN-10001099"/>
    <x v="1"/>
    <x v="12"/>
    <s v="Staples"/>
    <n v="29.339999999999996"/>
    <n v="3"/>
    <n v="0"/>
    <n v="13.496399999999998"/>
  </r>
  <r>
    <n v="3608"/>
    <s v="CA-2011-163559"/>
    <x v="2"/>
    <x v="865"/>
    <d v="2011-09-28T00:00:00"/>
    <s v="Second Class"/>
    <s v="ST-20530"/>
    <s v="Shui Tom"/>
    <x v="0"/>
    <s v="United States"/>
    <s v="New York City"/>
    <x v="15"/>
    <n v="10035"/>
    <x v="3"/>
    <s v="OFF-BI-10002026"/>
    <x v="1"/>
    <x v="8"/>
    <s v="Avery Arch Ring Binders"/>
    <n v="139.44"/>
    <n v="3"/>
    <n v="0.2"/>
    <n v="47.060999999999993"/>
  </r>
  <r>
    <n v="3609"/>
    <s v="CA-2011-140228"/>
    <x v="2"/>
    <x v="582"/>
    <d v="2011-05-03T00:00:00"/>
    <s v="Standard Class"/>
    <s v="GB-14530"/>
    <s v="George Bell"/>
    <x v="1"/>
    <s v="United States"/>
    <s v="Newark"/>
    <x v="24"/>
    <n v="43055"/>
    <x v="3"/>
    <s v="OFF-LA-10001613"/>
    <x v="1"/>
    <x v="2"/>
    <s v="Avery File Folder Labels"/>
    <n v="6.911999999999999"/>
    <n v="3"/>
    <n v="0.2"/>
    <n v="2.5056000000000003"/>
  </r>
  <r>
    <n v="3610"/>
    <s v="CA-2011-140228"/>
    <x v="2"/>
    <x v="582"/>
    <d v="2011-05-03T00:00:00"/>
    <s v="Standard Class"/>
    <s v="GB-14530"/>
    <s v="George Bell"/>
    <x v="1"/>
    <s v="United States"/>
    <s v="Newark"/>
    <x v="24"/>
    <n v="43055"/>
    <x v="3"/>
    <s v="OFF-ST-10002214"/>
    <x v="1"/>
    <x v="4"/>
    <s v="X-Rack File for Hanging Folders"/>
    <n v="27.096"/>
    <n v="3"/>
    <n v="0.2"/>
    <n v="2.0321999999999987"/>
  </r>
  <r>
    <n v="3611"/>
    <s v="CA-2011-140228"/>
    <x v="2"/>
    <x v="582"/>
    <d v="2011-05-03T00:00:00"/>
    <s v="Standard Class"/>
    <s v="GB-14530"/>
    <s v="George Bell"/>
    <x v="1"/>
    <s v="United States"/>
    <s v="Newark"/>
    <x v="24"/>
    <n v="43055"/>
    <x v="3"/>
    <s v="OFF-ST-10001128"/>
    <x v="1"/>
    <x v="4"/>
    <s v="Carina Mini System Audio Rack, Model AR050B"/>
    <n v="177.56800000000001"/>
    <n v="2"/>
    <n v="0.2"/>
    <n v="-37.733199999999989"/>
  </r>
  <r>
    <n v="3612"/>
    <s v="US-2013-131674"/>
    <x v="0"/>
    <x v="896"/>
    <d v="2013-12-02T00:00:00"/>
    <s v="Second Class"/>
    <s v="NC-18535"/>
    <s v="Nick Crebassa"/>
    <x v="1"/>
    <s v="United States"/>
    <s v="Dallas"/>
    <x v="5"/>
    <n v="75217"/>
    <x v="2"/>
    <s v="TEC-AC-10004864"/>
    <x v="2"/>
    <x v="11"/>
    <s v="Memorex Micro Travel Drive 32 GB"/>
    <n v="58.415999999999997"/>
    <n v="2"/>
    <n v="0.2"/>
    <n v="16.794600000000003"/>
  </r>
  <r>
    <n v="3613"/>
    <s v="CA-2012-1100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s v="CA-2012-1100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s v="CA-2014-112529"/>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s v="CA-2014-112529"/>
    <x v="3"/>
    <x v="123"/>
    <d v="2014-11-22T00:00:00"/>
    <s v="First Class"/>
    <s v="SC-20770"/>
    <s v="Stewart Carmichael"/>
    <x v="1"/>
    <s v="United States"/>
    <s v="San Antonio"/>
    <x v="5"/>
    <n v="78207"/>
    <x v="2"/>
    <s v="OFF-AR-10001915"/>
    <x v="1"/>
    <x v="6"/>
    <s v="Peel-Off China Markers"/>
    <n v="31.776"/>
    <n v="4"/>
    <n v="0.2"/>
    <n v="8.7384000000000022"/>
  </r>
  <r>
    <n v="3617"/>
    <s v="CA-2013-154536"/>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s v="CA-2014-141929"/>
    <x v="3"/>
    <x v="507"/>
    <d v="2014-09-09T00:00:00"/>
    <s v="Standard Class"/>
    <s v="RA-19285"/>
    <s v="Ralph Arnett"/>
    <x v="0"/>
    <s v="United States"/>
    <s v="Los Angeles"/>
    <x v="1"/>
    <n v="90004"/>
    <x v="1"/>
    <s v="OFF-BI-10004632"/>
    <x v="1"/>
    <x v="8"/>
    <s v="Ibico Hi-Tech Manual Binding System"/>
    <n v="487.98400000000004"/>
    <n v="2"/>
    <n v="0.2"/>
    <n v="152.49499999999998"/>
  </r>
  <r>
    <n v="3619"/>
    <s v="CA-2014-141929"/>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s v="CA-2014-141929"/>
    <x v="3"/>
    <x v="507"/>
    <d v="2014-09-09T00:00:00"/>
    <s v="Standard Class"/>
    <s v="RA-19285"/>
    <s v="Ralph Arnett"/>
    <x v="0"/>
    <s v="United States"/>
    <s v="Los Angeles"/>
    <x v="1"/>
    <n v="90004"/>
    <x v="1"/>
    <s v="OFF-ST-10002974"/>
    <x v="1"/>
    <x v="4"/>
    <s v="Trav-L-File Heavy-Duty Shuttle II, Black"/>
    <n v="217.85"/>
    <n v="5"/>
    <n v="0"/>
    <n v="65.35499999999999"/>
  </r>
  <r>
    <n v="3621"/>
    <s v="CA-2013-109743"/>
    <x v="0"/>
    <x v="897"/>
    <d v="2013-09-30T00:00:00"/>
    <s v="Standard Class"/>
    <s v="SH-19975"/>
    <s v="Sally Hughsby"/>
    <x v="1"/>
    <s v="United States"/>
    <s v="Smyrna"/>
    <x v="18"/>
    <n v="37167"/>
    <x v="0"/>
    <s v="OFF-AR-10003727"/>
    <x v="1"/>
    <x v="6"/>
    <s v="Berol Giant Pencil Sharpener"/>
    <n v="40.775999999999996"/>
    <n v="3"/>
    <n v="0.2"/>
    <n v="4.5872999999999937"/>
  </r>
  <r>
    <n v="3622"/>
    <s v="CA-2013-109743"/>
    <x v="0"/>
    <x v="897"/>
    <d v="2013-09-30T00:00:00"/>
    <s v="Standard Class"/>
    <s v="SH-19975"/>
    <s v="Sally Hughsby"/>
    <x v="1"/>
    <s v="United States"/>
    <s v="Smyrna"/>
    <x v="18"/>
    <n v="37167"/>
    <x v="0"/>
    <s v="TEC-PH-10004071"/>
    <x v="2"/>
    <x v="7"/>
    <s v="PayAnywhere Card Reader"/>
    <n v="63.936000000000007"/>
    <n v="8"/>
    <n v="0.2"/>
    <n v="5.5944000000000003"/>
  </r>
  <r>
    <n v="3623"/>
    <s v="CA-2011-159184"/>
    <x v="2"/>
    <x v="80"/>
    <d v="2011-09-19T00:00:00"/>
    <s v="Standard Class"/>
    <s v="JC-15775"/>
    <s v="John Castell"/>
    <x v="0"/>
    <s v="United States"/>
    <s v="Macon"/>
    <x v="32"/>
    <n v="31204"/>
    <x v="0"/>
    <s v="FUR-FU-10002878"/>
    <x v="0"/>
    <x v="5"/>
    <s v="Seth Thomas 14&quot; Day/Date Wall Clock"/>
    <n v="142.4"/>
    <n v="5"/>
    <n v="0"/>
    <n v="52.688000000000002"/>
  </r>
  <r>
    <n v="3624"/>
    <s v="CA-2011-159184"/>
    <x v="2"/>
    <x v="80"/>
    <d v="2011-09-19T00:00:00"/>
    <s v="Standard Class"/>
    <s v="JC-15775"/>
    <s v="John Castell"/>
    <x v="0"/>
    <s v="United States"/>
    <s v="Macon"/>
    <x v="32"/>
    <n v="31204"/>
    <x v="0"/>
    <s v="OFF-BI-10001890"/>
    <x v="1"/>
    <x v="8"/>
    <s v="Avery Poly Binder Pockets"/>
    <n v="7.16"/>
    <n v="2"/>
    <n v="0"/>
    <n v="3.4367999999999999"/>
  </r>
  <r>
    <n v="3625"/>
    <s v="CA-2014-113530"/>
    <x v="3"/>
    <x v="240"/>
    <d v="2014-05-22T00:00:00"/>
    <s v="Second Class"/>
    <s v="BC-11125"/>
    <s v="Becky Castell"/>
    <x v="2"/>
    <s v="United States"/>
    <s v="San Francisco"/>
    <x v="1"/>
    <n v="94109"/>
    <x v="1"/>
    <s v="FUR-CH-10002647"/>
    <x v="0"/>
    <x v="1"/>
    <s v="Situations Contoured Folding Chairs, 4/Set"/>
    <n v="681.40800000000013"/>
    <n v="12"/>
    <n v="0.2"/>
    <n v="42.588000000000022"/>
  </r>
  <r>
    <n v="3626"/>
    <s v="CA-2014-113530"/>
    <x v="3"/>
    <x v="240"/>
    <d v="2014-05-22T00:00:00"/>
    <s v="Second Class"/>
    <s v="BC-11125"/>
    <s v="Becky Castell"/>
    <x v="2"/>
    <s v="United States"/>
    <s v="San Francisco"/>
    <x v="1"/>
    <n v="94109"/>
    <x v="1"/>
    <s v="OFF-AR-10001315"/>
    <x v="1"/>
    <x v="6"/>
    <s v="Newell 310"/>
    <n v="3.52"/>
    <n v="2"/>
    <n v="0"/>
    <n v="1.0207999999999999"/>
  </r>
  <r>
    <n v="3627"/>
    <s v="CA-2014-113530"/>
    <x v="3"/>
    <x v="240"/>
    <d v="2014-05-22T00:00:00"/>
    <s v="Second Class"/>
    <s v="BC-11125"/>
    <s v="Becky Castell"/>
    <x v="2"/>
    <s v="United States"/>
    <s v="San Francisco"/>
    <x v="1"/>
    <n v="94109"/>
    <x v="1"/>
    <s v="OFF-AR-10000122"/>
    <x v="1"/>
    <x v="6"/>
    <s v="Newell 314"/>
    <n v="5.58"/>
    <n v="1"/>
    <n v="0"/>
    <n v="1.3949999999999996"/>
  </r>
  <r>
    <n v="3628"/>
    <s v="CA-2014-113530"/>
    <x v="3"/>
    <x v="240"/>
    <d v="2014-05-22T00:00:00"/>
    <s v="Second Class"/>
    <s v="BC-11125"/>
    <s v="Becky Castell"/>
    <x v="2"/>
    <s v="United States"/>
    <s v="San Francisco"/>
    <x v="1"/>
    <n v="94109"/>
    <x v="1"/>
    <s v="TEC-AC-10001465"/>
    <x v="2"/>
    <x v="11"/>
    <s v="SanDisk Cruzer 64 GB USB Flash Drive"/>
    <n v="36.32"/>
    <n v="1"/>
    <n v="0"/>
    <n v="10.895999999999997"/>
  </r>
  <r>
    <n v="3629"/>
    <s v="CA-2011-169726"/>
    <x v="2"/>
    <x v="128"/>
    <d v="2011-08-13T00:00:00"/>
    <s v="Standard Class"/>
    <s v="JH-15985"/>
    <s v="Joseph Holt"/>
    <x v="0"/>
    <s v="United States"/>
    <s v="Seattle"/>
    <x v="4"/>
    <n v="98103"/>
    <x v="1"/>
    <s v="OFF-BI-10004600"/>
    <x v="1"/>
    <x v="8"/>
    <s v="Ibico Ibimaster 300 Manual Binding System"/>
    <n v="2060.7440000000001"/>
    <n v="7"/>
    <n v="0.2"/>
    <n v="643.98249999999996"/>
  </r>
  <r>
    <n v="3630"/>
    <s v="CA-2014-155957"/>
    <x v="3"/>
    <x v="200"/>
    <d v="2014-12-01T00:00:00"/>
    <s v="Standard Class"/>
    <s v="CC-12610"/>
    <s v="Corey Catlett"/>
    <x v="1"/>
    <s v="United States"/>
    <s v="Columbus"/>
    <x v="24"/>
    <n v="43229"/>
    <x v="3"/>
    <s v="OFF-AP-10002082"/>
    <x v="1"/>
    <x v="9"/>
    <s v="Holmes HEPA Air Purifier"/>
    <n v="52.272000000000006"/>
    <n v="3"/>
    <n v="0.2"/>
    <n v="9.8009999999999984"/>
  </r>
  <r>
    <n v="3631"/>
    <s v="CA-2014-155957"/>
    <x v="3"/>
    <x v="200"/>
    <d v="2014-12-01T00:00:00"/>
    <s v="Standard Class"/>
    <s v="CC-12610"/>
    <s v="Corey Catlett"/>
    <x v="1"/>
    <s v="United States"/>
    <s v="Columbus"/>
    <x v="24"/>
    <n v="43229"/>
    <x v="3"/>
    <s v="OFF-AP-10004708"/>
    <x v="1"/>
    <x v="9"/>
    <s v="Fellowes Superior 10 Outlet Split Surge Protector"/>
    <n v="213.13600000000002"/>
    <n v="7"/>
    <n v="0.2"/>
    <n v="23.977799999999988"/>
  </r>
  <r>
    <n v="3632"/>
    <s v="CA-2014-132178"/>
    <x v="3"/>
    <x v="898"/>
    <d v="2014-05-09T00:00:00"/>
    <s v="Second Class"/>
    <s v="DB-12970"/>
    <s v="Darren Budd"/>
    <x v="1"/>
    <s v="United States"/>
    <s v="Los Angeles"/>
    <x v="1"/>
    <n v="90004"/>
    <x v="1"/>
    <s v="OFF-ST-10000464"/>
    <x v="1"/>
    <x v="4"/>
    <s v="Multi-Use Personal File Cart and Caster Set, Three Stacking Bins"/>
    <n v="69.52"/>
    <n v="2"/>
    <n v="0"/>
    <n v="19.465600000000002"/>
  </r>
  <r>
    <n v="3633"/>
    <s v="CA-2014-132178"/>
    <x v="3"/>
    <x v="898"/>
    <d v="2014-05-09T00:00:00"/>
    <s v="Second Class"/>
    <s v="DB-12970"/>
    <s v="Darren Budd"/>
    <x v="1"/>
    <s v="United States"/>
    <s v="Los Angeles"/>
    <x v="1"/>
    <n v="90004"/>
    <x v="1"/>
    <s v="OFF-ST-10000025"/>
    <x v="1"/>
    <x v="4"/>
    <s v="Fellowes Stor/Drawer Steel Plus Storage Drawers"/>
    <n v="763.44"/>
    <n v="8"/>
    <n v="0"/>
    <n v="45.80639999999994"/>
  </r>
  <r>
    <n v="3634"/>
    <s v="CA-2013-145177"/>
    <x v="0"/>
    <x v="338"/>
    <d v="2013-11-15T00:00:00"/>
    <s v="Standard Class"/>
    <s v="PP-18955"/>
    <s v="Paul Prost"/>
    <x v="2"/>
    <s v="United States"/>
    <s v="Springfield"/>
    <x v="24"/>
    <n v="45503"/>
    <x v="3"/>
    <s v="OFF-LA-10001613"/>
    <x v="1"/>
    <x v="2"/>
    <s v="Avery File Folder Labels"/>
    <n v="9.2159999999999993"/>
    <n v="4"/>
    <n v="0.2"/>
    <n v="3.3408000000000002"/>
  </r>
  <r>
    <n v="3635"/>
    <s v="CA-2013-145177"/>
    <x v="0"/>
    <x v="338"/>
    <d v="2013-11-15T00:00:00"/>
    <s v="Standard Class"/>
    <s v="PP-18955"/>
    <s v="Paul Prost"/>
    <x v="2"/>
    <s v="United States"/>
    <s v="Springfield"/>
    <x v="24"/>
    <n v="45503"/>
    <x v="3"/>
    <s v="TEC-PH-10000376"/>
    <x v="2"/>
    <x v="7"/>
    <s v="Square Credit Card Reader"/>
    <n v="41.957999999999998"/>
    <n v="7"/>
    <n v="0.4"/>
    <n v="-9.7901999999999987"/>
  </r>
  <r>
    <n v="3636"/>
    <s v="CA-2013-145177"/>
    <x v="0"/>
    <x v="338"/>
    <d v="2013-11-15T00:00:00"/>
    <s v="Standard Class"/>
    <s v="PP-18955"/>
    <s v="Paul Prost"/>
    <x v="2"/>
    <s v="United States"/>
    <s v="Springfield"/>
    <x v="24"/>
    <n v="45503"/>
    <x v="3"/>
    <s v="OFF-PA-10004039"/>
    <x v="1"/>
    <x v="10"/>
    <s v="Xerox 1882"/>
    <n v="89.567999999999998"/>
    <n v="2"/>
    <n v="0.2"/>
    <n v="32.468400000000003"/>
  </r>
  <r>
    <n v="3637"/>
    <s v="CA-2013-145177"/>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s v="CA-2013-145177"/>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s v="CA-2013-145177"/>
    <x v="0"/>
    <x v="338"/>
    <d v="2013-11-15T00:00:00"/>
    <s v="Standard Class"/>
    <s v="PP-18955"/>
    <s v="Paul Prost"/>
    <x v="2"/>
    <s v="United States"/>
    <s v="Springfield"/>
    <x v="24"/>
    <n v="45503"/>
    <x v="3"/>
    <s v="FUR-FU-10000758"/>
    <x v="0"/>
    <x v="5"/>
    <s v="DAX Natural Wood-Tone Poster Frame"/>
    <n v="148.28800000000001"/>
    <n v="7"/>
    <n v="0.2"/>
    <n v="29.657599999999988"/>
  </r>
  <r>
    <n v="3640"/>
    <s v="CA-2013-145177"/>
    <x v="0"/>
    <x v="338"/>
    <d v="2013-11-15T00:00:00"/>
    <s v="Standard Class"/>
    <s v="PP-18955"/>
    <s v="Paul Prost"/>
    <x v="2"/>
    <s v="United States"/>
    <s v="Springfield"/>
    <x v="24"/>
    <n v="45503"/>
    <x v="3"/>
    <s v="OFF-PA-10000682"/>
    <x v="1"/>
    <x v="10"/>
    <s v="Xerox 1924"/>
    <n v="4.6240000000000006"/>
    <n v="1"/>
    <n v="0.2"/>
    <n v="1.6762000000000001"/>
  </r>
  <r>
    <n v="3641"/>
    <s v="CA-2013-145177"/>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s v="CA-2013-145177"/>
    <x v="0"/>
    <x v="338"/>
    <d v="2013-11-15T00:00:00"/>
    <s v="Standard Class"/>
    <s v="PP-18955"/>
    <s v="Paul Prost"/>
    <x v="2"/>
    <s v="United States"/>
    <s v="Springfield"/>
    <x v="24"/>
    <n v="45503"/>
    <x v="3"/>
    <s v="OFF-BI-10002082"/>
    <x v="1"/>
    <x v="8"/>
    <s v="GBC Twin Loop Wire Binding Elements"/>
    <n v="69.888000000000005"/>
    <n v="7"/>
    <n v="0.7"/>
    <n v="-46.591999999999999"/>
  </r>
  <r>
    <n v="3643"/>
    <s v="CA-2011-156594"/>
    <x v="2"/>
    <x v="414"/>
    <d v="2011-12-23T00:00:00"/>
    <s v="Second Class"/>
    <s v="MC-17845"/>
    <s v="Michael Chen"/>
    <x v="0"/>
    <s v="United States"/>
    <s v="Los Angeles"/>
    <x v="1"/>
    <n v="90008"/>
    <x v="1"/>
    <s v="OFF-BI-10004632"/>
    <x v="1"/>
    <x v="8"/>
    <s v="Ibico Hi-Tech Manual Binding System"/>
    <n v="487.98400000000004"/>
    <n v="2"/>
    <n v="0.2"/>
    <n v="152.49499999999998"/>
  </r>
  <r>
    <n v="3644"/>
    <s v="CA-2011-156594"/>
    <x v="2"/>
    <x v="414"/>
    <d v="2011-12-23T00:00:00"/>
    <s v="Second Class"/>
    <s v="MC-17845"/>
    <s v="Michael Chen"/>
    <x v="0"/>
    <s v="United States"/>
    <s v="Los Angeles"/>
    <x v="1"/>
    <n v="90008"/>
    <x v="1"/>
    <s v="OFF-AR-10001725"/>
    <x v="1"/>
    <x v="6"/>
    <s v="Boston Home &amp; Office Model 2000 Electric Pencil Sharpeners"/>
    <n v="47.3"/>
    <n v="2"/>
    <n v="0"/>
    <n v="12.298000000000002"/>
  </r>
  <r>
    <n v="3645"/>
    <s v="CA-2011-156594"/>
    <x v="2"/>
    <x v="414"/>
    <d v="2011-12-23T00:00:00"/>
    <s v="Second Class"/>
    <s v="MC-17845"/>
    <s v="Michael Chen"/>
    <x v="0"/>
    <s v="United States"/>
    <s v="Los Angeles"/>
    <x v="1"/>
    <n v="90008"/>
    <x v="1"/>
    <s v="OFF-AR-10004269"/>
    <x v="1"/>
    <x v="6"/>
    <s v="Newell 31"/>
    <n v="4.13"/>
    <n v="1"/>
    <n v="0"/>
    <n v="1.1564000000000001"/>
  </r>
  <r>
    <n v="3646"/>
    <s v="CA-2011-15659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s v="CA-2011-146528"/>
    <x v="2"/>
    <x v="739"/>
    <d v="2011-07-27T00:00:00"/>
    <s v="Second Class"/>
    <s v="VF-21715"/>
    <s v="Vicky Freymann"/>
    <x v="2"/>
    <s v="United States"/>
    <s v="Los Angeles"/>
    <x v="1"/>
    <n v="90045"/>
    <x v="1"/>
    <s v="OFF-PA-10002195"/>
    <x v="1"/>
    <x v="10"/>
    <s v="Xerox 1966"/>
    <n v="6.48"/>
    <n v="1"/>
    <n v="0"/>
    <n v="3.1752000000000002"/>
  </r>
  <r>
    <n v="3648"/>
    <s v="CA-2011-146528"/>
    <x v="2"/>
    <x v="739"/>
    <d v="2011-07-27T00:00:00"/>
    <s v="Second Class"/>
    <s v="VF-21715"/>
    <s v="Vicky Freymann"/>
    <x v="2"/>
    <s v="United States"/>
    <s v="Los Angeles"/>
    <x v="1"/>
    <n v="90045"/>
    <x v="1"/>
    <s v="OFF-SU-10002522"/>
    <x v="1"/>
    <x v="14"/>
    <s v="Acme Kleen Earth Office Shears"/>
    <n v="15.52"/>
    <n v="4"/>
    <n v="0"/>
    <n v="4.5007999999999981"/>
  </r>
  <r>
    <n v="3649"/>
    <s v="CA-2012-168459"/>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s v="CA-2012-168459"/>
    <x v="1"/>
    <x v="6"/>
    <d v="2012-11-27T00:00:00"/>
    <s v="Standard Class"/>
    <s v="MC-17275"/>
    <s v="Marc Crier"/>
    <x v="0"/>
    <s v="United States"/>
    <s v="Memphis"/>
    <x v="18"/>
    <n v="38109"/>
    <x v="0"/>
    <s v="OFF-FA-10004854"/>
    <x v="1"/>
    <x v="13"/>
    <s v="Vinyl Coated Wire Paper Clips in Organizer Box, 800/Box"/>
    <n v="55.104000000000006"/>
    <n v="6"/>
    <n v="0.2"/>
    <n v="18.597599999999993"/>
  </r>
  <r>
    <n v="3651"/>
    <s v="CA-2014-109960"/>
    <x v="3"/>
    <x v="34"/>
    <d v="2014-12-12T00:00:00"/>
    <s v="Second Class"/>
    <s v="DB-13210"/>
    <s v="Dean Braden"/>
    <x v="0"/>
    <s v="United States"/>
    <s v="Detroit"/>
    <x v="12"/>
    <n v="48234"/>
    <x v="2"/>
    <s v="TEC-AC-10004859"/>
    <x v="2"/>
    <x v="11"/>
    <s v="Maxell Pro 80 Minute CD-R, 10/Pack"/>
    <n v="104.88"/>
    <n v="6"/>
    <n v="0"/>
    <n v="41.952000000000005"/>
  </r>
  <r>
    <n v="3652"/>
    <s v="CA-2014-109960"/>
    <x v="3"/>
    <x v="34"/>
    <d v="2014-12-12T00:00:00"/>
    <s v="Second Class"/>
    <s v="DB-13210"/>
    <s v="Dean Braden"/>
    <x v="0"/>
    <s v="United States"/>
    <s v="Detroit"/>
    <x v="12"/>
    <n v="48234"/>
    <x v="2"/>
    <s v="OFF-AR-10001860"/>
    <x v="1"/>
    <x v="6"/>
    <s v="BIC Liqua Brite Liner"/>
    <n v="34.700000000000003"/>
    <n v="5"/>
    <n v="0"/>
    <n v="12.492000000000001"/>
  </r>
  <r>
    <n v="3653"/>
    <s v="CA-2014-109960"/>
    <x v="3"/>
    <x v="34"/>
    <d v="2014-12-12T00:00:00"/>
    <s v="Second Class"/>
    <s v="DB-13210"/>
    <s v="Dean Braden"/>
    <x v="0"/>
    <s v="United States"/>
    <s v="Detroit"/>
    <x v="12"/>
    <n v="48234"/>
    <x v="2"/>
    <s v="OFF-BI-10001636"/>
    <x v="1"/>
    <x v="8"/>
    <s v="Ibico Plastic and Wire Spiral Binding Combs"/>
    <n v="33.72"/>
    <n v="4"/>
    <n v="0"/>
    <n v="15.511199999999999"/>
  </r>
  <r>
    <n v="3654"/>
    <s v="CA-2014-109960"/>
    <x v="3"/>
    <x v="34"/>
    <d v="2014-12-12T00:00:00"/>
    <s v="Second Class"/>
    <s v="DB-13210"/>
    <s v="Dean Braden"/>
    <x v="0"/>
    <s v="United States"/>
    <s v="Detroit"/>
    <x v="12"/>
    <n v="48234"/>
    <x v="2"/>
    <s v="OFF-PA-10000349"/>
    <x v="1"/>
    <x v="10"/>
    <s v="Staples"/>
    <n v="14.940000000000001"/>
    <n v="3"/>
    <n v="0"/>
    <n v="7.0218000000000007"/>
  </r>
  <r>
    <n v="3655"/>
    <s v="CA-2014-133004"/>
    <x v="3"/>
    <x v="515"/>
    <d v="2014-09-06T00:00:00"/>
    <s v="Standard Class"/>
    <s v="AJ-10945"/>
    <s v="Ashley Jarboe"/>
    <x v="0"/>
    <s v="United States"/>
    <s v="Lawrence"/>
    <x v="14"/>
    <n v="46226"/>
    <x v="2"/>
    <s v="OFF-AP-10002439"/>
    <x v="1"/>
    <x v="9"/>
    <s v="Tripp Lite Isotel 8 Ultra 8 Outlet Metal Surge"/>
    <n v="638.73"/>
    <n v="9"/>
    <n v="0"/>
    <n v="166.06979999999999"/>
  </r>
  <r>
    <n v="3656"/>
    <s v="CA-2014-168102"/>
    <x v="3"/>
    <x v="558"/>
    <d v="2014-05-01T00:00:00"/>
    <s v="Standard Class"/>
    <s v="CP-12340"/>
    <s v="Christine Phan"/>
    <x v="1"/>
    <s v="United States"/>
    <s v="Jacksonville"/>
    <x v="2"/>
    <n v="32216"/>
    <x v="0"/>
    <s v="OFF-ST-10001370"/>
    <x v="1"/>
    <x v="4"/>
    <s v="Sensible Storage WireTech Storage Systems"/>
    <n v="113.56800000000001"/>
    <n v="2"/>
    <n v="0.2"/>
    <n v="-21.294000000000018"/>
  </r>
  <r>
    <n v="3657"/>
    <s v="CA-2014-158036"/>
    <x v="3"/>
    <x v="565"/>
    <d v="2014-09-15T00:00:00"/>
    <s v="Standard Class"/>
    <s v="DB-13555"/>
    <s v="Dorothy Badders"/>
    <x v="1"/>
    <s v="United States"/>
    <s v="Dublin"/>
    <x v="24"/>
    <n v="43017"/>
    <x v="3"/>
    <s v="TEC-AC-10002558"/>
    <x v="2"/>
    <x v="11"/>
    <s v="Imation Swivel Flash Drive USB flash drive - 8 GB"/>
    <n v="9.0960000000000001"/>
    <n v="1"/>
    <n v="0.2"/>
    <n v="1.7054999999999998"/>
  </r>
  <r>
    <n v="3658"/>
    <s v="CA-2012-128083"/>
    <x v="1"/>
    <x v="899"/>
    <d v="2012-03-17T00:00:00"/>
    <s v="Standard Class"/>
    <s v="EB-13750"/>
    <s v="Edward Becker"/>
    <x v="1"/>
    <s v="United States"/>
    <s v="Plantation"/>
    <x v="2"/>
    <n v="33317"/>
    <x v="0"/>
    <s v="OFF-EN-10004030"/>
    <x v="1"/>
    <x v="12"/>
    <s v="Convenience Packs of Business Envelopes"/>
    <n v="8.6880000000000006"/>
    <n v="3"/>
    <n v="0.2"/>
    <n v="2.9322000000000004"/>
  </r>
  <r>
    <n v="3659"/>
    <s v="CA-2012-128083"/>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s v="CA-2012-128083"/>
    <x v="1"/>
    <x v="899"/>
    <d v="2012-03-17T00:00:00"/>
    <s v="Standard Class"/>
    <s v="EB-13750"/>
    <s v="Edward Becker"/>
    <x v="1"/>
    <s v="United States"/>
    <s v="Plantation"/>
    <x v="2"/>
    <n v="33317"/>
    <x v="0"/>
    <s v="FUR-FU-10001731"/>
    <x v="0"/>
    <x v="5"/>
    <s v="Acrylic Self-Standing Desk Frames"/>
    <n v="6.4080000000000004"/>
    <n v="3"/>
    <n v="0.2"/>
    <n v="1.4418"/>
  </r>
  <r>
    <n v="3661"/>
    <s v="CA-2013-161676"/>
    <x v="0"/>
    <x v="427"/>
    <d v="2013-07-24T00:00:00"/>
    <s v="Standard Class"/>
    <s v="JP-15460"/>
    <s v="Jennifer Patt"/>
    <x v="1"/>
    <s v="United States"/>
    <s v="Glendale"/>
    <x v="16"/>
    <n v="85301"/>
    <x v="1"/>
    <s v="OFF-SU-10004782"/>
    <x v="1"/>
    <x v="14"/>
    <s v="Elite 5&quot; Scissors"/>
    <n v="33.799999999999997"/>
    <n v="5"/>
    <n v="0.2"/>
    <n v="4.2249999999999979"/>
  </r>
  <r>
    <n v="3662"/>
    <s v="CA-2013-155005"/>
    <x v="0"/>
    <x v="900"/>
    <d v="2013-06-16T00:00:00"/>
    <s v="Second Class"/>
    <s v="SC-20050"/>
    <s v="Sample Company A"/>
    <x v="2"/>
    <s v="United States"/>
    <s v="Jackson"/>
    <x v="12"/>
    <n v="49201"/>
    <x v="2"/>
    <s v="TEC-PH-10003484"/>
    <x v="2"/>
    <x v="7"/>
    <s v="Ooma Telo VoIP Home Phone System"/>
    <n v="377.96999999999997"/>
    <n v="3"/>
    <n v="0"/>
    <n v="94.492500000000007"/>
  </r>
  <r>
    <n v="3663"/>
    <s v="US-2014-129777"/>
    <x v="3"/>
    <x v="445"/>
    <d v="2014-07-10T00:00:00"/>
    <s v="Standard Class"/>
    <s v="FM-14290"/>
    <s v="Frank Merwin"/>
    <x v="2"/>
    <s v="United States"/>
    <s v="Quincy"/>
    <x v="31"/>
    <n v="2169"/>
    <x v="3"/>
    <s v="TEC-AC-10003590"/>
    <x v="2"/>
    <x v="11"/>
    <s v="TRENDnet 56K USB 2.0 Phone, Internet and Fax Modem"/>
    <n v="258.89999999999998"/>
    <n v="10"/>
    <n v="0"/>
    <n v="93.203999999999994"/>
  </r>
  <r>
    <n v="3664"/>
    <s v="US-2014-129777"/>
    <x v="3"/>
    <x v="445"/>
    <d v="2014-07-10T00:00:00"/>
    <s v="Standard Class"/>
    <s v="FM-14290"/>
    <s v="Frank Merwin"/>
    <x v="2"/>
    <s v="United States"/>
    <s v="Quincy"/>
    <x v="31"/>
    <n v="2169"/>
    <x v="3"/>
    <s v="OFF-PA-10001970"/>
    <x v="1"/>
    <x v="10"/>
    <s v="Xerox 1881"/>
    <n v="24.56"/>
    <n v="2"/>
    <n v="0"/>
    <n v="11.543199999999999"/>
  </r>
  <r>
    <n v="3665"/>
    <s v="CA-2011-129364"/>
    <x v="2"/>
    <x v="589"/>
    <d v="2011-12-13T00:00:00"/>
    <s v="Standard Class"/>
    <s v="TB-21250"/>
    <s v="Tim Brockman"/>
    <x v="0"/>
    <s v="United States"/>
    <s v="Salem"/>
    <x v="21"/>
    <n v="97301"/>
    <x v="1"/>
    <s v="OFF-LA-10001569"/>
    <x v="1"/>
    <x v="2"/>
    <s v="Avery 499"/>
    <n v="27.888000000000002"/>
    <n v="7"/>
    <n v="0.2"/>
    <n v="9.0635999999999974"/>
  </r>
  <r>
    <n v="3666"/>
    <s v="CA-2011-129364"/>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s v="CA-2011-129364"/>
    <x v="2"/>
    <x v="589"/>
    <d v="2011-12-13T00:00:00"/>
    <s v="Standard Class"/>
    <s v="TB-21250"/>
    <s v="Tim Brockman"/>
    <x v="0"/>
    <s v="United States"/>
    <s v="Salem"/>
    <x v="21"/>
    <n v="97301"/>
    <x v="1"/>
    <s v="TEC-PH-10003095"/>
    <x v="2"/>
    <x v="7"/>
    <s v="Samsung HM1900 Bluetooth Headset"/>
    <n v="52.679999999999993"/>
    <n v="3"/>
    <n v="0.2"/>
    <n v="19.754999999999999"/>
  </r>
  <r>
    <n v="3668"/>
    <s v="CA-2011-129364"/>
    <x v="2"/>
    <x v="589"/>
    <d v="2011-12-13T00:00:00"/>
    <s v="Standard Class"/>
    <s v="TB-21250"/>
    <s v="Tim Brockman"/>
    <x v="0"/>
    <s v="United States"/>
    <s v="Salem"/>
    <x v="21"/>
    <n v="97301"/>
    <x v="1"/>
    <s v="OFF-SU-10000432"/>
    <x v="1"/>
    <x v="14"/>
    <s v="Acco Side-Punched Conventional Columnar Pads"/>
    <n v="13.88"/>
    <n v="5"/>
    <n v="0.2"/>
    <n v="-2.6025000000000014"/>
  </r>
  <r>
    <n v="3669"/>
    <s v="CA-2011-129364"/>
    <x v="2"/>
    <x v="589"/>
    <d v="2011-12-13T00:00:00"/>
    <s v="Standard Class"/>
    <s v="TB-21250"/>
    <s v="Tim Brockman"/>
    <x v="0"/>
    <s v="United States"/>
    <s v="Salem"/>
    <x v="21"/>
    <n v="97301"/>
    <x v="1"/>
    <s v="TEC-AC-10004227"/>
    <x v="2"/>
    <x v="11"/>
    <s v="SanDisk Ultra 16 GB MicroSDHC Class 10 Memory Card"/>
    <n v="103.92000000000002"/>
    <n v="10"/>
    <n v="0.2"/>
    <n v="-18.186000000000014"/>
  </r>
  <r>
    <n v="3670"/>
    <s v="CA-2011-129364"/>
    <x v="2"/>
    <x v="589"/>
    <d v="2011-12-13T00:00:00"/>
    <s v="Standard Class"/>
    <s v="TB-21250"/>
    <s v="Tim Brockman"/>
    <x v="0"/>
    <s v="United States"/>
    <s v="Salem"/>
    <x v="21"/>
    <n v="97301"/>
    <x v="1"/>
    <s v="OFF-LA-10004409"/>
    <x v="1"/>
    <x v="2"/>
    <s v="Avery 492"/>
    <n v="11.52"/>
    <n v="5"/>
    <n v="0.2"/>
    <n v="3.7439999999999989"/>
  </r>
  <r>
    <n v="3671"/>
    <s v="CA-2011-129364"/>
    <x v="2"/>
    <x v="589"/>
    <d v="2011-12-13T00:00:00"/>
    <s v="Standard Class"/>
    <s v="TB-21250"/>
    <s v="Tim Brockman"/>
    <x v="0"/>
    <s v="United States"/>
    <s v="Salem"/>
    <x v="21"/>
    <n v="97301"/>
    <x v="1"/>
    <s v="OFF-PA-10001569"/>
    <x v="1"/>
    <x v="10"/>
    <s v="Xerox 232"/>
    <n v="10.368000000000002"/>
    <n v="2"/>
    <n v="0.2"/>
    <n v="3.6288"/>
  </r>
  <r>
    <n v="3672"/>
    <s v="CA-2011-129364"/>
    <x v="2"/>
    <x v="589"/>
    <d v="2011-12-13T00:00:00"/>
    <s v="Standard Class"/>
    <s v="TB-21250"/>
    <s v="Tim Brockman"/>
    <x v="0"/>
    <s v="United States"/>
    <s v="Salem"/>
    <x v="21"/>
    <n v="97301"/>
    <x v="1"/>
    <s v="OFF-ST-10001031"/>
    <x v="1"/>
    <x v="4"/>
    <s v="Adjustable Personal File Tote"/>
    <n v="39.072000000000003"/>
    <n v="3"/>
    <n v="0.2"/>
    <n v="2.9304000000000023"/>
  </r>
  <r>
    <n v="3673"/>
    <s v="CA-2013-104969"/>
    <x v="0"/>
    <x v="143"/>
    <d v="2013-04-15T00:00:00"/>
    <s v="Standard Class"/>
    <s v="EH-14125"/>
    <s v="Eugene Hildebrand"/>
    <x v="2"/>
    <s v="United States"/>
    <s v="Troy"/>
    <x v="24"/>
    <n v="45373"/>
    <x v="3"/>
    <s v="OFF-EN-10002312"/>
    <x v="1"/>
    <x v="12"/>
    <s v="#10 Self-Seal White Envelopes"/>
    <n v="8.8719999999999999"/>
    <n v="1"/>
    <n v="0.2"/>
    <n v="3.2161"/>
  </r>
  <r>
    <n v="3674"/>
    <s v="CA-2013-104969"/>
    <x v="0"/>
    <x v="143"/>
    <d v="2013-04-15T00:00:00"/>
    <s v="Standard Class"/>
    <s v="EH-14125"/>
    <s v="Eugene Hildebrand"/>
    <x v="2"/>
    <s v="United States"/>
    <s v="Troy"/>
    <x v="24"/>
    <n v="45373"/>
    <x v="3"/>
    <s v="OFF-BI-10004224"/>
    <x v="1"/>
    <x v="8"/>
    <s v="Catalog Binders with Expanding Posts"/>
    <n v="121.10400000000003"/>
    <n v="6"/>
    <n v="0.7"/>
    <n v="-100.91999999999999"/>
  </r>
  <r>
    <n v="3675"/>
    <s v="CA-2014-154109"/>
    <x v="3"/>
    <x v="44"/>
    <d v="2014-11-12T00:00:00"/>
    <s v="Standard Class"/>
    <s v="ML-17410"/>
    <s v="Maris LaWare"/>
    <x v="0"/>
    <s v="United States"/>
    <s v="Philadelphia"/>
    <x v="9"/>
    <n v="19143"/>
    <x v="3"/>
    <s v="FUR-CH-10003774"/>
    <x v="0"/>
    <x v="1"/>
    <s v="Global Wood Trimmed Manager's Task Chair, Khaki"/>
    <n v="127.372"/>
    <n v="2"/>
    <n v="0.3"/>
    <n v="-30.933200000000006"/>
  </r>
  <r>
    <n v="3676"/>
    <s v="CA-2014-154109"/>
    <x v="3"/>
    <x v="44"/>
    <d v="2014-11-12T00:00:00"/>
    <s v="Standard Class"/>
    <s v="ML-17410"/>
    <s v="Maris LaWare"/>
    <x v="0"/>
    <s v="United States"/>
    <s v="Philadelphia"/>
    <x v="9"/>
    <n v="19143"/>
    <x v="3"/>
    <s v="OFF-PA-10000157"/>
    <x v="1"/>
    <x v="10"/>
    <s v="Xerox 191"/>
    <n v="47.952000000000005"/>
    <n v="3"/>
    <n v="0.2"/>
    <n v="16.183799999999998"/>
  </r>
  <r>
    <n v="3677"/>
    <s v="CA-2012-156440"/>
    <x v="1"/>
    <x v="901"/>
    <d v="2012-12-09T00:00:00"/>
    <s v="Standard Class"/>
    <s v="MH-17620"/>
    <s v="Matt Hagelstein"/>
    <x v="1"/>
    <s v="United States"/>
    <s v="San Diego"/>
    <x v="1"/>
    <n v="92105"/>
    <x v="1"/>
    <s v="FUR-FU-10004090"/>
    <x v="0"/>
    <x v="5"/>
    <s v="Executive Impressions 14&quot; Contract Wall Clock"/>
    <n v="44.46"/>
    <n v="2"/>
    <n v="0"/>
    <n v="14.671799999999998"/>
  </r>
  <r>
    <n v="3678"/>
    <s v="CA-2012-132626"/>
    <x v="1"/>
    <x v="584"/>
    <d v="2012-07-14T00:00:00"/>
    <s v="Standard Class"/>
    <s v="BT-11680"/>
    <s v="Brian Thompson"/>
    <x v="0"/>
    <s v="United States"/>
    <s v="Clinton"/>
    <x v="39"/>
    <n v="20735"/>
    <x v="3"/>
    <s v="OFF-FA-10002763"/>
    <x v="1"/>
    <x v="13"/>
    <s v="Advantus Map Pennant Flags and Round Head Tacks"/>
    <n v="15.8"/>
    <n v="4"/>
    <n v="0"/>
    <n v="5.0559999999999992"/>
  </r>
  <r>
    <n v="3679"/>
    <s v="CA-2012-132626"/>
    <x v="1"/>
    <x v="584"/>
    <d v="2012-07-14T00:00:00"/>
    <s v="Standard Class"/>
    <s v="BT-11680"/>
    <s v="Brian Thompson"/>
    <x v="0"/>
    <s v="United States"/>
    <s v="Clinton"/>
    <x v="39"/>
    <n v="20735"/>
    <x v="3"/>
    <s v="TEC-MA-10002428"/>
    <x v="2"/>
    <x v="15"/>
    <s v="Fellowes Powershred HS-440 4-Sheet High Security Shredder"/>
    <n v="464.97"/>
    <n v="3"/>
    <n v="0"/>
    <n v="209.23649999999998"/>
  </r>
  <r>
    <n v="3680"/>
    <s v="CA-2012-132626"/>
    <x v="1"/>
    <x v="584"/>
    <d v="2012-07-14T00:00:00"/>
    <s v="Standard Class"/>
    <s v="BT-11680"/>
    <s v="Brian Thompson"/>
    <x v="0"/>
    <s v="United States"/>
    <s v="Clinton"/>
    <x v="39"/>
    <n v="20735"/>
    <x v="3"/>
    <s v="FUR-FU-10002918"/>
    <x v="0"/>
    <x v="5"/>
    <s v="Eldon ClusterMat Chair Mat with Cordless Antistatic Protection"/>
    <n v="181.96"/>
    <n v="2"/>
    <n v="0"/>
    <n v="20.015600000000006"/>
  </r>
  <r>
    <n v="3681"/>
    <s v="CA-2012-132626"/>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s v="CA-2012-132626"/>
    <x v="1"/>
    <x v="584"/>
    <d v="2012-07-14T00:00:00"/>
    <s v="Standard Class"/>
    <s v="BT-11680"/>
    <s v="Brian Thompson"/>
    <x v="0"/>
    <s v="United States"/>
    <s v="Clinton"/>
    <x v="39"/>
    <n v="20735"/>
    <x v="3"/>
    <s v="OFF-BI-10002854"/>
    <x v="1"/>
    <x v="8"/>
    <s v="Performers Binder/Pad Holder, Black"/>
    <n v="84.09"/>
    <n v="3"/>
    <n v="0"/>
    <n v="42.045000000000002"/>
  </r>
  <r>
    <n v="3683"/>
    <s v="CA-2012-132626"/>
    <x v="1"/>
    <x v="584"/>
    <d v="2012-07-14T00:00:00"/>
    <s v="Standard Class"/>
    <s v="BT-11680"/>
    <s v="Brian Thompson"/>
    <x v="0"/>
    <s v="United States"/>
    <s v="Clinton"/>
    <x v="39"/>
    <n v="20735"/>
    <x v="3"/>
    <s v="OFF-AR-10002987"/>
    <x v="1"/>
    <x v="6"/>
    <s v="Prismacolor Color Pencil Set"/>
    <n v="79.36"/>
    <n v="4"/>
    <n v="0"/>
    <n v="32.537600000000005"/>
  </r>
  <r>
    <n v="3684"/>
    <s v="CA-2012-132626"/>
    <x v="1"/>
    <x v="584"/>
    <d v="2012-07-14T00:00:00"/>
    <s v="Standard Class"/>
    <s v="BT-11680"/>
    <s v="Brian Thompson"/>
    <x v="0"/>
    <s v="United States"/>
    <s v="Clinton"/>
    <x v="39"/>
    <n v="20735"/>
    <x v="3"/>
    <s v="OFF-BI-10004001"/>
    <x v="1"/>
    <x v="8"/>
    <s v="GBC Recycled VeloBinder Covers"/>
    <n v="153.35999999999999"/>
    <n v="9"/>
    <n v="0"/>
    <n v="70.545599999999979"/>
  </r>
  <r>
    <n v="3685"/>
    <s v="CA-2012-132626"/>
    <x v="1"/>
    <x v="584"/>
    <d v="2012-07-14T00:00:00"/>
    <s v="Standard Class"/>
    <s v="BT-11680"/>
    <s v="Brian Thompson"/>
    <x v="0"/>
    <s v="United States"/>
    <s v="Clinton"/>
    <x v="39"/>
    <n v="20735"/>
    <x v="3"/>
    <s v="OFF-BI-10001634"/>
    <x v="1"/>
    <x v="8"/>
    <s v="Wilson Jones Active Use Binders"/>
    <n v="43.68"/>
    <n v="6"/>
    <n v="0"/>
    <n v="21.403200000000002"/>
  </r>
  <r>
    <n v="3686"/>
    <s v="CA-2012-132626"/>
    <x v="1"/>
    <x v="584"/>
    <d v="2012-07-14T00:00:00"/>
    <s v="Standard Class"/>
    <s v="BT-11680"/>
    <s v="Brian Thompson"/>
    <x v="0"/>
    <s v="United States"/>
    <s v="Clinton"/>
    <x v="39"/>
    <n v="20735"/>
    <x v="3"/>
    <s v="OFF-ST-10003722"/>
    <x v="1"/>
    <x v="4"/>
    <s v="Project Tote Personal File"/>
    <n v="98.21"/>
    <n v="7"/>
    <n v="0"/>
    <n v="28.480899999999984"/>
  </r>
  <r>
    <n v="3687"/>
    <s v="CA-2013-102792"/>
    <x v="0"/>
    <x v="180"/>
    <d v="2013-12-20T00:00:00"/>
    <s v="Standard Class"/>
    <s v="JC-15340"/>
    <s v="Jasper Cacioppo"/>
    <x v="0"/>
    <s v="United States"/>
    <s v="Riverside"/>
    <x v="1"/>
    <n v="92503"/>
    <x v="1"/>
    <s v="OFF-AR-10004757"/>
    <x v="1"/>
    <x v="6"/>
    <s v="Crayola Colored Pencils"/>
    <n v="9.84"/>
    <n v="3"/>
    <n v="0"/>
    <n v="3.2471999999999994"/>
  </r>
  <r>
    <n v="3688"/>
    <s v="CA-2013-108567"/>
    <x v="0"/>
    <x v="244"/>
    <d v="2013-05-25T00:00:00"/>
    <s v="Standard Class"/>
    <s v="DB-13210"/>
    <s v="Dean Braden"/>
    <x v="0"/>
    <s v="United States"/>
    <s v="Port Saint Lucie"/>
    <x v="2"/>
    <n v="34952"/>
    <x v="0"/>
    <s v="OFF-BI-10004140"/>
    <x v="1"/>
    <x v="8"/>
    <s v="Avery Non-Stick Binders"/>
    <n v="2.6940000000000004"/>
    <n v="2"/>
    <n v="0.7"/>
    <n v="-2.2450000000000001"/>
  </r>
  <r>
    <n v="3689"/>
    <s v="CA-2014-140760"/>
    <x v="3"/>
    <x v="455"/>
    <d v="2014-06-06T00:00:00"/>
    <s v="Second Class"/>
    <s v="DO-13435"/>
    <s v="Denny Ordway"/>
    <x v="0"/>
    <s v="United States"/>
    <s v="Mesa"/>
    <x v="16"/>
    <n v="85204"/>
    <x v="1"/>
    <s v="OFF-PA-10002479"/>
    <x v="1"/>
    <x v="10"/>
    <s v="Xerox 4200 Series MultiUse Premium Copy Paper (20Lb. and 84 Bright)"/>
    <n v="25.344000000000001"/>
    <n v="6"/>
    <n v="0.2"/>
    <n v="7.92"/>
  </r>
  <r>
    <n v="3690"/>
    <s v="CA-2014-140760"/>
    <x v="3"/>
    <x v="455"/>
    <d v="2014-06-06T00:00:00"/>
    <s v="Second Class"/>
    <s v="DO-13435"/>
    <s v="Denny Ordway"/>
    <x v="0"/>
    <s v="United States"/>
    <s v="Mesa"/>
    <x v="16"/>
    <n v="85204"/>
    <x v="1"/>
    <s v="OFF-EN-10001141"/>
    <x v="1"/>
    <x v="12"/>
    <s v="Manila Recycled Extra-Heavyweight Clasp Envelopes, 6&quot; x 9&quot;"/>
    <n v="43.92"/>
    <n v="5"/>
    <n v="0.2"/>
    <n v="15.921000000000003"/>
  </r>
  <r>
    <n v="3691"/>
    <s v="US-2012-131359"/>
    <x v="1"/>
    <x v="628"/>
    <d v="2012-11-02T00:00:00"/>
    <s v="Second Class"/>
    <s v="FA-14230"/>
    <s v="Frank Atkinson"/>
    <x v="1"/>
    <s v="United States"/>
    <s v="Denver"/>
    <x v="22"/>
    <n v="80219"/>
    <x v="1"/>
    <s v="TEC-MA-10000597"/>
    <x v="2"/>
    <x v="15"/>
    <s v="Lexmark S315 Color Inkjet Printer"/>
    <n v="59.994000000000007"/>
    <n v="2"/>
    <n v="0.7"/>
    <n v="-45.995400000000004"/>
  </r>
  <r>
    <n v="3692"/>
    <s v="US-2012-131359"/>
    <x v="1"/>
    <x v="628"/>
    <d v="2012-11-02T00:00:00"/>
    <s v="Second Class"/>
    <s v="FA-14230"/>
    <s v="Frank Atkinson"/>
    <x v="1"/>
    <s v="United States"/>
    <s v="Denver"/>
    <x v="22"/>
    <n v="80219"/>
    <x v="1"/>
    <s v="TEC-CO-10001571"/>
    <x v="2"/>
    <x v="16"/>
    <s v="Sharp 1540cs Digital Laser Copier"/>
    <n v="439.99200000000002"/>
    <n v="1"/>
    <n v="0.2"/>
    <n v="164.99700000000001"/>
  </r>
  <r>
    <n v="3693"/>
    <s v="US-2012-131359"/>
    <x v="1"/>
    <x v="628"/>
    <d v="2012-11-02T00:00:00"/>
    <s v="Second Class"/>
    <s v="FA-14230"/>
    <s v="Frank Atkinson"/>
    <x v="1"/>
    <s v="United States"/>
    <s v="Denver"/>
    <x v="22"/>
    <n v="80219"/>
    <x v="1"/>
    <s v="TEC-PH-10004531"/>
    <x v="2"/>
    <x v="7"/>
    <s v="OtterBox Commuter Series Case - iPhone 5 &amp; 5s"/>
    <n v="87.96"/>
    <n v="5"/>
    <n v="0.2"/>
    <n v="30.785999999999998"/>
  </r>
  <r>
    <n v="3694"/>
    <s v="US-2012-131359"/>
    <x v="1"/>
    <x v="628"/>
    <d v="2012-11-02T00:00:00"/>
    <s v="Second Class"/>
    <s v="FA-14230"/>
    <s v="Frank Atkinson"/>
    <x v="1"/>
    <s v="United States"/>
    <s v="Denver"/>
    <x v="22"/>
    <n v="80219"/>
    <x v="1"/>
    <s v="FUR-FU-10003026"/>
    <x v="0"/>
    <x v="5"/>
    <s v="Eldon Regeneration Recycled Desk Accessories, Black"/>
    <n v="15.488"/>
    <n v="4"/>
    <n v="0.2"/>
    <n v="3.6783999999999999"/>
  </r>
  <r>
    <n v="3695"/>
    <s v="CA-2013-142097"/>
    <x v="0"/>
    <x v="680"/>
    <d v="2013-10-21T00:00:00"/>
    <s v="Standard Class"/>
    <s v="QJ-19255"/>
    <s v="Quincy Jones"/>
    <x v="1"/>
    <s v="United States"/>
    <s v="Springfield"/>
    <x v="17"/>
    <n v="22153"/>
    <x v="0"/>
    <s v="OFF-BI-10002082"/>
    <x v="1"/>
    <x v="8"/>
    <s v="GBC Twin Loop Wire Binding Elements"/>
    <n v="232.96"/>
    <n v="7"/>
    <n v="0"/>
    <n v="116.48"/>
  </r>
  <r>
    <n v="3696"/>
    <s v="CA-2013-142097"/>
    <x v="0"/>
    <x v="680"/>
    <d v="2013-10-21T00:00:00"/>
    <s v="Standard Class"/>
    <s v="QJ-19255"/>
    <s v="Quincy Jones"/>
    <x v="1"/>
    <s v="United States"/>
    <s v="Springfield"/>
    <x v="17"/>
    <n v="22153"/>
    <x v="0"/>
    <s v="OFF-EN-10002312"/>
    <x v="1"/>
    <x v="12"/>
    <s v="#10 Self-Seal White Envelopes"/>
    <n v="66.539999999999992"/>
    <n v="6"/>
    <n v="0"/>
    <n v="32.604599999999998"/>
  </r>
  <r>
    <n v="3697"/>
    <s v="CA-2013-142097"/>
    <x v="0"/>
    <x v="680"/>
    <d v="2013-10-21T00:00:00"/>
    <s v="Standard Class"/>
    <s v="QJ-19255"/>
    <s v="Quincy Jones"/>
    <x v="1"/>
    <s v="United States"/>
    <s v="Springfield"/>
    <x v="17"/>
    <n v="22153"/>
    <x v="0"/>
    <s v="OFF-AP-10000696"/>
    <x v="1"/>
    <x v="9"/>
    <s v="Holmes Odor Grabber"/>
    <n v="43.26"/>
    <n v="3"/>
    <n v="0"/>
    <n v="14.275799999999998"/>
  </r>
  <r>
    <n v="3698"/>
    <s v="CA-2012-151680"/>
    <x v="1"/>
    <x v="902"/>
    <d v="2012-11-21T00:00:00"/>
    <s v="Second Class"/>
    <s v="TC-21475"/>
    <s v="Tony Chapman"/>
    <x v="2"/>
    <s v="United States"/>
    <s v="Seattle"/>
    <x v="4"/>
    <n v="98115"/>
    <x v="1"/>
    <s v="FUR-FU-10000305"/>
    <x v="0"/>
    <x v="5"/>
    <s v="Tenex V2T-RE Standard Weight Series Chair Mat, 45&quot; x 53&quot;, Lip 25&quot; x 12&quot;"/>
    <n v="141.96"/>
    <n v="2"/>
    <n v="0"/>
    <n v="22.7136"/>
  </r>
  <r>
    <n v="3699"/>
    <s v="CA-2011-140039"/>
    <x v="2"/>
    <x v="103"/>
    <d v="2011-09-17T00:00:00"/>
    <s v="Standard Class"/>
    <s v="ON-18715"/>
    <s v="Odella Nelson"/>
    <x v="1"/>
    <s v="United States"/>
    <s v="Tempe"/>
    <x v="16"/>
    <n v="85281"/>
    <x v="1"/>
    <s v="OFF-ST-10001034"/>
    <x v="1"/>
    <x v="4"/>
    <s v="Eldon File Chest Portable File"/>
    <n v="79.400000000000006"/>
    <n v="5"/>
    <n v="0.2"/>
    <n v="5.9550000000000054"/>
  </r>
  <r>
    <n v="3700"/>
    <s v="CA-2014-160416"/>
    <x v="3"/>
    <x v="38"/>
    <d v="2014-11-19T00:00:00"/>
    <s v="Second Class"/>
    <s v="AD-10180"/>
    <s v="Alan Dominguez"/>
    <x v="2"/>
    <s v="United States"/>
    <s v="Yonkers"/>
    <x v="15"/>
    <n v="10701"/>
    <x v="3"/>
    <s v="TEC-AC-10004114"/>
    <x v="2"/>
    <x v="11"/>
    <s v="KeyTronic 6101 Series - Keyboard - Black"/>
    <n v="163.96"/>
    <n v="4"/>
    <n v="0"/>
    <n v="70.502800000000008"/>
  </r>
  <r>
    <n v="3701"/>
    <s v="CA-2014-169411"/>
    <x v="3"/>
    <x v="165"/>
    <d v="2014-12-30T00:00:00"/>
    <s v="Standard Class"/>
    <s v="AC-10615"/>
    <s v="Ann Chong"/>
    <x v="1"/>
    <s v="United States"/>
    <s v="Rochester"/>
    <x v="15"/>
    <n v="14609"/>
    <x v="3"/>
    <s v="FUR-FU-10001602"/>
    <x v="0"/>
    <x v="5"/>
    <s v="Eldon Delta Triangular Chair Mat, 52&quot; x 58&quot;, Clear"/>
    <n v="37.93"/>
    <n v="1"/>
    <n v="0"/>
    <n v="6.8273999999999972"/>
  </r>
  <r>
    <n v="3702"/>
    <s v="CA-2013-126543"/>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s v="CA-2012-104941"/>
    <x v="1"/>
    <x v="385"/>
    <d v="2012-06-19T00:00:00"/>
    <s v="Standard Class"/>
    <s v="DH-13075"/>
    <s v="Dave Hallsten"/>
    <x v="1"/>
    <s v="United States"/>
    <s v="Decatur"/>
    <x v="19"/>
    <n v="35601"/>
    <x v="0"/>
    <s v="OFF-AR-10004269"/>
    <x v="1"/>
    <x v="6"/>
    <s v="Newell 31"/>
    <n v="24.78"/>
    <n v="6"/>
    <n v="0"/>
    <n v="6.9384000000000006"/>
  </r>
  <r>
    <n v="3704"/>
    <s v="CA-2012-104941"/>
    <x v="1"/>
    <x v="385"/>
    <d v="2012-06-19T00:00:00"/>
    <s v="Standard Class"/>
    <s v="DH-13075"/>
    <s v="Dave Hallsten"/>
    <x v="1"/>
    <s v="United States"/>
    <s v="Decatur"/>
    <x v="19"/>
    <n v="35601"/>
    <x v="0"/>
    <s v="OFF-BI-10001249"/>
    <x v="1"/>
    <x v="8"/>
    <s v="Avery Heavy-Duty EZD View Binder with Locking Rings"/>
    <n v="19.14"/>
    <n v="3"/>
    <n v="0"/>
    <n v="8.8043999999999993"/>
  </r>
  <r>
    <n v="3705"/>
    <s v="CA-2012-104941"/>
    <x v="1"/>
    <x v="385"/>
    <d v="2012-06-19T00:00:00"/>
    <s v="Standard Class"/>
    <s v="DH-13075"/>
    <s v="Dave Hallsten"/>
    <x v="1"/>
    <s v="United States"/>
    <s v="Decatur"/>
    <x v="19"/>
    <n v="35601"/>
    <x v="0"/>
    <s v="TEC-CO-10004202"/>
    <x v="2"/>
    <x v="16"/>
    <s v="Brother DCP1000 Digital 3 in 1 Multifunction Machine"/>
    <n v="899.97"/>
    <n v="3"/>
    <n v="0"/>
    <n v="314.98950000000002"/>
  </r>
  <r>
    <n v="3706"/>
    <s v="CA-2012-104941"/>
    <x v="1"/>
    <x v="385"/>
    <d v="2012-06-19T00:00:00"/>
    <s v="Standard Class"/>
    <s v="DH-13075"/>
    <s v="Dave Hallsten"/>
    <x v="1"/>
    <s v="United States"/>
    <s v="Decatur"/>
    <x v="19"/>
    <n v="35601"/>
    <x v="0"/>
    <s v="OFF-PA-10003363"/>
    <x v="1"/>
    <x v="10"/>
    <s v="Xerox 204"/>
    <n v="32.400000000000006"/>
    <n v="5"/>
    <n v="0"/>
    <n v="15.552000000000001"/>
  </r>
  <r>
    <n v="3707"/>
    <s v="CA-2014-160087"/>
    <x v="3"/>
    <x v="257"/>
    <d v="2014-03-23T00:00:00"/>
    <s v="Standard Class"/>
    <s v="EN-13780"/>
    <s v="Edward Nazzal"/>
    <x v="0"/>
    <s v="United States"/>
    <s v="Dallas"/>
    <x v="5"/>
    <n v="75220"/>
    <x v="2"/>
    <s v="OFF-AR-10001915"/>
    <x v="1"/>
    <x v="6"/>
    <s v="Peel-Off China Markers"/>
    <n v="23.832000000000001"/>
    <n v="3"/>
    <n v="0.2"/>
    <n v="6.5538000000000007"/>
  </r>
  <r>
    <n v="3708"/>
    <s v="CA-2011-120544"/>
    <x v="2"/>
    <x v="533"/>
    <d v="2011-11-27T00:00:00"/>
    <s v="Standard Class"/>
    <s v="SS-20140"/>
    <s v="Saphhira Shifley"/>
    <x v="1"/>
    <s v="United States"/>
    <s v="Mesquite"/>
    <x v="5"/>
    <n v="75150"/>
    <x v="2"/>
    <s v="FUR-FU-10001940"/>
    <x v="0"/>
    <x v="5"/>
    <s v="Staples"/>
    <n v="6.3680000000000003"/>
    <n v="2"/>
    <n v="0.6"/>
    <n v="-2.5471999999999984"/>
  </r>
  <r>
    <n v="3709"/>
    <s v="CA-2011-120544"/>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s v="CA-2011-120544"/>
    <x v="2"/>
    <x v="533"/>
    <d v="2011-11-27T00:00:00"/>
    <s v="Standard Class"/>
    <s v="SS-20140"/>
    <s v="Saphhira Shifley"/>
    <x v="1"/>
    <s v="United States"/>
    <s v="Mesquite"/>
    <x v="5"/>
    <n v="75150"/>
    <x v="2"/>
    <s v="TEC-AC-10003709"/>
    <x v="2"/>
    <x v="11"/>
    <s v="Maxell 4.7GB DVD-R 5/Pack"/>
    <n v="5.5440000000000005"/>
    <n v="7"/>
    <n v="0.2"/>
    <n v="1.6632000000000007"/>
  </r>
  <r>
    <n v="3711"/>
    <s v="CA-2014-113670"/>
    <x v="3"/>
    <x v="453"/>
    <d v="2014-10-18T00:00:00"/>
    <s v="First Class"/>
    <s v="RS-19765"/>
    <s v="Roland Schwarz"/>
    <x v="1"/>
    <s v="United States"/>
    <s v="Los Angeles"/>
    <x v="1"/>
    <n v="90045"/>
    <x v="1"/>
    <s v="FUR-TA-10001705"/>
    <x v="0"/>
    <x v="3"/>
    <s v="Bush Advantage Collection Round Conference Table"/>
    <n v="510.24"/>
    <n v="3"/>
    <n v="0.2"/>
    <n v="6.3779999999999575"/>
  </r>
  <r>
    <n v="3712"/>
    <s v="CA-2014-113670"/>
    <x v="3"/>
    <x v="453"/>
    <d v="2014-10-18T00:00:00"/>
    <s v="First Class"/>
    <s v="RS-19765"/>
    <s v="Roland Schwarz"/>
    <x v="1"/>
    <s v="United States"/>
    <s v="Los Angeles"/>
    <x v="1"/>
    <n v="90045"/>
    <x v="1"/>
    <s v="OFF-PA-10000675"/>
    <x v="1"/>
    <x v="10"/>
    <s v="Xerox 1919"/>
    <n v="204.95000000000002"/>
    <n v="5"/>
    <n v="0"/>
    <n v="100.4255"/>
  </r>
  <r>
    <n v="3713"/>
    <s v="CA-2014-166198"/>
    <x v="3"/>
    <x v="81"/>
    <d v="2014-04-25T00:00:00"/>
    <s v="First Class"/>
    <s v="JW-15955"/>
    <s v="Joni Wasserman"/>
    <x v="0"/>
    <s v="United States"/>
    <s v="Seattle"/>
    <x v="4"/>
    <n v="98103"/>
    <x v="1"/>
    <s v="TEC-AC-10000521"/>
    <x v="2"/>
    <x v="11"/>
    <s v="Verbatim Slim CD and DVD Storage Cases, 50/Pack"/>
    <n v="11.54"/>
    <n v="1"/>
    <n v="0"/>
    <n v="3.4619999999999997"/>
  </r>
  <r>
    <n v="3714"/>
    <s v="CA-2014-166198"/>
    <x v="3"/>
    <x v="81"/>
    <d v="2014-04-25T00:00:00"/>
    <s v="First Class"/>
    <s v="JW-15955"/>
    <s v="Joni Wasserman"/>
    <x v="0"/>
    <s v="United States"/>
    <s v="Seattle"/>
    <x v="4"/>
    <n v="98103"/>
    <x v="1"/>
    <s v="FUR-FU-10004622"/>
    <x v="0"/>
    <x v="5"/>
    <s v="Eldon Advantage Foldable Chair Mats for Low Pile Carpets"/>
    <n v="162.60000000000002"/>
    <n v="3"/>
    <n v="0"/>
    <n v="34.145999999999994"/>
  </r>
  <r>
    <n v="3715"/>
    <s v="CA-2011-135608"/>
    <x v="2"/>
    <x v="589"/>
    <d v="2011-12-10T00:00:00"/>
    <s v="Second Class"/>
    <s v="JK-15625"/>
    <s v="Jim Karlsson"/>
    <x v="0"/>
    <s v="United States"/>
    <s v="Olympia"/>
    <x v="4"/>
    <n v="98502"/>
    <x v="1"/>
    <s v="OFF-PA-10001954"/>
    <x v="1"/>
    <x v="10"/>
    <s v="Xerox 1964"/>
    <n v="45.68"/>
    <n v="2"/>
    <n v="0"/>
    <n v="21.012799999999999"/>
  </r>
  <r>
    <n v="3716"/>
    <s v="CA-2011-135608"/>
    <x v="2"/>
    <x v="589"/>
    <d v="2011-12-10T00:00:00"/>
    <s v="Second Class"/>
    <s v="JK-15625"/>
    <s v="Jim Karlsson"/>
    <x v="0"/>
    <s v="United States"/>
    <s v="Olympia"/>
    <x v="4"/>
    <n v="98502"/>
    <x v="1"/>
    <s v="FUR-CH-10002602"/>
    <x v="0"/>
    <x v="1"/>
    <s v="DMI Arturo Collection Mission-style Design Wood Chair"/>
    <n v="603.91999999999996"/>
    <n v="5"/>
    <n v="0.2"/>
    <n v="45.294000000000011"/>
  </r>
  <r>
    <n v="3717"/>
    <s v="CA-2014-144568"/>
    <x v="3"/>
    <x v="148"/>
    <d v="2014-06-03T00:00:00"/>
    <s v="Standard Class"/>
    <s v="JO-15550"/>
    <s v="Jesus Ocampo"/>
    <x v="2"/>
    <s v="United States"/>
    <s v="Omaha"/>
    <x v="8"/>
    <n v="68104"/>
    <x v="2"/>
    <s v="OFF-FA-10004395"/>
    <x v="1"/>
    <x v="13"/>
    <s v="Plymouth Boxed Rubber Bands by Plymouth"/>
    <n v="23.55"/>
    <n v="5"/>
    <n v="0"/>
    <n v="1.1775000000000002"/>
  </r>
  <r>
    <n v="3718"/>
    <s v="CA-2013-142370"/>
    <x v="0"/>
    <x v="251"/>
    <d v="2013-09-24T00:00:00"/>
    <s v="Standard Class"/>
    <s v="TP-21130"/>
    <s v="Theone Pippenger"/>
    <x v="0"/>
    <s v="United States"/>
    <s v="Columbus"/>
    <x v="32"/>
    <n v="31907"/>
    <x v="0"/>
    <s v="OFF-SU-10003002"/>
    <x v="1"/>
    <x v="14"/>
    <s v="Letter Slitter"/>
    <n v="5.04"/>
    <n v="2"/>
    <n v="0"/>
    <n v="0.15120000000000022"/>
  </r>
  <r>
    <n v="3719"/>
    <s v="CA-2013-142370"/>
    <x v="0"/>
    <x v="251"/>
    <d v="2013-09-24T00:00:00"/>
    <s v="Standard Class"/>
    <s v="TP-21130"/>
    <s v="Theone Pippenger"/>
    <x v="0"/>
    <s v="United States"/>
    <s v="Columbus"/>
    <x v="32"/>
    <n v="31907"/>
    <x v="0"/>
    <s v="TEC-AC-10002926"/>
    <x v="2"/>
    <x v="11"/>
    <s v="Logitech Wireless Marathon Mouse M705"/>
    <n v="249.95000000000002"/>
    <n v="5"/>
    <n v="0"/>
    <n v="107.47850000000001"/>
  </r>
  <r>
    <n v="3720"/>
    <s v="CA-2013-105900"/>
    <x v="0"/>
    <x v="42"/>
    <d v="2013-09-24T00:00:00"/>
    <s v="Standard Class"/>
    <s v="BS-11590"/>
    <s v="Brendan Sweed"/>
    <x v="1"/>
    <s v="United States"/>
    <s v="Columbus"/>
    <x v="14"/>
    <n v="47201"/>
    <x v="2"/>
    <s v="OFF-AR-10002656"/>
    <x v="1"/>
    <x v="6"/>
    <s v="Sanford Liquid Accent Highlighters"/>
    <n v="33.4"/>
    <n v="5"/>
    <n v="0"/>
    <n v="12.357999999999997"/>
  </r>
  <r>
    <n v="3721"/>
    <s v="CA-2013-151155"/>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s v="CA-2013-151155"/>
    <x v="0"/>
    <x v="887"/>
    <d v="2013-12-25T00:00:00"/>
    <s v="Standard Class"/>
    <s v="AB-10255"/>
    <s v="Alejandro Ballentine"/>
    <x v="2"/>
    <s v="United States"/>
    <s v="Jackson"/>
    <x v="35"/>
    <n v="39212"/>
    <x v="0"/>
    <s v="OFF-BI-10003910"/>
    <x v="1"/>
    <x v="8"/>
    <s v="DXL Angle-View Binders with Locking Rings by Samsill"/>
    <n v="15.42"/>
    <n v="2"/>
    <n v="0"/>
    <n v="6.9390000000000001"/>
  </r>
  <r>
    <n v="3723"/>
    <s v="CA-2014-144036"/>
    <x v="3"/>
    <x v="903"/>
    <d v="2014-11-27T00:00:00"/>
    <s v="Standard Class"/>
    <s v="FO-14305"/>
    <s v="Frank Olsen"/>
    <x v="0"/>
    <s v="United States"/>
    <s v="Houston"/>
    <x v="5"/>
    <n v="77070"/>
    <x v="2"/>
    <s v="OFF-AR-10000122"/>
    <x v="1"/>
    <x v="6"/>
    <s v="Newell 314"/>
    <n v="35.712000000000003"/>
    <n v="8"/>
    <n v="0.2"/>
    <n v="2.2319999999999958"/>
  </r>
  <r>
    <n v="3724"/>
    <s v="US-2011-169789"/>
    <x v="2"/>
    <x v="125"/>
    <d v="2012-01-04T00:00:00"/>
    <s v="Standard Class"/>
    <s v="MF-17665"/>
    <s v="Maureen Fritzler"/>
    <x v="1"/>
    <s v="United States"/>
    <s v="Phoenix"/>
    <x v="16"/>
    <n v="85023"/>
    <x v="1"/>
    <s v="OFF-BI-10004600"/>
    <x v="1"/>
    <x v="8"/>
    <s v="Ibico Ibimaster 300 Manual Binding System"/>
    <n v="551.98500000000013"/>
    <n v="5"/>
    <n v="0.7"/>
    <n v="-459.98750000000018"/>
  </r>
  <r>
    <n v="3725"/>
    <s v="CA-2014-127264"/>
    <x v="3"/>
    <x v="355"/>
    <d v="2014-04-06T00:00:00"/>
    <s v="First Class"/>
    <s v="SA-20830"/>
    <s v="Sue Ann Reed"/>
    <x v="0"/>
    <s v="United States"/>
    <s v="Chicago"/>
    <x v="10"/>
    <n v="60653"/>
    <x v="2"/>
    <s v="OFF-AR-10003045"/>
    <x v="1"/>
    <x v="6"/>
    <s v="Prang Colored Pencils"/>
    <n v="7.0559999999999992"/>
    <n v="3"/>
    <n v="0.2"/>
    <n v="2.2050000000000001"/>
  </r>
  <r>
    <n v="3726"/>
    <s v="CA-2013-151512"/>
    <x v="0"/>
    <x v="482"/>
    <d v="2014-01-03T00:00:00"/>
    <s v="Standard Class"/>
    <s v="SH-19975"/>
    <s v="Sally Hughsby"/>
    <x v="1"/>
    <s v="United States"/>
    <s v="Denver"/>
    <x v="22"/>
    <n v="80219"/>
    <x v="1"/>
    <s v="OFF-AP-10000252"/>
    <x v="1"/>
    <x v="9"/>
    <s v="Harmony HEPA Quiet Air Purifiers"/>
    <n v="18.72"/>
    <n v="2"/>
    <n v="0.2"/>
    <n v="3.51"/>
  </r>
  <r>
    <n v="3727"/>
    <s v="CA-2013-165169"/>
    <x v="0"/>
    <x v="410"/>
    <d v="2013-06-12T00:00:00"/>
    <s v="Standard Class"/>
    <s v="JL-15235"/>
    <s v="Janet Lee"/>
    <x v="0"/>
    <s v="United States"/>
    <s v="Newark"/>
    <x v="13"/>
    <n v="19711"/>
    <x v="3"/>
    <s v="OFF-ST-10001496"/>
    <x v="1"/>
    <x v="4"/>
    <s v="Standard Rollaway File with Lock"/>
    <n v="360.38"/>
    <n v="2"/>
    <n v="0"/>
    <n v="93.698800000000006"/>
  </r>
  <r>
    <n v="3728"/>
    <s v="CA-2013-165169"/>
    <x v="0"/>
    <x v="410"/>
    <d v="2013-06-12T00:00:00"/>
    <s v="Standard Class"/>
    <s v="JL-15235"/>
    <s v="Janet Lee"/>
    <x v="0"/>
    <s v="United States"/>
    <s v="Newark"/>
    <x v="13"/>
    <n v="19711"/>
    <x v="3"/>
    <s v="OFF-AR-10000122"/>
    <x v="1"/>
    <x v="6"/>
    <s v="Newell 314"/>
    <n v="11.16"/>
    <n v="2"/>
    <n v="0"/>
    <n v="2.7899999999999991"/>
  </r>
  <r>
    <n v="3729"/>
    <s v="CA-2013-165169"/>
    <x v="0"/>
    <x v="410"/>
    <d v="2013-06-12T00:00:00"/>
    <s v="Standard Class"/>
    <s v="JL-15235"/>
    <s v="Janet Lee"/>
    <x v="0"/>
    <s v="United States"/>
    <s v="Newark"/>
    <x v="13"/>
    <n v="19711"/>
    <x v="3"/>
    <s v="OFF-LA-10000407"/>
    <x v="1"/>
    <x v="2"/>
    <s v="Avery White Multi-Purpose Labels"/>
    <n v="14.940000000000001"/>
    <n v="3"/>
    <n v="0"/>
    <n v="6.8723999999999998"/>
  </r>
  <r>
    <n v="3730"/>
    <s v="CA-2012-109575"/>
    <x v="1"/>
    <x v="227"/>
    <d v="2012-09-23T00:00:00"/>
    <s v="Standard Class"/>
    <s v="KH-16630"/>
    <s v="Ken Heidel"/>
    <x v="1"/>
    <s v="United States"/>
    <s v="Clinton"/>
    <x v="39"/>
    <n v="20735"/>
    <x v="3"/>
    <s v="OFF-ST-10004950"/>
    <x v="1"/>
    <x v="4"/>
    <s v="Acco Perma 3000 Stacking Storage Drawers"/>
    <n v="41.96"/>
    <n v="2"/>
    <n v="0"/>
    <n v="7.9724000000000004"/>
  </r>
  <r>
    <n v="3731"/>
    <s v="CA-2012-109575"/>
    <x v="1"/>
    <x v="227"/>
    <d v="2012-09-23T00:00:00"/>
    <s v="Standard Class"/>
    <s v="KH-16630"/>
    <s v="Ken Heidel"/>
    <x v="1"/>
    <s v="United States"/>
    <s v="Clinton"/>
    <x v="39"/>
    <n v="20735"/>
    <x v="3"/>
    <s v="OFF-ST-10004123"/>
    <x v="1"/>
    <x v="4"/>
    <s v="Safco Industrial Wire Shelving System"/>
    <n v="636.86"/>
    <n v="7"/>
    <n v="0"/>
    <n v="0"/>
  </r>
  <r>
    <n v="3732"/>
    <s v="CA-2012-109575"/>
    <x v="1"/>
    <x v="227"/>
    <d v="2012-09-23T00:00:00"/>
    <s v="Standard Class"/>
    <s v="KH-16630"/>
    <s v="Ken Heidel"/>
    <x v="1"/>
    <s v="United States"/>
    <s v="Clinton"/>
    <x v="39"/>
    <n v="20735"/>
    <x v="3"/>
    <s v="TEC-PH-10000730"/>
    <x v="2"/>
    <x v="7"/>
    <s v="Samsung Galaxy S4 Active"/>
    <n v="499.99"/>
    <n v="1"/>
    <n v="0"/>
    <n v="129.99740000000003"/>
  </r>
  <r>
    <n v="3733"/>
    <s v="CA-2012-109575"/>
    <x v="1"/>
    <x v="227"/>
    <d v="2012-09-23T00:00:00"/>
    <s v="Standard Class"/>
    <s v="KH-16630"/>
    <s v="Ken Heidel"/>
    <x v="1"/>
    <s v="United States"/>
    <s v="Clinton"/>
    <x v="39"/>
    <n v="20735"/>
    <x v="3"/>
    <s v="TEC-PH-10000895"/>
    <x v="2"/>
    <x v="7"/>
    <s v="Polycom VVX 310 VoIP phone"/>
    <n v="1259.93"/>
    <n v="7"/>
    <n v="0"/>
    <n v="327.58180000000004"/>
  </r>
  <r>
    <n v="3734"/>
    <s v="CA-2012-10957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s v="CA-2014-168193"/>
    <x v="3"/>
    <x v="904"/>
    <d v="2014-03-12T00:00:00"/>
    <s v="Second Class"/>
    <s v="RM-19750"/>
    <s v="Roland Murray"/>
    <x v="0"/>
    <s v="United States"/>
    <s v="New York City"/>
    <x v="15"/>
    <n v="10011"/>
    <x v="3"/>
    <s v="OFF-PA-10002254"/>
    <x v="1"/>
    <x v="10"/>
    <s v="Xerox 1883"/>
    <n v="26.38"/>
    <n v="1"/>
    <n v="0"/>
    <n v="12.134799999999998"/>
  </r>
  <r>
    <n v="3736"/>
    <s v="CA-2014-168193"/>
    <x v="3"/>
    <x v="904"/>
    <d v="2014-03-12T00:00:00"/>
    <s v="Second Class"/>
    <s v="RM-19750"/>
    <s v="Roland Murray"/>
    <x v="0"/>
    <s v="United States"/>
    <s v="New York City"/>
    <x v="15"/>
    <n v="10011"/>
    <x v="3"/>
    <s v="FUR-FU-10002554"/>
    <x v="0"/>
    <x v="5"/>
    <s v="Westinghouse Floor Lamp with Metal Mesh Shade, Black"/>
    <n v="71.97"/>
    <n v="3"/>
    <n v="0"/>
    <n v="16.553099999999993"/>
  </r>
  <r>
    <n v="3737"/>
    <s v="CA-2013-115476"/>
    <x v="0"/>
    <x v="716"/>
    <d v="2013-03-18T00:00:00"/>
    <s v="Same Day"/>
    <s v="VM-21835"/>
    <s v="Vivian Mathis"/>
    <x v="0"/>
    <s v="United States"/>
    <s v="Newark"/>
    <x v="13"/>
    <n v="19711"/>
    <x v="3"/>
    <s v="TEC-PH-10000673"/>
    <x v="2"/>
    <x v="7"/>
    <s v="Plantronics Voyager Pro HD - Bluetooth Headset"/>
    <n v="129.97999999999999"/>
    <n v="2"/>
    <n v="0"/>
    <n v="62.3904"/>
  </r>
  <r>
    <n v="3738"/>
    <s v="CA-2013-115476"/>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s v="CA-2013-133340"/>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s v="CA-2013-133340"/>
    <x v="0"/>
    <x v="10"/>
    <d v="2013-12-14T00:00:00"/>
    <s v="Standard Class"/>
    <s v="LH-17155"/>
    <s v="Logan Haushalter"/>
    <x v="0"/>
    <s v="United States"/>
    <s v="Jackson"/>
    <x v="12"/>
    <n v="49201"/>
    <x v="2"/>
    <s v="TEC-AC-10001109"/>
    <x v="2"/>
    <x v="11"/>
    <s v="Logitech Trackman Marble Mouse"/>
    <n v="59.98"/>
    <n v="2"/>
    <n v="0"/>
    <n v="25.191600000000001"/>
  </r>
  <r>
    <n v="3741"/>
    <s v="CA-2013-133340"/>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s v="CA-2013-137848"/>
    <x v="0"/>
    <x v="804"/>
    <d v="2013-01-21T00:00:00"/>
    <s v="Standard Class"/>
    <s v="WB-21850"/>
    <s v="William Brown"/>
    <x v="0"/>
    <s v="United States"/>
    <s v="New York City"/>
    <x v="15"/>
    <n v="10011"/>
    <x v="3"/>
    <s v="OFF-EN-10001137"/>
    <x v="1"/>
    <x v="12"/>
    <s v="#10 Gummed Flap White Envelopes, 100/Box"/>
    <n v="16.52"/>
    <n v="4"/>
    <n v="0"/>
    <n v="7.5991999999999997"/>
  </r>
  <r>
    <n v="3743"/>
    <s v="CA-2013-137848"/>
    <x v="0"/>
    <x v="804"/>
    <d v="2013-01-21T00:00:00"/>
    <s v="Standard Class"/>
    <s v="WB-21850"/>
    <s v="William Brown"/>
    <x v="0"/>
    <s v="United States"/>
    <s v="New York City"/>
    <x v="15"/>
    <n v="10011"/>
    <x v="3"/>
    <s v="OFF-PA-10004285"/>
    <x v="1"/>
    <x v="10"/>
    <s v="Xerox 1959"/>
    <n v="60.12"/>
    <n v="9"/>
    <n v="0"/>
    <n v="28.857599999999998"/>
  </r>
  <r>
    <n v="3744"/>
    <s v="CA-2013-137848"/>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s v="CA-2011-113047"/>
    <x v="2"/>
    <x v="745"/>
    <d v="2011-10-24T00:00:00"/>
    <s v="Same Day"/>
    <s v="AP-10915"/>
    <s v="Arthur Prichep"/>
    <x v="0"/>
    <s v="United States"/>
    <s v="Rock Hill"/>
    <x v="20"/>
    <n v="29730"/>
    <x v="0"/>
    <s v="OFF-FA-10002763"/>
    <x v="1"/>
    <x v="13"/>
    <s v="Advantus Map Pennant Flags and Round Head Tacks"/>
    <n v="11.850000000000001"/>
    <n v="3"/>
    <n v="0"/>
    <n v="3.7919999999999994"/>
  </r>
  <r>
    <n v="3746"/>
    <s v="CA-2013-149979"/>
    <x v="0"/>
    <x v="713"/>
    <d v="2013-09-29T00:00:00"/>
    <s v="Second Class"/>
    <s v="RA-19915"/>
    <s v="Russell Applegate"/>
    <x v="0"/>
    <s v="United States"/>
    <s v="Columbus"/>
    <x v="32"/>
    <n v="31907"/>
    <x v="0"/>
    <s v="OFF-ST-10003058"/>
    <x v="1"/>
    <x v="4"/>
    <s v="Eldon Mobile Mega Data Cart  Mega Stackable  Add-On Trays"/>
    <n v="118.25"/>
    <n v="5"/>
    <n v="0"/>
    <n v="34.292499999999997"/>
  </r>
  <r>
    <n v="3747"/>
    <s v="CA-2013-149979"/>
    <x v="0"/>
    <x v="713"/>
    <d v="2013-09-29T00:00:00"/>
    <s v="Second Class"/>
    <s v="RA-19915"/>
    <s v="Russell Applegate"/>
    <x v="0"/>
    <s v="United States"/>
    <s v="Columbus"/>
    <x v="32"/>
    <n v="31907"/>
    <x v="0"/>
    <s v="FUR-CH-10002084"/>
    <x v="0"/>
    <x v="1"/>
    <s v="Hon Mobius Operator's Chair"/>
    <n v="368.96999999999997"/>
    <n v="3"/>
    <n v="0"/>
    <n v="81.173400000000001"/>
  </r>
  <r>
    <n v="3748"/>
    <s v="CA-2014-161956"/>
    <x v="3"/>
    <x v="151"/>
    <d v="2014-08-30T00:00:00"/>
    <s v="Second Class"/>
    <s v="DR-12880"/>
    <s v="Dan Reichenbach"/>
    <x v="1"/>
    <s v="United States"/>
    <s v="Inglewood"/>
    <x v="1"/>
    <n v="90301"/>
    <x v="1"/>
    <s v="FUR-FU-10002937"/>
    <x v="0"/>
    <x v="5"/>
    <s v="GE 48&quot; Fluorescent Tube, Cool White Energy Saver, 34 Watts, 30/Box"/>
    <n v="198.46"/>
    <n v="2"/>
    <n v="0"/>
    <n v="99.23"/>
  </r>
  <r>
    <n v="3749"/>
    <s v="CA-2014-161956"/>
    <x v="3"/>
    <x v="151"/>
    <d v="2014-08-30T00:00:00"/>
    <s v="Second Class"/>
    <s v="DR-12880"/>
    <s v="Dan Reichenbach"/>
    <x v="1"/>
    <s v="United States"/>
    <s v="Inglewood"/>
    <x v="1"/>
    <n v="90301"/>
    <x v="1"/>
    <s v="OFF-AP-10001242"/>
    <x v="1"/>
    <x v="9"/>
    <s v="APC 7 Outlet Network SurgeArrest Surge Protector"/>
    <n v="321.92"/>
    <n v="4"/>
    <n v="0"/>
    <n v="96.575999999999993"/>
  </r>
  <r>
    <n v="3750"/>
    <s v="CA-2014-161956"/>
    <x v="3"/>
    <x v="151"/>
    <d v="2014-08-30T00:00:00"/>
    <s v="Second Class"/>
    <s v="DR-12880"/>
    <s v="Dan Reichenbach"/>
    <x v="1"/>
    <s v="United States"/>
    <s v="Inglewood"/>
    <x v="1"/>
    <n v="90301"/>
    <x v="1"/>
    <s v="TEC-CO-10001571"/>
    <x v="2"/>
    <x v="16"/>
    <s v="Sharp 1540cs Digital Laser Copier"/>
    <n v="879.98400000000004"/>
    <n v="2"/>
    <n v="0.2"/>
    <n v="329.99400000000003"/>
  </r>
  <r>
    <n v="3751"/>
    <s v="CA-2014-161956"/>
    <x v="3"/>
    <x v="151"/>
    <d v="2014-08-30T00:00:00"/>
    <s v="Second Class"/>
    <s v="DR-12880"/>
    <s v="Dan Reichenbach"/>
    <x v="1"/>
    <s v="United States"/>
    <s v="Inglewood"/>
    <x v="1"/>
    <n v="90301"/>
    <x v="1"/>
    <s v="OFF-SU-10002503"/>
    <x v="1"/>
    <x v="14"/>
    <s v="Acme Preferred Stainless Steel Scissors"/>
    <n v="28.4"/>
    <n v="5"/>
    <n v="0"/>
    <n v="8.2359999999999989"/>
  </r>
  <r>
    <n v="3752"/>
    <s v="CA-2014-161956"/>
    <x v="3"/>
    <x v="151"/>
    <d v="2014-08-30T00:00:00"/>
    <s v="Second Class"/>
    <s v="DR-12880"/>
    <s v="Dan Reichenbach"/>
    <x v="1"/>
    <s v="United States"/>
    <s v="Inglewood"/>
    <x v="1"/>
    <n v="90301"/>
    <x v="1"/>
    <s v="FUR-CH-10004886"/>
    <x v="0"/>
    <x v="1"/>
    <s v="Bevis Steel Folding Chairs"/>
    <n v="230.28000000000003"/>
    <n v="3"/>
    <n v="0.2"/>
    <n v="23.027999999999992"/>
  </r>
  <r>
    <n v="3753"/>
    <s v="CA-2014-161956"/>
    <x v="3"/>
    <x v="151"/>
    <d v="2014-08-30T00:00:00"/>
    <s v="Second Class"/>
    <s v="DR-12880"/>
    <s v="Dan Reichenbach"/>
    <x v="1"/>
    <s v="United States"/>
    <s v="Inglewood"/>
    <x v="1"/>
    <n v="90301"/>
    <x v="1"/>
    <s v="OFF-PA-10001289"/>
    <x v="1"/>
    <x v="10"/>
    <s v="White Computer Printout Paper by Universal"/>
    <n v="116.28"/>
    <n v="3"/>
    <n v="0"/>
    <n v="56.977199999999996"/>
  </r>
  <r>
    <n v="3754"/>
    <s v="CA-2014-161956"/>
    <x v="3"/>
    <x v="151"/>
    <d v="2014-08-30T00:00:00"/>
    <s v="Second Class"/>
    <s v="DR-12880"/>
    <s v="Dan Reichenbach"/>
    <x v="1"/>
    <s v="United States"/>
    <s v="Inglewood"/>
    <x v="1"/>
    <n v="90301"/>
    <x v="1"/>
    <s v="OFF-BI-10003650"/>
    <x v="1"/>
    <x v="8"/>
    <s v="GBC DocuBind 300 Electric Binding Machine"/>
    <n v="841.5680000000001"/>
    <n v="2"/>
    <n v="0.2"/>
    <n v="294.54879999999991"/>
  </r>
  <r>
    <n v="3755"/>
    <s v="CA-2014-161956"/>
    <x v="3"/>
    <x v="151"/>
    <d v="2014-08-30T00:00:00"/>
    <s v="Second Class"/>
    <s v="DR-12880"/>
    <s v="Dan Reichenbach"/>
    <x v="1"/>
    <s v="United States"/>
    <s v="Inglewood"/>
    <x v="1"/>
    <n v="90301"/>
    <x v="1"/>
    <s v="OFF-ST-10001370"/>
    <x v="1"/>
    <x v="4"/>
    <s v="Sensible Storage WireTech Storage Systems"/>
    <n v="354.90000000000003"/>
    <n v="5"/>
    <n v="0"/>
    <n v="17.744999999999962"/>
  </r>
  <r>
    <n v="3756"/>
    <s v="CA-2013-116799"/>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s v="CA-2013-116799"/>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s v="CA-2013-111283"/>
    <x v="0"/>
    <x v="905"/>
    <d v="2013-03-05T00:00:00"/>
    <s v="Standard Class"/>
    <s v="LC-16870"/>
    <s v="Lena Cacioppo"/>
    <x v="0"/>
    <s v="United States"/>
    <s v="Newark"/>
    <x v="24"/>
    <n v="43055"/>
    <x v="3"/>
    <s v="OFF-AR-10001615"/>
    <x v="1"/>
    <x v="6"/>
    <s v="Newell 34"/>
    <n v="111.104"/>
    <n v="7"/>
    <n v="0.2"/>
    <n v="8.3328000000000024"/>
  </r>
  <r>
    <n v="3759"/>
    <s v="CA-2012-167745"/>
    <x v="1"/>
    <x v="227"/>
    <d v="2012-09-23T00:00:00"/>
    <s v="Standard Class"/>
    <s v="GB-14530"/>
    <s v="George Bell"/>
    <x v="1"/>
    <s v="United States"/>
    <s v="Los Angeles"/>
    <x v="1"/>
    <n v="90049"/>
    <x v="1"/>
    <s v="OFF-AR-10003602"/>
    <x v="1"/>
    <x v="6"/>
    <s v="Quartet Omega Colored Chalk, 12/Pack"/>
    <n v="11.68"/>
    <n v="2"/>
    <n v="0"/>
    <n v="5.4895999999999994"/>
  </r>
  <r>
    <n v="3760"/>
    <s v="CA-2012-167745"/>
    <x v="1"/>
    <x v="227"/>
    <d v="2012-09-23T00:00:00"/>
    <s v="Standard Class"/>
    <s v="GB-14530"/>
    <s v="George Bell"/>
    <x v="1"/>
    <s v="United States"/>
    <s v="Los Angeles"/>
    <x v="1"/>
    <n v="90049"/>
    <x v="1"/>
    <s v="OFF-SU-10004782"/>
    <x v="1"/>
    <x v="14"/>
    <s v="Elite 5&quot; Scissors"/>
    <n v="16.899999999999999"/>
    <n v="2"/>
    <n v="0"/>
    <n v="5.0699999999999985"/>
  </r>
  <r>
    <n v="3761"/>
    <s v="CA-2012-167745"/>
    <x v="1"/>
    <x v="227"/>
    <d v="2012-09-23T00:00:00"/>
    <s v="Standard Class"/>
    <s v="GB-14530"/>
    <s v="George Bell"/>
    <x v="1"/>
    <s v="United States"/>
    <s v="Los Angeles"/>
    <x v="1"/>
    <n v="90049"/>
    <x v="1"/>
    <s v="FUR-FU-10001591"/>
    <x v="0"/>
    <x v="5"/>
    <s v="Advantus Panel Wall Certificate Holder - 8.5x11"/>
    <n v="24.4"/>
    <n v="2"/>
    <n v="0"/>
    <n v="10.248000000000001"/>
  </r>
  <r>
    <n v="3762"/>
    <s v="CA-2014-104577"/>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s v="CA-2013-156251"/>
    <x v="0"/>
    <x v="572"/>
    <d v="2013-08-19T00:00:00"/>
    <s v="Second Class"/>
    <s v="TS-21160"/>
    <s v="Theresa Swint"/>
    <x v="1"/>
    <s v="United States"/>
    <s v="West Allis"/>
    <x v="6"/>
    <n v="53214"/>
    <x v="2"/>
    <s v="FUR-BO-10001337"/>
    <x v="0"/>
    <x v="0"/>
    <s v="O'Sullivan Living Dimensions 2-Shelf Bookcases"/>
    <n v="241.96"/>
    <n v="2"/>
    <n v="0"/>
    <n v="24.195999999999998"/>
  </r>
  <r>
    <n v="3764"/>
    <s v="CA-2013-156251"/>
    <x v="0"/>
    <x v="572"/>
    <d v="2013-08-19T00:00:00"/>
    <s v="Second Class"/>
    <s v="TS-21160"/>
    <s v="Theresa Swint"/>
    <x v="1"/>
    <s v="United States"/>
    <s v="West Allis"/>
    <x v="6"/>
    <n v="53214"/>
    <x v="2"/>
    <s v="OFF-BI-10003529"/>
    <x v="1"/>
    <x v="8"/>
    <s v="Avery Round Ring Poly Binders"/>
    <n v="8.52"/>
    <n v="3"/>
    <n v="0"/>
    <n v="4.1747999999999994"/>
  </r>
  <r>
    <n v="3765"/>
    <s v="CA-2014-125878"/>
    <x v="3"/>
    <x v="906"/>
    <d v="2014-03-03T00:00:00"/>
    <s v="Standard Class"/>
    <s v="MH-18025"/>
    <s v="Michelle Huthwaite"/>
    <x v="0"/>
    <s v="United States"/>
    <s v="Chicago"/>
    <x v="10"/>
    <n v="60623"/>
    <x v="2"/>
    <s v="OFF-BI-10002609"/>
    <x v="1"/>
    <x v="8"/>
    <s v="Avery Hidden Tab Dividers for Binding Systems"/>
    <n v="1.7879999999999996"/>
    <n v="3"/>
    <n v="0.8"/>
    <n v="-3.0396000000000001"/>
  </r>
  <r>
    <n v="3766"/>
    <s v="CA-2013-163153"/>
    <x v="0"/>
    <x v="844"/>
    <d v="2013-03-26T00:00:00"/>
    <s v="Standard Class"/>
    <s v="DM-12955"/>
    <s v="Dario Medina"/>
    <x v="1"/>
    <s v="United States"/>
    <s v="Houston"/>
    <x v="5"/>
    <n v="77036"/>
    <x v="2"/>
    <s v="FUR-TA-10004767"/>
    <x v="0"/>
    <x v="3"/>
    <s v="Safco Drafting Table"/>
    <n v="99.372"/>
    <n v="2"/>
    <n v="0.3"/>
    <n v="-1.4196000000000097"/>
  </r>
  <r>
    <n v="3767"/>
    <s v="CA-2013-163153"/>
    <x v="0"/>
    <x v="844"/>
    <d v="2013-03-26T00:00:00"/>
    <s v="Standard Class"/>
    <s v="DM-12955"/>
    <s v="Dario Medina"/>
    <x v="1"/>
    <s v="United States"/>
    <s v="Houston"/>
    <x v="5"/>
    <n v="77036"/>
    <x v="2"/>
    <s v="OFF-AR-10001868"/>
    <x v="1"/>
    <x v="6"/>
    <s v="Prang Dustless Chalk Sticks"/>
    <n v="1.3440000000000001"/>
    <n v="1"/>
    <n v="0.2"/>
    <n v="0.504"/>
  </r>
  <r>
    <n v="3768"/>
    <s v="CA-2012-103205"/>
    <x v="1"/>
    <x v="575"/>
    <d v="2012-12-10T00:00:00"/>
    <s v="Second Class"/>
    <s v="JJ-15760"/>
    <s v="Joel Jenkins"/>
    <x v="2"/>
    <s v="United States"/>
    <s v="Houston"/>
    <x v="5"/>
    <n v="77036"/>
    <x v="2"/>
    <s v="TEC-PH-10004896"/>
    <x v="2"/>
    <x v="7"/>
    <s v="Nokia Lumia 521 (T-Mobile)"/>
    <n v="119.96000000000001"/>
    <n v="5"/>
    <n v="0.2"/>
    <n v="11.996000000000002"/>
  </r>
  <r>
    <n v="3769"/>
    <s v="CA-2011-153913"/>
    <x v="2"/>
    <x v="757"/>
    <d v="2011-12-20T00:00:00"/>
    <s v="Second Class"/>
    <s v="KB-16585"/>
    <s v="Ken Black"/>
    <x v="1"/>
    <s v="United States"/>
    <s v="Hialeah"/>
    <x v="2"/>
    <n v="33012"/>
    <x v="0"/>
    <s v="FUR-CH-10000988"/>
    <x v="0"/>
    <x v="1"/>
    <s v="Hon Olson Stacker Stools"/>
    <n v="1013.8320000000001"/>
    <n v="9"/>
    <n v="0.2"/>
    <n v="101.38319999999999"/>
  </r>
  <r>
    <n v="3770"/>
    <s v="CA-2011-153913"/>
    <x v="2"/>
    <x v="757"/>
    <d v="2011-12-20T00:00:00"/>
    <s v="Second Class"/>
    <s v="KB-16585"/>
    <s v="Ken Black"/>
    <x v="1"/>
    <s v="United States"/>
    <s v="Hialeah"/>
    <x v="2"/>
    <n v="33012"/>
    <x v="0"/>
    <s v="OFF-FA-10000490"/>
    <x v="1"/>
    <x v="13"/>
    <s v="OIC Binder Clips, Mini, 1/4&quot; Capacity, Black"/>
    <n v="1.984"/>
    <n v="2"/>
    <n v="0.2"/>
    <n v="0.66959999999999997"/>
  </r>
  <r>
    <n v="3771"/>
    <s v="CA-2013-155530"/>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s v="US-2013-101196"/>
    <x v="0"/>
    <x v="536"/>
    <d v="2013-05-18T00:00:00"/>
    <s v="Standard Class"/>
    <s v="FM-14215"/>
    <s v="Filia McAdams"/>
    <x v="1"/>
    <s v="United States"/>
    <s v="Philadelphia"/>
    <x v="9"/>
    <n v="19140"/>
    <x v="3"/>
    <s v="OFF-ST-10004804"/>
    <x v="1"/>
    <x v="4"/>
    <s v="Belkin 19&quot; Vented Equipment Shelf, Black"/>
    <n v="82.367999999999995"/>
    <n v="2"/>
    <n v="0.2"/>
    <n v="-19.562399999999997"/>
  </r>
  <r>
    <n v="3773"/>
    <s v="CA-2011-115357"/>
    <x v="2"/>
    <x v="908"/>
    <d v="2011-08-11T00:00:00"/>
    <s v="Second Class"/>
    <s v="RF-19735"/>
    <s v="Roland Fjeld"/>
    <x v="0"/>
    <s v="United States"/>
    <s v="Columbia"/>
    <x v="20"/>
    <n v="29203"/>
    <x v="0"/>
    <s v="TEC-AC-10000023"/>
    <x v="2"/>
    <x v="11"/>
    <s v="Maxell 74 Minute CD-R Spindle, 50/Pack"/>
    <n v="62.91"/>
    <n v="3"/>
    <n v="0"/>
    <n v="22.647599999999997"/>
  </r>
  <r>
    <n v="3774"/>
    <s v="US-2011-102715"/>
    <x v="2"/>
    <x v="909"/>
    <d v="2011-04-13T00:00:00"/>
    <s v="Second Class"/>
    <s v="JK-15370"/>
    <s v="Jay Kimmel"/>
    <x v="0"/>
    <s v="United States"/>
    <s v="Miami"/>
    <x v="2"/>
    <n v="33180"/>
    <x v="0"/>
    <s v="OFF-FA-10001332"/>
    <x v="1"/>
    <x v="13"/>
    <s v="Acco Banker's Clasps, 5 3/4&quot;-Long"/>
    <n v="6.911999999999999"/>
    <n v="3"/>
    <n v="0.2"/>
    <n v="2.3327999999999998"/>
  </r>
  <r>
    <n v="3775"/>
    <s v="US-2011-102715"/>
    <x v="2"/>
    <x v="909"/>
    <d v="2011-04-13T00:00:00"/>
    <s v="Second Class"/>
    <s v="JK-15370"/>
    <s v="Jay Kimmel"/>
    <x v="0"/>
    <s v="United States"/>
    <s v="Miami"/>
    <x v="2"/>
    <n v="33180"/>
    <x v="0"/>
    <s v="TEC-AC-10002001"/>
    <x v="2"/>
    <x v="11"/>
    <s v="Logitech Wireless Gaming Headset G930"/>
    <n v="383.97600000000006"/>
    <n v="3"/>
    <n v="0.2"/>
    <n v="81.59490000000001"/>
  </r>
  <r>
    <n v="3776"/>
    <s v="US-2011-102715"/>
    <x v="2"/>
    <x v="909"/>
    <d v="2011-04-13T00:00:00"/>
    <s v="Second Class"/>
    <s v="JK-15370"/>
    <s v="Jay Kimmel"/>
    <x v="0"/>
    <s v="United States"/>
    <s v="Miami"/>
    <x v="2"/>
    <n v="33180"/>
    <x v="0"/>
    <s v="OFF-PA-10000029"/>
    <x v="1"/>
    <x v="10"/>
    <s v="Xerox 224"/>
    <n v="10.368000000000002"/>
    <n v="2"/>
    <n v="0.2"/>
    <n v="3.6288"/>
  </r>
  <r>
    <n v="3777"/>
    <s v="US-2011-102715"/>
    <x v="2"/>
    <x v="909"/>
    <d v="2011-04-13T00:00:00"/>
    <s v="Second Class"/>
    <s v="JK-15370"/>
    <s v="Jay Kimmel"/>
    <x v="0"/>
    <s v="United States"/>
    <s v="Miami"/>
    <x v="2"/>
    <n v="33180"/>
    <x v="0"/>
    <s v="TEC-AC-10001874"/>
    <x v="2"/>
    <x v="11"/>
    <s v="Logitech Wireless Anywhere Mouse MX for PC and Mac"/>
    <n v="335.94400000000002"/>
    <n v="7"/>
    <n v="0.2"/>
    <n v="41.992999999999995"/>
  </r>
  <r>
    <n v="3778"/>
    <s v="CA-2012-107937"/>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s v="US-2014-148768"/>
    <x v="3"/>
    <x v="329"/>
    <d v="2014-12-03T00:00:00"/>
    <s v="Second Class"/>
    <s v="PN-18775"/>
    <s v="Parhena Norris"/>
    <x v="2"/>
    <s v="United States"/>
    <s v="Miami"/>
    <x v="2"/>
    <n v="33180"/>
    <x v="0"/>
    <s v="TEC-PH-10002564"/>
    <x v="2"/>
    <x v="7"/>
    <s v="OtterBox Defender Series Case - Samsung Galaxy S4"/>
    <n v="71.975999999999999"/>
    <n v="3"/>
    <n v="0.2"/>
    <n v="8.9969999999999892"/>
  </r>
  <r>
    <n v="3780"/>
    <s v="CA-2014-118521"/>
    <x v="3"/>
    <x v="911"/>
    <d v="2014-02-21T00:00:00"/>
    <s v="Standard Class"/>
    <s v="LF-17185"/>
    <s v="Luke Foster"/>
    <x v="0"/>
    <s v="United States"/>
    <s v="New York City"/>
    <x v="15"/>
    <n v="10035"/>
    <x v="3"/>
    <s v="OFF-PA-10003465"/>
    <x v="1"/>
    <x v="10"/>
    <s v="Xerox 1912"/>
    <n v="37.94"/>
    <n v="2"/>
    <n v="0"/>
    <n v="18.211199999999998"/>
  </r>
  <r>
    <n v="3781"/>
    <s v="CA-2011-149643"/>
    <x v="2"/>
    <x v="912"/>
    <d v="2011-11-20T00:00:00"/>
    <s v="Standard Class"/>
    <s v="RH-19510"/>
    <s v="Rick Huthwaite"/>
    <x v="2"/>
    <s v="United States"/>
    <s v="Manhattan"/>
    <x v="41"/>
    <n v="66502"/>
    <x v="2"/>
    <s v="TEC-PH-10000038"/>
    <x v="2"/>
    <x v="7"/>
    <s v="Jawbone MINI JAMBOX Wireless Bluetooth Speaker"/>
    <n v="273.95999999999998"/>
    <n v="2"/>
    <n v="0"/>
    <n v="10.958399999999983"/>
  </r>
  <r>
    <n v="3782"/>
    <s v="CA-2012-135314"/>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s v="CA-2014-165204"/>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s v="CA-2014-165204"/>
    <x v="3"/>
    <x v="38"/>
    <d v="2014-11-17T00:00:00"/>
    <s v="Second Class"/>
    <s v="MN-17935"/>
    <s v="Michael Nguyen"/>
    <x v="0"/>
    <s v="United States"/>
    <s v="Memphis"/>
    <x v="18"/>
    <n v="38109"/>
    <x v="0"/>
    <s v="OFF-ST-10003716"/>
    <x v="1"/>
    <x v="4"/>
    <s v="Tennsco Double-Tier Lockers"/>
    <n v="720.06400000000008"/>
    <n v="4"/>
    <n v="0.2"/>
    <n v="-63.005600000000015"/>
  </r>
  <r>
    <n v="3785"/>
    <s v="CA-2014-12575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s v="CA-2014-112487"/>
    <x v="3"/>
    <x v="377"/>
    <d v="2014-12-31T00:00:00"/>
    <s v="Standard Class"/>
    <s v="TC-21535"/>
    <s v="Tracy Collins"/>
    <x v="2"/>
    <s v="United States"/>
    <s v="Columbus"/>
    <x v="24"/>
    <n v="43229"/>
    <x v="3"/>
    <s v="OFF-BI-10000494"/>
    <x v="1"/>
    <x v="8"/>
    <s v="Acco Economy Flexible Poly Round Ring Binder"/>
    <n v="3.1320000000000001"/>
    <n v="2"/>
    <n v="0.7"/>
    <n v="-2.6099999999999994"/>
  </r>
  <r>
    <n v="3787"/>
    <s v="CA-2013-144218"/>
    <x v="0"/>
    <x v="731"/>
    <d v="2013-11-05T00:00:00"/>
    <s v="Standard Class"/>
    <s v="JD-15895"/>
    <s v="Jonathan Doherty"/>
    <x v="1"/>
    <s v="United States"/>
    <s v="Los Angeles"/>
    <x v="1"/>
    <n v="90045"/>
    <x v="1"/>
    <s v="OFF-ST-10002615"/>
    <x v="1"/>
    <x v="4"/>
    <s v="Dual Level, Single-Width Filing Carts"/>
    <n v="1085.42"/>
    <n v="7"/>
    <n v="0"/>
    <n v="282.20920000000001"/>
  </r>
  <r>
    <n v="3788"/>
    <s v="CA-2013-169971"/>
    <x v="0"/>
    <x v="913"/>
    <d v="2013-09-10T00:00:00"/>
    <s v="Standard Class"/>
    <s v="IL-15100"/>
    <s v="Ivan Liston"/>
    <x v="0"/>
    <s v="United States"/>
    <s v="Houston"/>
    <x v="5"/>
    <n v="77041"/>
    <x v="2"/>
    <s v="OFF-AR-10002804"/>
    <x v="1"/>
    <x v="6"/>
    <s v="Faber Castell Col-Erase Pencils"/>
    <n v="3.9119999999999999"/>
    <n v="1"/>
    <n v="0.2"/>
    <n v="1.0269000000000001"/>
  </r>
  <r>
    <n v="3789"/>
    <s v="CA-2013-169971"/>
    <x v="0"/>
    <x v="913"/>
    <d v="2013-09-10T00:00:00"/>
    <s v="Standard Class"/>
    <s v="IL-15100"/>
    <s v="Ivan Liston"/>
    <x v="0"/>
    <s v="United States"/>
    <s v="Houston"/>
    <x v="5"/>
    <n v="77041"/>
    <x v="2"/>
    <s v="OFF-AR-10001044"/>
    <x v="1"/>
    <x v="6"/>
    <s v="BOSTON Ranger #55 Pencil Sharpener, Black"/>
    <n v="62.376000000000005"/>
    <n v="3"/>
    <n v="0.2"/>
    <n v="7.0172999999999952"/>
  </r>
  <r>
    <n v="3790"/>
    <s v="US-2013-133508"/>
    <x v="0"/>
    <x v="764"/>
    <d v="2013-04-22T00:00:00"/>
    <s v="Standard Class"/>
    <s v="SW-20350"/>
    <s v="Sean Wendt"/>
    <x v="2"/>
    <s v="United States"/>
    <s v="Omaha"/>
    <x v="8"/>
    <n v="68104"/>
    <x v="2"/>
    <s v="OFF-FA-10000134"/>
    <x v="1"/>
    <x v="13"/>
    <s v="Advantus Push Pins, Aluminum Head"/>
    <n v="29.049999999999997"/>
    <n v="5"/>
    <n v="0"/>
    <n v="9.0054999999999996"/>
  </r>
  <r>
    <n v="3791"/>
    <s v="CA-2011-107139"/>
    <x v="2"/>
    <x v="260"/>
    <d v="2011-07-11T00:00:00"/>
    <s v="Standard Class"/>
    <s v="DP-13390"/>
    <s v="Dennis Pardue"/>
    <x v="2"/>
    <s v="United States"/>
    <s v="Los Angeles"/>
    <x v="1"/>
    <n v="90004"/>
    <x v="1"/>
    <s v="OFF-BI-10001670"/>
    <x v="1"/>
    <x v="8"/>
    <s v="Vinyl Sectional Post Binders"/>
    <n v="180.96000000000004"/>
    <n v="6"/>
    <n v="0.2"/>
    <n v="67.86"/>
  </r>
  <r>
    <n v="3792"/>
    <s v="CA-2012-111325"/>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s v="CA-2012-111325"/>
    <x v="1"/>
    <x v="914"/>
    <d v="2012-02-28T00:00:00"/>
    <s v="First Class"/>
    <s v="BT-11395"/>
    <s v="Bill Tyler"/>
    <x v="1"/>
    <s v="United States"/>
    <s v="Altoona"/>
    <x v="9"/>
    <n v="16602"/>
    <x v="3"/>
    <s v="OFF-AR-10002257"/>
    <x v="1"/>
    <x v="6"/>
    <s v="Eldon Spacemaker Box, Quick-Snap Lid, Clear"/>
    <n v="16.032"/>
    <n v="6"/>
    <n v="0.2"/>
    <n v="2.2043999999999979"/>
  </r>
  <r>
    <n v="3794"/>
    <s v="CA-2012-163762"/>
    <x v="1"/>
    <x v="154"/>
    <d v="2012-12-01T00:00:00"/>
    <s v="Standard Class"/>
    <s v="JE-15475"/>
    <s v="Jeremy Ellison"/>
    <x v="0"/>
    <s v="United States"/>
    <s v="New York City"/>
    <x v="15"/>
    <n v="10024"/>
    <x v="3"/>
    <s v="OFF-AR-10001915"/>
    <x v="1"/>
    <x v="6"/>
    <s v="Peel-Off China Markers"/>
    <n v="29.79"/>
    <n v="3"/>
    <n v="0"/>
    <n v="12.511800000000001"/>
  </r>
  <r>
    <n v="3795"/>
    <s v="US-2011-117163"/>
    <x v="2"/>
    <x v="915"/>
    <d v="2011-02-03T00:00:00"/>
    <s v="Standard Class"/>
    <s v="EJ-13720"/>
    <s v="Ed Jacobs"/>
    <x v="0"/>
    <s v="United States"/>
    <s v="San Diego"/>
    <x v="1"/>
    <n v="92037"/>
    <x v="1"/>
    <s v="OFF-ST-10003692"/>
    <x v="1"/>
    <x v="4"/>
    <s v="Recycled Steel Personal File for Hanging File Folders"/>
    <n v="57.23"/>
    <n v="1"/>
    <n v="0"/>
    <n v="14.307499999999997"/>
  </r>
  <r>
    <n v="3796"/>
    <s v="US-2011-117163"/>
    <x v="2"/>
    <x v="915"/>
    <d v="2011-02-03T00:00:00"/>
    <s v="Standard Class"/>
    <s v="EJ-13720"/>
    <s v="Ed Jacobs"/>
    <x v="0"/>
    <s v="United States"/>
    <s v="San Diego"/>
    <x v="1"/>
    <n v="92037"/>
    <x v="1"/>
    <s v="FUR-TA-10003469"/>
    <x v="0"/>
    <x v="3"/>
    <s v="Balt Split Level Computer Training Table"/>
    <n v="333"/>
    <n v="3"/>
    <n v="0.2"/>
    <n v="-16.649999999999991"/>
  </r>
  <r>
    <n v="3797"/>
    <s v="US-2011-117163"/>
    <x v="2"/>
    <x v="915"/>
    <d v="2011-02-03T00:00:00"/>
    <s v="Standard Class"/>
    <s v="EJ-13720"/>
    <s v="Ed Jacobs"/>
    <x v="0"/>
    <s v="United States"/>
    <s v="San Diego"/>
    <x v="1"/>
    <n v="92037"/>
    <x v="1"/>
    <s v="OFF-AR-10003179"/>
    <x v="1"/>
    <x v="6"/>
    <s v="Dixon Ticonderoga Core-Lock Colored Pencils"/>
    <n v="36.44"/>
    <n v="4"/>
    <n v="0"/>
    <n v="12.025199999999998"/>
  </r>
  <r>
    <n v="3798"/>
    <s v="CA-2014-121314"/>
    <x v="3"/>
    <x v="397"/>
    <d v="2014-09-27T00:00:00"/>
    <s v="First Class"/>
    <s v="BE-11410"/>
    <s v="Bobby Elias"/>
    <x v="0"/>
    <s v="United States"/>
    <s v="Miami"/>
    <x v="2"/>
    <n v="33178"/>
    <x v="0"/>
    <s v="OFF-PA-10003395"/>
    <x v="1"/>
    <x v="10"/>
    <s v="Xerox 1941"/>
    <n v="251.64"/>
    <n v="3"/>
    <n v="0.2"/>
    <n v="88.073999999999984"/>
  </r>
  <r>
    <n v="3799"/>
    <s v="CA-2014-147760"/>
    <x v="3"/>
    <x v="259"/>
    <d v="2014-11-06T00:00:00"/>
    <s v="First Class"/>
    <s v="KL-16555"/>
    <s v="Kelly Lampkin"/>
    <x v="1"/>
    <s v="United States"/>
    <s v="Greensboro"/>
    <x v="3"/>
    <n v="27405"/>
    <x v="0"/>
    <s v="FUR-TA-10004575"/>
    <x v="0"/>
    <x v="3"/>
    <s v="Hon 5100 Series Wood Tables"/>
    <n v="523.76400000000001"/>
    <n v="3"/>
    <n v="0.4"/>
    <n v="-192.04680000000008"/>
  </r>
  <r>
    <n v="3800"/>
    <s v="CA-2014-147760"/>
    <x v="3"/>
    <x v="259"/>
    <d v="2014-11-06T00:00:00"/>
    <s v="First Class"/>
    <s v="KL-16555"/>
    <s v="Kelly Lampkin"/>
    <x v="1"/>
    <s v="United States"/>
    <s v="Greensboro"/>
    <x v="3"/>
    <n v="27405"/>
    <x v="0"/>
    <s v="TEC-PH-10002483"/>
    <x v="2"/>
    <x v="7"/>
    <s v="Motorola Moto X"/>
    <n v="1359.96"/>
    <n v="5"/>
    <n v="0.2"/>
    <n v="118.99650000000003"/>
  </r>
  <r>
    <n v="3801"/>
    <s v="CA-2013-156503"/>
    <x v="0"/>
    <x v="500"/>
    <d v="2013-10-21T00:00:00"/>
    <s v="Standard Class"/>
    <s v="NC-18415"/>
    <s v="Nathan Cano"/>
    <x v="0"/>
    <s v="United States"/>
    <s v="Jacksonville"/>
    <x v="3"/>
    <n v="28540"/>
    <x v="0"/>
    <s v="FUR-CH-10003606"/>
    <x v="0"/>
    <x v="1"/>
    <s v="SAFCO Folding Chair Trolley"/>
    <n v="102.59200000000001"/>
    <n v="1"/>
    <n v="0.2"/>
    <n v="10.2592"/>
  </r>
  <r>
    <n v="3802"/>
    <s v="CA-2013-156503"/>
    <x v="0"/>
    <x v="500"/>
    <d v="2013-10-21T00:00:00"/>
    <s v="Standard Class"/>
    <s v="NC-18415"/>
    <s v="Nathan Cano"/>
    <x v="0"/>
    <s v="United States"/>
    <s v="Jacksonville"/>
    <x v="3"/>
    <n v="28540"/>
    <x v="0"/>
    <s v="TEC-AC-10002473"/>
    <x v="2"/>
    <x v="11"/>
    <s v="Maxell 4.7GB DVD-R"/>
    <n v="22.704000000000001"/>
    <n v="1"/>
    <n v="0.2"/>
    <n v="5.9597999999999995"/>
  </r>
  <r>
    <n v="3803"/>
    <s v="CA-2013-156503"/>
    <x v="0"/>
    <x v="500"/>
    <d v="2013-10-21T00:00:00"/>
    <s v="Standard Class"/>
    <s v="NC-18415"/>
    <s v="Nathan Cano"/>
    <x v="0"/>
    <s v="United States"/>
    <s v="Jacksonville"/>
    <x v="3"/>
    <n v="28540"/>
    <x v="0"/>
    <s v="OFF-PA-10002319"/>
    <x v="1"/>
    <x v="10"/>
    <s v="Xerox 1944"/>
    <n v="93.024000000000001"/>
    <n v="3"/>
    <n v="0.2"/>
    <n v="33.721199999999996"/>
  </r>
  <r>
    <n v="3804"/>
    <s v="CA-2013-156503"/>
    <x v="0"/>
    <x v="500"/>
    <d v="2013-10-21T00:00:00"/>
    <s v="Standard Class"/>
    <s v="NC-18415"/>
    <s v="Nathan Cano"/>
    <x v="0"/>
    <s v="United States"/>
    <s v="Jacksonville"/>
    <x v="3"/>
    <n v="28540"/>
    <x v="0"/>
    <s v="OFF-SU-10000946"/>
    <x v="1"/>
    <x v="14"/>
    <s v="Staples"/>
    <n v="12.768000000000001"/>
    <n v="2"/>
    <n v="0.2"/>
    <n v="1.436399999999999"/>
  </r>
  <r>
    <n v="3805"/>
    <s v="CA-2013-15650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s v="CA-2013-156503"/>
    <x v="0"/>
    <x v="500"/>
    <d v="2013-10-21T00:00:00"/>
    <s v="Standard Class"/>
    <s v="NC-18415"/>
    <s v="Nathan Cano"/>
    <x v="0"/>
    <s v="United States"/>
    <s v="Jacksonville"/>
    <x v="3"/>
    <n v="28540"/>
    <x v="0"/>
    <s v="OFF-PA-10002377"/>
    <x v="1"/>
    <x v="10"/>
    <s v="Xerox 1916"/>
    <n v="39.152000000000001"/>
    <n v="1"/>
    <n v="0.2"/>
    <n v="14.681999999999999"/>
  </r>
  <r>
    <n v="3807"/>
    <s v="CA-2012-113628"/>
    <x v="1"/>
    <x v="768"/>
    <d v="2012-11-19T00:00:00"/>
    <s v="Standard Class"/>
    <s v="AH-10690"/>
    <s v="Anna Häberlin"/>
    <x v="1"/>
    <s v="United States"/>
    <s v="Plantation"/>
    <x v="2"/>
    <n v="33317"/>
    <x v="0"/>
    <s v="OFF-AR-10001246"/>
    <x v="1"/>
    <x v="6"/>
    <s v="Newell 317"/>
    <n v="11.76"/>
    <n v="5"/>
    <n v="0.2"/>
    <n v="1.3229999999999991"/>
  </r>
  <r>
    <n v="3808"/>
    <s v="CA-2012-113628"/>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s v="CA-2012-113628"/>
    <x v="1"/>
    <x v="768"/>
    <d v="2012-11-19T00:00:00"/>
    <s v="Standard Class"/>
    <s v="AH-10690"/>
    <s v="Anna Häberlin"/>
    <x v="1"/>
    <s v="United States"/>
    <s v="Plantation"/>
    <x v="2"/>
    <n v="33317"/>
    <x v="0"/>
    <s v="OFF-BI-10002799"/>
    <x v="1"/>
    <x v="8"/>
    <s v="SlimView Poly Binder, 3/8&quot;"/>
    <n v="4.6619999999999999"/>
    <n v="3"/>
    <n v="0.7"/>
    <n v="-3.7295999999999996"/>
  </r>
  <r>
    <n v="3810"/>
    <s v="CA-2012-113628"/>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s v="CA-2012-113628"/>
    <x v="1"/>
    <x v="768"/>
    <d v="2012-11-19T00:00:00"/>
    <s v="Standard Class"/>
    <s v="AH-10690"/>
    <s v="Anna Häberlin"/>
    <x v="1"/>
    <s v="United States"/>
    <s v="Plantation"/>
    <x v="2"/>
    <n v="33317"/>
    <x v="0"/>
    <s v="TEC-PH-10000441"/>
    <x v="2"/>
    <x v="7"/>
    <s v="VTech DS6151"/>
    <n v="100.792"/>
    <n v="1"/>
    <n v="0.2"/>
    <n v="10.079200000000007"/>
  </r>
  <r>
    <n v="3812"/>
    <s v="CA-2012-113628"/>
    <x v="1"/>
    <x v="768"/>
    <d v="2012-11-19T00:00:00"/>
    <s v="Standard Class"/>
    <s v="AH-10690"/>
    <s v="Anna Häberlin"/>
    <x v="1"/>
    <s v="United States"/>
    <s v="Plantation"/>
    <x v="2"/>
    <n v="33317"/>
    <x v="0"/>
    <s v="FUR-CH-10004477"/>
    <x v="0"/>
    <x v="1"/>
    <s v="Global Push Button Manager's Chair, Indigo"/>
    <n v="146.13600000000002"/>
    <n v="3"/>
    <n v="0.2"/>
    <n v="16.440299999999986"/>
  </r>
  <r>
    <n v="3813"/>
    <s v="CA-2014-147753"/>
    <x v="3"/>
    <x v="916"/>
    <d v="2014-03-06T00:00:00"/>
    <s v="Same Day"/>
    <s v="PK-19075"/>
    <s v="Pete Kriz"/>
    <x v="0"/>
    <s v="United States"/>
    <s v="Milwaukee"/>
    <x v="6"/>
    <n v="53209"/>
    <x v="2"/>
    <s v="OFF-LA-10003537"/>
    <x v="1"/>
    <x v="2"/>
    <s v="Avery 515"/>
    <n v="25.06"/>
    <n v="2"/>
    <n v="0"/>
    <n v="11.778199999999998"/>
  </r>
  <r>
    <n v="3814"/>
    <s v="CA-2012-103961"/>
    <x v="1"/>
    <x v="599"/>
    <d v="2012-11-09T00:00:00"/>
    <s v="Standard Class"/>
    <s v="NG-18430"/>
    <s v="Nathan Gelder"/>
    <x v="0"/>
    <s v="United States"/>
    <s v="Quincy"/>
    <x v="10"/>
    <n v="62301"/>
    <x v="2"/>
    <s v="OFF-LA-10004484"/>
    <x v="1"/>
    <x v="2"/>
    <s v="Avery 476"/>
    <n v="19.824000000000002"/>
    <n v="6"/>
    <n v="0.2"/>
    <n v="6.4427999999999992"/>
  </r>
  <r>
    <n v="3815"/>
    <s v="CA-2013-152471"/>
    <x v="0"/>
    <x v="630"/>
    <d v="2013-07-09T00:00:00"/>
    <s v="Same Day"/>
    <s v="ZD-21925"/>
    <s v="Zuschuss Donatelli"/>
    <x v="0"/>
    <s v="United States"/>
    <s v="Jacksonville"/>
    <x v="2"/>
    <n v="32216"/>
    <x v="0"/>
    <s v="TEC-PH-10002824"/>
    <x v="2"/>
    <x v="7"/>
    <s v="Jabra SPEAK 410 Multidevice Speakerphone"/>
    <n v="823.96000000000015"/>
    <n v="5"/>
    <n v="0.2"/>
    <n v="51.497499999999974"/>
  </r>
  <r>
    <n v="3816"/>
    <s v="CA-2013-152471"/>
    <x v="0"/>
    <x v="630"/>
    <d v="2013-07-09T00:00:00"/>
    <s v="Same Day"/>
    <s v="ZD-21925"/>
    <s v="Zuschuss Donatelli"/>
    <x v="0"/>
    <s v="United States"/>
    <s v="Jacksonville"/>
    <x v="2"/>
    <n v="32216"/>
    <x v="0"/>
    <s v="OFF-PA-10004965"/>
    <x v="1"/>
    <x v="10"/>
    <s v="Xerox 1921"/>
    <n v="15.984000000000002"/>
    <n v="2"/>
    <n v="0.2"/>
    <n v="4.9949999999999992"/>
  </r>
  <r>
    <n v="3817"/>
    <s v="CA-2012-102582"/>
    <x v="1"/>
    <x v="426"/>
    <d v="2012-09-19T00:00:00"/>
    <s v="Standard Class"/>
    <s v="NW-18400"/>
    <s v="Natalie Webber"/>
    <x v="0"/>
    <s v="United States"/>
    <s v="Mobile"/>
    <x v="19"/>
    <n v="36608"/>
    <x v="0"/>
    <s v="FUR-TA-10003569"/>
    <x v="0"/>
    <x v="3"/>
    <s v="Bretford CR8500 Series Meeting Room Furniture"/>
    <n v="801.96"/>
    <n v="2"/>
    <n v="0"/>
    <n v="200.49"/>
  </r>
  <r>
    <n v="3818"/>
    <s v="CA-2012-102582"/>
    <x v="1"/>
    <x v="426"/>
    <d v="2012-09-19T00:00:00"/>
    <s v="Standard Class"/>
    <s v="NW-18400"/>
    <s v="Natalie Webber"/>
    <x v="0"/>
    <s v="United States"/>
    <s v="Mobile"/>
    <x v="19"/>
    <n v="36608"/>
    <x v="0"/>
    <s v="TEC-PH-10003187"/>
    <x v="2"/>
    <x v="7"/>
    <s v="Anker Astro Mini 3000mAh Ultra-Compact Portable Charger"/>
    <n v="59.97"/>
    <n v="3"/>
    <n v="0"/>
    <n v="0"/>
  </r>
  <r>
    <n v="3819"/>
    <s v="CA-2012-102582"/>
    <x v="1"/>
    <x v="426"/>
    <d v="2012-09-19T00:00:00"/>
    <s v="Standard Class"/>
    <s v="NW-18400"/>
    <s v="Natalie Webber"/>
    <x v="0"/>
    <s v="United States"/>
    <s v="Mobile"/>
    <x v="19"/>
    <n v="36608"/>
    <x v="0"/>
    <s v="FUR-CH-10004853"/>
    <x v="0"/>
    <x v="1"/>
    <s v="Global Manager's Adjustable Task Chair, Storm"/>
    <n v="1056.8599999999999"/>
    <n v="7"/>
    <n v="0"/>
    <n v="306.48939999999988"/>
  </r>
  <r>
    <n v="3820"/>
    <s v="CA-2014-141873"/>
    <x v="3"/>
    <x v="449"/>
    <d v="2014-10-15T00:00:00"/>
    <s v="Standard Class"/>
    <s v="HG-14845"/>
    <s v="Harry Greene"/>
    <x v="0"/>
    <s v="United States"/>
    <s v="New York City"/>
    <x v="15"/>
    <n v="10024"/>
    <x v="3"/>
    <s v="OFF-BI-10001031"/>
    <x v="1"/>
    <x v="8"/>
    <s v="Pressboard Data Binders by Wilson Jones"/>
    <n v="12.816000000000001"/>
    <n v="3"/>
    <n v="0.2"/>
    <n v="4.3253999999999984"/>
  </r>
  <r>
    <n v="3821"/>
    <s v="CA-2014-141873"/>
    <x v="3"/>
    <x v="449"/>
    <d v="2014-10-15T00:00:00"/>
    <s v="Standard Class"/>
    <s v="HG-14845"/>
    <s v="Harry Greene"/>
    <x v="0"/>
    <s v="United States"/>
    <s v="New York City"/>
    <x v="15"/>
    <n v="10024"/>
    <x v="3"/>
    <s v="FUR-BO-10003034"/>
    <x v="0"/>
    <x v="0"/>
    <s v="O'Sullivan Elevations Bookcase, Cherry Finish"/>
    <n v="314.35199999999998"/>
    <n v="3"/>
    <n v="0.2"/>
    <n v="-15.71759999999999"/>
  </r>
  <r>
    <n v="3822"/>
    <s v="CA-2014-141873"/>
    <x v="3"/>
    <x v="449"/>
    <d v="2014-10-15T00:00:00"/>
    <s v="Standard Class"/>
    <s v="HG-14845"/>
    <s v="Harry Greene"/>
    <x v="0"/>
    <s v="United States"/>
    <s v="New York City"/>
    <x v="15"/>
    <n v="10024"/>
    <x v="3"/>
    <s v="OFF-PA-10000069"/>
    <x v="1"/>
    <x v="10"/>
    <s v="TOPS 4 x 6 Fluorescent Color Memo Sheets, 500 Sheets per Pack"/>
    <n v="18.98"/>
    <n v="2"/>
    <n v="0"/>
    <n v="8.9206000000000003"/>
  </r>
  <r>
    <n v="3823"/>
    <s v="CA-2014-141873"/>
    <x v="3"/>
    <x v="449"/>
    <d v="2014-10-15T00:00:00"/>
    <s v="Standard Class"/>
    <s v="HG-14845"/>
    <s v="Harry Greene"/>
    <x v="0"/>
    <s v="United States"/>
    <s v="New York City"/>
    <x v="15"/>
    <n v="10024"/>
    <x v="3"/>
    <s v="OFF-BI-10003655"/>
    <x v="1"/>
    <x v="8"/>
    <s v="Durable Pressboard Binders"/>
    <n v="18.240000000000002"/>
    <n v="6"/>
    <n v="0.2"/>
    <n v="6.1560000000000006"/>
  </r>
  <r>
    <n v="3824"/>
    <s v="CA-2012-140984"/>
    <x v="1"/>
    <x v="471"/>
    <d v="2012-09-18T00:00:00"/>
    <s v="Standard Class"/>
    <s v="CC-12685"/>
    <s v="Craig Carroll"/>
    <x v="0"/>
    <s v="United States"/>
    <s v="New York City"/>
    <x v="15"/>
    <n v="10011"/>
    <x v="3"/>
    <s v="OFF-ST-10000585"/>
    <x v="1"/>
    <x v="4"/>
    <s v="Economy Rollaway Files"/>
    <n v="991.19999999999993"/>
    <n v="6"/>
    <n v="0"/>
    <n v="257.71199999999999"/>
  </r>
  <r>
    <n v="3825"/>
    <s v="CA-2012-140984"/>
    <x v="1"/>
    <x v="471"/>
    <d v="2012-09-18T00:00:00"/>
    <s v="Standard Class"/>
    <s v="CC-12685"/>
    <s v="Craig Carroll"/>
    <x v="0"/>
    <s v="United States"/>
    <s v="New York City"/>
    <x v="15"/>
    <n v="10011"/>
    <x v="3"/>
    <s v="TEC-CO-10001571"/>
    <x v="2"/>
    <x v="16"/>
    <s v="Sharp 1540cs Digital Laser Copier"/>
    <n v="879.98400000000004"/>
    <n v="2"/>
    <n v="0.2"/>
    <n v="329.99400000000003"/>
  </r>
  <r>
    <n v="3826"/>
    <s v="CA-2012-140984"/>
    <x v="1"/>
    <x v="471"/>
    <d v="2012-09-18T00:00:00"/>
    <s v="Standard Class"/>
    <s v="CC-12685"/>
    <s v="Craig Carroll"/>
    <x v="0"/>
    <s v="United States"/>
    <s v="New York City"/>
    <x v="15"/>
    <n v="10011"/>
    <x v="3"/>
    <s v="OFF-BI-10002012"/>
    <x v="1"/>
    <x v="8"/>
    <s v="Wilson Jones Easy Flow II Sheet Lifters"/>
    <n v="12.96"/>
    <n v="9"/>
    <n v="0.2"/>
    <n v="4.5359999999999996"/>
  </r>
  <r>
    <n v="3827"/>
    <s v="CA-2011-132801"/>
    <x v="2"/>
    <x v="273"/>
    <d v="2011-10-12T00:00:00"/>
    <s v="Standard Class"/>
    <s v="JG-15805"/>
    <s v="John Grady"/>
    <x v="1"/>
    <s v="United States"/>
    <s v="Dallas"/>
    <x v="5"/>
    <n v="75217"/>
    <x v="2"/>
    <s v="OFF-ST-10001228"/>
    <x v="1"/>
    <x v="4"/>
    <s v="Fellowes Personal Hanging Folder Files, Navy"/>
    <n v="107.44"/>
    <n v="10"/>
    <n v="0.2"/>
    <n v="10.744000000000007"/>
  </r>
  <r>
    <n v="3828"/>
    <s v="CA-2014-141733"/>
    <x v="3"/>
    <x v="917"/>
    <d v="2014-05-12T00:00:00"/>
    <s v="Standard Class"/>
    <s v="RW-19540"/>
    <s v="Rick Wilson"/>
    <x v="1"/>
    <s v="United States"/>
    <s v="Detroit"/>
    <x v="12"/>
    <n v="48234"/>
    <x v="2"/>
    <s v="FUR-CH-10004086"/>
    <x v="0"/>
    <x v="1"/>
    <s v="Hon 4070 Series Pagoda Armless Upholstered Stacking Chairs"/>
    <n v="1458.65"/>
    <n v="5"/>
    <n v="0"/>
    <n v="423.00849999999997"/>
  </r>
  <r>
    <n v="3829"/>
    <s v="CA-2014-141733"/>
    <x v="3"/>
    <x v="917"/>
    <d v="2014-05-12T00:00:00"/>
    <s v="Standard Class"/>
    <s v="RW-19540"/>
    <s v="Rick Wilson"/>
    <x v="1"/>
    <s v="United States"/>
    <s v="Detroit"/>
    <x v="12"/>
    <n v="48234"/>
    <x v="2"/>
    <s v="FUR-CH-10002017"/>
    <x v="0"/>
    <x v="1"/>
    <s v="SAFCO Optional Arm Kit for Workspace Cribbage Stacking Chair"/>
    <n v="26.64"/>
    <n v="1"/>
    <n v="0"/>
    <n v="7.4591999999999992"/>
  </r>
  <r>
    <n v="3830"/>
    <s v="CA-2014-141733"/>
    <x v="3"/>
    <x v="917"/>
    <d v="2014-05-12T00:00:00"/>
    <s v="Standard Class"/>
    <s v="RW-19540"/>
    <s v="Rick Wilson"/>
    <x v="1"/>
    <s v="United States"/>
    <s v="Detroit"/>
    <x v="12"/>
    <n v="48234"/>
    <x v="2"/>
    <s v="FUR-CH-10000595"/>
    <x v="0"/>
    <x v="1"/>
    <s v="Safco Contoured Stacking Chairs"/>
    <n v="476.8"/>
    <n v="2"/>
    <n v="0"/>
    <n v="119.19999999999999"/>
  </r>
  <r>
    <n v="3831"/>
    <s v="CA-2014-141733"/>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s v="US-2012-111927"/>
    <x v="1"/>
    <x v="717"/>
    <d v="2012-11-19T00:00:00"/>
    <s v="Standard Class"/>
    <s v="LS-17230"/>
    <s v="Lycoris Saunders"/>
    <x v="0"/>
    <s v="United States"/>
    <s v="Dover"/>
    <x v="13"/>
    <n v="19901"/>
    <x v="3"/>
    <s v="FUR-FU-10004017"/>
    <x v="0"/>
    <x v="5"/>
    <s v="Executive Impressions 13&quot; Chairman Wall Clock"/>
    <n v="76.14"/>
    <n v="3"/>
    <n v="0"/>
    <n v="26.648999999999997"/>
  </r>
  <r>
    <n v="3833"/>
    <s v="US-2012-111927"/>
    <x v="1"/>
    <x v="717"/>
    <d v="2012-11-19T00:00:00"/>
    <s v="Standard Class"/>
    <s v="LS-17230"/>
    <s v="Lycoris Saunders"/>
    <x v="0"/>
    <s v="United States"/>
    <s v="Dover"/>
    <x v="13"/>
    <n v="19901"/>
    <x v="3"/>
    <s v="OFF-BI-10002571"/>
    <x v="1"/>
    <x v="8"/>
    <s v="Avery Framed View Binder, EZD Ring (Locking), Navy, 1 1/2&quot;"/>
    <n v="19.96"/>
    <n v="2"/>
    <n v="0"/>
    <n v="9.3811999999999998"/>
  </r>
  <r>
    <n v="3834"/>
    <s v="CA-2011-105984"/>
    <x v="2"/>
    <x v="156"/>
    <d v="2011-11-24T00:00:00"/>
    <s v="Same Day"/>
    <s v="MY-18295"/>
    <s v="Muhammed Yedwab"/>
    <x v="1"/>
    <s v="United States"/>
    <s v="Columbus"/>
    <x v="24"/>
    <n v="43229"/>
    <x v="3"/>
    <s v="TEC-PH-10000560"/>
    <x v="2"/>
    <x v="7"/>
    <s v="Samsung Galaxy S III - 16GB - pebble blue (T-Mobile)"/>
    <n v="1049.97"/>
    <n v="5"/>
    <n v="0.4"/>
    <n v="-209.99399999999991"/>
  </r>
  <r>
    <n v="3835"/>
    <s v="CA-2011-105984"/>
    <x v="2"/>
    <x v="156"/>
    <d v="2011-11-24T00:00:00"/>
    <s v="Same Day"/>
    <s v="MY-18295"/>
    <s v="Muhammed Yedwab"/>
    <x v="1"/>
    <s v="United States"/>
    <s v="Columbus"/>
    <x v="24"/>
    <n v="43229"/>
    <x v="3"/>
    <s v="FUR-CH-10000847"/>
    <x v="0"/>
    <x v="1"/>
    <s v="Global Executive Mid-Back Manager's Chair"/>
    <n v="611.05799999999999"/>
    <n v="3"/>
    <n v="0.3"/>
    <n v="-34.917600000000022"/>
  </r>
  <r>
    <n v="3836"/>
    <s v="CA-2011-100363"/>
    <x v="2"/>
    <x v="918"/>
    <d v="2011-04-15T00:00:00"/>
    <s v="Standard Class"/>
    <s v="JM-15655"/>
    <s v="Jim Mitchum"/>
    <x v="1"/>
    <s v="United States"/>
    <s v="Glendale"/>
    <x v="16"/>
    <n v="85301"/>
    <x v="1"/>
    <s v="OFF-FA-10000611"/>
    <x v="1"/>
    <x v="13"/>
    <s v="Binder Clips by OIC"/>
    <n v="2.3679999999999999"/>
    <n v="2"/>
    <n v="0.2"/>
    <n v="0.82879999999999987"/>
  </r>
  <r>
    <n v="3837"/>
    <s v="CA-2011-100363"/>
    <x v="2"/>
    <x v="918"/>
    <d v="2011-04-15T00:00:00"/>
    <s v="Standard Class"/>
    <s v="JM-15655"/>
    <s v="Jim Mitchum"/>
    <x v="1"/>
    <s v="United States"/>
    <s v="Glendale"/>
    <x v="16"/>
    <n v="85301"/>
    <x v="1"/>
    <s v="OFF-PA-10004733"/>
    <x v="1"/>
    <x v="10"/>
    <s v="Things To Do Today Spiral Book"/>
    <n v="19.008000000000003"/>
    <n v="3"/>
    <n v="0.2"/>
    <n v="6.8903999999999979"/>
  </r>
  <r>
    <n v="3838"/>
    <s v="CA-2011-126760"/>
    <x v="2"/>
    <x v="711"/>
    <d v="2011-08-02T00:00:00"/>
    <s v="Standard Class"/>
    <s v="KM-16720"/>
    <s v="Kunst Miller"/>
    <x v="0"/>
    <s v="United States"/>
    <s v="North Las Vegas"/>
    <x v="33"/>
    <n v="89031"/>
    <x v="1"/>
    <s v="TEC-PH-10001363"/>
    <x v="2"/>
    <x v="7"/>
    <s v="Apple iPhone 5S"/>
    <n v="911.98400000000004"/>
    <n v="2"/>
    <n v="0.2"/>
    <n v="113.99799999999991"/>
  </r>
  <r>
    <n v="3839"/>
    <s v="CA-2011-126760"/>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s v="CA-2011-126760"/>
    <x v="2"/>
    <x v="711"/>
    <d v="2011-08-02T00:00:00"/>
    <s v="Standard Class"/>
    <s v="KM-16720"/>
    <s v="Kunst Miller"/>
    <x v="0"/>
    <s v="United States"/>
    <s v="North Las Vegas"/>
    <x v="33"/>
    <n v="89031"/>
    <x v="1"/>
    <s v="FUR-FU-10004018"/>
    <x v="0"/>
    <x v="5"/>
    <s v="Tensor Computer Mounted Lamp"/>
    <n v="134.01"/>
    <n v="9"/>
    <n v="0"/>
    <n v="36.182700000000004"/>
  </r>
  <r>
    <n v="3841"/>
    <s v="CA-2011-126760"/>
    <x v="2"/>
    <x v="711"/>
    <d v="2011-08-02T00:00:00"/>
    <s v="Standard Class"/>
    <s v="KM-16720"/>
    <s v="Kunst Miller"/>
    <x v="0"/>
    <s v="United States"/>
    <s v="North Las Vegas"/>
    <x v="33"/>
    <n v="89031"/>
    <x v="1"/>
    <s v="TEC-AC-10004814"/>
    <x v="2"/>
    <x v="11"/>
    <s v="Logitech Illuminated Ultrathin Keyboard with Backlighting"/>
    <n v="170.97"/>
    <n v="3"/>
    <n v="0"/>
    <n v="70.097700000000003"/>
  </r>
  <r>
    <n v="3842"/>
    <s v="US-2011-109162"/>
    <x v="2"/>
    <x v="785"/>
    <d v="2011-06-12T00:00:00"/>
    <s v="Standard Class"/>
    <s v="KE-16420"/>
    <s v="Katrina Edelman"/>
    <x v="1"/>
    <s v="United States"/>
    <s v="Bristol"/>
    <x v="18"/>
    <n v="37620"/>
    <x v="0"/>
    <s v="FUR-CH-10002647"/>
    <x v="0"/>
    <x v="1"/>
    <s v="Situations Contoured Folding Chairs, 4/Set"/>
    <n v="170.35200000000003"/>
    <n v="3"/>
    <n v="0.2"/>
    <n v="10.647000000000006"/>
  </r>
  <r>
    <n v="3843"/>
    <s v="CA-2011-101931"/>
    <x v="2"/>
    <x v="919"/>
    <d v="2011-10-31T00:00:00"/>
    <s v="First Class"/>
    <s v="TS-21370"/>
    <s v="Todd Sumrall"/>
    <x v="1"/>
    <s v="United States"/>
    <s v="Los Angeles"/>
    <x v="1"/>
    <n v="90049"/>
    <x v="1"/>
    <s v="OFF-BI-10004140"/>
    <x v="1"/>
    <x v="8"/>
    <s v="Avery Non-Stick Binders"/>
    <n v="7.1840000000000011"/>
    <n v="2"/>
    <n v="0.2"/>
    <n v="2.2449999999999992"/>
  </r>
  <r>
    <n v="3844"/>
    <s v="CA-2011-101931"/>
    <x v="2"/>
    <x v="919"/>
    <d v="2011-10-31T00:00:00"/>
    <s v="First Class"/>
    <s v="TS-21370"/>
    <s v="Todd Sumrall"/>
    <x v="1"/>
    <s v="United States"/>
    <s v="Los Angeles"/>
    <x v="1"/>
    <n v="90049"/>
    <x v="1"/>
    <s v="OFF-SU-10002301"/>
    <x v="1"/>
    <x v="14"/>
    <s v="Serrated Blade or Curved Handle Hand Letter Openers"/>
    <n v="6.28"/>
    <n v="2"/>
    <n v="0"/>
    <n v="6.2800000000000189E-2"/>
  </r>
  <r>
    <n v="3845"/>
    <s v="CA-2011-101931"/>
    <x v="2"/>
    <x v="919"/>
    <d v="2011-10-31T00:00:00"/>
    <s v="First Class"/>
    <s v="TS-21370"/>
    <s v="Todd Sumrall"/>
    <x v="1"/>
    <s v="United States"/>
    <s v="Los Angeles"/>
    <x v="1"/>
    <n v="90049"/>
    <x v="1"/>
    <s v="OFF-SU-10000646"/>
    <x v="1"/>
    <x v="14"/>
    <s v="Premier Automatic Letter Opener"/>
    <n v="480.74"/>
    <n v="2"/>
    <n v="0"/>
    <n v="14.422200000000032"/>
  </r>
  <r>
    <n v="3846"/>
    <s v="CA-2011-101931"/>
    <x v="2"/>
    <x v="919"/>
    <d v="2011-10-31T00:00:00"/>
    <s v="First Class"/>
    <s v="TS-21370"/>
    <s v="Todd Sumrall"/>
    <x v="1"/>
    <s v="United States"/>
    <s v="Los Angeles"/>
    <x v="1"/>
    <n v="90049"/>
    <x v="1"/>
    <s v="FUR-BO-10001337"/>
    <x v="0"/>
    <x v="0"/>
    <s v="O'Sullivan Living Dimensions 2-Shelf Bookcases"/>
    <n v="616.99800000000005"/>
    <n v="6"/>
    <n v="0.15"/>
    <n v="-36.293999999999997"/>
  </r>
  <r>
    <n v="3847"/>
    <s v="CA-2011-101931"/>
    <x v="2"/>
    <x v="919"/>
    <d v="2011-10-31T00:00:00"/>
    <s v="First Class"/>
    <s v="TS-21370"/>
    <s v="Todd Sumrall"/>
    <x v="1"/>
    <s v="United States"/>
    <s v="Los Angeles"/>
    <x v="1"/>
    <n v="90049"/>
    <x v="1"/>
    <s v="OFF-ST-10003442"/>
    <x v="1"/>
    <x v="4"/>
    <s v="Eldon Portable Mobile Manager"/>
    <n v="141.4"/>
    <n v="5"/>
    <n v="0"/>
    <n v="38.177999999999997"/>
  </r>
  <r>
    <n v="3848"/>
    <s v="CA-2014-129000"/>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s v="CA-2014-161053"/>
    <x v="3"/>
    <x v="585"/>
    <d v="2014-09-24T00:00:00"/>
    <s v="First Class"/>
    <s v="JE-15745"/>
    <s v="Joel Eaton"/>
    <x v="0"/>
    <s v="United States"/>
    <s v="Fayetteville"/>
    <x v="36"/>
    <n v="72701"/>
    <x v="0"/>
    <s v="OFF-BI-10004318"/>
    <x v="1"/>
    <x v="8"/>
    <s v="Ibico EB-19 Dual Function Manual Binding System"/>
    <n v="691.96"/>
    <n v="4"/>
    <n v="0"/>
    <n v="318.30160000000001"/>
  </r>
  <r>
    <n v="3850"/>
    <s v="CA-2014-161053"/>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s v="CA-2012-142377"/>
    <x v="1"/>
    <x v="784"/>
    <d v="2012-12-09T00:00:00"/>
    <s v="Standard Class"/>
    <s v="MS-17980"/>
    <s v="Michael Stewart"/>
    <x v="1"/>
    <s v="United States"/>
    <s v="Springfield"/>
    <x v="25"/>
    <n v="65807"/>
    <x v="2"/>
    <s v="OFF-PA-10001970"/>
    <x v="1"/>
    <x v="10"/>
    <s v="Xerox 1881"/>
    <n v="85.96"/>
    <n v="7"/>
    <n v="0"/>
    <n v="40.401199999999996"/>
  </r>
  <r>
    <n v="3852"/>
    <s v="CA-2012-127593"/>
    <x v="1"/>
    <x v="481"/>
    <d v="2012-09-21T00:00:00"/>
    <s v="Same Day"/>
    <s v="DH-13675"/>
    <s v="Duane Huffman"/>
    <x v="2"/>
    <s v="United States"/>
    <s v="Quincy"/>
    <x v="31"/>
    <n v="2169"/>
    <x v="3"/>
    <s v="FUR-FU-10004006"/>
    <x v="0"/>
    <x v="5"/>
    <s v="Deflect-o DuraMat Lighweight, Studded, Beveled Mat for Low Pile Carpeting"/>
    <n v="85.3"/>
    <n v="2"/>
    <n v="0"/>
    <n v="14.500999999999991"/>
  </r>
  <r>
    <n v="3853"/>
    <s v="CA-2014-130526"/>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s v="US-2014-131849"/>
    <x v="3"/>
    <x v="921"/>
    <d v="2014-06-11T00:00:00"/>
    <s v="Standard Class"/>
    <s v="GH-14410"/>
    <s v="Gary Hansen"/>
    <x v="2"/>
    <s v="United States"/>
    <s v="San Francisco"/>
    <x v="1"/>
    <n v="94122"/>
    <x v="1"/>
    <s v="FUR-FU-10004164"/>
    <x v="0"/>
    <x v="5"/>
    <s v="Eldon 300 Class Desk Accessories, Black"/>
    <n v="4.95"/>
    <n v="1"/>
    <n v="0"/>
    <n v="2.1780000000000004"/>
  </r>
  <r>
    <n v="3855"/>
    <s v="US-2014-131849"/>
    <x v="3"/>
    <x v="921"/>
    <d v="2014-06-11T00:00:00"/>
    <s v="Standard Class"/>
    <s v="GH-14410"/>
    <s v="Gary Hansen"/>
    <x v="2"/>
    <s v="United States"/>
    <s v="San Francisco"/>
    <x v="1"/>
    <n v="94122"/>
    <x v="1"/>
    <s v="OFF-ST-10002957"/>
    <x v="1"/>
    <x v="4"/>
    <s v="Sterilite Show Offs Storage Containers"/>
    <n v="26.400000000000002"/>
    <n v="5"/>
    <n v="0"/>
    <n v="0"/>
  </r>
  <r>
    <n v="3856"/>
    <s v="US-2014-105389"/>
    <x v="3"/>
    <x v="436"/>
    <d v="2014-10-29T00:00:00"/>
    <s v="Second Class"/>
    <s v="DM-13015"/>
    <s v="Darrin Martin"/>
    <x v="0"/>
    <s v="United States"/>
    <s v="San Antonio"/>
    <x v="5"/>
    <n v="78207"/>
    <x v="2"/>
    <s v="OFF-BI-10004364"/>
    <x v="1"/>
    <x v="8"/>
    <s v="Storex Dura Pro Binders"/>
    <n v="3.5639999999999992"/>
    <n v="3"/>
    <n v="0.8"/>
    <n v="-6.2370000000000019"/>
  </r>
  <r>
    <n v="3857"/>
    <s v="US-2014-105389"/>
    <x v="3"/>
    <x v="436"/>
    <d v="2014-10-29T00:00:00"/>
    <s v="Second Class"/>
    <s v="DM-13015"/>
    <s v="Darrin Martin"/>
    <x v="0"/>
    <s v="United States"/>
    <s v="San Antonio"/>
    <x v="5"/>
    <n v="78207"/>
    <x v="2"/>
    <s v="TEC-PH-10002824"/>
    <x v="2"/>
    <x v="7"/>
    <s v="Jabra SPEAK 410 Multidevice Speakerphone"/>
    <n v="823.96000000000015"/>
    <n v="5"/>
    <n v="0.2"/>
    <n v="51.497499999999974"/>
  </r>
  <r>
    <n v="3858"/>
    <s v="US-2014-105389"/>
    <x v="3"/>
    <x v="436"/>
    <d v="2014-10-29T00:00:00"/>
    <s v="Second Class"/>
    <s v="DM-13015"/>
    <s v="Darrin Martin"/>
    <x v="0"/>
    <s v="United States"/>
    <s v="San Antonio"/>
    <x v="5"/>
    <n v="78207"/>
    <x v="2"/>
    <s v="OFF-AR-10000634"/>
    <x v="1"/>
    <x v="6"/>
    <s v="Newell 320"/>
    <n v="10.272000000000002"/>
    <n v="3"/>
    <n v="0.2"/>
    <n v="0.89880000000000004"/>
  </r>
  <r>
    <n v="3859"/>
    <s v="CA-2011-14081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s v="CA-2014-154039"/>
    <x v="3"/>
    <x v="922"/>
    <d v="2014-02-23T00:00:00"/>
    <s v="Standard Class"/>
    <s v="JK-16120"/>
    <s v="Julie Kriz"/>
    <x v="2"/>
    <s v="United States"/>
    <s v="Chicago"/>
    <x v="10"/>
    <n v="60653"/>
    <x v="2"/>
    <s v="FUR-TA-10001932"/>
    <x v="0"/>
    <x v="3"/>
    <s v="Chromcraft 48&quot; x 96&quot; Racetrack Double Pedestal Table"/>
    <n v="480.96"/>
    <n v="3"/>
    <n v="0.5"/>
    <n v="-269.33760000000001"/>
  </r>
  <r>
    <n v="3861"/>
    <s v="CA-2014-154039"/>
    <x v="3"/>
    <x v="922"/>
    <d v="2014-02-23T00:00:00"/>
    <s v="Standard Class"/>
    <s v="JK-16120"/>
    <s v="Julie Kriz"/>
    <x v="2"/>
    <s v="United States"/>
    <s v="Chicago"/>
    <x v="10"/>
    <n v="60653"/>
    <x v="2"/>
    <s v="TEC-PH-10002789"/>
    <x v="2"/>
    <x v="7"/>
    <s v="LG Exalt"/>
    <n v="124.79200000000002"/>
    <n v="1"/>
    <n v="0.2"/>
    <n v="10.919299999999996"/>
  </r>
  <r>
    <n v="3862"/>
    <s v="CA-2011-135755"/>
    <x v="2"/>
    <x v="523"/>
    <d v="2011-05-10T00:00:00"/>
    <s v="Standard Class"/>
    <s v="NC-18415"/>
    <s v="Nathan Cano"/>
    <x v="0"/>
    <s v="United States"/>
    <s v="Yonkers"/>
    <x v="15"/>
    <n v="10701"/>
    <x v="3"/>
    <s v="OFF-BI-10004828"/>
    <x v="1"/>
    <x v="8"/>
    <s v="GBC Poly Designer Binding Covers"/>
    <n v="40.176000000000002"/>
    <n v="3"/>
    <n v="0.2"/>
    <n v="14.563799999999997"/>
  </r>
  <r>
    <n v="3863"/>
    <s v="CA-2011-135755"/>
    <x v="2"/>
    <x v="523"/>
    <d v="2011-05-10T00:00:00"/>
    <s v="Standard Class"/>
    <s v="NC-18415"/>
    <s v="Nathan Cano"/>
    <x v="0"/>
    <s v="United States"/>
    <s v="Yonkers"/>
    <x v="15"/>
    <n v="10701"/>
    <x v="3"/>
    <s v="OFF-BI-10003981"/>
    <x v="1"/>
    <x v="8"/>
    <s v="Avery Durable Plastic 1&quot; Binders"/>
    <n v="10.896000000000001"/>
    <n v="3"/>
    <n v="0.2"/>
    <n v="3.9497999999999998"/>
  </r>
  <r>
    <n v="3864"/>
    <s v="CA-2014-123246"/>
    <x v="3"/>
    <x v="161"/>
    <d v="2014-10-20T00:00:00"/>
    <s v="Second Class"/>
    <s v="AJ-10960"/>
    <s v="Astrea Jones"/>
    <x v="0"/>
    <s v="United States"/>
    <s v="San Diego"/>
    <x v="1"/>
    <n v="92037"/>
    <x v="1"/>
    <s v="OFF-AR-10001770"/>
    <x v="1"/>
    <x v="6"/>
    <s v="Economy #2 Pencils"/>
    <n v="10.64"/>
    <n v="4"/>
    <n v="0"/>
    <n v="2.7664"/>
  </r>
  <r>
    <n v="3865"/>
    <s v="CA-2012-157133"/>
    <x v="1"/>
    <x v="109"/>
    <d v="2012-12-03T00:00:00"/>
    <s v="Standard Class"/>
    <s v="LC-16885"/>
    <s v="Lena Creighton"/>
    <x v="0"/>
    <s v="United States"/>
    <s v="Champaign"/>
    <x v="10"/>
    <n v="61821"/>
    <x v="2"/>
    <s v="FUR-FU-10004904"/>
    <x v="0"/>
    <x v="5"/>
    <s v="Eldon &quot;L&quot; Workstation Diamond Chairmat"/>
    <n v="151.96"/>
    <n v="5"/>
    <n v="0.6"/>
    <n v="-182.35200000000003"/>
  </r>
  <r>
    <n v="3866"/>
    <s v="CA-2011-124709"/>
    <x v="2"/>
    <x v="923"/>
    <d v="2011-07-29T00:00:00"/>
    <s v="Second Class"/>
    <s v="GW-14605"/>
    <s v="Giulietta Weimer"/>
    <x v="0"/>
    <s v="United States"/>
    <s v="San Francisco"/>
    <x v="1"/>
    <n v="94122"/>
    <x v="1"/>
    <s v="TEC-AC-10002842"/>
    <x v="2"/>
    <x v="11"/>
    <s v="WD My Passport Ultra 2TB Portable External Hard Drive"/>
    <n v="238"/>
    <n v="2"/>
    <n v="0"/>
    <n v="38.080000000000013"/>
  </r>
  <r>
    <n v="3867"/>
    <s v="CA-2014-146360"/>
    <x v="3"/>
    <x v="756"/>
    <d v="2014-04-26T00:00:00"/>
    <s v="Second Class"/>
    <s v="SC-20305"/>
    <s v="Sean Christensen"/>
    <x v="0"/>
    <s v="United States"/>
    <s v="Lawrence"/>
    <x v="14"/>
    <n v="46226"/>
    <x v="2"/>
    <s v="TEC-AC-10003590"/>
    <x v="2"/>
    <x v="11"/>
    <s v="TRENDnet 56K USB 2.0 Phone, Internet and Fax Modem"/>
    <n v="155.34"/>
    <n v="6"/>
    <n v="0"/>
    <n v="55.922399999999996"/>
  </r>
  <r>
    <n v="3868"/>
    <s v="CA-2012-132486"/>
    <x v="1"/>
    <x v="924"/>
    <d v="2012-10-27T00:00:00"/>
    <s v="Second Class"/>
    <s v="JF-15355"/>
    <s v="Jay Fein"/>
    <x v="0"/>
    <s v="United States"/>
    <s v="San Diego"/>
    <x v="1"/>
    <n v="92105"/>
    <x v="1"/>
    <s v="TEC-AC-10000710"/>
    <x v="2"/>
    <x v="11"/>
    <s v="Maxell DVD-RAM Discs"/>
    <n v="148.32"/>
    <n v="9"/>
    <n v="0"/>
    <n v="63.777600000000007"/>
  </r>
  <r>
    <n v="3869"/>
    <s v="CA-2012-132486"/>
    <x v="1"/>
    <x v="924"/>
    <d v="2012-10-27T00:00:00"/>
    <s v="Second Class"/>
    <s v="JF-15355"/>
    <s v="Jay Fein"/>
    <x v="0"/>
    <s v="United States"/>
    <s v="San Diego"/>
    <x v="1"/>
    <n v="92105"/>
    <x v="1"/>
    <s v="FUR-CH-10004495"/>
    <x v="0"/>
    <x v="1"/>
    <s v="Global Leather and Oak Executive Chair, Black"/>
    <n v="240.78400000000002"/>
    <n v="1"/>
    <n v="0.2"/>
    <n v="27.088199999999965"/>
  </r>
  <r>
    <n v="3870"/>
    <s v="CA-2012-132486"/>
    <x v="1"/>
    <x v="924"/>
    <d v="2012-10-27T00:00:00"/>
    <s v="Second Class"/>
    <s v="JF-15355"/>
    <s v="Jay Fein"/>
    <x v="0"/>
    <s v="United States"/>
    <s v="San Diego"/>
    <x v="1"/>
    <n v="92105"/>
    <x v="1"/>
    <s v="FUR-CH-10004540"/>
    <x v="0"/>
    <x v="1"/>
    <s v="Global Chrome Stack Chair"/>
    <n v="191.96800000000002"/>
    <n v="7"/>
    <n v="0.2"/>
    <n v="16.797200000000004"/>
  </r>
  <r>
    <n v="3871"/>
    <s v="CA-2012-132486"/>
    <x v="1"/>
    <x v="924"/>
    <d v="2012-10-27T00:00:00"/>
    <s v="Second Class"/>
    <s v="JF-15355"/>
    <s v="Jay Fein"/>
    <x v="0"/>
    <s v="United States"/>
    <s v="San Diego"/>
    <x v="1"/>
    <n v="92105"/>
    <x v="1"/>
    <s v="OFF-PA-10004971"/>
    <x v="1"/>
    <x v="10"/>
    <s v="Xerox 196"/>
    <n v="11.56"/>
    <n v="2"/>
    <n v="0"/>
    <n v="5.6644000000000005"/>
  </r>
  <r>
    <n v="3872"/>
    <s v="CA-2012-132486"/>
    <x v="1"/>
    <x v="924"/>
    <d v="2012-10-27T00:00:00"/>
    <s v="Second Class"/>
    <s v="JF-15355"/>
    <s v="Jay Fein"/>
    <x v="0"/>
    <s v="United States"/>
    <s v="San Diego"/>
    <x v="1"/>
    <n v="92105"/>
    <x v="1"/>
    <s v="OFF-EN-10002600"/>
    <x v="1"/>
    <x v="12"/>
    <s v="Redi-Strip #10 Envelopes, 4 1/8 x 9 1/2"/>
    <n v="11.8"/>
    <n v="4"/>
    <n v="0"/>
    <n v="5.6639999999999997"/>
  </r>
  <r>
    <n v="3873"/>
    <s v="CA-2012-132486"/>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s v="CA-2013-136231"/>
    <x v="0"/>
    <x v="64"/>
    <d v="2013-09-08T00:00:00"/>
    <s v="Second Class"/>
    <s v="DM-13015"/>
    <s v="Darrin Martin"/>
    <x v="0"/>
    <s v="United States"/>
    <s v="Johnson City"/>
    <x v="18"/>
    <n v="37604"/>
    <x v="0"/>
    <s v="OFF-EN-10001099"/>
    <x v="1"/>
    <x v="12"/>
    <s v="Staples"/>
    <n v="23.472000000000001"/>
    <n v="3"/>
    <n v="0.2"/>
    <n v="7.6283999999999974"/>
  </r>
  <r>
    <n v="3875"/>
    <s v="CA-2013-136231"/>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s v="CA-2013-136231"/>
    <x v="0"/>
    <x v="64"/>
    <d v="2013-09-08T00:00:00"/>
    <s v="Second Class"/>
    <s v="DM-13015"/>
    <s v="Darrin Martin"/>
    <x v="0"/>
    <s v="United States"/>
    <s v="Johnson City"/>
    <x v="18"/>
    <n v="37604"/>
    <x v="0"/>
    <s v="TEC-PH-10002660"/>
    <x v="2"/>
    <x v="7"/>
    <s v="Nortel Networks T7316 E Nt8 B27"/>
    <n v="108.78399999999999"/>
    <n v="2"/>
    <n v="0.2"/>
    <n v="6.7990000000000066"/>
  </r>
  <r>
    <n v="3877"/>
    <s v="CA-2013-136231"/>
    <x v="0"/>
    <x v="64"/>
    <d v="2013-09-08T00:00:00"/>
    <s v="Second Class"/>
    <s v="DM-13015"/>
    <s v="Darrin Martin"/>
    <x v="0"/>
    <s v="United States"/>
    <s v="Johnson City"/>
    <x v="18"/>
    <n v="37604"/>
    <x v="0"/>
    <s v="OFF-PA-10000327"/>
    <x v="1"/>
    <x v="10"/>
    <s v="Xerox 1971"/>
    <n v="10.272000000000002"/>
    <n v="3"/>
    <n v="0.2"/>
    <n v="3.2099999999999982"/>
  </r>
  <r>
    <n v="3878"/>
    <s v="CA-2013-140641"/>
    <x v="0"/>
    <x v="99"/>
    <d v="2013-11-03T00:00:00"/>
    <s v="Standard Class"/>
    <s v="EP-13915"/>
    <s v="Emily Phan"/>
    <x v="0"/>
    <s v="United States"/>
    <s v="Tampa"/>
    <x v="2"/>
    <n v="33614"/>
    <x v="0"/>
    <s v="OFF-BI-10001191"/>
    <x v="1"/>
    <x v="8"/>
    <s v="Canvas Sectional Post Binders"/>
    <n v="38.190000000000012"/>
    <n v="5"/>
    <n v="0.7"/>
    <n v="-26.732999999999997"/>
  </r>
  <r>
    <n v="3879"/>
    <s v="CA-2011-151001"/>
    <x v="2"/>
    <x v="267"/>
    <d v="2011-04-07T00:00:00"/>
    <s v="First Class"/>
    <s v="JG-15805"/>
    <s v="John Grady"/>
    <x v="1"/>
    <s v="United States"/>
    <s v="Decatur"/>
    <x v="10"/>
    <n v="62521"/>
    <x v="2"/>
    <s v="OFF-ST-10003455"/>
    <x v="1"/>
    <x v="4"/>
    <s v="Tenex File Box, Personal Filing Tote with Lid, Black"/>
    <n v="49.632000000000005"/>
    <n v="4"/>
    <n v="0.2"/>
    <n v="3.7224000000000004"/>
  </r>
  <r>
    <n v="3880"/>
    <s v="CA-2011-151001"/>
    <x v="2"/>
    <x v="267"/>
    <d v="2011-04-07T00:00:00"/>
    <s v="First Class"/>
    <s v="JG-15805"/>
    <s v="John Grady"/>
    <x v="1"/>
    <s v="United States"/>
    <s v="Decatur"/>
    <x v="10"/>
    <n v="62521"/>
    <x v="2"/>
    <s v="OFF-ST-10001031"/>
    <x v="1"/>
    <x v="4"/>
    <s v="Adjustable Personal File Tote"/>
    <n v="52.096000000000004"/>
    <n v="4"/>
    <n v="0.2"/>
    <n v="3.9072000000000031"/>
  </r>
  <r>
    <n v="3881"/>
    <s v="CA-2012-129896"/>
    <x v="1"/>
    <x v="925"/>
    <d v="2012-06-20T00:00:00"/>
    <s v="Standard Class"/>
    <s v="PF-19120"/>
    <s v="Peter Fuller"/>
    <x v="0"/>
    <s v="United States"/>
    <s v="Gilbert"/>
    <x v="16"/>
    <n v="85234"/>
    <x v="1"/>
    <s v="OFF-PA-10002245"/>
    <x v="1"/>
    <x v="10"/>
    <s v="Xerox 1895"/>
    <n v="9.5680000000000014"/>
    <n v="2"/>
    <n v="0.2"/>
    <n v="2.9899999999999993"/>
  </r>
  <r>
    <n v="3882"/>
    <s v="CA-2012-129896"/>
    <x v="1"/>
    <x v="925"/>
    <d v="2012-06-20T00:00:00"/>
    <s v="Standard Class"/>
    <s v="PF-19120"/>
    <s v="Peter Fuller"/>
    <x v="0"/>
    <s v="United States"/>
    <s v="Gilbert"/>
    <x v="16"/>
    <n v="85234"/>
    <x v="1"/>
    <s v="OFF-ST-10004804"/>
    <x v="1"/>
    <x v="4"/>
    <s v="Belkin 19&quot; Vented Equipment Shelf, Black"/>
    <n v="82.367999999999995"/>
    <n v="2"/>
    <n v="0.2"/>
    <n v="-19.562399999999997"/>
  </r>
  <r>
    <n v="3883"/>
    <s v="CA-2012-129896"/>
    <x v="1"/>
    <x v="925"/>
    <d v="2012-06-20T00:00:00"/>
    <s v="Standard Class"/>
    <s v="PF-19120"/>
    <s v="Peter Fuller"/>
    <x v="0"/>
    <s v="United States"/>
    <s v="Gilbert"/>
    <x v="16"/>
    <n v="85234"/>
    <x v="1"/>
    <s v="FUR-FU-10004904"/>
    <x v="0"/>
    <x v="5"/>
    <s v="Eldon &quot;L&quot; Workstation Diamond Chairmat"/>
    <n v="364.70400000000006"/>
    <n v="6"/>
    <n v="0.2"/>
    <n v="-36.470400000000041"/>
  </r>
  <r>
    <n v="3884"/>
    <s v="CA-2012-129896"/>
    <x v="1"/>
    <x v="925"/>
    <d v="2012-06-20T00:00:00"/>
    <s v="Standard Class"/>
    <s v="PF-19120"/>
    <s v="Peter Fuller"/>
    <x v="0"/>
    <s v="United States"/>
    <s v="Gilbert"/>
    <x v="16"/>
    <n v="85234"/>
    <x v="1"/>
    <s v="FUR-FU-10002396"/>
    <x v="0"/>
    <x v="5"/>
    <s v="DAX Copper Panel Document Frame, 5 x 7 Size"/>
    <n v="40.256"/>
    <n v="4"/>
    <n v="0.2"/>
    <n v="11.070400000000003"/>
  </r>
  <r>
    <n v="3885"/>
    <s v="CA-2011-152849"/>
    <x v="2"/>
    <x v="260"/>
    <d v="2011-07-12T00:00:00"/>
    <s v="Standard Class"/>
    <s v="DW-13195"/>
    <s v="David Wiener"/>
    <x v="1"/>
    <s v="United States"/>
    <s v="Knoxville"/>
    <x v="18"/>
    <n v="37918"/>
    <x v="0"/>
    <s v="OFF-AR-10002833"/>
    <x v="1"/>
    <x v="6"/>
    <s v="Newell 322"/>
    <n v="4.3680000000000003"/>
    <n v="3"/>
    <n v="0.2"/>
    <n v="0.3822000000000001"/>
  </r>
  <r>
    <n v="3886"/>
    <s v="US-2014-127341"/>
    <x v="3"/>
    <x v="926"/>
    <d v="2014-02-03T00:00:00"/>
    <s v="Standard Class"/>
    <s v="CK-12595"/>
    <s v="Clytie Kelty"/>
    <x v="0"/>
    <s v="United States"/>
    <s v="Chicago"/>
    <x v="10"/>
    <n v="60653"/>
    <x v="2"/>
    <s v="OFF-BI-10001072"/>
    <x v="1"/>
    <x v="8"/>
    <s v="GBC Clear Cover, 8-1/2 x 11, unpunched, 25 covers per pack"/>
    <n v="12.127999999999997"/>
    <n v="4"/>
    <n v="0.8"/>
    <n v="-20.617600000000003"/>
  </r>
  <r>
    <n v="3887"/>
    <s v="CA-2013-167759"/>
    <x v="0"/>
    <x v="840"/>
    <d v="2013-03-09T00:00:00"/>
    <s v="Second Class"/>
    <s v="CC-12670"/>
    <s v="Craig Carreira"/>
    <x v="0"/>
    <s v="United States"/>
    <s v="Bloomington"/>
    <x v="14"/>
    <n v="47401"/>
    <x v="2"/>
    <s v="TEC-PH-10003171"/>
    <x v="2"/>
    <x v="7"/>
    <s v="Plantronics Encore H101 Dual Earpieces Headset"/>
    <n v="134.85000000000002"/>
    <n v="3"/>
    <n v="0"/>
    <n v="37.757999999999996"/>
  </r>
  <r>
    <n v="3888"/>
    <s v="CA-2011-100895"/>
    <x v="2"/>
    <x v="270"/>
    <d v="2011-06-06T00:00:00"/>
    <s v="Standard Class"/>
    <s v="SV-20785"/>
    <s v="Stewart Visinsky"/>
    <x v="0"/>
    <s v="United States"/>
    <s v="Roswell"/>
    <x v="32"/>
    <n v="30076"/>
    <x v="0"/>
    <s v="OFF-AR-10004511"/>
    <x v="1"/>
    <x v="6"/>
    <s v="Sanford Colorific Scented Colored Pencils, 12/Pack"/>
    <n v="8.56"/>
    <n v="2"/>
    <n v="0"/>
    <n v="2.6536"/>
  </r>
  <r>
    <n v="3889"/>
    <s v="CA-2011-100895"/>
    <x v="2"/>
    <x v="270"/>
    <d v="2011-06-06T00:00:00"/>
    <s v="Standard Class"/>
    <s v="SV-20785"/>
    <s v="Stewart Visinsky"/>
    <x v="0"/>
    <s v="United States"/>
    <s v="Roswell"/>
    <x v="32"/>
    <n v="30076"/>
    <x v="0"/>
    <s v="TEC-PH-10001425"/>
    <x v="2"/>
    <x v="7"/>
    <s v="Mophie Juice Pack Helium for iPhone"/>
    <n v="239.96999999999997"/>
    <n v="3"/>
    <n v="0"/>
    <n v="67.191599999999994"/>
  </r>
  <r>
    <n v="3890"/>
    <s v="CA-2011-100895"/>
    <x v="2"/>
    <x v="270"/>
    <d v="2011-06-06T00:00:00"/>
    <s v="Standard Class"/>
    <s v="SV-20785"/>
    <s v="Stewart Visinsky"/>
    <x v="0"/>
    <s v="United States"/>
    <s v="Roswell"/>
    <x v="32"/>
    <n v="30076"/>
    <x v="0"/>
    <s v="OFF-ST-10001490"/>
    <x v="1"/>
    <x v="4"/>
    <s v="Hot File 7-Pocket, Floor Stand"/>
    <n v="356.94"/>
    <n v="2"/>
    <n v="0"/>
    <n v="107.08199999999997"/>
  </r>
  <r>
    <n v="3891"/>
    <s v="US-2013-163881"/>
    <x v="0"/>
    <x v="390"/>
    <d v="2013-12-01T00:00:00"/>
    <s v="Standard Class"/>
    <s v="SP-20860"/>
    <s v="Sung Pak"/>
    <x v="1"/>
    <s v="United States"/>
    <s v="Los Angeles"/>
    <x v="1"/>
    <n v="90036"/>
    <x v="1"/>
    <s v="TEC-AC-10003033"/>
    <x v="2"/>
    <x v="11"/>
    <s v="Plantronics CS510 - Over-the-Head monaural Wireless Headset System"/>
    <n v="659.9"/>
    <n v="2"/>
    <n v="0"/>
    <n v="217.76699999999994"/>
  </r>
  <r>
    <n v="3892"/>
    <s v="US-2013-163881"/>
    <x v="0"/>
    <x v="390"/>
    <d v="2013-12-01T00:00:00"/>
    <s v="Standard Class"/>
    <s v="SP-20860"/>
    <s v="Sung Pak"/>
    <x v="1"/>
    <s v="United States"/>
    <s v="Los Angeles"/>
    <x v="1"/>
    <n v="90036"/>
    <x v="1"/>
    <s v="FUR-CH-10001394"/>
    <x v="0"/>
    <x v="1"/>
    <s v="Global Leather Executive Chair"/>
    <n v="1684.7520000000002"/>
    <n v="6"/>
    <n v="0.2"/>
    <n v="210.59399999999977"/>
  </r>
  <r>
    <n v="3893"/>
    <s v="US-2013-163881"/>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s v="US-2013-144547"/>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s v="US-2011-112200"/>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s v="CA-2014-110212"/>
    <x v="3"/>
    <x v="927"/>
    <d v="2014-05-06T00:00:00"/>
    <s v="Standard Class"/>
    <s v="SJ-20125"/>
    <s v="Sanjit Jacobs"/>
    <x v="2"/>
    <s v="United States"/>
    <s v="Texarkana"/>
    <x v="36"/>
    <n v="71854"/>
    <x v="0"/>
    <s v="TEC-AC-10002331"/>
    <x v="2"/>
    <x v="11"/>
    <s v="Maxell 74 Minute CDR, 10/Pack"/>
    <n v="48.9"/>
    <n v="5"/>
    <n v="0"/>
    <n v="18.093"/>
  </r>
  <r>
    <n v="3897"/>
    <s v="CA-2014-134285"/>
    <x v="3"/>
    <x v="226"/>
    <d v="2014-12-13T00:00:00"/>
    <s v="Standard Class"/>
    <s v="DS-13180"/>
    <s v="David Smith"/>
    <x v="1"/>
    <s v="United States"/>
    <s v="San Antonio"/>
    <x v="5"/>
    <n v="78207"/>
    <x v="2"/>
    <s v="OFF-FA-10000611"/>
    <x v="1"/>
    <x v="13"/>
    <s v="Binder Clips by OIC"/>
    <n v="3.5519999999999996"/>
    <n v="3"/>
    <n v="0.2"/>
    <n v="1.2431999999999999"/>
  </r>
  <r>
    <n v="3898"/>
    <s v="CA-2014-134285"/>
    <x v="3"/>
    <x v="226"/>
    <d v="2014-12-13T00:00:00"/>
    <s v="Standard Class"/>
    <s v="DS-13180"/>
    <s v="David Smith"/>
    <x v="1"/>
    <s v="United States"/>
    <s v="San Antonio"/>
    <x v="5"/>
    <n v="78207"/>
    <x v="2"/>
    <s v="OFF-PA-10000304"/>
    <x v="1"/>
    <x v="10"/>
    <s v="Xerox 1995"/>
    <n v="15.552000000000003"/>
    <n v="3"/>
    <n v="0.2"/>
    <n v="5.4432"/>
  </r>
  <r>
    <n v="3899"/>
    <s v="CA-2014-102267"/>
    <x v="3"/>
    <x v="329"/>
    <d v="2014-12-05T00:00:00"/>
    <s v="Standard Class"/>
    <s v="SC-20800"/>
    <s v="Stuart Calhoun"/>
    <x v="0"/>
    <s v="United States"/>
    <s v="Edinburg"/>
    <x v="5"/>
    <n v="78539"/>
    <x v="2"/>
    <s v="OFF-FA-10000611"/>
    <x v="1"/>
    <x v="13"/>
    <s v="Binder Clips by OIC"/>
    <n v="2.3679999999999999"/>
    <n v="2"/>
    <n v="0.2"/>
    <n v="0.82879999999999987"/>
  </r>
  <r>
    <n v="3900"/>
    <s v="CA-2014-157980"/>
    <x v="3"/>
    <x v="226"/>
    <d v="2014-12-10T00:00:00"/>
    <s v="First Class"/>
    <s v="SH-20395"/>
    <s v="Shahid Hopkins"/>
    <x v="0"/>
    <s v="United States"/>
    <s v="Toledo"/>
    <x v="24"/>
    <n v="43615"/>
    <x v="3"/>
    <s v="TEC-AC-10002567"/>
    <x v="2"/>
    <x v="11"/>
    <s v="Logitech G602 Wireless Gaming Mouse"/>
    <n v="127.98399999999999"/>
    <n v="2"/>
    <n v="0.2"/>
    <n v="25.596799999999998"/>
  </r>
  <r>
    <n v="3901"/>
    <s v="CA-2012-121097"/>
    <x v="1"/>
    <x v="928"/>
    <d v="2012-01-08T00:00:00"/>
    <s v="Standard Class"/>
    <s v="SF-20965"/>
    <s v="Sylvia Foulston"/>
    <x v="1"/>
    <s v="United States"/>
    <s v="Baytown"/>
    <x v="5"/>
    <n v="77520"/>
    <x v="2"/>
    <s v="OFF-PA-10001937"/>
    <x v="1"/>
    <x v="10"/>
    <s v="Xerox 21"/>
    <n v="10.368000000000002"/>
    <n v="2"/>
    <n v="0.2"/>
    <n v="3.6288"/>
  </r>
  <r>
    <n v="3902"/>
    <s v="CA-2012-151043"/>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s v="US-2012-119312"/>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s v="CA-2012-167010"/>
    <x v="1"/>
    <x v="57"/>
    <d v="2012-04-10T00:00:00"/>
    <s v="Standard Class"/>
    <s v="VT-21700"/>
    <s v="Valerie Takahito"/>
    <x v="2"/>
    <s v="United States"/>
    <s v="Philadelphia"/>
    <x v="9"/>
    <n v="19143"/>
    <x v="3"/>
    <s v="OFF-AP-10004036"/>
    <x v="1"/>
    <x v="9"/>
    <s v="Bionaire 99.97% HEPA Air Cleaner"/>
    <n v="98.111999999999995"/>
    <n v="7"/>
    <n v="0.2"/>
    <n v="18.396000000000001"/>
  </r>
  <r>
    <n v="3905"/>
    <s v="CA-2012-167010"/>
    <x v="1"/>
    <x v="57"/>
    <d v="2012-04-10T00:00:00"/>
    <s v="Standard Class"/>
    <s v="VT-21700"/>
    <s v="Valerie Takahito"/>
    <x v="2"/>
    <s v="United States"/>
    <s v="Philadelphia"/>
    <x v="9"/>
    <n v="19143"/>
    <x v="3"/>
    <s v="OFF-ST-10003816"/>
    <x v="1"/>
    <x v="4"/>
    <s v="Fellowes High-Stak Drawer Files"/>
    <n v="563.80799999999999"/>
    <n v="4"/>
    <n v="0.2"/>
    <n v="21.142799999999966"/>
  </r>
  <r>
    <n v="3906"/>
    <s v="CA-2012-167010"/>
    <x v="1"/>
    <x v="57"/>
    <d v="2012-04-10T00:00:00"/>
    <s v="Standard Class"/>
    <s v="VT-21700"/>
    <s v="Valerie Takahito"/>
    <x v="2"/>
    <s v="United States"/>
    <s v="Philadelphia"/>
    <x v="9"/>
    <n v="19143"/>
    <x v="3"/>
    <s v="OFF-BI-10002072"/>
    <x v="1"/>
    <x v="8"/>
    <s v="Cardinal Slant-D Ring Binders"/>
    <n v="10.428000000000001"/>
    <n v="4"/>
    <n v="0.7"/>
    <n v="-6.9519999999999982"/>
  </r>
  <r>
    <n v="3907"/>
    <s v="CA-2012-167010"/>
    <x v="1"/>
    <x v="57"/>
    <d v="2012-04-10T00:00:00"/>
    <s v="Standard Class"/>
    <s v="VT-21700"/>
    <s v="Valerie Takahito"/>
    <x v="2"/>
    <s v="United States"/>
    <s v="Philadelphia"/>
    <x v="9"/>
    <n v="19143"/>
    <x v="3"/>
    <s v="FUR-FU-10001468"/>
    <x v="0"/>
    <x v="5"/>
    <s v="Tenex Antistatic Computer Chair Mats"/>
    <n v="547.13599999999997"/>
    <n v="4"/>
    <n v="0.2"/>
    <n v="-68.392000000000053"/>
  </r>
  <r>
    <n v="3908"/>
    <s v="CA-2012-167010"/>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s v="CA-2012-167010"/>
    <x v="1"/>
    <x v="57"/>
    <d v="2012-04-10T00:00:00"/>
    <s v="Standard Class"/>
    <s v="VT-21700"/>
    <s v="Valerie Takahito"/>
    <x v="2"/>
    <s v="United States"/>
    <s v="Philadelphia"/>
    <x v="9"/>
    <n v="19143"/>
    <x v="3"/>
    <s v="TEC-PH-10002844"/>
    <x v="2"/>
    <x v="7"/>
    <s v="Speck Products Candyshell Flip Case"/>
    <n v="41.988"/>
    <n v="2"/>
    <n v="0.4"/>
    <n v="-9.7972000000000037"/>
  </r>
  <r>
    <n v="3910"/>
    <s v="CA-2012-167010"/>
    <x v="1"/>
    <x v="57"/>
    <d v="2012-04-10T00:00:00"/>
    <s v="Standard Class"/>
    <s v="VT-21700"/>
    <s v="Valerie Takahito"/>
    <x v="2"/>
    <s v="United States"/>
    <s v="Philadelphia"/>
    <x v="9"/>
    <n v="19143"/>
    <x v="3"/>
    <s v="FUR-FU-10001037"/>
    <x v="0"/>
    <x v="5"/>
    <s v="DAX Charcoal/Nickel-Tone Document Frame, 5 x 7"/>
    <n v="7.5840000000000005"/>
    <n v="1"/>
    <n v="0.2"/>
    <n v="2.37"/>
  </r>
  <r>
    <n v="3911"/>
    <s v="CA-2012-167010"/>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s v="CA-2014-126788"/>
    <x v="3"/>
    <x v="929"/>
    <d v="2014-06-07T00:00:00"/>
    <s v="First Class"/>
    <s v="AB-10105"/>
    <s v="Adrian Barton"/>
    <x v="0"/>
    <s v="United States"/>
    <s v="Pearland"/>
    <x v="5"/>
    <n v="77581"/>
    <x v="2"/>
    <s v="TEC-PH-10001619"/>
    <x v="2"/>
    <x v="7"/>
    <s v="LG G3"/>
    <n v="470.37600000000009"/>
    <n v="3"/>
    <n v="0.2"/>
    <n v="52.917299999999955"/>
  </r>
  <r>
    <n v="3913"/>
    <s v="CA-2014-148068"/>
    <x v="3"/>
    <x v="65"/>
    <d v="2014-09-26T00:00:00"/>
    <s v="Standard Class"/>
    <s v="MM-18280"/>
    <s v="Muhammed MacIntyre"/>
    <x v="1"/>
    <s v="United States"/>
    <s v="New York City"/>
    <x v="15"/>
    <n v="10035"/>
    <x v="3"/>
    <s v="OFF-PA-10001639"/>
    <x v="1"/>
    <x v="10"/>
    <s v="Xerox 203"/>
    <n v="19.440000000000001"/>
    <n v="3"/>
    <n v="0"/>
    <n v="9.3312000000000008"/>
  </r>
  <r>
    <n v="3914"/>
    <s v="CA-2014-148068"/>
    <x v="3"/>
    <x v="65"/>
    <d v="2014-09-26T00:00:00"/>
    <s v="Standard Class"/>
    <s v="MM-18280"/>
    <s v="Muhammed MacIntyre"/>
    <x v="1"/>
    <s v="United States"/>
    <s v="New York City"/>
    <x v="15"/>
    <n v="10035"/>
    <x v="3"/>
    <s v="FUR-FU-10002268"/>
    <x v="0"/>
    <x v="5"/>
    <s v="Ultra Door Push Plate"/>
    <n v="9.82"/>
    <n v="2"/>
    <n v="0"/>
    <n v="3.2405999999999997"/>
  </r>
  <r>
    <n v="3915"/>
    <s v="US-2014-142573"/>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s v="US-2014-142573"/>
    <x v="3"/>
    <x v="930"/>
    <d v="2014-07-24T00:00:00"/>
    <s v="Standard Class"/>
    <s v="ML-17410"/>
    <s v="Maris LaWare"/>
    <x v="0"/>
    <s v="United States"/>
    <s v="Phoenix"/>
    <x v="16"/>
    <n v="85023"/>
    <x v="1"/>
    <s v="FUR-CH-10004218"/>
    <x v="0"/>
    <x v="1"/>
    <s v="Global Fabric Manager's Chair, Dark Gray"/>
    <n v="161.56800000000001"/>
    <n v="2"/>
    <n v="0.2"/>
    <n v="10.098000000000006"/>
  </r>
  <r>
    <n v="3917"/>
    <s v="US-2014-142573"/>
    <x v="3"/>
    <x v="930"/>
    <d v="2014-07-24T00:00:00"/>
    <s v="Standard Class"/>
    <s v="ML-17410"/>
    <s v="Maris LaWare"/>
    <x v="0"/>
    <s v="United States"/>
    <s v="Phoenix"/>
    <x v="16"/>
    <n v="85023"/>
    <x v="1"/>
    <s v="OFF-PA-10000246"/>
    <x v="1"/>
    <x v="10"/>
    <s v="Riverleaf Stik-Withit Designer Note Cubes"/>
    <n v="16.096"/>
    <n v="2"/>
    <n v="0.2"/>
    <n v="5.2312000000000003"/>
  </r>
  <r>
    <n v="3918"/>
    <s v="US-2014-142573"/>
    <x v="3"/>
    <x v="930"/>
    <d v="2014-07-24T00:00:00"/>
    <s v="Standard Class"/>
    <s v="ML-17410"/>
    <s v="Maris LaWare"/>
    <x v="0"/>
    <s v="United States"/>
    <s v="Phoenix"/>
    <x v="16"/>
    <n v="85023"/>
    <x v="1"/>
    <s v="OFF-BI-10003350"/>
    <x v="1"/>
    <x v="8"/>
    <s v="Acco Expandable Hanging Binders"/>
    <n v="7.6560000000000006"/>
    <n v="4"/>
    <n v="0.7"/>
    <n v="-6.1247999999999987"/>
  </r>
  <r>
    <n v="3919"/>
    <s v="US-2014-142573"/>
    <x v="3"/>
    <x v="930"/>
    <d v="2014-07-24T00:00:00"/>
    <s v="Standard Class"/>
    <s v="ML-17410"/>
    <s v="Maris LaWare"/>
    <x v="0"/>
    <s v="United States"/>
    <s v="Phoenix"/>
    <x v="16"/>
    <n v="85023"/>
    <x v="1"/>
    <s v="FUR-CH-10000513"/>
    <x v="0"/>
    <x v="1"/>
    <s v="High-Back Leather Manager's Chair"/>
    <n v="311.97600000000006"/>
    <n v="3"/>
    <n v="0.2"/>
    <n v="-42.89670000000001"/>
  </r>
  <r>
    <n v="3920"/>
    <s v="US-2012-148817"/>
    <x v="1"/>
    <x v="494"/>
    <d v="2012-12-07T00:00:00"/>
    <s v="Standard Class"/>
    <s v="KD-16495"/>
    <s v="Keith Dawkins"/>
    <x v="1"/>
    <s v="United States"/>
    <s v="Chesapeake"/>
    <x v="17"/>
    <n v="23320"/>
    <x v="0"/>
    <s v="OFF-ST-10001321"/>
    <x v="1"/>
    <x v="4"/>
    <s v="Decoflex Hanging Personal Folder File, Blue"/>
    <n v="61.68"/>
    <n v="4"/>
    <n v="0"/>
    <n v="16.653600000000004"/>
  </r>
  <r>
    <n v="3921"/>
    <s v="US-2012-148817"/>
    <x v="1"/>
    <x v="494"/>
    <d v="2012-12-07T00:00:00"/>
    <s v="Standard Class"/>
    <s v="KD-16495"/>
    <s v="Keith Dawkins"/>
    <x v="1"/>
    <s v="United States"/>
    <s v="Chesapeake"/>
    <x v="17"/>
    <n v="23320"/>
    <x v="0"/>
    <s v="OFF-BI-10004233"/>
    <x v="1"/>
    <x v="8"/>
    <s v="GBC Pre-Punched Binding Paper, Plastic, White, 8-1/2&quot; x 11&quot;"/>
    <n v="63.96"/>
    <n v="4"/>
    <n v="0"/>
    <n v="30.700800000000001"/>
  </r>
  <r>
    <n v="3922"/>
    <s v="CA-2013-110044"/>
    <x v="0"/>
    <x v="931"/>
    <d v="2013-07-03T00:00:00"/>
    <s v="Second Class"/>
    <s v="RF-19735"/>
    <s v="Roland Fjeld"/>
    <x v="0"/>
    <s v="United States"/>
    <s v="Chicago"/>
    <x v="10"/>
    <n v="60610"/>
    <x v="2"/>
    <s v="TEC-PH-10001299"/>
    <x v="2"/>
    <x v="7"/>
    <s v="Polycom CX300 Desktop Phone USB VoIP phone"/>
    <n v="359.97600000000006"/>
    <n v="3"/>
    <n v="0.2"/>
    <n v="35.997600000000006"/>
  </r>
  <r>
    <n v="3923"/>
    <s v="CA-2014-146920"/>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s v="CA-2014-146920"/>
    <x v="3"/>
    <x v="735"/>
    <d v="2014-09-02T00:00:00"/>
    <s v="Standard Class"/>
    <s v="SC-20305"/>
    <s v="Sean Christensen"/>
    <x v="0"/>
    <s v="United States"/>
    <s v="Chicago"/>
    <x v="10"/>
    <n v="60623"/>
    <x v="2"/>
    <s v="OFF-PA-10001461"/>
    <x v="1"/>
    <x v="10"/>
    <s v="HP Office Paper (20Lb. and 87 Bright)"/>
    <n v="26.720000000000002"/>
    <n v="5"/>
    <n v="0.2"/>
    <n v="9.3520000000000003"/>
  </r>
  <r>
    <n v="3925"/>
    <s v="CA-2011-103940"/>
    <x v="2"/>
    <x v="328"/>
    <d v="2011-09-21T00:00:00"/>
    <s v="Standard Class"/>
    <s v="BN-11515"/>
    <s v="Bradley Nguyen"/>
    <x v="0"/>
    <s v="United States"/>
    <s v="Seattle"/>
    <x v="4"/>
    <n v="98103"/>
    <x v="1"/>
    <s v="OFF-ST-10004963"/>
    <x v="1"/>
    <x v="4"/>
    <s v="Eldon Gobal File Keepers"/>
    <n v="30.28"/>
    <n v="2"/>
    <n v="0"/>
    <n v="1.2111999999999981"/>
  </r>
  <r>
    <n v="3926"/>
    <s v="CA-2011-103940"/>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s v="CA-2011-103940"/>
    <x v="2"/>
    <x v="328"/>
    <d v="2011-09-21T00:00:00"/>
    <s v="Standard Class"/>
    <s v="BN-11515"/>
    <s v="Bradley Nguyen"/>
    <x v="0"/>
    <s v="United States"/>
    <s v="Seattle"/>
    <x v="4"/>
    <n v="98103"/>
    <x v="1"/>
    <s v="FUR-FU-10004671"/>
    <x v="0"/>
    <x v="5"/>
    <s v="Executive Impressions 12&quot; Wall Clock"/>
    <n v="35.340000000000003"/>
    <n v="2"/>
    <n v="0"/>
    <n v="13.429200000000002"/>
  </r>
  <r>
    <n v="3928"/>
    <s v="CA-2011-103940"/>
    <x v="2"/>
    <x v="328"/>
    <d v="2011-09-21T00:00:00"/>
    <s v="Standard Class"/>
    <s v="BN-11515"/>
    <s v="Bradley Nguyen"/>
    <x v="0"/>
    <s v="United States"/>
    <s v="Seattle"/>
    <x v="4"/>
    <n v="98103"/>
    <x v="1"/>
    <s v="OFF-BI-10002735"/>
    <x v="1"/>
    <x v="8"/>
    <s v="GBC Prestige Therm-A-Bind Covers"/>
    <n v="137.24"/>
    <n v="5"/>
    <n v="0.2"/>
    <n v="46.3185"/>
  </r>
  <r>
    <n v="3929"/>
    <s v="CA-2013-162082"/>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s v="CA-2013-162082"/>
    <x v="0"/>
    <x v="560"/>
    <d v="2013-03-18T00:00:00"/>
    <s v="First Class"/>
    <s v="JS-15880"/>
    <s v="John Stevenson"/>
    <x v="0"/>
    <s v="United States"/>
    <s v="Harlingen"/>
    <x v="5"/>
    <n v="78550"/>
    <x v="2"/>
    <s v="OFF-PA-10001934"/>
    <x v="1"/>
    <x v="10"/>
    <s v="Xerox 1993"/>
    <n v="5.1840000000000011"/>
    <n v="1"/>
    <n v="0.2"/>
    <n v="1.8792"/>
  </r>
  <r>
    <n v="3931"/>
    <s v="CA-2013-162082"/>
    <x v="0"/>
    <x v="560"/>
    <d v="2013-03-18T00:00:00"/>
    <s v="First Class"/>
    <s v="JS-15880"/>
    <s v="John Stevenson"/>
    <x v="0"/>
    <s v="United States"/>
    <s v="Harlingen"/>
    <x v="5"/>
    <n v="78550"/>
    <x v="2"/>
    <s v="OFF-AR-10001044"/>
    <x v="1"/>
    <x v="6"/>
    <s v="BOSTON Ranger #55 Pencil Sharpener, Black"/>
    <n v="145.54400000000001"/>
    <n v="7"/>
    <n v="0.2"/>
    <n v="16.373699999999992"/>
  </r>
  <r>
    <n v="3932"/>
    <s v="CA-2013-132094"/>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s v="CA-2013-132094"/>
    <x v="0"/>
    <x v="370"/>
    <d v="2013-09-03T00:00:00"/>
    <s v="Standard Class"/>
    <s v="VG-21805"/>
    <s v="Vivek Grady"/>
    <x v="1"/>
    <s v="United States"/>
    <s v="Philadelphia"/>
    <x v="9"/>
    <n v="19140"/>
    <x v="3"/>
    <s v="TEC-AC-10001109"/>
    <x v="2"/>
    <x v="11"/>
    <s v="Logitech Trackman Marble Mouse"/>
    <n v="47.984000000000002"/>
    <n v="2"/>
    <n v="0.2"/>
    <n v="13.195600000000001"/>
  </r>
  <r>
    <n v="3934"/>
    <s v="CA-2014-123001"/>
    <x v="3"/>
    <x v="264"/>
    <d v="2014-09-09T00:00:00"/>
    <s v="Standard Class"/>
    <s v="AW-10840"/>
    <s v="Anthony Witt"/>
    <x v="0"/>
    <s v="United States"/>
    <s v="Bakersfield"/>
    <x v="1"/>
    <n v="93309"/>
    <x v="1"/>
    <s v="OFF-AR-10001919"/>
    <x v="1"/>
    <x v="6"/>
    <s v="OIC #2 Pencils, Medium Soft"/>
    <n v="9.3999999999999986"/>
    <n v="5"/>
    <n v="0"/>
    <n v="2.7259999999999995"/>
  </r>
  <r>
    <n v="3935"/>
    <s v="CA-2014-123001"/>
    <x v="3"/>
    <x v="264"/>
    <d v="2014-09-09T00:00:00"/>
    <s v="Standard Class"/>
    <s v="AW-10840"/>
    <s v="Anthony Witt"/>
    <x v="0"/>
    <s v="United States"/>
    <s v="Bakersfield"/>
    <x v="1"/>
    <n v="93309"/>
    <x v="1"/>
    <s v="OFF-LA-10004544"/>
    <x v="1"/>
    <x v="2"/>
    <s v="Avery 505"/>
    <n v="74"/>
    <n v="5"/>
    <n v="0"/>
    <n v="37"/>
  </r>
  <r>
    <n v="3936"/>
    <s v="CA-2014-123001"/>
    <x v="3"/>
    <x v="264"/>
    <d v="2014-09-09T00:00:00"/>
    <s v="Standard Class"/>
    <s v="AW-10840"/>
    <s v="Anthony Witt"/>
    <x v="0"/>
    <s v="United States"/>
    <s v="Bakersfield"/>
    <x v="1"/>
    <n v="93309"/>
    <x v="1"/>
    <s v="TEC-PH-10003484"/>
    <x v="2"/>
    <x v="7"/>
    <s v="Ooma Telo VoIP Home Phone System"/>
    <n v="201.584"/>
    <n v="2"/>
    <n v="0.2"/>
    <n v="12.599000000000004"/>
  </r>
  <r>
    <n v="3937"/>
    <s v="CA-2012-118955"/>
    <x v="1"/>
    <x v="382"/>
    <d v="2012-06-20T00:00:00"/>
    <s v="Standard Class"/>
    <s v="LS-17230"/>
    <s v="Lycoris Saunders"/>
    <x v="0"/>
    <s v="United States"/>
    <s v="Grand Prairie"/>
    <x v="5"/>
    <n v="75051"/>
    <x v="2"/>
    <s v="OFF-EN-10001028"/>
    <x v="1"/>
    <x v="12"/>
    <s v="Staples"/>
    <n v="28.752000000000002"/>
    <n v="3"/>
    <n v="0.2"/>
    <n v="9.3443999999999985"/>
  </r>
  <r>
    <n v="3938"/>
    <s v="CA-2012-118955"/>
    <x v="1"/>
    <x v="382"/>
    <d v="2012-06-20T00:00:00"/>
    <s v="Standard Class"/>
    <s v="LS-17230"/>
    <s v="Lycoris Saunders"/>
    <x v="0"/>
    <s v="United States"/>
    <s v="Grand Prairie"/>
    <x v="5"/>
    <n v="75051"/>
    <x v="2"/>
    <s v="OFF-PA-10004156"/>
    <x v="1"/>
    <x v="10"/>
    <s v="Xerox 188"/>
    <n v="27.216000000000001"/>
    <n v="3"/>
    <n v="0.2"/>
    <n v="9.8657999999999983"/>
  </r>
  <r>
    <n v="3939"/>
    <s v="CA-2012-118955"/>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s v="US-2013-143448"/>
    <x v="0"/>
    <x v="107"/>
    <d v="2013-12-11T00:00:00"/>
    <s v="Same Day"/>
    <s v="MH-17455"/>
    <s v="Mark Hamilton"/>
    <x v="0"/>
    <s v="United States"/>
    <s v="Greenwood"/>
    <x v="14"/>
    <n v="46142"/>
    <x v="2"/>
    <s v="FUR-CH-10003379"/>
    <x v="0"/>
    <x v="1"/>
    <s v="Global Commerce Series High-Back Swivel/Tilt Chairs"/>
    <n v="1424.9"/>
    <n v="5"/>
    <n v="0"/>
    <n v="356.22500000000002"/>
  </r>
  <r>
    <n v="3941"/>
    <s v="CA-2014-117863"/>
    <x v="3"/>
    <x v="796"/>
    <d v="2014-05-24T00:00:00"/>
    <s v="Standard Class"/>
    <s v="TS-21340"/>
    <s v="Toby Swindell"/>
    <x v="0"/>
    <s v="United States"/>
    <s v="New York City"/>
    <x v="15"/>
    <n v="10024"/>
    <x v="3"/>
    <s v="FUR-FU-10002456"/>
    <x v="0"/>
    <x v="5"/>
    <s v="Master Caster Door Stop, Large Neon Orange"/>
    <n v="14.56"/>
    <n v="2"/>
    <n v="0"/>
    <n v="6.2608000000000015"/>
  </r>
  <r>
    <n v="3942"/>
    <s v="CA-2014-117863"/>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s v="CA-2014-160458"/>
    <x v="3"/>
    <x v="837"/>
    <d v="2014-05-30T00:00:00"/>
    <s v="Second Class"/>
    <s v="EH-13945"/>
    <s v="Eric Hoffmann"/>
    <x v="0"/>
    <s v="United States"/>
    <s v="Memphis"/>
    <x v="18"/>
    <n v="38109"/>
    <x v="0"/>
    <s v="OFF-PA-10001166"/>
    <x v="1"/>
    <x v="10"/>
    <s v="Xerox 2"/>
    <n v="25.920000000000005"/>
    <n v="5"/>
    <n v="0.2"/>
    <n v="9.0719999999999992"/>
  </r>
  <r>
    <n v="3944"/>
    <s v="US-2013-142685"/>
    <x v="0"/>
    <x v="661"/>
    <d v="2013-07-01T00:00:00"/>
    <s v="Standard Class"/>
    <s v="MG-17695"/>
    <s v="Maureen Gnade"/>
    <x v="0"/>
    <s v="United States"/>
    <s v="Buffalo"/>
    <x v="15"/>
    <n v="14215"/>
    <x v="3"/>
    <s v="OFF-SU-10000157"/>
    <x v="1"/>
    <x v="14"/>
    <s v="Compact Automatic Electric Letter Opener"/>
    <n v="835.17000000000007"/>
    <n v="7"/>
    <n v="0"/>
    <n v="16.703400000000016"/>
  </r>
  <r>
    <n v="3945"/>
    <s v="CA-2013-133144"/>
    <x v="0"/>
    <x v="458"/>
    <d v="2013-05-22T00:00:00"/>
    <s v="Second Class"/>
    <s v="DO-13435"/>
    <s v="Denny Ordway"/>
    <x v="0"/>
    <s v="United States"/>
    <s v="Los Angeles"/>
    <x v="1"/>
    <n v="90036"/>
    <x v="1"/>
    <s v="OFF-PA-10004971"/>
    <x v="1"/>
    <x v="10"/>
    <s v="Xerox 196"/>
    <n v="17.34"/>
    <n v="3"/>
    <n v="0"/>
    <n v="8.4966000000000008"/>
  </r>
  <r>
    <n v="3946"/>
    <s v="CA-2014-167871"/>
    <x v="3"/>
    <x v="551"/>
    <d v="2014-11-24T00:00:00"/>
    <s v="Standard Class"/>
    <s v="AF-10870"/>
    <s v="Art Ferguson"/>
    <x v="0"/>
    <s v="United States"/>
    <s v="Homestead"/>
    <x v="2"/>
    <n v="33030"/>
    <x v="0"/>
    <s v="OFF-PA-10001977"/>
    <x v="1"/>
    <x v="10"/>
    <s v="Xerox 194"/>
    <n v="44.384"/>
    <n v="1"/>
    <n v="0.2"/>
    <n v="15.534399999999998"/>
  </r>
  <r>
    <n v="3947"/>
    <s v="CA-2014-167871"/>
    <x v="3"/>
    <x v="551"/>
    <d v="2014-11-24T00:00:00"/>
    <s v="Standard Class"/>
    <s v="AF-10870"/>
    <s v="Art Ferguson"/>
    <x v="0"/>
    <s v="United States"/>
    <s v="Homestead"/>
    <x v="2"/>
    <n v="33030"/>
    <x v="0"/>
    <s v="OFF-SU-10001225"/>
    <x v="1"/>
    <x v="14"/>
    <s v="Staples"/>
    <n v="2.9440000000000004"/>
    <n v="1"/>
    <n v="0.2"/>
    <n v="-0.66240000000000021"/>
  </r>
  <r>
    <n v="3948"/>
    <s v="CA-2013-119963"/>
    <x v="0"/>
    <x v="741"/>
    <d v="2013-11-23T00:00:00"/>
    <s v="Standard Class"/>
    <s v="SN-20710"/>
    <s v="Steve Nguyen"/>
    <x v="2"/>
    <s v="United States"/>
    <s v="Pasadena"/>
    <x v="5"/>
    <n v="77506"/>
    <x v="2"/>
    <s v="OFF-AR-10003514"/>
    <x v="1"/>
    <x v="6"/>
    <s v="4009 Highlighters by Sanford"/>
    <n v="6.3680000000000003"/>
    <n v="2"/>
    <n v="0.2"/>
    <n v="1.0347999999999993"/>
  </r>
  <r>
    <n v="3949"/>
    <s v="CA-2013-119963"/>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s v="CA-2013-119963"/>
    <x v="0"/>
    <x v="741"/>
    <d v="2013-11-23T00:00:00"/>
    <s v="Standard Class"/>
    <s v="SN-20710"/>
    <s v="Steve Nguyen"/>
    <x v="2"/>
    <s v="United States"/>
    <s v="Pasadena"/>
    <x v="5"/>
    <n v="77506"/>
    <x v="2"/>
    <s v="OFF-PA-10001970"/>
    <x v="1"/>
    <x v="10"/>
    <s v="Xerox 1881"/>
    <n v="19.648"/>
    <n v="2"/>
    <n v="0.2"/>
    <n v="6.6311999999999989"/>
  </r>
  <r>
    <n v="3951"/>
    <s v="CA-2013-119963"/>
    <x v="0"/>
    <x v="741"/>
    <d v="2013-11-23T00:00:00"/>
    <s v="Standard Class"/>
    <s v="SN-20710"/>
    <s v="Steve Nguyen"/>
    <x v="2"/>
    <s v="United States"/>
    <s v="Pasadena"/>
    <x v="5"/>
    <n v="77506"/>
    <x v="2"/>
    <s v="FUR-CH-10003817"/>
    <x v="0"/>
    <x v="1"/>
    <s v="Global Value Steno Chair, Gray"/>
    <n v="255.108"/>
    <n v="6"/>
    <n v="0.3"/>
    <n v="-18.221999999999994"/>
  </r>
  <r>
    <n v="3952"/>
    <s v="CA-2011-121167"/>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s v="US-2013-151862"/>
    <x v="0"/>
    <x v="398"/>
    <d v="2013-03-09T00:00:00"/>
    <s v="Standard Class"/>
    <s v="ON-18715"/>
    <s v="Odella Nelson"/>
    <x v="1"/>
    <s v="United States"/>
    <s v="Denver"/>
    <x v="22"/>
    <n v="80219"/>
    <x v="1"/>
    <s v="TEC-PH-10003535"/>
    <x v="2"/>
    <x v="7"/>
    <s v="RCA ViSYS 25423RE1 Corded phone"/>
    <n v="159.98400000000001"/>
    <n v="2"/>
    <n v="0.2"/>
    <n v="13.998599999999989"/>
  </r>
  <r>
    <n v="3954"/>
    <s v="CA-2014-152961"/>
    <x v="3"/>
    <x v="787"/>
    <d v="2014-01-20T00:00:00"/>
    <s v="Standard Class"/>
    <s v="SC-20095"/>
    <s v="Sanjit Chand"/>
    <x v="0"/>
    <s v="United States"/>
    <s v="Quincy"/>
    <x v="31"/>
    <n v="2169"/>
    <x v="3"/>
    <s v="OFF-PA-10004675"/>
    <x v="1"/>
    <x v="10"/>
    <s v="Telephone Message Books with Fax/Mobile Section, 5 1/2&quot; x 3 3/16&quot;"/>
    <n v="12.7"/>
    <n v="2"/>
    <n v="0"/>
    <n v="5.8419999999999996"/>
  </r>
  <r>
    <n v="3955"/>
    <s v="CA-2011-133228"/>
    <x v="2"/>
    <x v="527"/>
    <d v="2011-04-09T00:00:00"/>
    <s v="Standard Class"/>
    <s v="MS-17710"/>
    <s v="Maurice Satty"/>
    <x v="0"/>
    <s v="United States"/>
    <s v="Detroit"/>
    <x v="12"/>
    <n v="48205"/>
    <x v="2"/>
    <s v="FUR-FU-10004020"/>
    <x v="0"/>
    <x v="5"/>
    <s v="Advantus Panel Wall Acrylic Frame"/>
    <n v="5.47"/>
    <n v="1"/>
    <n v="0"/>
    <n v="2.3521000000000001"/>
  </r>
  <r>
    <n v="3956"/>
    <s v="CA-2011-133228"/>
    <x v="2"/>
    <x v="527"/>
    <d v="2011-04-09T00:00:00"/>
    <s v="Standard Class"/>
    <s v="MS-17710"/>
    <s v="Maurice Satty"/>
    <x v="0"/>
    <s v="United States"/>
    <s v="Detroit"/>
    <x v="12"/>
    <n v="48205"/>
    <x v="2"/>
    <s v="OFF-AR-10001955"/>
    <x v="1"/>
    <x v="6"/>
    <s v="Newell 319"/>
    <n v="79.36"/>
    <n v="4"/>
    <n v="0"/>
    <n v="23.807999999999993"/>
  </r>
  <r>
    <n v="3957"/>
    <s v="CA-2013-114951"/>
    <x v="0"/>
    <x v="190"/>
    <d v="2013-07-04T00:00:00"/>
    <s v="Standard Class"/>
    <s v="DN-13690"/>
    <s v="Duane Noonan"/>
    <x v="0"/>
    <s v="United States"/>
    <s v="San Francisco"/>
    <x v="1"/>
    <n v="94109"/>
    <x v="1"/>
    <s v="FUR-FU-10002364"/>
    <x v="0"/>
    <x v="5"/>
    <s v="Eldon Expressions Wood Desk Accessories, Oak"/>
    <n v="22.14"/>
    <n v="3"/>
    <n v="0"/>
    <n v="6.4205999999999976"/>
  </r>
  <r>
    <n v="3958"/>
    <s v="CA-2013-156573"/>
    <x v="0"/>
    <x v="211"/>
    <d v="2013-06-03T00:00:00"/>
    <s v="Standard Class"/>
    <s v="RB-19360"/>
    <s v="Raymond Buch"/>
    <x v="0"/>
    <s v="United States"/>
    <s v="Nashville"/>
    <x v="18"/>
    <n v="37211"/>
    <x v="0"/>
    <s v="OFF-BI-10002414"/>
    <x v="1"/>
    <x v="8"/>
    <s v="GBC ProClick Spines for 32-Hole Punch"/>
    <n v="11.277000000000001"/>
    <n v="3"/>
    <n v="0.7"/>
    <n v="-8.6456999999999979"/>
  </r>
  <r>
    <n v="3959"/>
    <s v="CA-2013-156573"/>
    <x v="0"/>
    <x v="211"/>
    <d v="2013-06-03T00:00:00"/>
    <s v="Standard Class"/>
    <s v="RB-19360"/>
    <s v="Raymond Buch"/>
    <x v="0"/>
    <s v="United States"/>
    <s v="Nashville"/>
    <x v="18"/>
    <n v="37211"/>
    <x v="0"/>
    <s v="OFF-AR-10003732"/>
    <x v="1"/>
    <x v="6"/>
    <s v="Newell 333"/>
    <n v="4.4479999999999995"/>
    <n v="2"/>
    <n v="0.2"/>
    <n v="0.3335999999999999"/>
  </r>
  <r>
    <n v="3960"/>
    <s v="CA-2013-156573"/>
    <x v="0"/>
    <x v="211"/>
    <d v="2013-06-03T00:00:00"/>
    <s v="Standard Class"/>
    <s v="RB-19360"/>
    <s v="Raymond Buch"/>
    <x v="0"/>
    <s v="United States"/>
    <s v="Nashville"/>
    <x v="18"/>
    <n v="37211"/>
    <x v="0"/>
    <s v="FUR-FU-10001085"/>
    <x v="0"/>
    <x v="5"/>
    <s v="3M Polarizing Light Filter Sleeves"/>
    <n v="44.76"/>
    <n v="3"/>
    <n v="0.2"/>
    <n v="14.546999999999995"/>
  </r>
  <r>
    <n v="3961"/>
    <s v="CA-2012-113901"/>
    <x v="1"/>
    <x v="324"/>
    <d v="2012-10-24T00:00:00"/>
    <s v="Standard Class"/>
    <s v="NH-18610"/>
    <s v="Nicole Hansen"/>
    <x v="1"/>
    <s v="United States"/>
    <s v="Detroit"/>
    <x v="12"/>
    <n v="48227"/>
    <x v="2"/>
    <s v="OFF-BI-10001249"/>
    <x v="1"/>
    <x v="8"/>
    <s v="Avery Heavy-Duty EZD View Binder with Locking Rings"/>
    <n v="38.28"/>
    <n v="6"/>
    <n v="0"/>
    <n v="17.608799999999999"/>
  </r>
  <r>
    <n v="3962"/>
    <s v="CA-2012-113901"/>
    <x v="1"/>
    <x v="324"/>
    <d v="2012-10-24T00:00:00"/>
    <s v="Standard Class"/>
    <s v="NH-18610"/>
    <s v="Nicole Hansen"/>
    <x v="1"/>
    <s v="United States"/>
    <s v="Detroit"/>
    <x v="12"/>
    <n v="48227"/>
    <x v="2"/>
    <s v="TEC-PH-10002564"/>
    <x v="2"/>
    <x v="7"/>
    <s v="OtterBox Defender Series Case - Samsung Galaxy S4"/>
    <n v="149.94999999999999"/>
    <n v="5"/>
    <n v="0"/>
    <n v="44.984999999999985"/>
  </r>
  <r>
    <n v="3963"/>
    <s v="CA-2014-134838"/>
    <x v="3"/>
    <x v="600"/>
    <d v="2014-02-21T00:00:00"/>
    <s v="First Class"/>
    <s v="ED-13885"/>
    <s v="Emily Ducich"/>
    <x v="2"/>
    <s v="United States"/>
    <s v="Los Angeles"/>
    <x v="1"/>
    <n v="90045"/>
    <x v="1"/>
    <s v="OFF-AR-10000634"/>
    <x v="1"/>
    <x v="6"/>
    <s v="Newell 320"/>
    <n v="12.84"/>
    <n v="3"/>
    <n v="0"/>
    <n v="3.4668000000000005"/>
  </r>
  <r>
    <n v="3964"/>
    <s v="CA-2014-134838"/>
    <x v="3"/>
    <x v="600"/>
    <d v="2014-02-21T00:00:00"/>
    <s v="First Class"/>
    <s v="ED-13885"/>
    <s v="Emily Ducich"/>
    <x v="2"/>
    <s v="United States"/>
    <s v="Los Angeles"/>
    <x v="1"/>
    <n v="90045"/>
    <x v="1"/>
    <s v="FUR-FU-10004018"/>
    <x v="0"/>
    <x v="5"/>
    <s v="Tensor Computer Mounted Lamp"/>
    <n v="44.67"/>
    <n v="3"/>
    <n v="0"/>
    <n v="12.060900000000002"/>
  </r>
  <r>
    <n v="3965"/>
    <s v="CA-2013-120257"/>
    <x v="0"/>
    <x v="897"/>
    <d v="2013-09-29T00:00:00"/>
    <s v="Standard Class"/>
    <s v="PW-19240"/>
    <s v="Pierre Wener"/>
    <x v="0"/>
    <s v="United States"/>
    <s v="Philadelphia"/>
    <x v="9"/>
    <n v="19140"/>
    <x v="3"/>
    <s v="OFF-AR-10003481"/>
    <x v="1"/>
    <x v="6"/>
    <s v="Newell 348"/>
    <n v="7.8719999999999999"/>
    <n v="3"/>
    <n v="0.2"/>
    <n v="0.88559999999999883"/>
  </r>
  <r>
    <n v="3966"/>
    <s v="CA-2011-164910"/>
    <x v="2"/>
    <x v="607"/>
    <d v="2011-11-17T00:00:00"/>
    <s v="Second Class"/>
    <s v="DM-13345"/>
    <s v="Denise Monton"/>
    <x v="1"/>
    <s v="United States"/>
    <s v="Asheville"/>
    <x v="3"/>
    <n v="28806"/>
    <x v="0"/>
    <s v="OFF-AR-10003651"/>
    <x v="1"/>
    <x v="6"/>
    <s v="Newell 350"/>
    <n v="7.8719999999999999"/>
    <n v="3"/>
    <n v="0.2"/>
    <n v="0.88559999999999883"/>
  </r>
  <r>
    <n v="3967"/>
    <s v="CA-2013-149902"/>
    <x v="0"/>
    <x v="178"/>
    <d v="2013-04-07T00:00:00"/>
    <s v="Standard Class"/>
    <s v="DW-13540"/>
    <s v="Don Weiss"/>
    <x v="0"/>
    <s v="United States"/>
    <s v="New York City"/>
    <x v="15"/>
    <n v="10024"/>
    <x v="3"/>
    <s v="OFF-AR-10002956"/>
    <x v="1"/>
    <x v="6"/>
    <s v="Boston 16801 Nautilus Battery Pencil Sharpener"/>
    <n v="88.04"/>
    <n v="4"/>
    <n v="0"/>
    <n v="22.8904"/>
  </r>
  <r>
    <n v="3968"/>
    <s v="CA-2013-146010"/>
    <x v="0"/>
    <x v="244"/>
    <d v="2013-05-24T00:00:00"/>
    <s v="First Class"/>
    <s v="EH-14125"/>
    <s v="Eugene Hildebrand"/>
    <x v="2"/>
    <s v="United States"/>
    <s v="Colorado Springs"/>
    <x v="22"/>
    <n v="80906"/>
    <x v="1"/>
    <s v="OFF-BI-10003638"/>
    <x v="1"/>
    <x v="8"/>
    <s v="GBC Durable Plastic Covers"/>
    <n v="40.635000000000012"/>
    <n v="7"/>
    <n v="0.7"/>
    <n v="-32.507999999999996"/>
  </r>
  <r>
    <n v="3969"/>
    <s v="US-2012-163685"/>
    <x v="1"/>
    <x v="932"/>
    <d v="2012-06-05T00:00:00"/>
    <s v="Standard Class"/>
    <s v="KE-16420"/>
    <s v="Katrina Edelman"/>
    <x v="1"/>
    <s v="United States"/>
    <s v="San Antonio"/>
    <x v="5"/>
    <n v="78207"/>
    <x v="2"/>
    <s v="OFF-BI-10001890"/>
    <x v="1"/>
    <x v="8"/>
    <s v="Avery Poly Binder Pockets"/>
    <n v="5.7279999999999989"/>
    <n v="8"/>
    <n v="0.8"/>
    <n v="-9.1648000000000032"/>
  </r>
  <r>
    <n v="3970"/>
    <s v="US-2012-163685"/>
    <x v="1"/>
    <x v="932"/>
    <d v="2012-06-05T00:00:00"/>
    <s v="Standard Class"/>
    <s v="KE-16420"/>
    <s v="Katrina Edelman"/>
    <x v="1"/>
    <s v="United States"/>
    <s v="San Antonio"/>
    <x v="5"/>
    <n v="78207"/>
    <x v="2"/>
    <s v="OFF-PA-10002606"/>
    <x v="1"/>
    <x v="10"/>
    <s v="Xerox 1928"/>
    <n v="42.24"/>
    <n v="10"/>
    <n v="0.2"/>
    <n v="13.199999999999998"/>
  </r>
  <r>
    <n v="3971"/>
    <s v="CA-2011-135090"/>
    <x v="2"/>
    <x v="754"/>
    <d v="2011-11-26T00:00:00"/>
    <s v="Standard Class"/>
    <s v="SP-20920"/>
    <s v="Susan Pistek"/>
    <x v="0"/>
    <s v="United States"/>
    <s v="Los Angeles"/>
    <x v="1"/>
    <n v="90036"/>
    <x v="1"/>
    <s v="OFF-PA-10002245"/>
    <x v="1"/>
    <x v="10"/>
    <s v="Xerox 1895"/>
    <n v="53.820000000000007"/>
    <n v="9"/>
    <n v="0"/>
    <n v="24.218999999999998"/>
  </r>
  <r>
    <n v="3972"/>
    <s v="CA-2012-132374"/>
    <x v="1"/>
    <x v="933"/>
    <d v="2012-02-24T00:00:00"/>
    <s v="Second Class"/>
    <s v="PS-19045"/>
    <s v="Penelope Sewall"/>
    <x v="2"/>
    <s v="United States"/>
    <s v="Sterling Heights"/>
    <x v="12"/>
    <n v="48310"/>
    <x v="2"/>
    <s v="OFF-AR-10001615"/>
    <x v="1"/>
    <x v="6"/>
    <s v="Newell 34"/>
    <n v="79.36"/>
    <n v="4"/>
    <n v="0"/>
    <n v="20.633600000000001"/>
  </r>
  <r>
    <n v="3973"/>
    <s v="CA-2013-167556"/>
    <x v="0"/>
    <x v="892"/>
    <d v="2013-04-03T00:00:00"/>
    <s v="Standard Class"/>
    <s v="JM-15250"/>
    <s v="Janet Martin"/>
    <x v="0"/>
    <s v="United States"/>
    <s v="New York City"/>
    <x v="15"/>
    <n v="10009"/>
    <x v="3"/>
    <s v="OFF-PA-10000466"/>
    <x v="1"/>
    <x v="10"/>
    <s v="Memo Book, 100 Message Capacity, 5 3/8” x 11”"/>
    <n v="13.48"/>
    <n v="2"/>
    <n v="0"/>
    <n v="6.74"/>
  </r>
  <r>
    <n v="3974"/>
    <s v="CA-2013-16755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s v="CA-2013-16755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s v="CA-2013-167556"/>
    <x v="0"/>
    <x v="892"/>
    <d v="2013-04-03T00:00:00"/>
    <s v="Standard Class"/>
    <s v="JM-15250"/>
    <s v="Janet Martin"/>
    <x v="0"/>
    <s v="United States"/>
    <s v="New York City"/>
    <x v="15"/>
    <n v="10009"/>
    <x v="3"/>
    <s v="OFF-BI-10000320"/>
    <x v="1"/>
    <x v="8"/>
    <s v="GBC Plastic Binding Combs"/>
    <n v="41.328000000000003"/>
    <n v="7"/>
    <n v="0.2"/>
    <n v="14.981400000000001"/>
  </r>
  <r>
    <n v="3977"/>
    <s v="US-2013-116400"/>
    <x v="0"/>
    <x v="332"/>
    <d v="2013-10-25T00:00:00"/>
    <s v="First Class"/>
    <s v="EB-13930"/>
    <s v="Eric Barreto"/>
    <x v="0"/>
    <s v="United States"/>
    <s v="Richmond"/>
    <x v="17"/>
    <n v="23223"/>
    <x v="0"/>
    <s v="FUR-FU-10003731"/>
    <x v="0"/>
    <x v="5"/>
    <s v="Eldon Expressions Wood and Plastic Desk Accessories, Oak"/>
    <n v="39.92"/>
    <n v="4"/>
    <n v="0"/>
    <n v="11.177600000000002"/>
  </r>
  <r>
    <n v="3978"/>
    <s v="CA-2014-101308"/>
    <x v="3"/>
    <x v="280"/>
    <d v="2014-10-08T00:00:00"/>
    <s v="Standard Class"/>
    <s v="FG-14260"/>
    <s v="Frank Gastineau"/>
    <x v="2"/>
    <s v="United States"/>
    <s v="Seattle"/>
    <x v="4"/>
    <n v="98105"/>
    <x v="1"/>
    <s v="OFF-FA-10002780"/>
    <x v="1"/>
    <x v="13"/>
    <s v="Staples"/>
    <n v="8.94"/>
    <n v="3"/>
    <n v="0"/>
    <n v="4.1123999999999992"/>
  </r>
  <r>
    <n v="3979"/>
    <s v="CA-2014-101308"/>
    <x v="3"/>
    <x v="280"/>
    <d v="2014-10-08T00:00:00"/>
    <s v="Standard Class"/>
    <s v="FG-14260"/>
    <s v="Frank Gastineau"/>
    <x v="2"/>
    <s v="United States"/>
    <s v="Seattle"/>
    <x v="4"/>
    <n v="98105"/>
    <x v="1"/>
    <s v="TEC-PH-10003800"/>
    <x v="2"/>
    <x v="7"/>
    <s v="i.Sound Portable Power - 8000 mAh"/>
    <n v="84.784000000000006"/>
    <n v="2"/>
    <n v="0.2"/>
    <n v="-20.136200000000006"/>
  </r>
  <r>
    <n v="3980"/>
    <s v="CA-2011-114517"/>
    <x v="2"/>
    <x v="851"/>
    <d v="2011-12-27T00:00:00"/>
    <s v="Standard Class"/>
    <s v="TH-21235"/>
    <s v="Tiffany House"/>
    <x v="1"/>
    <s v="United States"/>
    <s v="New York City"/>
    <x v="15"/>
    <n v="10024"/>
    <x v="3"/>
    <s v="FUR-TA-10001676"/>
    <x v="0"/>
    <x v="3"/>
    <s v="Hon 61000 Series Interactive Training Tables"/>
    <n v="53.315999999999995"/>
    <n v="2"/>
    <n v="0.4"/>
    <n v="-19.549200000000006"/>
  </r>
  <r>
    <n v="3981"/>
    <s v="CA-2011-114517"/>
    <x v="2"/>
    <x v="851"/>
    <d v="2011-12-27T00:00:00"/>
    <s v="Standard Class"/>
    <s v="TH-21235"/>
    <s v="Tiffany House"/>
    <x v="1"/>
    <s v="United States"/>
    <s v="New York City"/>
    <x v="15"/>
    <n v="10024"/>
    <x v="3"/>
    <s v="OFF-AP-10002350"/>
    <x v="1"/>
    <x v="9"/>
    <s v="Belkin F9H710-06 7 Outlet SurgeMaster Surge Protector"/>
    <n v="56.519999999999996"/>
    <n v="3"/>
    <n v="0"/>
    <n v="15.8256"/>
  </r>
  <r>
    <n v="3982"/>
    <s v="CA-2014-119564"/>
    <x v="3"/>
    <x v="934"/>
    <d v="2014-12-21T00:00:00"/>
    <s v="Standard Class"/>
    <s v="PL-18925"/>
    <s v="Paul Lucas"/>
    <x v="2"/>
    <s v="United States"/>
    <s v="Seattle"/>
    <x v="4"/>
    <n v="98115"/>
    <x v="1"/>
    <s v="FUR-FU-10003096"/>
    <x v="0"/>
    <x v="5"/>
    <s v="Master Giant Foot Doorstop, Safety Yellow"/>
    <n v="22.77"/>
    <n v="3"/>
    <n v="0"/>
    <n v="9.7911000000000001"/>
  </r>
  <r>
    <n v="3983"/>
    <s v="CA-2013-135265"/>
    <x v="0"/>
    <x v="274"/>
    <d v="2013-07-10T00:00:00"/>
    <s v="Second Class"/>
    <s v="CC-12370"/>
    <s v="Christopher Conant"/>
    <x v="0"/>
    <s v="United States"/>
    <s v="Los Angeles"/>
    <x v="1"/>
    <n v="90045"/>
    <x v="1"/>
    <s v="FUR-CH-10003061"/>
    <x v="0"/>
    <x v="1"/>
    <s v="Global Leather Task Chair, Black"/>
    <n v="287.96800000000002"/>
    <n v="4"/>
    <n v="0.2"/>
    <n v="-3.5996000000000521"/>
  </r>
  <r>
    <n v="3984"/>
    <s v="CA-2013-135265"/>
    <x v="0"/>
    <x v="274"/>
    <d v="2013-07-10T00:00:00"/>
    <s v="Second Class"/>
    <s v="CC-12370"/>
    <s v="Christopher Conant"/>
    <x v="0"/>
    <s v="United States"/>
    <s v="Los Angeles"/>
    <x v="1"/>
    <n v="90045"/>
    <x v="1"/>
    <s v="TEC-CO-10003763"/>
    <x v="2"/>
    <x v="16"/>
    <s v="Canon PC1060 Personal Laser Copier"/>
    <n v="2799.9600000000005"/>
    <n v="5"/>
    <n v="0.2"/>
    <n v="944.98649999999986"/>
  </r>
  <r>
    <n v="3985"/>
    <s v="CA-2013-135265"/>
    <x v="0"/>
    <x v="274"/>
    <d v="2013-07-10T00:00:00"/>
    <s v="Second Class"/>
    <s v="CC-12370"/>
    <s v="Christopher Conant"/>
    <x v="0"/>
    <s v="United States"/>
    <s v="Los Angeles"/>
    <x v="1"/>
    <n v="90045"/>
    <x v="1"/>
    <s v="OFF-PA-10002923"/>
    <x v="1"/>
    <x v="10"/>
    <s v="Xerox 1942"/>
    <n v="48.94"/>
    <n v="1"/>
    <n v="0"/>
    <n v="24.47"/>
  </r>
  <r>
    <n v="3986"/>
    <s v="CA-2013-108735"/>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s v="CA-2014-112333"/>
    <x v="3"/>
    <x v="798"/>
    <d v="2014-04-15T00:00:00"/>
    <s v="Standard Class"/>
    <s v="KF-16285"/>
    <s v="Karen Ferguson"/>
    <x v="2"/>
    <s v="United States"/>
    <s v="Plainfield"/>
    <x v="30"/>
    <n v="7060"/>
    <x v="3"/>
    <s v="OFF-ST-10001780"/>
    <x v="1"/>
    <x v="4"/>
    <s v="Tennsco 16-Compartment Lockers with Coat Rack"/>
    <n v="2591.56"/>
    <n v="4"/>
    <n v="0"/>
    <n v="621.97440000000006"/>
  </r>
  <r>
    <n v="3988"/>
    <s v="CA-2014-11233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s v="US-2013-159415"/>
    <x v="0"/>
    <x v="764"/>
    <d v="2013-04-23T00:00:00"/>
    <s v="Standard Class"/>
    <s v="CS-12175"/>
    <s v="Charles Sheldon"/>
    <x v="1"/>
    <s v="United States"/>
    <s v="Columbia"/>
    <x v="18"/>
    <n v="38401"/>
    <x v="0"/>
    <s v="FUR-FU-10003798"/>
    <x v="0"/>
    <x v="5"/>
    <s v="Ultra Door Kickplate, 8&quot;H x 34&quot;W"/>
    <n v="79.12"/>
    <n v="5"/>
    <n v="0.2"/>
    <n v="13.845999999999997"/>
  </r>
  <r>
    <n v="3990"/>
    <s v="CA-2011-122588"/>
    <x v="2"/>
    <x v="641"/>
    <d v="2011-11-27T00:00:00"/>
    <s v="Second Class"/>
    <s v="AR-10540"/>
    <s v="Andy Reiter"/>
    <x v="0"/>
    <s v="United States"/>
    <s v="Woonsocket"/>
    <x v="34"/>
    <n v="2895"/>
    <x v="3"/>
    <s v="FUR-FU-10001095"/>
    <x v="0"/>
    <x v="5"/>
    <s v="DAX Black Cherry Wood-Tone Poster Frame"/>
    <n v="52.96"/>
    <n v="2"/>
    <n v="0"/>
    <n v="20.1248"/>
  </r>
  <r>
    <n v="3991"/>
    <s v="CA-2011-137589"/>
    <x v="2"/>
    <x v="935"/>
    <d v="2011-11-08T00:00:00"/>
    <s v="Standard Class"/>
    <s v="MS-17770"/>
    <s v="Maxwell Schwartz"/>
    <x v="0"/>
    <s v="United States"/>
    <s v="Lancaster"/>
    <x v="9"/>
    <n v="17602"/>
    <x v="3"/>
    <s v="OFF-SU-10000157"/>
    <x v="1"/>
    <x v="14"/>
    <s v="Compact Automatic Electric Letter Opener"/>
    <n v="286.34400000000005"/>
    <n v="3"/>
    <n v="0.2"/>
    <n v="-64.427400000000006"/>
  </r>
  <r>
    <n v="3992"/>
    <s v="CA-2012-161998"/>
    <x v="1"/>
    <x v="489"/>
    <d v="2012-05-05T00:00:00"/>
    <s v="Standard Class"/>
    <s v="DB-13120"/>
    <s v="David Bremer"/>
    <x v="1"/>
    <s v="United States"/>
    <s v="Tampa"/>
    <x v="2"/>
    <n v="33614"/>
    <x v="0"/>
    <s v="FUR-FU-10001095"/>
    <x v="0"/>
    <x v="5"/>
    <s v="DAX Black Cherry Wood-Tone Poster Frame"/>
    <n v="63.552000000000007"/>
    <n v="3"/>
    <n v="0.2"/>
    <n v="14.299199999999999"/>
  </r>
  <r>
    <n v="3993"/>
    <s v="CA-2012-161998"/>
    <x v="1"/>
    <x v="489"/>
    <d v="2012-05-05T00:00:00"/>
    <s v="Standard Class"/>
    <s v="DB-13120"/>
    <s v="David Bremer"/>
    <x v="1"/>
    <s v="United States"/>
    <s v="Tampa"/>
    <x v="2"/>
    <n v="33614"/>
    <x v="0"/>
    <s v="OFF-SU-10004261"/>
    <x v="1"/>
    <x v="14"/>
    <s v="Fiskars 8&quot; Scissors, 2/Pack"/>
    <n v="41.375999999999998"/>
    <n v="3"/>
    <n v="0.2"/>
    <n v="4.6547999999999927"/>
  </r>
  <r>
    <n v="3994"/>
    <s v="CA-2012-161998"/>
    <x v="1"/>
    <x v="489"/>
    <d v="2012-05-05T00:00:00"/>
    <s v="Standard Class"/>
    <s v="DB-13120"/>
    <s v="David Bremer"/>
    <x v="1"/>
    <s v="United States"/>
    <s v="Tampa"/>
    <x v="2"/>
    <n v="33614"/>
    <x v="0"/>
    <s v="OFF-AR-10004022"/>
    <x v="1"/>
    <x v="6"/>
    <s v="Panasonic KP-380BK Classic Electric Pencil Sharpener"/>
    <n v="172.70400000000001"/>
    <n v="6"/>
    <n v="0.2"/>
    <n v="10.793999999999983"/>
  </r>
  <r>
    <n v="3995"/>
    <s v="CA-2012-105627"/>
    <x v="1"/>
    <x v="936"/>
    <d v="2012-03-12T00:00:00"/>
    <s v="Standard Class"/>
    <s v="DK-12895"/>
    <s v="Dana Kaydos"/>
    <x v="0"/>
    <s v="United States"/>
    <s v="Kenosha"/>
    <x v="6"/>
    <n v="53142"/>
    <x v="2"/>
    <s v="FUR-BO-10002916"/>
    <x v="0"/>
    <x v="0"/>
    <s v="Rush Hierlooms Collection 1&quot; Thick Stackable Bookcases"/>
    <n v="512.93999999999994"/>
    <n v="3"/>
    <n v="0"/>
    <n v="97.45859999999999"/>
  </r>
  <r>
    <n v="3996"/>
    <s v="CA-2012-105627"/>
    <x v="1"/>
    <x v="936"/>
    <d v="2012-03-12T00:00:00"/>
    <s v="Standard Class"/>
    <s v="DK-12895"/>
    <s v="Dana Kaydos"/>
    <x v="0"/>
    <s v="United States"/>
    <s v="Kenosha"/>
    <x v="6"/>
    <n v="53142"/>
    <x v="2"/>
    <s v="FUR-CH-10002084"/>
    <x v="0"/>
    <x v="1"/>
    <s v="Hon Mobius Operator's Chair"/>
    <n v="860.93"/>
    <n v="7"/>
    <n v="0"/>
    <n v="189.40460000000002"/>
  </r>
  <r>
    <n v="3997"/>
    <s v="CA-2012-105627"/>
    <x v="1"/>
    <x v="936"/>
    <d v="2012-03-12T00:00:00"/>
    <s v="Standard Class"/>
    <s v="DK-12895"/>
    <s v="Dana Kaydos"/>
    <x v="0"/>
    <s v="United States"/>
    <s v="Kenosha"/>
    <x v="6"/>
    <n v="53142"/>
    <x v="2"/>
    <s v="TEC-PH-10003012"/>
    <x v="2"/>
    <x v="7"/>
    <s v="Nortel Meridian M3904 Professional Digital phone"/>
    <n v="769.95"/>
    <n v="5"/>
    <n v="0"/>
    <n v="223.28549999999993"/>
  </r>
  <r>
    <n v="3998"/>
    <s v="CA-2012-105627"/>
    <x v="1"/>
    <x v="936"/>
    <d v="2012-03-12T00:00:00"/>
    <s v="Standard Class"/>
    <s v="DK-12895"/>
    <s v="Dana Kaydos"/>
    <x v="0"/>
    <s v="United States"/>
    <s v="Kenosha"/>
    <x v="6"/>
    <n v="53142"/>
    <x v="2"/>
    <s v="OFF-AR-10002704"/>
    <x v="1"/>
    <x v="6"/>
    <s v="Boston 1900 Electric Pencil Sharpener"/>
    <n v="14.98"/>
    <n v="1"/>
    <n v="0"/>
    <n v="4.4939999999999998"/>
  </r>
  <r>
    <n v="3999"/>
    <s v="CA-2012-105627"/>
    <x v="1"/>
    <x v="936"/>
    <d v="2012-03-12T00:00:00"/>
    <s v="Standard Class"/>
    <s v="DK-12895"/>
    <s v="Dana Kaydos"/>
    <x v="0"/>
    <s v="United States"/>
    <s v="Kenosha"/>
    <x v="6"/>
    <n v="53142"/>
    <x v="2"/>
    <s v="FUR-FU-10000308"/>
    <x v="0"/>
    <x v="5"/>
    <s v="Deflect-o Glass Clear Studded Chair Mats"/>
    <n v="373.08"/>
    <n v="6"/>
    <n v="0"/>
    <n v="82.077600000000004"/>
  </r>
  <r>
    <n v="4000"/>
    <s v="US-2012-14962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s v="CA-2011-116834"/>
    <x v="2"/>
    <x v="856"/>
    <d v="2011-10-16T00:00:00"/>
    <s v="Standard Class"/>
    <s v="Dp-13240"/>
    <s v="Dean percer"/>
    <x v="2"/>
    <s v="United States"/>
    <s v="Seattle"/>
    <x v="4"/>
    <n v="98115"/>
    <x v="1"/>
    <s v="FUR-FU-10001196"/>
    <x v="0"/>
    <x v="5"/>
    <s v="DAX Cubicle Frames - 8x10"/>
    <n v="63.47"/>
    <n v="11"/>
    <n v="0"/>
    <n v="19.040999999999997"/>
  </r>
  <r>
    <n v="4002"/>
    <s v="CA-2011-116834"/>
    <x v="2"/>
    <x v="856"/>
    <d v="2011-10-16T00:00:00"/>
    <s v="Standard Class"/>
    <s v="Dp-13240"/>
    <s v="Dean percer"/>
    <x v="2"/>
    <s v="United States"/>
    <s v="Seattle"/>
    <x v="4"/>
    <n v="98115"/>
    <x v="1"/>
    <s v="TEC-AC-10002942"/>
    <x v="2"/>
    <x v="11"/>
    <s v="WD My Passport Ultra 1TB Portable External Hard Drive"/>
    <n v="345"/>
    <n v="5"/>
    <n v="0"/>
    <n v="58.649999999999984"/>
  </r>
  <r>
    <n v="4003"/>
    <s v="CA-2013-145730"/>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s v="CA-2013-145730"/>
    <x v="0"/>
    <x v="840"/>
    <d v="2013-03-09T00:00:00"/>
    <s v="Standard Class"/>
    <s v="CC-12220"/>
    <s v="Chris Cortes"/>
    <x v="0"/>
    <s v="United States"/>
    <s v="San Antonio"/>
    <x v="5"/>
    <n v="78207"/>
    <x v="2"/>
    <s v="TEC-MA-10001016"/>
    <x v="2"/>
    <x v="15"/>
    <s v="Canon PC170 Desktop Personal Copier"/>
    <n v="287.90999999999997"/>
    <n v="3"/>
    <n v="0.4"/>
    <n v="33.589499999999987"/>
  </r>
  <r>
    <n v="4005"/>
    <s v="CA-2013-145730"/>
    <x v="0"/>
    <x v="840"/>
    <d v="2013-03-09T00:00:00"/>
    <s v="Standard Class"/>
    <s v="CC-12220"/>
    <s v="Chris Cortes"/>
    <x v="0"/>
    <s v="United States"/>
    <s v="San Antonio"/>
    <x v="5"/>
    <n v="78207"/>
    <x v="2"/>
    <s v="OFF-EN-10000483"/>
    <x v="1"/>
    <x v="12"/>
    <s v="White Envelopes, White Envelopes with Clear Poly Window"/>
    <n v="36.6"/>
    <n v="3"/>
    <n v="0.2"/>
    <n v="11.894999999999994"/>
  </r>
  <r>
    <n v="4006"/>
    <s v="US-2012-168732"/>
    <x v="1"/>
    <x v="895"/>
    <d v="2012-12-16T00:00:00"/>
    <s v="Standard Class"/>
    <s v="KM-16660"/>
    <s v="Khloe Miller"/>
    <x v="0"/>
    <s v="United States"/>
    <s v="Roswell"/>
    <x v="32"/>
    <n v="30076"/>
    <x v="0"/>
    <s v="OFF-AR-10003087"/>
    <x v="1"/>
    <x v="6"/>
    <s v="Staples"/>
    <n v="1.78"/>
    <n v="1"/>
    <n v="0"/>
    <n v="0.49839999999999995"/>
  </r>
  <r>
    <n v="4007"/>
    <s v="US-2012-168732"/>
    <x v="1"/>
    <x v="895"/>
    <d v="2012-12-16T00:00:00"/>
    <s v="Standard Class"/>
    <s v="KM-16660"/>
    <s v="Khloe Miller"/>
    <x v="0"/>
    <s v="United States"/>
    <s v="Roswell"/>
    <x v="32"/>
    <n v="30076"/>
    <x v="0"/>
    <s v="OFF-PA-10000520"/>
    <x v="1"/>
    <x v="10"/>
    <s v="Xerox 201"/>
    <n v="25.92"/>
    <n v="4"/>
    <n v="0"/>
    <n v="12.441600000000001"/>
  </r>
  <r>
    <n v="4008"/>
    <s v="US-2012-168732"/>
    <x v="1"/>
    <x v="895"/>
    <d v="2012-12-16T00:00:00"/>
    <s v="Standard Class"/>
    <s v="KM-16660"/>
    <s v="Khloe Miller"/>
    <x v="0"/>
    <s v="United States"/>
    <s v="Roswell"/>
    <x v="32"/>
    <n v="30076"/>
    <x v="0"/>
    <s v="TEC-AC-10001553"/>
    <x v="2"/>
    <x v="11"/>
    <s v="Memorex 25GB 6X Branded Blu-Ray Recordable Disc, 15/Pack"/>
    <n v="101.94"/>
    <n v="6"/>
    <n v="0"/>
    <n v="21.407399999999999"/>
  </r>
  <r>
    <n v="4009"/>
    <s v="CA-2012-107468"/>
    <x v="1"/>
    <x v="217"/>
    <d v="2012-12-22T00:00:00"/>
    <s v="Standard Class"/>
    <s v="MK-17905"/>
    <s v="Michael Kennedy"/>
    <x v="1"/>
    <s v="United States"/>
    <s v="Louisville"/>
    <x v="22"/>
    <n v="80027"/>
    <x v="1"/>
    <s v="OFF-AR-10000634"/>
    <x v="1"/>
    <x v="6"/>
    <s v="Newell 320"/>
    <n v="6.8480000000000008"/>
    <n v="2"/>
    <n v="0.2"/>
    <n v="0.59920000000000018"/>
  </r>
  <r>
    <n v="4010"/>
    <s v="CA-2014-144463"/>
    <x v="3"/>
    <x v="314"/>
    <d v="2014-01-06T00:00:00"/>
    <s v="Standard Class"/>
    <s v="SC-20725"/>
    <s v="Steven Cartwright"/>
    <x v="0"/>
    <s v="United States"/>
    <s v="Los Angeles"/>
    <x v="1"/>
    <n v="90036"/>
    <x v="1"/>
    <s v="FUR-FU-10001215"/>
    <x v="0"/>
    <x v="5"/>
    <s v="Howard Miller 11-1/2&quot; Diameter Brentwood Wall Clock"/>
    <n v="474.43"/>
    <n v="11"/>
    <n v="0"/>
    <n v="199.26060000000004"/>
  </r>
  <r>
    <n v="4011"/>
    <s v="CA-2014-100811"/>
    <x v="3"/>
    <x v="610"/>
    <d v="2014-11-25T00:00:00"/>
    <s v="First Class"/>
    <s v="CC-12475"/>
    <s v="Cindy Chapman"/>
    <x v="0"/>
    <s v="United States"/>
    <s v="Philadelphia"/>
    <x v="9"/>
    <n v="19143"/>
    <x v="3"/>
    <s v="OFF-PA-10001204"/>
    <x v="1"/>
    <x v="10"/>
    <s v="Xerox 1972"/>
    <n v="8.4480000000000004"/>
    <n v="2"/>
    <n v="0.2"/>
    <n v="2.6399999999999997"/>
  </r>
  <r>
    <n v="4012"/>
    <s v="CA-2014-100811"/>
    <x v="3"/>
    <x v="610"/>
    <d v="2014-11-25T00:00:00"/>
    <s v="First Class"/>
    <s v="CC-12475"/>
    <s v="Cindy Chapman"/>
    <x v="0"/>
    <s v="United States"/>
    <s v="Philadelphia"/>
    <x v="9"/>
    <n v="19143"/>
    <x v="3"/>
    <s v="OFF-ST-10002444"/>
    <x v="1"/>
    <x v="4"/>
    <s v="Recycled Eldon Regeneration Jumbo File"/>
    <n v="39.295999999999999"/>
    <n v="4"/>
    <n v="0.2"/>
    <n v="3.9295999999999989"/>
  </r>
  <r>
    <n v="4013"/>
    <s v="CA-2012-153612"/>
    <x v="1"/>
    <x v="937"/>
    <d v="2012-12-27T00:00:00"/>
    <s v="Standard Class"/>
    <s v="BT-11305"/>
    <s v="Beth Thompson"/>
    <x v="2"/>
    <s v="United States"/>
    <s v="Superior"/>
    <x v="6"/>
    <n v="54880"/>
    <x v="2"/>
    <s v="OFF-AR-10000203"/>
    <x v="1"/>
    <x v="6"/>
    <s v="Newell 336"/>
    <n v="17.12"/>
    <n v="4"/>
    <n v="0"/>
    <n v="4.9647999999999985"/>
  </r>
  <r>
    <n v="4014"/>
    <s v="CA-2012-165624"/>
    <x v="1"/>
    <x v="841"/>
    <d v="2012-08-28T00:00:00"/>
    <s v="Standard Class"/>
    <s v="FH-14350"/>
    <s v="Fred Harton"/>
    <x v="0"/>
    <s v="United States"/>
    <s v="Atlanta"/>
    <x v="32"/>
    <n v="30318"/>
    <x v="0"/>
    <s v="OFF-AP-10000828"/>
    <x v="1"/>
    <x v="9"/>
    <s v="Avanti 4.4 Cu. Ft. Refrigerator"/>
    <n v="542.93999999999994"/>
    <n v="3"/>
    <n v="0"/>
    <n v="152.02319999999997"/>
  </r>
  <r>
    <n v="4015"/>
    <s v="CA-2012-165624"/>
    <x v="1"/>
    <x v="841"/>
    <d v="2012-08-28T00:00:00"/>
    <s v="Standard Class"/>
    <s v="FH-14350"/>
    <s v="Fred Harton"/>
    <x v="0"/>
    <s v="United States"/>
    <s v="Atlanta"/>
    <x v="32"/>
    <n v="30318"/>
    <x v="0"/>
    <s v="OFF-LA-10003190"/>
    <x v="1"/>
    <x v="2"/>
    <s v="Avery 474"/>
    <n v="8.64"/>
    <n v="3"/>
    <n v="0"/>
    <n v="4.2336"/>
  </r>
  <r>
    <n v="4016"/>
    <s v="CA-2012-165624"/>
    <x v="1"/>
    <x v="841"/>
    <d v="2012-08-28T00:00:00"/>
    <s v="Standard Class"/>
    <s v="FH-14350"/>
    <s v="Fred Harton"/>
    <x v="0"/>
    <s v="United States"/>
    <s v="Atlanta"/>
    <x v="32"/>
    <n v="30318"/>
    <x v="0"/>
    <s v="OFF-PA-10002319"/>
    <x v="1"/>
    <x v="10"/>
    <s v="Xerox 1944"/>
    <n v="193.79999999999998"/>
    <n v="5"/>
    <n v="0"/>
    <n v="94.962000000000003"/>
  </r>
  <r>
    <n v="4017"/>
    <s v="CA-2012-165624"/>
    <x v="1"/>
    <x v="841"/>
    <d v="2012-08-28T00:00:00"/>
    <s v="Standard Class"/>
    <s v="FH-14350"/>
    <s v="Fred Harton"/>
    <x v="0"/>
    <s v="United States"/>
    <s v="Atlanta"/>
    <x v="32"/>
    <n v="30318"/>
    <x v="0"/>
    <s v="OFF-PA-10003893"/>
    <x v="1"/>
    <x v="10"/>
    <s v="Xerox 1962"/>
    <n v="21.400000000000002"/>
    <n v="5"/>
    <n v="0"/>
    <n v="9.629999999999999"/>
  </r>
  <r>
    <n v="4018"/>
    <s v="CA-2012-165624"/>
    <x v="1"/>
    <x v="841"/>
    <d v="2012-08-28T00:00:00"/>
    <s v="Standard Class"/>
    <s v="FH-14350"/>
    <s v="Fred Harton"/>
    <x v="0"/>
    <s v="United States"/>
    <s v="Atlanta"/>
    <x v="32"/>
    <n v="30318"/>
    <x v="0"/>
    <s v="OFF-PA-10002499"/>
    <x v="1"/>
    <x v="10"/>
    <s v="Xerox 1890"/>
    <n v="97.88"/>
    <n v="2"/>
    <n v="0"/>
    <n v="48.94"/>
  </r>
  <r>
    <n v="4019"/>
    <s v="CA-2012-165624"/>
    <x v="1"/>
    <x v="841"/>
    <d v="2012-08-28T00:00:00"/>
    <s v="Standard Class"/>
    <s v="FH-14350"/>
    <s v="Fred Harton"/>
    <x v="0"/>
    <s v="United States"/>
    <s v="Atlanta"/>
    <x v="32"/>
    <n v="30318"/>
    <x v="0"/>
    <s v="TEC-AC-10004568"/>
    <x v="2"/>
    <x v="11"/>
    <s v="Maxell LTO Ultrium - 800 GB"/>
    <n v="251.91"/>
    <n v="9"/>
    <n v="0"/>
    <n v="47.862899999999982"/>
  </r>
  <r>
    <n v="4020"/>
    <s v="CA-2012-165624"/>
    <x v="1"/>
    <x v="841"/>
    <d v="2012-08-28T00:00:00"/>
    <s v="Standard Class"/>
    <s v="FH-14350"/>
    <s v="Fred Harton"/>
    <x v="0"/>
    <s v="United States"/>
    <s v="Atlanta"/>
    <x v="32"/>
    <n v="30318"/>
    <x v="0"/>
    <s v="OFF-AP-10001492"/>
    <x v="1"/>
    <x v="9"/>
    <s v="Acco Six-Outlet Power Strip, 4' Cord Length"/>
    <n v="25.86"/>
    <n v="3"/>
    <n v="0"/>
    <n v="6.7236000000000002"/>
  </r>
  <r>
    <n v="4021"/>
    <s v="CA-2011-154963"/>
    <x v="2"/>
    <x v="169"/>
    <d v="2011-06-27T00:00:00"/>
    <s v="Standard Class"/>
    <s v="AA-10645"/>
    <s v="Anna Andreadi"/>
    <x v="0"/>
    <s v="United States"/>
    <s v="Chester"/>
    <x v="9"/>
    <n v="19013"/>
    <x v="3"/>
    <s v="FUR-CH-10004698"/>
    <x v="0"/>
    <x v="1"/>
    <s v="Padded Folding Chairs, Black, 4/Carton"/>
    <n v="170.05799999999999"/>
    <n v="3"/>
    <n v="0.3"/>
    <n v="-4.858799999999988"/>
  </r>
  <r>
    <n v="4022"/>
    <s v="CA-2011-154963"/>
    <x v="2"/>
    <x v="169"/>
    <d v="2011-06-27T00:00:00"/>
    <s v="Standard Class"/>
    <s v="AA-10645"/>
    <s v="Anna Andreadi"/>
    <x v="0"/>
    <s v="United States"/>
    <s v="Chester"/>
    <x v="9"/>
    <n v="19013"/>
    <x v="3"/>
    <s v="TEC-PH-10004093"/>
    <x v="2"/>
    <x v="7"/>
    <s v="Panasonic Kx-TS550"/>
    <n v="82.782000000000011"/>
    <n v="3"/>
    <n v="0.4"/>
    <n v="-15.176700000000004"/>
  </r>
  <r>
    <n v="4023"/>
    <s v="CA-2011-154963"/>
    <x v="2"/>
    <x v="169"/>
    <d v="2011-06-27T00:00:00"/>
    <s v="Standard Class"/>
    <s v="AA-10645"/>
    <s v="Anna Andreadi"/>
    <x v="0"/>
    <s v="United States"/>
    <s v="Chester"/>
    <x v="9"/>
    <n v="19013"/>
    <x v="3"/>
    <s v="FUR-CH-10000454"/>
    <x v="0"/>
    <x v="1"/>
    <s v="Hon Deluxe Fabric Upholstered Stacking Chairs, Rounded Back"/>
    <n v="853.92999999999984"/>
    <n v="5"/>
    <n v="0.3"/>
    <n v="0"/>
  </r>
  <r>
    <n v="4024"/>
    <s v="CA-2014-130764"/>
    <x v="3"/>
    <x v="855"/>
    <d v="2014-10-29T00:00:00"/>
    <s v="First Class"/>
    <s v="JO-15145"/>
    <s v="Jack O'Briant"/>
    <x v="1"/>
    <s v="United States"/>
    <s v="San Francisco"/>
    <x v="1"/>
    <n v="94110"/>
    <x v="1"/>
    <s v="FUR-BO-10003034"/>
    <x v="0"/>
    <x v="0"/>
    <s v="O'Sullivan Elevations Bookcase, Cherry Finish"/>
    <n v="556.66499999999996"/>
    <n v="5"/>
    <n v="0.15"/>
    <n v="6.5490000000000208"/>
  </r>
  <r>
    <n v="4025"/>
    <s v="CA-2014-130764"/>
    <x v="3"/>
    <x v="855"/>
    <d v="2014-10-29T00:00:00"/>
    <s v="First Class"/>
    <s v="JO-15145"/>
    <s v="Jack O'Briant"/>
    <x v="1"/>
    <s v="United States"/>
    <s v="San Francisco"/>
    <x v="1"/>
    <n v="94110"/>
    <x v="1"/>
    <s v="TEC-PH-10003215"/>
    <x v="2"/>
    <x v="7"/>
    <s v="Jackery Bar Premium Fast-charging Portable Charger"/>
    <n v="95.84"/>
    <n v="4"/>
    <n v="0.2"/>
    <n v="34.741999999999997"/>
  </r>
  <r>
    <n v="4026"/>
    <s v="CA-2014-139311"/>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s v="CA-2014-139311"/>
    <x v="3"/>
    <x v="938"/>
    <d v="2014-08-14T00:00:00"/>
    <s v="First Class"/>
    <s v="SF-20965"/>
    <s v="Sylvia Foulston"/>
    <x v="1"/>
    <s v="United States"/>
    <s v="Bedford"/>
    <x v="5"/>
    <n v="76021"/>
    <x v="2"/>
    <s v="OFF-AR-10004582"/>
    <x v="1"/>
    <x v="6"/>
    <s v="BIC Brite Liner Grip Highlighters"/>
    <n v="9.1840000000000011"/>
    <n v="7"/>
    <n v="0.2"/>
    <n v="2.8699999999999992"/>
  </r>
  <r>
    <n v="4028"/>
    <s v="CA-2014-139311"/>
    <x v="3"/>
    <x v="938"/>
    <d v="2014-08-14T00:00:00"/>
    <s v="First Class"/>
    <s v="SF-20965"/>
    <s v="Sylvia Foulston"/>
    <x v="1"/>
    <s v="United States"/>
    <s v="Bedford"/>
    <x v="5"/>
    <n v="76021"/>
    <x v="2"/>
    <s v="TEC-PH-10001557"/>
    <x v="2"/>
    <x v="7"/>
    <s v="Pyle PMP37LED"/>
    <n v="153.584"/>
    <n v="2"/>
    <n v="0.2"/>
    <n v="13.438599999999994"/>
  </r>
  <r>
    <n v="4029"/>
    <s v="CA-2014-139311"/>
    <x v="3"/>
    <x v="938"/>
    <d v="2014-08-14T00:00:00"/>
    <s v="First Class"/>
    <s v="SF-20965"/>
    <s v="Sylvia Foulston"/>
    <x v="1"/>
    <s v="United States"/>
    <s v="Bedford"/>
    <x v="5"/>
    <n v="76021"/>
    <x v="2"/>
    <s v="OFF-BI-10004209"/>
    <x v="1"/>
    <x v="8"/>
    <s v="Fellowes Twister Kit, Gray/Clear, 3/pkg"/>
    <n v="12.863999999999995"/>
    <n v="8"/>
    <n v="0.8"/>
    <n v="-22.512"/>
  </r>
  <r>
    <n v="4030"/>
    <s v="CA-2014-124296"/>
    <x v="3"/>
    <x v="165"/>
    <d v="2014-12-29T00:00:00"/>
    <s v="Standard Class"/>
    <s v="CS-12355"/>
    <s v="Christine Sundaresam"/>
    <x v="0"/>
    <s v="United States"/>
    <s v="Lafayette"/>
    <x v="28"/>
    <n v="70506"/>
    <x v="0"/>
    <s v="TEC-MA-10003183"/>
    <x v="2"/>
    <x v="15"/>
    <s v="DYMO CardScan Personal V9 Business Card Scanner"/>
    <n v="479.97"/>
    <n v="3"/>
    <n v="0"/>
    <n v="239.98500000000001"/>
  </r>
  <r>
    <n v="4031"/>
    <s v="CA-2014-124296"/>
    <x v="3"/>
    <x v="165"/>
    <d v="2014-12-29T00:00:00"/>
    <s v="Standard Class"/>
    <s v="CS-12355"/>
    <s v="Christine Sundaresam"/>
    <x v="0"/>
    <s v="United States"/>
    <s v="Lafayette"/>
    <x v="28"/>
    <n v="70506"/>
    <x v="0"/>
    <s v="FUR-CH-10002439"/>
    <x v="0"/>
    <x v="1"/>
    <s v="Iceberg Nesting Folding Chair, 19w x 6d x 43h"/>
    <n v="232.88"/>
    <n v="4"/>
    <n v="0"/>
    <n v="60.5488"/>
  </r>
  <r>
    <n v="4032"/>
    <s v="CA-2013-169957"/>
    <x v="0"/>
    <x v="182"/>
    <d v="2013-10-01T00:00:00"/>
    <s v="Standard Class"/>
    <s v="SN-20710"/>
    <s v="Steve Nguyen"/>
    <x v="2"/>
    <s v="United States"/>
    <s v="Covington"/>
    <x v="4"/>
    <n v="98042"/>
    <x v="1"/>
    <s v="OFF-AP-10000576"/>
    <x v="1"/>
    <x v="9"/>
    <s v="Belkin 7 Outlet SurgeMaster II"/>
    <n v="236.88"/>
    <n v="6"/>
    <n v="0"/>
    <n v="66.326400000000007"/>
  </r>
  <r>
    <n v="4033"/>
    <s v="CA-2013-169957"/>
    <x v="0"/>
    <x v="182"/>
    <d v="2013-10-01T00:00:00"/>
    <s v="Standard Class"/>
    <s v="SN-20710"/>
    <s v="Steve Nguyen"/>
    <x v="2"/>
    <s v="United States"/>
    <s v="Covington"/>
    <x v="4"/>
    <n v="98042"/>
    <x v="1"/>
    <s v="OFF-PA-10004040"/>
    <x v="1"/>
    <x v="10"/>
    <s v="Universal Premium White Copier/Laser Paper (20Lb. and 87 Bright)"/>
    <n v="29.900000000000002"/>
    <n v="5"/>
    <n v="0"/>
    <n v="14.651"/>
  </r>
  <r>
    <n v="4034"/>
    <s v="CA-2013-169957"/>
    <x v="0"/>
    <x v="182"/>
    <d v="2013-10-01T00:00:00"/>
    <s v="Standard Class"/>
    <s v="SN-20710"/>
    <s v="Steve Nguyen"/>
    <x v="2"/>
    <s v="United States"/>
    <s v="Covington"/>
    <x v="4"/>
    <n v="98042"/>
    <x v="1"/>
    <s v="TEC-AC-10003063"/>
    <x v="2"/>
    <x v="11"/>
    <s v="Micro Innovations USB RF Wireless Keyboard with Mouse"/>
    <n v="100"/>
    <n v="4"/>
    <n v="0"/>
    <n v="21"/>
  </r>
  <r>
    <n v="4035"/>
    <s v="US-2013-108777"/>
    <x v="0"/>
    <x v="939"/>
    <d v="2013-12-13T00:00:00"/>
    <s v="Same Day"/>
    <s v="JM-15655"/>
    <s v="Jim Mitchum"/>
    <x v="1"/>
    <s v="United States"/>
    <s v="Lorain"/>
    <x v="24"/>
    <n v="44052"/>
    <x v="3"/>
    <s v="OFF-BI-10003982"/>
    <x v="1"/>
    <x v="8"/>
    <s v="Wilson Jones Century Plastic Molded Ring Binders"/>
    <n v="18.693000000000001"/>
    <n v="3"/>
    <n v="0.7"/>
    <n v="-14.331299999999992"/>
  </r>
  <r>
    <n v="4036"/>
    <s v="US-2013-108777"/>
    <x v="0"/>
    <x v="939"/>
    <d v="2013-12-13T00:00:00"/>
    <s v="Same Day"/>
    <s v="JM-15655"/>
    <s v="Jim Mitchum"/>
    <x v="1"/>
    <s v="United States"/>
    <s v="Lorain"/>
    <x v="24"/>
    <n v="44052"/>
    <x v="3"/>
    <s v="TEC-AC-10002567"/>
    <x v="2"/>
    <x v="11"/>
    <s v="Logitech G602 Wireless Gaming Mouse"/>
    <n v="383.952"/>
    <n v="6"/>
    <n v="0.2"/>
    <n v="76.790399999999977"/>
  </r>
  <r>
    <n v="4037"/>
    <s v="CA-2012-148859"/>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s v="CA-2011-110786"/>
    <x v="2"/>
    <x v="282"/>
    <d v="2012-01-02T00:00:00"/>
    <s v="Standard Class"/>
    <s v="AJ-10795"/>
    <s v="Anthony Johnson"/>
    <x v="1"/>
    <s v="United States"/>
    <s v="San Francisco"/>
    <x v="1"/>
    <n v="94110"/>
    <x v="1"/>
    <s v="FUR-FU-10000550"/>
    <x v="0"/>
    <x v="5"/>
    <s v="Stacking Trays by OIC"/>
    <n v="24.900000000000002"/>
    <n v="5"/>
    <n v="0"/>
    <n v="8.2169999999999987"/>
  </r>
  <r>
    <n v="4039"/>
    <s v="CA-2011-110786"/>
    <x v="2"/>
    <x v="282"/>
    <d v="2012-01-02T00:00:00"/>
    <s v="Standard Class"/>
    <s v="AJ-10795"/>
    <s v="Anthony Johnson"/>
    <x v="1"/>
    <s v="United States"/>
    <s v="San Francisco"/>
    <x v="1"/>
    <n v="94110"/>
    <x v="1"/>
    <s v="OFF-PA-10000528"/>
    <x v="1"/>
    <x v="10"/>
    <s v="Xerox 1981"/>
    <n v="21.12"/>
    <n v="4"/>
    <n v="0"/>
    <n v="9.5039999999999996"/>
  </r>
  <r>
    <n v="4040"/>
    <s v="CA-2011-110786"/>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s v="CA-2011-110786"/>
    <x v="2"/>
    <x v="282"/>
    <d v="2012-01-02T00:00:00"/>
    <s v="Standard Class"/>
    <s v="AJ-10795"/>
    <s v="Anthony Johnson"/>
    <x v="1"/>
    <s v="United States"/>
    <s v="San Francisco"/>
    <x v="1"/>
    <n v="94110"/>
    <x v="1"/>
    <s v="OFF-BI-10003305"/>
    <x v="1"/>
    <x v="8"/>
    <s v="Avery Hanging File Binders"/>
    <n v="14.352000000000002"/>
    <n v="3"/>
    <n v="0.2"/>
    <n v="4.6643999999999988"/>
  </r>
  <r>
    <n v="4042"/>
    <s v="CA-2011-110786"/>
    <x v="2"/>
    <x v="282"/>
    <d v="2012-01-02T00:00:00"/>
    <s v="Standard Class"/>
    <s v="AJ-10795"/>
    <s v="Anthony Johnson"/>
    <x v="1"/>
    <s v="United States"/>
    <s v="San Francisco"/>
    <x v="1"/>
    <n v="94110"/>
    <x v="1"/>
    <s v="TEC-PH-10001425"/>
    <x v="2"/>
    <x v="7"/>
    <s v="Mophie Juice Pack Helium for iPhone"/>
    <n v="191.976"/>
    <n v="3"/>
    <n v="0.2"/>
    <n v="19.197599999999994"/>
  </r>
  <r>
    <n v="4043"/>
    <s v="CA-2011-110786"/>
    <x v="2"/>
    <x v="282"/>
    <d v="2012-01-02T00:00:00"/>
    <s v="Standard Class"/>
    <s v="AJ-10795"/>
    <s v="Anthony Johnson"/>
    <x v="1"/>
    <s v="United States"/>
    <s v="San Francisco"/>
    <x v="1"/>
    <n v="94110"/>
    <x v="1"/>
    <s v="OFF-LA-10001474"/>
    <x v="1"/>
    <x v="2"/>
    <s v="Avery 477"/>
    <n v="274.77"/>
    <n v="9"/>
    <n v="0"/>
    <n v="126.39420000000001"/>
  </r>
  <r>
    <n v="4044"/>
    <s v="CA-2011-110786"/>
    <x v="2"/>
    <x v="282"/>
    <d v="2012-01-02T00:00:00"/>
    <s v="Standard Class"/>
    <s v="AJ-10795"/>
    <s v="Anthony Johnson"/>
    <x v="1"/>
    <s v="United States"/>
    <s v="San Francisco"/>
    <x v="1"/>
    <n v="94110"/>
    <x v="1"/>
    <s v="FUR-FU-10000672"/>
    <x v="0"/>
    <x v="5"/>
    <s v="Executive Impressions 10&quot; Spectator Wall Clock"/>
    <n v="70.56"/>
    <n v="6"/>
    <n v="0"/>
    <n v="23.990399999999994"/>
  </r>
  <r>
    <n v="4045"/>
    <s v="CA-2012-137750"/>
    <x v="1"/>
    <x v="608"/>
    <d v="2012-06-30T00:00:00"/>
    <s v="Standard Class"/>
    <s v="JF-15565"/>
    <s v="Jill Fjeld"/>
    <x v="0"/>
    <s v="United States"/>
    <s v="San Francisco"/>
    <x v="1"/>
    <n v="94110"/>
    <x v="1"/>
    <s v="FUR-FU-10001979"/>
    <x v="0"/>
    <x v="5"/>
    <s v="Dana Halogen Swing-Arm Architect Lamp"/>
    <n v="204.85"/>
    <n v="5"/>
    <n v="0"/>
    <n v="57.358000000000011"/>
  </r>
  <r>
    <n v="4046"/>
    <s v="CA-2012-136378"/>
    <x v="1"/>
    <x v="788"/>
    <d v="2012-04-07T00:00:00"/>
    <s v="Standard Class"/>
    <s v="CS-11845"/>
    <s v="Cari Sayre"/>
    <x v="1"/>
    <s v="United States"/>
    <s v="Houston"/>
    <x v="5"/>
    <n v="77070"/>
    <x v="2"/>
    <s v="OFF-BI-10003707"/>
    <x v="1"/>
    <x v="8"/>
    <s v="Aluminum Screw Posts"/>
    <n v="9.155999999999997"/>
    <n v="3"/>
    <n v="0.8"/>
    <n v="-13.734000000000002"/>
  </r>
  <r>
    <n v="4047"/>
    <s v="CA-2014-100356"/>
    <x v="3"/>
    <x v="208"/>
    <d v="2014-10-26T00:00:00"/>
    <s v="Standard Class"/>
    <s v="SP-20920"/>
    <s v="Susan Pistek"/>
    <x v="0"/>
    <s v="United States"/>
    <s v="Chicago"/>
    <x v="10"/>
    <n v="60653"/>
    <x v="2"/>
    <s v="OFF-AP-10002191"/>
    <x v="1"/>
    <x v="9"/>
    <s v="Belkin 8 Outlet SurgeMaster II Gold Surge Protector"/>
    <n v="23.991999999999994"/>
    <n v="2"/>
    <n v="0.8"/>
    <n v="-62.379199999999997"/>
  </r>
  <r>
    <n v="4048"/>
    <s v="US-2012-166520"/>
    <x v="1"/>
    <x v="747"/>
    <d v="2012-07-19T00:00:00"/>
    <s v="First Class"/>
    <s v="KE-16420"/>
    <s v="Katrina Edelman"/>
    <x v="1"/>
    <s v="United States"/>
    <s v="New York City"/>
    <x v="15"/>
    <n v="10035"/>
    <x v="3"/>
    <s v="OFF-PA-10000501"/>
    <x v="1"/>
    <x v="10"/>
    <s v="Petty Cash Envelope"/>
    <n v="80.88"/>
    <n v="3"/>
    <n v="0"/>
    <n v="39.6312"/>
  </r>
  <r>
    <n v="4049"/>
    <s v="US-2012-166520"/>
    <x v="1"/>
    <x v="747"/>
    <d v="2012-07-19T00:00:00"/>
    <s v="First Class"/>
    <s v="KE-16420"/>
    <s v="Katrina Edelman"/>
    <x v="1"/>
    <s v="United States"/>
    <s v="New York City"/>
    <x v="15"/>
    <n v="10035"/>
    <x v="3"/>
    <s v="TEC-AC-10001990"/>
    <x v="2"/>
    <x v="11"/>
    <s v="Kensington Orbit Wireless Mobile Trackball for PC and Mac"/>
    <n v="599.9"/>
    <n v="10"/>
    <n v="0"/>
    <n v="191.96799999999996"/>
  </r>
  <r>
    <n v="4050"/>
    <s v="CA-2014-13635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s v="CA-2014-136350"/>
    <x v="3"/>
    <x v="92"/>
    <d v="2014-06-27T00:00:00"/>
    <s v="Second Class"/>
    <s v="GA-14515"/>
    <s v="George Ashbrook"/>
    <x v="0"/>
    <s v="United States"/>
    <s v="New York City"/>
    <x v="15"/>
    <n v="10011"/>
    <x v="3"/>
    <s v="FUR-CH-10001891"/>
    <x v="0"/>
    <x v="1"/>
    <s v="Global Deluxe Office Fabric Chairs"/>
    <n v="172.76400000000001"/>
    <n v="2"/>
    <n v="0.1"/>
    <n v="32.633200000000016"/>
  </r>
  <r>
    <n v="4052"/>
    <s v="CA-2011-122931"/>
    <x v="2"/>
    <x v="411"/>
    <d v="2011-10-03T00:00:00"/>
    <s v="Standard Class"/>
    <s v="SM-20950"/>
    <s v="Suzanne McNair"/>
    <x v="1"/>
    <s v="United States"/>
    <s v="Philadelphia"/>
    <x v="9"/>
    <n v="19134"/>
    <x v="3"/>
    <s v="OFF-AR-10003469"/>
    <x v="1"/>
    <x v="6"/>
    <s v="Nontoxic Chalk"/>
    <n v="4.2240000000000002"/>
    <n v="3"/>
    <n v="0.2"/>
    <n v="1.4783999999999997"/>
  </r>
  <r>
    <n v="4053"/>
    <s v="CA-2011-122931"/>
    <x v="2"/>
    <x v="411"/>
    <d v="2011-10-03T00:00:00"/>
    <s v="Standard Class"/>
    <s v="SM-20950"/>
    <s v="Suzanne McNair"/>
    <x v="1"/>
    <s v="United States"/>
    <s v="Philadelphia"/>
    <x v="9"/>
    <n v="19134"/>
    <x v="3"/>
    <s v="FUR-TA-10004175"/>
    <x v="0"/>
    <x v="3"/>
    <s v="Hon 30&quot; x 60&quot; Table with Locking Drawer"/>
    <n v="409.27199999999999"/>
    <n v="2"/>
    <n v="0.4"/>
    <n v="-81.854399999999998"/>
  </r>
  <r>
    <n v="4054"/>
    <s v="CA-2011-12293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s v="CA-2011-122931"/>
    <x v="2"/>
    <x v="411"/>
    <d v="2011-10-03T00:00:00"/>
    <s v="Standard Class"/>
    <s v="SM-20950"/>
    <s v="Suzanne McNair"/>
    <x v="1"/>
    <s v="United States"/>
    <s v="Philadelphia"/>
    <x v="9"/>
    <n v="19134"/>
    <x v="3"/>
    <s v="OFF-PA-10000533"/>
    <x v="1"/>
    <x v="10"/>
    <s v="Southworth Parchment Paper &amp; Envelopes"/>
    <n v="20.928000000000001"/>
    <n v="4"/>
    <n v="0.2"/>
    <n v="6.8015999999999996"/>
  </r>
  <r>
    <n v="4056"/>
    <s v="CA-2011-122931"/>
    <x v="2"/>
    <x v="411"/>
    <d v="2011-10-03T00:00:00"/>
    <s v="Standard Class"/>
    <s v="SM-20950"/>
    <s v="Suzanne McNair"/>
    <x v="1"/>
    <s v="United States"/>
    <s v="Philadelphia"/>
    <x v="9"/>
    <n v="19134"/>
    <x v="3"/>
    <s v="OFF-ST-10004459"/>
    <x v="1"/>
    <x v="4"/>
    <s v="Tennsco Single-Tier Lockers"/>
    <n v="1801.6320000000001"/>
    <n v="6"/>
    <n v="0.2"/>
    <n v="-337.80600000000004"/>
  </r>
  <r>
    <n v="4057"/>
    <s v="CA-2011-122931"/>
    <x v="2"/>
    <x v="411"/>
    <d v="2011-10-03T00:00:00"/>
    <s v="Standard Class"/>
    <s v="SM-20950"/>
    <s v="Suzanne McNair"/>
    <x v="1"/>
    <s v="United States"/>
    <s v="Philadelphia"/>
    <x v="9"/>
    <n v="19134"/>
    <x v="3"/>
    <s v="FUR-TA-10004147"/>
    <x v="0"/>
    <x v="3"/>
    <s v="Hon 4060 Series Tables"/>
    <n v="67.175999999999988"/>
    <n v="1"/>
    <n v="0.4"/>
    <n v="-20.152800000000006"/>
  </r>
  <r>
    <n v="4058"/>
    <s v="CA-2011-163034"/>
    <x v="2"/>
    <x v="156"/>
    <d v="2011-11-28T00:00:00"/>
    <s v="Standard Class"/>
    <s v="DK-12985"/>
    <s v="Darren Koutras"/>
    <x v="0"/>
    <s v="United States"/>
    <s v="Chicago"/>
    <x v="10"/>
    <n v="60610"/>
    <x v="2"/>
    <s v="OFF-ST-10000046"/>
    <x v="1"/>
    <x v="4"/>
    <s v="Fellowes Super Stor/Drawer Files"/>
    <n v="646.20000000000005"/>
    <n v="5"/>
    <n v="0.2"/>
    <n v="-8.0774999999999864"/>
  </r>
  <r>
    <n v="4059"/>
    <s v="CA-2012-124058"/>
    <x v="1"/>
    <x v="312"/>
    <d v="2012-11-24T00:00:00"/>
    <s v="Standard Class"/>
    <s v="LC-16885"/>
    <s v="Lena Creighton"/>
    <x v="0"/>
    <s v="United States"/>
    <s v="Oakland"/>
    <x v="1"/>
    <n v="94601"/>
    <x v="1"/>
    <s v="TEC-PH-10004774"/>
    <x v="2"/>
    <x v="7"/>
    <s v="Gear Head AU3700S Headset"/>
    <n v="72.744000000000014"/>
    <n v="7"/>
    <n v="0.2"/>
    <n v="-15.458100000000007"/>
  </r>
  <r>
    <n v="4060"/>
    <s v="CA-2012-124058"/>
    <x v="1"/>
    <x v="312"/>
    <d v="2012-11-24T00:00:00"/>
    <s v="Standard Class"/>
    <s v="LC-16885"/>
    <s v="Lena Creighton"/>
    <x v="0"/>
    <s v="United States"/>
    <s v="Oakland"/>
    <x v="1"/>
    <n v="94601"/>
    <x v="1"/>
    <s v="FUR-CH-10000595"/>
    <x v="0"/>
    <x v="1"/>
    <s v="Safco Contoured Stacking Chairs"/>
    <n v="572.16000000000008"/>
    <n v="3"/>
    <n v="0.2"/>
    <n v="35.759999999999962"/>
  </r>
  <r>
    <n v="4061"/>
    <s v="CA-2013-129196"/>
    <x v="0"/>
    <x v="474"/>
    <d v="2013-11-08T00:00:00"/>
    <s v="Standard Class"/>
    <s v="XP-21865"/>
    <s v="Xylona Preis"/>
    <x v="0"/>
    <s v="United States"/>
    <s v="Chicago"/>
    <x v="10"/>
    <n v="60610"/>
    <x v="2"/>
    <s v="TEC-AC-10002473"/>
    <x v="2"/>
    <x v="11"/>
    <s v="Maxell 4.7GB DVD-R"/>
    <n v="68.111999999999995"/>
    <n v="3"/>
    <n v="0.2"/>
    <n v="17.879399999999997"/>
  </r>
  <r>
    <n v="4062"/>
    <s v="US-2012-138716"/>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s v="US-2013-122182"/>
    <x v="0"/>
    <x v="612"/>
    <d v="2013-03-15T00:00:00"/>
    <s v="Standard Class"/>
    <s v="BD-11770"/>
    <s v="Bryan Davis"/>
    <x v="0"/>
    <s v="United States"/>
    <s v="Philadelphia"/>
    <x v="9"/>
    <n v="19143"/>
    <x v="3"/>
    <s v="TEC-AC-10002800"/>
    <x v="2"/>
    <x v="11"/>
    <s v="Plantronics Audio 478 Stereo USB Headset"/>
    <n v="39.992000000000004"/>
    <n v="1"/>
    <n v="0.2"/>
    <n v="7.4984999999999964"/>
  </r>
  <r>
    <n v="4064"/>
    <s v="US-2011-130358"/>
    <x v="2"/>
    <x v="670"/>
    <d v="2011-06-26T00:00:00"/>
    <s v="First Class"/>
    <s v="DL-13330"/>
    <s v="Denise Leinenbach"/>
    <x v="0"/>
    <s v="United States"/>
    <s v="Concord"/>
    <x v="3"/>
    <n v="28027"/>
    <x v="0"/>
    <s v="OFF-AR-10002766"/>
    <x v="1"/>
    <x v="6"/>
    <s v="Prang Drawing Pencil Set"/>
    <n v="20.015999999999998"/>
    <n v="9"/>
    <n v="0.2"/>
    <n v="1.7514000000000003"/>
  </r>
  <r>
    <n v="4065"/>
    <s v="US-2011-130358"/>
    <x v="2"/>
    <x v="670"/>
    <d v="2011-06-26T00:00:00"/>
    <s v="First Class"/>
    <s v="DL-13330"/>
    <s v="Denise Leinenbach"/>
    <x v="0"/>
    <s v="United States"/>
    <s v="Concord"/>
    <x v="3"/>
    <n v="28027"/>
    <x v="0"/>
    <s v="OFF-SU-10002522"/>
    <x v="1"/>
    <x v="14"/>
    <s v="Acme Kleen Earth Office Shears"/>
    <n v="3.1040000000000001"/>
    <n v="1"/>
    <n v="0.2"/>
    <n v="0.34919999999999951"/>
  </r>
  <r>
    <n v="4066"/>
    <s v="CA-2011-102673"/>
    <x v="2"/>
    <x v="301"/>
    <d v="2011-11-05T00:00:00"/>
    <s v="Standard Class"/>
    <s v="KH-16630"/>
    <s v="Ken Heidel"/>
    <x v="1"/>
    <s v="United States"/>
    <s v="Charlotte"/>
    <x v="3"/>
    <n v="28205"/>
    <x v="0"/>
    <s v="OFF-FA-10003021"/>
    <x v="1"/>
    <x v="13"/>
    <s v="Staples"/>
    <n v="7.52"/>
    <n v="5"/>
    <n v="0.2"/>
    <n v="1.4099999999999997"/>
  </r>
  <r>
    <n v="4067"/>
    <s v="CA-2011-102673"/>
    <x v="2"/>
    <x v="301"/>
    <d v="2011-11-05T00:00:00"/>
    <s v="Standard Class"/>
    <s v="KH-16630"/>
    <s v="Ken Heidel"/>
    <x v="1"/>
    <s v="United States"/>
    <s v="Charlotte"/>
    <x v="3"/>
    <n v="28205"/>
    <x v="0"/>
    <s v="OFF-AR-10000634"/>
    <x v="1"/>
    <x v="6"/>
    <s v="Newell 320"/>
    <n v="10.272000000000002"/>
    <n v="3"/>
    <n v="0.2"/>
    <n v="0.89880000000000004"/>
  </r>
  <r>
    <n v="4068"/>
    <s v="CA-2011-102673"/>
    <x v="2"/>
    <x v="301"/>
    <d v="2011-11-05T00:00:00"/>
    <s v="Standard Class"/>
    <s v="KH-16630"/>
    <s v="Ken Heidel"/>
    <x v="1"/>
    <s v="United States"/>
    <s v="Charlotte"/>
    <x v="3"/>
    <n v="28205"/>
    <x v="0"/>
    <s v="OFF-LA-10001771"/>
    <x v="1"/>
    <x v="2"/>
    <s v="Avery 513"/>
    <n v="47.808000000000007"/>
    <n v="12"/>
    <n v="0.2"/>
    <n v="15.537599999999998"/>
  </r>
  <r>
    <n v="4069"/>
    <s v="CA-2011-102673"/>
    <x v="2"/>
    <x v="301"/>
    <d v="2011-11-05T00:00:00"/>
    <s v="Standard Class"/>
    <s v="KH-16630"/>
    <s v="Ken Heidel"/>
    <x v="1"/>
    <s v="United States"/>
    <s v="Charlotte"/>
    <x v="3"/>
    <n v="28205"/>
    <x v="0"/>
    <s v="TEC-PH-10004434"/>
    <x v="2"/>
    <x v="7"/>
    <s v="Cisco IP Phone 7961G VoIP phone - Dark gray"/>
    <n v="978.83999999999992"/>
    <n v="9"/>
    <n v="0.2"/>
    <n v="110.1194999999999"/>
  </r>
  <r>
    <n v="4070"/>
    <s v="CA-2013-145303"/>
    <x v="0"/>
    <x v="770"/>
    <d v="2013-09-01T00:00:00"/>
    <s v="First Class"/>
    <s v="TP-21415"/>
    <s v="Tom Prescott"/>
    <x v="0"/>
    <s v="United States"/>
    <s v="Dallas"/>
    <x v="5"/>
    <n v="75081"/>
    <x v="2"/>
    <s v="OFF-BI-10000050"/>
    <x v="1"/>
    <x v="8"/>
    <s v="Angle-D Binders with Locking Rings, Label Holders"/>
    <n v="13.139999999999997"/>
    <n v="9"/>
    <n v="0.8"/>
    <n v="-21.681000000000004"/>
  </r>
  <r>
    <n v="4071"/>
    <s v="CA-2013-145303"/>
    <x v="0"/>
    <x v="770"/>
    <d v="2013-09-01T00:00:00"/>
    <s v="First Class"/>
    <s v="TP-21415"/>
    <s v="Tom Prescott"/>
    <x v="0"/>
    <s v="United States"/>
    <s v="Dallas"/>
    <x v="5"/>
    <n v="75081"/>
    <x v="2"/>
    <s v="OFF-BI-10002414"/>
    <x v="1"/>
    <x v="8"/>
    <s v="GBC ProClick Spines for 32-Hole Punch"/>
    <n v="10.023999999999997"/>
    <n v="4"/>
    <n v="0.8"/>
    <n v="-16.539600000000007"/>
  </r>
  <r>
    <n v="4072"/>
    <s v="CA-2013-145303"/>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s v="CA-2012-156104"/>
    <x v="1"/>
    <x v="401"/>
    <d v="2012-12-08T00:00:00"/>
    <s v="Second Class"/>
    <s v="NP-18685"/>
    <s v="Nora Pelletier"/>
    <x v="2"/>
    <s v="United States"/>
    <s v="Indianapolis"/>
    <x v="14"/>
    <n v="46203"/>
    <x v="2"/>
    <s v="TEC-CO-10002095"/>
    <x v="2"/>
    <x v="16"/>
    <s v="Hewlett Packard 610 Color Digital Copier / Printer"/>
    <n v="999.98"/>
    <n v="2"/>
    <n v="0"/>
    <n v="449.99099999999999"/>
  </r>
  <r>
    <n v="4074"/>
    <s v="US-2012-164308"/>
    <x v="1"/>
    <x v="496"/>
    <d v="2012-09-27T00:00:00"/>
    <s v="First Class"/>
    <s v="SC-20680"/>
    <s v="Steve Carroll"/>
    <x v="2"/>
    <s v="United States"/>
    <s v="Broken Arrow"/>
    <x v="26"/>
    <n v="74012"/>
    <x v="2"/>
    <s v="TEC-PH-10004120"/>
    <x v="2"/>
    <x v="7"/>
    <s v="AT&amp;T 1080 Phone"/>
    <n v="821.94"/>
    <n v="6"/>
    <n v="0"/>
    <n v="213.70440000000002"/>
  </r>
  <r>
    <n v="4075"/>
    <s v="CA-2014-108112"/>
    <x v="3"/>
    <x v="940"/>
    <d v="2014-11-21T00:00:00"/>
    <s v="Standard Class"/>
    <s v="DK-12895"/>
    <s v="Dana Kaydos"/>
    <x v="0"/>
    <s v="United States"/>
    <s v="Miramar"/>
    <x v="2"/>
    <n v="33023"/>
    <x v="0"/>
    <s v="FUR-FU-10003553"/>
    <x v="0"/>
    <x v="5"/>
    <s v="Howard Miller 13-1/2&quot; Diameter Rosebrook Wall Clock"/>
    <n v="220.06399999999999"/>
    <n v="4"/>
    <n v="0.2"/>
    <n v="55.016000000000012"/>
  </r>
  <r>
    <n v="4076"/>
    <s v="CA-2014-108112"/>
    <x v="3"/>
    <x v="940"/>
    <d v="2014-11-21T00:00:00"/>
    <s v="Standard Class"/>
    <s v="DK-12895"/>
    <s v="Dana Kaydos"/>
    <x v="0"/>
    <s v="United States"/>
    <s v="Miramar"/>
    <x v="2"/>
    <n v="33023"/>
    <x v="0"/>
    <s v="FUR-FU-10001488"/>
    <x v="0"/>
    <x v="5"/>
    <s v="Tenex 46&quot; x 60&quot; Computer Anti-Static Chairmat, Rectangular Shaped"/>
    <n v="339.13600000000002"/>
    <n v="4"/>
    <n v="0.2"/>
    <n v="0"/>
  </r>
  <r>
    <n v="4077"/>
    <s v="CA-2012-100685"/>
    <x v="1"/>
    <x v="546"/>
    <d v="2012-12-21T00:00:00"/>
    <s v="Second Class"/>
    <s v="SM-20950"/>
    <s v="Suzanne McNair"/>
    <x v="1"/>
    <s v="United States"/>
    <s v="Omaha"/>
    <x v="8"/>
    <n v="68104"/>
    <x v="2"/>
    <s v="OFF-BI-10003094"/>
    <x v="1"/>
    <x v="8"/>
    <s v="Self-Adhesive Ring Binder Labels"/>
    <n v="7.04"/>
    <n v="2"/>
    <n v="0"/>
    <n v="3.3087999999999997"/>
  </r>
  <r>
    <n v="4078"/>
    <s v="CA-2012-100685"/>
    <x v="1"/>
    <x v="546"/>
    <d v="2012-12-21T00:00:00"/>
    <s v="Second Class"/>
    <s v="SM-20950"/>
    <s v="Suzanne McNair"/>
    <x v="1"/>
    <s v="United States"/>
    <s v="Omaha"/>
    <x v="8"/>
    <n v="68104"/>
    <x v="2"/>
    <s v="OFF-FA-10003472"/>
    <x v="1"/>
    <x v="13"/>
    <s v="Bagged Rubber Bands"/>
    <n v="5.04"/>
    <n v="4"/>
    <n v="0"/>
    <n v="0.2016"/>
  </r>
  <r>
    <n v="4079"/>
    <s v="CA-2012-100685"/>
    <x v="1"/>
    <x v="546"/>
    <d v="2012-12-21T00:00:00"/>
    <s v="Second Class"/>
    <s v="SM-20950"/>
    <s v="Suzanne McNair"/>
    <x v="1"/>
    <s v="United States"/>
    <s v="Omaha"/>
    <x v="8"/>
    <n v="68104"/>
    <x v="2"/>
    <s v="OFF-PA-10001289"/>
    <x v="1"/>
    <x v="10"/>
    <s v="White Computer Printout Paper by Universal"/>
    <n v="116.28"/>
    <n v="3"/>
    <n v="0"/>
    <n v="56.977199999999996"/>
  </r>
  <r>
    <n v="4080"/>
    <s v="CA-2012-1654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s v="CA-2013-140417"/>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s v="CA-2013-140417"/>
    <x v="0"/>
    <x v="477"/>
    <d v="2013-09-30T00:00:00"/>
    <s v="Standard Class"/>
    <s v="KE-16420"/>
    <s v="Katrina Edelman"/>
    <x v="1"/>
    <s v="United States"/>
    <s v="Tigard"/>
    <x v="21"/>
    <n v="97224"/>
    <x v="1"/>
    <s v="OFF-BI-10004828"/>
    <x v="1"/>
    <x v="8"/>
    <s v="GBC Poly Designer Binding Covers"/>
    <n v="5.0220000000000002"/>
    <n v="1"/>
    <n v="0.7"/>
    <n v="-3.5153999999999996"/>
  </r>
  <r>
    <n v="4083"/>
    <s v="US-2014-151316"/>
    <x v="3"/>
    <x v="92"/>
    <d v="2014-07-01T00:00:00"/>
    <s v="Standard Class"/>
    <s v="MC-17635"/>
    <s v="Matthew Clasen"/>
    <x v="1"/>
    <s v="United States"/>
    <s v="Decatur"/>
    <x v="10"/>
    <n v="62521"/>
    <x v="2"/>
    <s v="OFF-BI-10004632"/>
    <x v="1"/>
    <x v="8"/>
    <s v="Ibico Hi-Tech Manual Binding System"/>
    <n v="182.99399999999997"/>
    <n v="3"/>
    <n v="0.8"/>
    <n v="-320.23950000000013"/>
  </r>
  <r>
    <n v="4084"/>
    <s v="US-2014-151316"/>
    <x v="3"/>
    <x v="92"/>
    <d v="2014-07-01T00:00:00"/>
    <s v="Standard Class"/>
    <s v="MC-17635"/>
    <s v="Matthew Clasen"/>
    <x v="1"/>
    <s v="United States"/>
    <s v="Decatur"/>
    <x v="10"/>
    <n v="62521"/>
    <x v="2"/>
    <s v="OFF-PA-10000327"/>
    <x v="1"/>
    <x v="10"/>
    <s v="Xerox 1971"/>
    <n v="10.272000000000002"/>
    <n v="3"/>
    <n v="0.2"/>
    <n v="3.2099999999999982"/>
  </r>
  <r>
    <n v="4085"/>
    <s v="CA-2014-163692"/>
    <x v="3"/>
    <x v="210"/>
    <d v="2014-09-10T00:00:00"/>
    <s v="First Class"/>
    <s v="Dp-13240"/>
    <s v="Dean percer"/>
    <x v="2"/>
    <s v="United States"/>
    <s v="Phoenix"/>
    <x v="16"/>
    <n v="85023"/>
    <x v="1"/>
    <s v="OFF-BI-10003291"/>
    <x v="1"/>
    <x v="8"/>
    <s v="Wilson Jones Leather-Like Binders with DublLock Round Rings"/>
    <n v="7.857000000000002"/>
    <n v="3"/>
    <n v="0.7"/>
    <n v="-6.0236999999999998"/>
  </r>
  <r>
    <n v="4086"/>
    <s v="CA-2013-111913"/>
    <x v="0"/>
    <x v="578"/>
    <d v="2013-08-07T00:00:00"/>
    <s v="Second Class"/>
    <s v="LC-16930"/>
    <s v="Linda Cazamias"/>
    <x v="1"/>
    <s v="United States"/>
    <s v="Sacramento"/>
    <x v="1"/>
    <n v="95823"/>
    <x v="1"/>
    <s v="TEC-PH-10002275"/>
    <x v="2"/>
    <x v="7"/>
    <s v="Mitel 5320 IP Phone VoIP phone"/>
    <n v="302.38400000000001"/>
    <n v="2"/>
    <n v="0.2"/>
    <n v="30.238400000000013"/>
  </r>
  <r>
    <n v="4087"/>
    <s v="CA-2013-111913"/>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s v="CA-2013-111913"/>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s v="US-2011-156559"/>
    <x v="2"/>
    <x v="710"/>
    <d v="2011-08-26T00:00:00"/>
    <s v="Standard Class"/>
    <s v="LH-16900"/>
    <s v="Lena Hernandez"/>
    <x v="0"/>
    <s v="United States"/>
    <s v="Jonesboro"/>
    <x v="36"/>
    <n v="72401"/>
    <x v="0"/>
    <s v="FUR-BO-10000711"/>
    <x v="0"/>
    <x v="0"/>
    <s v="Hon Metal Bookcases, Gray"/>
    <n v="638.82000000000005"/>
    <n v="9"/>
    <n v="0"/>
    <n v="172.48140000000001"/>
  </r>
  <r>
    <n v="4090"/>
    <s v="CA-2013-161473"/>
    <x v="0"/>
    <x v="178"/>
    <d v="2013-04-06T00:00:00"/>
    <s v="Standard Class"/>
    <s v="TB-21175"/>
    <s v="Thomas Boland"/>
    <x v="1"/>
    <s v="United States"/>
    <s v="New York City"/>
    <x v="15"/>
    <n v="10035"/>
    <x v="3"/>
    <s v="OFF-LA-10001297"/>
    <x v="1"/>
    <x v="2"/>
    <s v="Avery 473"/>
    <n v="20.7"/>
    <n v="2"/>
    <n v="0"/>
    <n v="9.9359999999999999"/>
  </r>
  <r>
    <n v="4091"/>
    <s v="CA-2013-161473"/>
    <x v="0"/>
    <x v="178"/>
    <d v="2013-04-06T00:00:00"/>
    <s v="Standard Class"/>
    <s v="TB-21175"/>
    <s v="Thomas Boland"/>
    <x v="1"/>
    <s v="United States"/>
    <s v="New York City"/>
    <x v="15"/>
    <n v="10035"/>
    <x v="3"/>
    <s v="OFF-SU-10001574"/>
    <x v="1"/>
    <x v="14"/>
    <s v="Acme Value Line Scissors"/>
    <n v="10.95"/>
    <n v="3"/>
    <n v="0"/>
    <n v="3.2849999999999993"/>
  </r>
  <r>
    <n v="4092"/>
    <s v="CA-2013-161473"/>
    <x v="0"/>
    <x v="178"/>
    <d v="2013-04-06T00:00:00"/>
    <s v="Standard Class"/>
    <s v="TB-21175"/>
    <s v="Thomas Boland"/>
    <x v="1"/>
    <s v="United States"/>
    <s v="New York City"/>
    <x v="15"/>
    <n v="10035"/>
    <x v="3"/>
    <s v="OFF-BI-10003305"/>
    <x v="1"/>
    <x v="8"/>
    <s v="Avery Hanging File Binders"/>
    <n v="14.352000000000002"/>
    <n v="3"/>
    <n v="0.2"/>
    <n v="4.6643999999999988"/>
  </r>
  <r>
    <n v="4093"/>
    <s v="CA-2014-166576"/>
    <x v="3"/>
    <x v="941"/>
    <d v="2014-05-19T00:00:00"/>
    <s v="First Class"/>
    <s v="JM-15865"/>
    <s v="John Murray"/>
    <x v="0"/>
    <s v="United States"/>
    <s v="Akron"/>
    <x v="24"/>
    <n v="44312"/>
    <x v="3"/>
    <s v="OFF-ST-10002574"/>
    <x v="1"/>
    <x v="4"/>
    <s v="SAFCO Commercial Wire Shelving, Black"/>
    <n v="221.024"/>
    <n v="2"/>
    <n v="0.2"/>
    <n v="-55.256"/>
  </r>
  <r>
    <n v="4094"/>
    <s v="CA-2012-102491"/>
    <x v="1"/>
    <x v="252"/>
    <d v="2012-08-28T00:00:00"/>
    <s v="Standard Class"/>
    <s v="KW-16435"/>
    <s v="Katrina Willman"/>
    <x v="0"/>
    <s v="United States"/>
    <s v="Florence"/>
    <x v="0"/>
    <n v="41042"/>
    <x v="0"/>
    <s v="TEC-MA-10000864"/>
    <x v="2"/>
    <x v="15"/>
    <s v="Cisco 9971 IP Video Phone Charcoal"/>
    <n v="3080"/>
    <n v="7"/>
    <n v="0"/>
    <n v="1416.7999999999997"/>
  </r>
  <r>
    <n v="4095"/>
    <s v="CA-2012-102491"/>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s v="CA-2012-102491"/>
    <x v="1"/>
    <x v="252"/>
    <d v="2012-08-28T00:00:00"/>
    <s v="Standard Class"/>
    <s v="KW-16435"/>
    <s v="Katrina Willman"/>
    <x v="0"/>
    <s v="United States"/>
    <s v="Florence"/>
    <x v="0"/>
    <n v="41042"/>
    <x v="0"/>
    <s v="TEC-PH-10001619"/>
    <x v="2"/>
    <x v="7"/>
    <s v="LG G3"/>
    <n v="587.97"/>
    <n v="3"/>
    <n v="0"/>
    <n v="170.51129999999998"/>
  </r>
  <r>
    <n v="4097"/>
    <s v="CA-2011-116904"/>
    <x v="2"/>
    <x v="865"/>
    <d v="2011-09-28T00:00:00"/>
    <s v="Standard Class"/>
    <s v="SC-20095"/>
    <s v="Sanjit Chand"/>
    <x v="0"/>
    <s v="United States"/>
    <s v="Minneapolis"/>
    <x v="11"/>
    <n v="55407"/>
    <x v="2"/>
    <s v="OFF-PA-10004888"/>
    <x v="1"/>
    <x v="10"/>
    <s v="Xerox 217"/>
    <n v="32.400000000000006"/>
    <n v="5"/>
    <n v="0"/>
    <n v="15.552000000000001"/>
  </r>
  <r>
    <n v="4098"/>
    <s v="CA-2011-116904"/>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s v="CA-2011-116904"/>
    <x v="2"/>
    <x v="865"/>
    <d v="2011-09-28T00:00:00"/>
    <s v="Standard Class"/>
    <s v="SC-20095"/>
    <s v="Sanjit Chand"/>
    <x v="0"/>
    <s v="United States"/>
    <s v="Minneapolis"/>
    <x v="11"/>
    <n v="55407"/>
    <x v="2"/>
    <s v="OFF-BI-10001120"/>
    <x v="1"/>
    <x v="8"/>
    <s v="Ibico EPK-21 Electric Binding System"/>
    <n v="9449.9500000000007"/>
    <n v="5"/>
    <n v="0"/>
    <n v="4630.4755000000005"/>
  </r>
  <r>
    <n v="4100"/>
    <s v="CA-2011-116904"/>
    <x v="2"/>
    <x v="865"/>
    <d v="2011-09-28T00:00:00"/>
    <s v="Standard Class"/>
    <s v="SC-20095"/>
    <s v="Sanjit Chand"/>
    <x v="0"/>
    <s v="United States"/>
    <s v="Minneapolis"/>
    <x v="11"/>
    <n v="55407"/>
    <x v="2"/>
    <s v="OFF-BI-10000301"/>
    <x v="1"/>
    <x v="8"/>
    <s v="GBC Instant Report Kit"/>
    <n v="12.94"/>
    <n v="2"/>
    <n v="0"/>
    <n v="6.47"/>
  </r>
  <r>
    <n v="4101"/>
    <s v="US-2014-102288"/>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s v="US-2014-102288"/>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s v="US-2014-102288"/>
    <x v="3"/>
    <x v="249"/>
    <d v="2014-06-24T00:00:00"/>
    <s v="Standard Class"/>
    <s v="ZC-21910"/>
    <s v="Zuschuss Carroll"/>
    <x v="0"/>
    <s v="United States"/>
    <s v="Houston"/>
    <x v="5"/>
    <n v="77095"/>
    <x v="2"/>
    <s v="OFF-PA-10000740"/>
    <x v="1"/>
    <x v="10"/>
    <s v="Xerox 1982"/>
    <n v="146.17600000000002"/>
    <n v="8"/>
    <n v="0.2"/>
    <n v="47.50719999999999"/>
  </r>
  <r>
    <n v="4104"/>
    <s v="CA-2014-137456"/>
    <x v="3"/>
    <x v="202"/>
    <d v="2014-12-22T00:00:00"/>
    <s v="Same Day"/>
    <s v="RB-19465"/>
    <s v="Rick Bensley"/>
    <x v="2"/>
    <s v="United States"/>
    <s v="Fremont"/>
    <x v="8"/>
    <n v="68025"/>
    <x v="2"/>
    <s v="FUR-FU-10001940"/>
    <x v="0"/>
    <x v="5"/>
    <s v="Staples"/>
    <n v="15.92"/>
    <n v="2"/>
    <n v="0"/>
    <n v="7.0048000000000012"/>
  </r>
  <r>
    <n v="4105"/>
    <s v="US-2014-155999"/>
    <x v="3"/>
    <x v="783"/>
    <d v="2014-08-14T00:00:00"/>
    <s v="Standard Class"/>
    <s v="JK-15370"/>
    <s v="Jay Kimmel"/>
    <x v="0"/>
    <s v="United States"/>
    <s v="San Diego"/>
    <x v="1"/>
    <n v="92105"/>
    <x v="1"/>
    <s v="TEC-PH-10000439"/>
    <x v="2"/>
    <x v="7"/>
    <s v="GE DSL Phone Line Filter"/>
    <n v="159.96000000000004"/>
    <n v="5"/>
    <n v="0.2"/>
    <n v="17.995499999999979"/>
  </r>
  <r>
    <n v="4106"/>
    <s v="US-2014-155999"/>
    <x v="3"/>
    <x v="783"/>
    <d v="2014-08-14T00:00:00"/>
    <s v="Standard Class"/>
    <s v="JK-15370"/>
    <s v="Jay Kimmel"/>
    <x v="0"/>
    <s v="United States"/>
    <s v="San Diego"/>
    <x v="1"/>
    <n v="92105"/>
    <x v="1"/>
    <s v="OFF-BI-10000404"/>
    <x v="1"/>
    <x v="8"/>
    <s v="Avery Printable Repositionable Plastic Tabs"/>
    <n v="13.76"/>
    <n v="2"/>
    <n v="0.2"/>
    <n v="4.6440000000000001"/>
  </r>
  <r>
    <n v="4107"/>
    <s v="US-2013-148334"/>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s v="CA-2012-105599"/>
    <x v="1"/>
    <x v="67"/>
    <d v="2012-09-07T00:00:00"/>
    <s v="Same Day"/>
    <s v="MC-17275"/>
    <s v="Marc Crier"/>
    <x v="0"/>
    <s v="United States"/>
    <s v="New York City"/>
    <x v="15"/>
    <n v="10011"/>
    <x v="3"/>
    <s v="OFF-ST-10002486"/>
    <x v="1"/>
    <x v="4"/>
    <s v="Eldon Shelf Savers Cubes and Bins"/>
    <n v="13.96"/>
    <n v="2"/>
    <n v="0"/>
    <n v="0.27919999999999945"/>
  </r>
  <r>
    <n v="4109"/>
    <s v="CA-2012-105599"/>
    <x v="1"/>
    <x v="67"/>
    <d v="2012-09-07T00:00:00"/>
    <s v="Same Day"/>
    <s v="MC-17275"/>
    <s v="Marc Crier"/>
    <x v="0"/>
    <s v="United States"/>
    <s v="New York City"/>
    <x v="15"/>
    <n v="10011"/>
    <x v="3"/>
    <s v="FUR-TA-10003837"/>
    <x v="0"/>
    <x v="3"/>
    <s v="Anderson Hickey Conga Table Tops &amp; Accessories"/>
    <n v="27.414000000000001"/>
    <n v="3"/>
    <n v="0.4"/>
    <n v="-14.163900000000005"/>
  </r>
  <r>
    <n v="4110"/>
    <s v="CA-2012-153717"/>
    <x v="1"/>
    <x v="707"/>
    <d v="2013-01-01T00:00:00"/>
    <s v="Standard Class"/>
    <s v="DL-13495"/>
    <s v="Dionis Lloyd"/>
    <x v="1"/>
    <s v="United States"/>
    <s v="Detroit"/>
    <x v="12"/>
    <n v="48227"/>
    <x v="2"/>
    <s v="TEC-PH-10002923"/>
    <x v="2"/>
    <x v="7"/>
    <s v="Logitech B530 USB Headset - headset - Full size, Binaural"/>
    <n v="73.98"/>
    <n v="2"/>
    <n v="0"/>
    <n v="19.974600000000002"/>
  </r>
  <r>
    <n v="4111"/>
    <s v="CA-2012-153717"/>
    <x v="1"/>
    <x v="707"/>
    <d v="2013-01-01T00:00:00"/>
    <s v="Standard Class"/>
    <s v="DL-13495"/>
    <s v="Dionis Lloyd"/>
    <x v="1"/>
    <s v="United States"/>
    <s v="Detroit"/>
    <x v="12"/>
    <n v="48227"/>
    <x v="2"/>
    <s v="FUR-BO-10004360"/>
    <x v="0"/>
    <x v="0"/>
    <s v="Rush Hierlooms Collection Rich Wood Bookcases"/>
    <n v="160.97999999999999"/>
    <n v="1"/>
    <n v="0"/>
    <n v="20.927400000000006"/>
  </r>
  <r>
    <n v="4112"/>
    <s v="CA-2012-153717"/>
    <x v="1"/>
    <x v="707"/>
    <d v="2013-01-01T00:00:00"/>
    <s v="Standard Class"/>
    <s v="DL-13495"/>
    <s v="Dionis Lloyd"/>
    <x v="1"/>
    <s v="United States"/>
    <s v="Detroit"/>
    <x v="12"/>
    <n v="48227"/>
    <x v="2"/>
    <s v="OFF-PA-10002160"/>
    <x v="1"/>
    <x v="10"/>
    <s v="Xerox 1978"/>
    <n v="17.34"/>
    <n v="3"/>
    <n v="0"/>
    <n v="8.4966000000000008"/>
  </r>
  <r>
    <n v="4113"/>
    <s v="CA-2012-153717"/>
    <x v="1"/>
    <x v="707"/>
    <d v="2013-01-01T00:00:00"/>
    <s v="Standard Class"/>
    <s v="DL-13495"/>
    <s v="Dionis Lloyd"/>
    <x v="1"/>
    <s v="United States"/>
    <s v="Detroit"/>
    <x v="12"/>
    <n v="48227"/>
    <x v="2"/>
    <s v="OFF-AR-10002375"/>
    <x v="1"/>
    <x v="6"/>
    <s v="Newell 351"/>
    <n v="3.28"/>
    <n v="1"/>
    <n v="0"/>
    <n v="0.9511999999999996"/>
  </r>
  <r>
    <n v="4114"/>
    <s v="CA-2012-116687"/>
    <x v="1"/>
    <x v="942"/>
    <d v="2012-05-07T00:00:00"/>
    <s v="Standard Class"/>
    <s v="NC-18625"/>
    <s v="Noah Childs"/>
    <x v="1"/>
    <s v="United States"/>
    <s v="Houston"/>
    <x v="5"/>
    <n v="77095"/>
    <x v="2"/>
    <s v="OFF-LA-10000443"/>
    <x v="1"/>
    <x v="2"/>
    <s v="Avery 501"/>
    <n v="8.8559999999999999"/>
    <n v="3"/>
    <n v="0.2"/>
    <n v="2.9888999999999997"/>
  </r>
  <r>
    <n v="4115"/>
    <s v="CA-2012-116687"/>
    <x v="1"/>
    <x v="942"/>
    <d v="2012-05-07T00:00:00"/>
    <s v="Standard Class"/>
    <s v="NC-18625"/>
    <s v="Noah Childs"/>
    <x v="1"/>
    <s v="United States"/>
    <s v="Houston"/>
    <x v="5"/>
    <n v="77095"/>
    <x v="2"/>
    <s v="TEC-PH-10001750"/>
    <x v="2"/>
    <x v="7"/>
    <s v="Samsung Rugby III"/>
    <n v="158.376"/>
    <n v="3"/>
    <n v="0.2"/>
    <n v="13.857900000000008"/>
  </r>
  <r>
    <n v="4116"/>
    <s v="CA-2013-163573"/>
    <x v="0"/>
    <x v="390"/>
    <d v="2013-11-28T00:00:00"/>
    <s v="First Class"/>
    <s v="AC-10450"/>
    <s v="Amy Cox"/>
    <x v="0"/>
    <s v="United States"/>
    <s v="Seattle"/>
    <x v="4"/>
    <n v="98105"/>
    <x v="1"/>
    <s v="OFF-BI-10004632"/>
    <x v="1"/>
    <x v="8"/>
    <s v="Ibico Hi-Tech Manual Binding System"/>
    <n v="1219.96"/>
    <n v="5"/>
    <n v="0.2"/>
    <n v="381.23749999999995"/>
  </r>
  <r>
    <n v="4117"/>
    <s v="CA-2012-153416"/>
    <x v="1"/>
    <x v="27"/>
    <d v="2012-11-29T00:00:00"/>
    <s v="Standard Class"/>
    <s v="TS-21340"/>
    <s v="Toby Swindell"/>
    <x v="0"/>
    <s v="United States"/>
    <s v="Los Angeles"/>
    <x v="1"/>
    <n v="90036"/>
    <x v="1"/>
    <s v="OFF-BI-10002813"/>
    <x v="1"/>
    <x v="8"/>
    <s v="Avery Reinforcements for Hole-Punch Pages"/>
    <n v="3.1680000000000001"/>
    <n v="2"/>
    <n v="0.2"/>
    <n v="0.99"/>
  </r>
  <r>
    <n v="4118"/>
    <s v="CA-2012-153416"/>
    <x v="1"/>
    <x v="27"/>
    <d v="2012-11-29T00:00:00"/>
    <s v="Standard Class"/>
    <s v="TS-21340"/>
    <s v="Toby Swindell"/>
    <x v="0"/>
    <s v="United States"/>
    <s v="Los Angeles"/>
    <x v="1"/>
    <n v="90036"/>
    <x v="1"/>
    <s v="OFF-PA-10002005"/>
    <x v="1"/>
    <x v="10"/>
    <s v="Xerox 225"/>
    <n v="19.440000000000001"/>
    <n v="3"/>
    <n v="0"/>
    <n v="9.3312000000000008"/>
  </r>
  <r>
    <n v="4119"/>
    <s v="CA-2012-153416"/>
    <x v="1"/>
    <x v="27"/>
    <d v="2012-11-29T00:00:00"/>
    <s v="Standard Class"/>
    <s v="TS-21340"/>
    <s v="Toby Swindell"/>
    <x v="0"/>
    <s v="United States"/>
    <s v="Los Angeles"/>
    <x v="1"/>
    <n v="90036"/>
    <x v="1"/>
    <s v="OFF-ST-10000060"/>
    <x v="1"/>
    <x v="4"/>
    <s v="Fellowes Bankers Box Staxonsteel Drawer File/Stacking System"/>
    <n v="454.86"/>
    <n v="7"/>
    <n v="0"/>
    <n v="54.583200000000019"/>
  </r>
  <r>
    <n v="4120"/>
    <s v="CA-2012-153416"/>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s v="CA-2014-117394"/>
    <x v="3"/>
    <x v="507"/>
    <d v="2014-09-11T00:00:00"/>
    <s v="Standard Class"/>
    <s v="MM-17920"/>
    <s v="Michael Moore"/>
    <x v="0"/>
    <s v="United States"/>
    <s v="Philadelphia"/>
    <x v="9"/>
    <n v="19120"/>
    <x v="3"/>
    <s v="TEC-AC-10000199"/>
    <x v="2"/>
    <x v="11"/>
    <s v="Kingston Digital DataTraveler 8GB USB 2.0"/>
    <n v="19.040000000000003"/>
    <n v="4"/>
    <n v="0.2"/>
    <n v="-1.4279999999999999"/>
  </r>
  <r>
    <n v="4122"/>
    <s v="CA-2014-133823"/>
    <x v="3"/>
    <x v="943"/>
    <d v="2014-05-13T00:00:00"/>
    <s v="Same Day"/>
    <s v="LP-17080"/>
    <s v="Liz Pelletier"/>
    <x v="0"/>
    <s v="United States"/>
    <s v="Seattle"/>
    <x v="4"/>
    <n v="98103"/>
    <x v="1"/>
    <s v="OFF-PA-10002870"/>
    <x v="1"/>
    <x v="10"/>
    <s v="Ampad Phone Message Book, Recycled, 400 Message Capacity, 5 ¾” x 11”"/>
    <n v="37.44"/>
    <n v="6"/>
    <n v="0"/>
    <n v="16.847999999999999"/>
  </r>
  <r>
    <n v="4123"/>
    <s v="CA-2014-133823"/>
    <x v="3"/>
    <x v="943"/>
    <d v="2014-05-13T00:00:00"/>
    <s v="Same Day"/>
    <s v="LP-17080"/>
    <s v="Liz Pelletier"/>
    <x v="0"/>
    <s v="United States"/>
    <s v="Seattle"/>
    <x v="4"/>
    <n v="98103"/>
    <x v="1"/>
    <s v="OFF-LA-10004545"/>
    <x v="1"/>
    <x v="2"/>
    <s v="Avery 50"/>
    <n v="37.589999999999996"/>
    <n v="3"/>
    <n v="0"/>
    <n v="17.667299999999997"/>
  </r>
  <r>
    <n v="4124"/>
    <s v="CA-2014-133823"/>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s v="CA-2011-127523"/>
    <x v="2"/>
    <x v="218"/>
    <d v="2011-05-18T00:00:00"/>
    <s v="Standard Class"/>
    <s v="BG-11695"/>
    <s v="Brooke Gillingham"/>
    <x v="1"/>
    <s v="United States"/>
    <s v="Watertown"/>
    <x v="15"/>
    <n v="13601"/>
    <x v="3"/>
    <s v="OFF-AP-10004249"/>
    <x v="1"/>
    <x v="9"/>
    <s v="Staples"/>
    <n v="35.910000000000004"/>
    <n v="3"/>
    <n v="0"/>
    <n v="9.6956999999999987"/>
  </r>
  <r>
    <n v="4126"/>
    <s v="CA-2014-123239"/>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s v="CA-2014-156769"/>
    <x v="3"/>
    <x v="636"/>
    <d v="2014-05-10T00:00:00"/>
    <s v="First Class"/>
    <s v="GZ-14470"/>
    <s v="Gary Zandusky"/>
    <x v="0"/>
    <s v="United States"/>
    <s v="Arlington"/>
    <x v="17"/>
    <n v="22204"/>
    <x v="0"/>
    <s v="OFF-AR-10003179"/>
    <x v="1"/>
    <x v="6"/>
    <s v="Dixon Ticonderoga Core-Lock Colored Pencils"/>
    <n v="54.66"/>
    <n v="6"/>
    <n v="0"/>
    <n v="18.037799999999997"/>
  </r>
  <r>
    <n v="4128"/>
    <s v="CA-2011-127299"/>
    <x v="2"/>
    <x v="111"/>
    <d v="2011-09-24T00:00:00"/>
    <s v="Standard Class"/>
    <s v="JL-15835"/>
    <s v="John Lee"/>
    <x v="0"/>
    <s v="United States"/>
    <s v="Charlotte"/>
    <x v="3"/>
    <n v="28205"/>
    <x v="0"/>
    <s v="OFF-ST-10003722"/>
    <x v="1"/>
    <x v="4"/>
    <s v="Project Tote Personal File"/>
    <n v="67.343999999999994"/>
    <n v="6"/>
    <n v="0.2"/>
    <n v="7.5761999999999894"/>
  </r>
  <r>
    <n v="4129"/>
    <s v="CA-2011-127299"/>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s v="CA-2012-121272"/>
    <x v="1"/>
    <x v="368"/>
    <d v="2012-04-04T00:00:00"/>
    <s v="Standard Class"/>
    <s v="DO-13435"/>
    <s v="Denny Ordway"/>
    <x v="0"/>
    <s v="United States"/>
    <s v="Seattle"/>
    <x v="4"/>
    <n v="98103"/>
    <x v="1"/>
    <s v="OFF-AP-10001947"/>
    <x v="1"/>
    <x v="9"/>
    <s v="Acco 6 Outlet Guardian Premium Plus Surge Suppressor"/>
    <n v="73.28"/>
    <n v="4"/>
    <n v="0"/>
    <n v="21.251199999999997"/>
  </r>
  <r>
    <n v="4131"/>
    <s v="CA-2011-115336"/>
    <x v="2"/>
    <x v="728"/>
    <d v="2011-11-25T00:00:00"/>
    <s v="Standard Class"/>
    <s v="AB-10600"/>
    <s v="Ann Blume"/>
    <x v="1"/>
    <s v="United States"/>
    <s v="Chicago"/>
    <x v="10"/>
    <n v="60623"/>
    <x v="2"/>
    <s v="OFF-BI-10001107"/>
    <x v="1"/>
    <x v="8"/>
    <s v="GBC White Gloss Covers, Plain Front"/>
    <n v="14.479999999999997"/>
    <n v="5"/>
    <n v="0.8"/>
    <n v="-23.89200000000001"/>
  </r>
  <r>
    <n v="4132"/>
    <s v="CA-2012-111703"/>
    <x v="1"/>
    <x v="740"/>
    <d v="2012-07-09T00:00:00"/>
    <s v="Standard Class"/>
    <s v="KB-16315"/>
    <s v="Karl Braun"/>
    <x v="0"/>
    <s v="United States"/>
    <s v="Hollywood"/>
    <x v="2"/>
    <n v="33021"/>
    <x v="0"/>
    <s v="OFF-PA-10000349"/>
    <x v="1"/>
    <x v="10"/>
    <s v="Staples"/>
    <n v="11.952000000000002"/>
    <n v="3"/>
    <n v="0.2"/>
    <n v="4.0338000000000003"/>
  </r>
  <r>
    <n v="4133"/>
    <s v="CA-2012-111703"/>
    <x v="1"/>
    <x v="740"/>
    <d v="2012-07-09T00:00:00"/>
    <s v="Standard Class"/>
    <s v="KB-16315"/>
    <s v="Karl Braun"/>
    <x v="0"/>
    <s v="United States"/>
    <s v="Hollywood"/>
    <x v="2"/>
    <n v="33021"/>
    <x v="0"/>
    <s v="OFF-PA-10003349"/>
    <x v="1"/>
    <x v="10"/>
    <s v="Xerox 1957"/>
    <n v="15.552000000000003"/>
    <n v="3"/>
    <n v="0.2"/>
    <n v="5.6375999999999999"/>
  </r>
  <r>
    <n v="4134"/>
    <s v="CA-2011-128839"/>
    <x v="2"/>
    <x v="78"/>
    <d v="2011-09-13T00:00:00"/>
    <s v="Standard Class"/>
    <s v="TT-21070"/>
    <s v="Ted Trevino"/>
    <x v="0"/>
    <s v="United States"/>
    <s v="Chesapeake"/>
    <x v="17"/>
    <n v="23320"/>
    <x v="0"/>
    <s v="OFF-FA-10002280"/>
    <x v="1"/>
    <x v="13"/>
    <s v="Advantus Plastic Paper Clips"/>
    <n v="45"/>
    <n v="9"/>
    <n v="0"/>
    <n v="21.599999999999998"/>
  </r>
  <r>
    <n v="4135"/>
    <s v="CA-2011-128839"/>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s v="CA-2014-105914"/>
    <x v="3"/>
    <x v="280"/>
    <d v="2014-10-09T00:00:00"/>
    <s v="Standard Class"/>
    <s v="PV-18985"/>
    <s v="Paul Van Hugh"/>
    <x v="2"/>
    <s v="United States"/>
    <s v="Los Angeles"/>
    <x v="1"/>
    <n v="90036"/>
    <x v="1"/>
    <s v="OFF-BI-10002854"/>
    <x v="1"/>
    <x v="8"/>
    <s v="Performers Binder/Pad Holder, Black"/>
    <n v="112.12000000000002"/>
    <n v="5"/>
    <n v="0.2"/>
    <n v="42.045000000000002"/>
  </r>
  <r>
    <n v="4137"/>
    <s v="CA-2014-105914"/>
    <x v="3"/>
    <x v="280"/>
    <d v="2014-10-09T00:00:00"/>
    <s v="Standard Class"/>
    <s v="PV-18985"/>
    <s v="Paul Van Hugh"/>
    <x v="2"/>
    <s v="United States"/>
    <s v="Los Angeles"/>
    <x v="1"/>
    <n v="90036"/>
    <x v="1"/>
    <s v="OFF-ST-10003716"/>
    <x v="1"/>
    <x v="4"/>
    <s v="Tennsco Double-Tier Lockers"/>
    <n v="1575.14"/>
    <n v="7"/>
    <n v="0"/>
    <n v="204.76820000000001"/>
  </r>
  <r>
    <n v="4138"/>
    <s v="CA-2014-110926"/>
    <x v="3"/>
    <x v="123"/>
    <d v="2014-11-24T00:00:00"/>
    <s v="Standard Class"/>
    <s v="DD-13570"/>
    <s v="Dorothy Dickinson"/>
    <x v="0"/>
    <s v="United States"/>
    <s v="Alexandria"/>
    <x v="17"/>
    <n v="22304"/>
    <x v="0"/>
    <s v="OFF-FA-10000624"/>
    <x v="1"/>
    <x v="13"/>
    <s v="OIC Binder Clips"/>
    <n v="25.060000000000002"/>
    <n v="7"/>
    <n v="0"/>
    <n v="12.530000000000001"/>
  </r>
  <r>
    <n v="4139"/>
    <s v="CA-2013-117226"/>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s v="CA-2014-127313"/>
    <x v="3"/>
    <x v="96"/>
    <d v="2014-12-05T00:00:00"/>
    <s v="First Class"/>
    <s v="RA-19285"/>
    <s v="Ralph Arnett"/>
    <x v="0"/>
    <s v="United States"/>
    <s v="Philadelphia"/>
    <x v="9"/>
    <n v="19120"/>
    <x v="3"/>
    <s v="OFF-ST-10001228"/>
    <x v="1"/>
    <x v="4"/>
    <s v="Personal File Boxes with Fold-Down Carry Handle"/>
    <n v="37.392000000000003"/>
    <n v="3"/>
    <n v="0.2"/>
    <n v="2.336999999999998"/>
  </r>
  <r>
    <n v="4141"/>
    <s v="CA-2014-127313"/>
    <x v="3"/>
    <x v="96"/>
    <d v="2014-12-05T00:00:00"/>
    <s v="First Class"/>
    <s v="RA-19285"/>
    <s v="Ralph Arnett"/>
    <x v="0"/>
    <s v="United States"/>
    <s v="Philadelphia"/>
    <x v="9"/>
    <n v="19120"/>
    <x v="3"/>
    <s v="FUR-FU-10003798"/>
    <x v="0"/>
    <x v="5"/>
    <s v="Ultra Door Kickplate, 8&quot;H x 34&quot;W"/>
    <n v="79.12"/>
    <n v="5"/>
    <n v="0.2"/>
    <n v="13.845999999999997"/>
  </r>
  <r>
    <n v="4142"/>
    <s v="CA-2013-136287"/>
    <x v="0"/>
    <x v="900"/>
    <d v="2013-06-18T00:00:00"/>
    <s v="Standard Class"/>
    <s v="SS-20590"/>
    <s v="Sonia Sunley"/>
    <x v="0"/>
    <s v="United States"/>
    <s v="Wichita"/>
    <x v="41"/>
    <n v="67212"/>
    <x v="2"/>
    <s v="OFF-LA-10003148"/>
    <x v="1"/>
    <x v="2"/>
    <s v="Avery 51"/>
    <n v="18.899999999999999"/>
    <n v="3"/>
    <n v="0"/>
    <n v="8.6939999999999991"/>
  </r>
  <r>
    <n v="4143"/>
    <s v="US-2011-107699"/>
    <x v="2"/>
    <x v="946"/>
    <d v="2011-05-23T00:00:00"/>
    <s v="Standard Class"/>
    <s v="JH-15820"/>
    <s v="John Huston"/>
    <x v="0"/>
    <s v="United States"/>
    <s v="Midland"/>
    <x v="12"/>
    <n v="48640"/>
    <x v="2"/>
    <s v="OFF-BI-10001249"/>
    <x v="1"/>
    <x v="8"/>
    <s v="Avery Heavy-Duty EZD View Binder with Locking Rings"/>
    <n v="57.42"/>
    <n v="9"/>
    <n v="0"/>
    <n v="26.413199999999996"/>
  </r>
  <r>
    <n v="4144"/>
    <s v="CA-2014-112725"/>
    <x v="3"/>
    <x v="289"/>
    <d v="2014-02-07T00:00:00"/>
    <s v="Standard Class"/>
    <s v="EH-14125"/>
    <s v="Eugene Hildebrand"/>
    <x v="2"/>
    <s v="United States"/>
    <s v="San Francisco"/>
    <x v="1"/>
    <n v="94110"/>
    <x v="1"/>
    <s v="OFF-AR-10003759"/>
    <x v="1"/>
    <x v="6"/>
    <s v="Crayola Anti Dust Chalk, 12/Pack"/>
    <n v="12.74"/>
    <n v="7"/>
    <n v="0"/>
    <n v="5.7329999999999997"/>
  </r>
  <r>
    <n v="4145"/>
    <s v="CA-2014-112725"/>
    <x v="3"/>
    <x v="289"/>
    <d v="2014-02-07T00:00:00"/>
    <s v="Standard Class"/>
    <s v="EH-14125"/>
    <s v="Eugene Hildebrand"/>
    <x v="2"/>
    <s v="United States"/>
    <s v="San Francisco"/>
    <x v="1"/>
    <n v="94110"/>
    <x v="1"/>
    <s v="OFF-AR-10001227"/>
    <x v="1"/>
    <x v="6"/>
    <s v="Newell 338"/>
    <n v="8.82"/>
    <n v="3"/>
    <n v="0"/>
    <n v="2.3814000000000002"/>
  </r>
  <r>
    <n v="4146"/>
    <s v="CA-2014-112725"/>
    <x v="3"/>
    <x v="289"/>
    <d v="2014-02-07T00:00:00"/>
    <s v="Standard Class"/>
    <s v="EH-14125"/>
    <s v="Eugene Hildebrand"/>
    <x v="2"/>
    <s v="United States"/>
    <s v="San Francisco"/>
    <x v="1"/>
    <n v="94110"/>
    <x v="1"/>
    <s v="FUR-CH-10000863"/>
    <x v="0"/>
    <x v="1"/>
    <s v="Novimex Swivel Fabric Task Chair"/>
    <n v="120.78399999999999"/>
    <n v="1"/>
    <n v="0.2"/>
    <n v="-13.588200000000001"/>
  </r>
  <r>
    <n v="4147"/>
    <s v="CA-2012-136196"/>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s v="CA-2014-106068"/>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s v="CA-2014-106068"/>
    <x v="3"/>
    <x v="436"/>
    <d v="2014-10-29T00:00:00"/>
    <s v="Standard Class"/>
    <s v="RB-19330"/>
    <s v="Randy Bradley"/>
    <x v="0"/>
    <s v="United States"/>
    <s v="Austin"/>
    <x v="5"/>
    <n v="78745"/>
    <x v="2"/>
    <s v="OFF-ST-10004507"/>
    <x v="1"/>
    <x v="4"/>
    <s v="Advantus Rolling Storage Box"/>
    <n v="13.719999999999999"/>
    <n v="1"/>
    <n v="0.2"/>
    <n v="1.2004999999999999"/>
  </r>
  <r>
    <n v="4150"/>
    <s v="CA-2014-106068"/>
    <x v="3"/>
    <x v="436"/>
    <d v="2014-10-29T00:00:00"/>
    <s v="Standard Class"/>
    <s v="RB-19330"/>
    <s v="Randy Bradley"/>
    <x v="0"/>
    <s v="United States"/>
    <s v="Austin"/>
    <x v="5"/>
    <n v="78745"/>
    <x v="2"/>
    <s v="TEC-AC-10002942"/>
    <x v="2"/>
    <x v="11"/>
    <s v="WD My Passport Ultra 1TB Portable External Hard Drive"/>
    <n v="55.2"/>
    <n v="1"/>
    <n v="0.2"/>
    <n v="-2.0700000000000038"/>
  </r>
  <r>
    <n v="4151"/>
    <s v="CA-2014-106068"/>
    <x v="3"/>
    <x v="436"/>
    <d v="2014-10-29T00:00:00"/>
    <s v="Standard Class"/>
    <s v="RB-19330"/>
    <s v="Randy Bradley"/>
    <x v="0"/>
    <s v="United States"/>
    <s v="Austin"/>
    <x v="5"/>
    <n v="78745"/>
    <x v="2"/>
    <s v="OFF-ST-10002344"/>
    <x v="1"/>
    <x v="4"/>
    <s v="Carina 42&quot;Hx23 3/4&quot;W Media Storage Unit"/>
    <n v="259.13600000000002"/>
    <n v="4"/>
    <n v="0.2"/>
    <n v="-58.305599999999984"/>
  </r>
  <r>
    <n v="4152"/>
    <s v="CA-2014-100160"/>
    <x v="3"/>
    <x v="210"/>
    <d v="2014-09-12T00:00:00"/>
    <s v="Standard Class"/>
    <s v="CB-12025"/>
    <s v="Cassandra Brandow"/>
    <x v="0"/>
    <s v="United States"/>
    <s v="Philadelphia"/>
    <x v="9"/>
    <n v="19134"/>
    <x v="3"/>
    <s v="OFF-LA-10002475"/>
    <x v="1"/>
    <x v="2"/>
    <s v="Avery 519"/>
    <n v="29.24"/>
    <n v="5"/>
    <n v="0.2"/>
    <n v="9.8685000000000009"/>
  </r>
  <r>
    <n v="4153"/>
    <s v="CA-2014-100160"/>
    <x v="3"/>
    <x v="210"/>
    <d v="2014-09-12T00:00:00"/>
    <s v="Standard Class"/>
    <s v="CB-12025"/>
    <s v="Cassandra Brandow"/>
    <x v="0"/>
    <s v="United States"/>
    <s v="Philadelphia"/>
    <x v="9"/>
    <n v="19134"/>
    <x v="3"/>
    <s v="OFF-PA-10003072"/>
    <x v="1"/>
    <x v="10"/>
    <s v="Eureka Recycled Copy Paper 8 1/2&quot; x 11&quot;, Ream"/>
    <n v="15.552000000000003"/>
    <n v="3"/>
    <n v="0.2"/>
    <n v="5.4432"/>
  </r>
  <r>
    <n v="4154"/>
    <s v="CA-2014-100160"/>
    <x v="3"/>
    <x v="210"/>
    <d v="2014-09-12T00:00:00"/>
    <s v="Standard Class"/>
    <s v="CB-12025"/>
    <s v="Cassandra Brandow"/>
    <x v="0"/>
    <s v="United States"/>
    <s v="Philadelphia"/>
    <x v="9"/>
    <n v="19134"/>
    <x v="3"/>
    <s v="OFF-EN-10001509"/>
    <x v="1"/>
    <x v="12"/>
    <s v="Poly String Tie Envelopes"/>
    <n v="4.8960000000000008"/>
    <n v="3"/>
    <n v="0.2"/>
    <n v="1.6523999999999992"/>
  </r>
  <r>
    <n v="4155"/>
    <s v="CA-2013-139689"/>
    <x v="0"/>
    <x v="723"/>
    <d v="2014-01-04T00:00:00"/>
    <s v="Standard Class"/>
    <s v="MP-17965"/>
    <s v="Michael Paige"/>
    <x v="1"/>
    <s v="United States"/>
    <s v="Bristol"/>
    <x v="18"/>
    <n v="37620"/>
    <x v="0"/>
    <s v="OFF-BI-10004781"/>
    <x v="1"/>
    <x v="8"/>
    <s v="GBC Wire Binding Strips"/>
    <n v="38.088000000000001"/>
    <n v="4"/>
    <n v="0.7"/>
    <n v="-27.93119999999999"/>
  </r>
  <r>
    <n v="4156"/>
    <s v="CA-2013-139689"/>
    <x v="0"/>
    <x v="723"/>
    <d v="2014-01-04T00:00:00"/>
    <s v="Standard Class"/>
    <s v="MP-17965"/>
    <s v="Michael Paige"/>
    <x v="1"/>
    <s v="United States"/>
    <s v="Bristol"/>
    <x v="18"/>
    <n v="37620"/>
    <x v="0"/>
    <s v="OFF-BI-10000145"/>
    <x v="1"/>
    <x v="8"/>
    <s v="Zipper Ring Binder Pockets"/>
    <n v="2.8080000000000007"/>
    <n v="3"/>
    <n v="0.7"/>
    <n v="-1.9656000000000002"/>
  </r>
  <r>
    <n v="4157"/>
    <s v="CA-2012-101091"/>
    <x v="1"/>
    <x v="901"/>
    <d v="2012-12-09T00:00:00"/>
    <s v="Second Class"/>
    <s v="SW-20245"/>
    <s v="Scot Wooten"/>
    <x v="0"/>
    <s v="United States"/>
    <s v="Philadelphia"/>
    <x v="9"/>
    <n v="19140"/>
    <x v="3"/>
    <s v="TEC-AC-10003280"/>
    <x v="2"/>
    <x v="11"/>
    <s v="Belkin F8E887 USB Wired Ergonomic Keyboard"/>
    <n v="47.984000000000002"/>
    <n v="2"/>
    <n v="0.2"/>
    <n v="0.59979999999999656"/>
  </r>
  <r>
    <n v="4158"/>
    <s v="CA-2012-101091"/>
    <x v="1"/>
    <x v="901"/>
    <d v="2012-12-09T00:00:00"/>
    <s v="Second Class"/>
    <s v="SW-20245"/>
    <s v="Scot Wooten"/>
    <x v="0"/>
    <s v="United States"/>
    <s v="Philadelphia"/>
    <x v="9"/>
    <n v="19140"/>
    <x v="3"/>
    <s v="OFF-BI-10001107"/>
    <x v="1"/>
    <x v="8"/>
    <s v="GBC White Gloss Covers, Plain Front"/>
    <n v="26.064000000000007"/>
    <n v="6"/>
    <n v="0.7"/>
    <n v="-19.982399999999991"/>
  </r>
  <r>
    <n v="4159"/>
    <s v="CA-2011-126907"/>
    <x v="2"/>
    <x v="301"/>
    <d v="2011-11-08T00:00:00"/>
    <s v="Standard Class"/>
    <s v="SM-20950"/>
    <s v="Suzanne McNair"/>
    <x v="1"/>
    <s v="United States"/>
    <s v="Chicago"/>
    <x v="10"/>
    <n v="60610"/>
    <x v="2"/>
    <s v="OFF-PA-10000533"/>
    <x v="1"/>
    <x v="10"/>
    <s v="Southworth Parchment Paper &amp; Envelopes"/>
    <n v="15.696000000000002"/>
    <n v="3"/>
    <n v="0.2"/>
    <n v="5.1011999999999995"/>
  </r>
  <r>
    <n v="4160"/>
    <s v="US-2013-164588"/>
    <x v="0"/>
    <x v="947"/>
    <d v="2013-04-24T00:00:00"/>
    <s v="Standard Class"/>
    <s v="AP-10915"/>
    <s v="Arthur Prichep"/>
    <x v="0"/>
    <s v="United States"/>
    <s v="Columbus"/>
    <x v="32"/>
    <n v="31907"/>
    <x v="0"/>
    <s v="OFF-AR-10003056"/>
    <x v="1"/>
    <x v="6"/>
    <s v="Newell 341"/>
    <n v="12.84"/>
    <n v="3"/>
    <n v="0"/>
    <n v="3.7235999999999989"/>
  </r>
  <r>
    <n v="4161"/>
    <s v="CA-2014-115546"/>
    <x v="3"/>
    <x v="304"/>
    <d v="2014-05-19T00:00:00"/>
    <s v="Standard Class"/>
    <s v="AH-10465"/>
    <s v="Amy Hunt"/>
    <x v="0"/>
    <s v="United States"/>
    <s v="New York City"/>
    <x v="15"/>
    <n v="10035"/>
    <x v="3"/>
    <s v="TEC-PH-10002834"/>
    <x v="2"/>
    <x v="7"/>
    <s v="Google Nexus 5"/>
    <n v="539.97"/>
    <n v="3"/>
    <n v="0"/>
    <n v="134.99250000000001"/>
  </r>
  <r>
    <n v="4162"/>
    <s v="CA-2014-115546"/>
    <x v="3"/>
    <x v="304"/>
    <d v="2014-05-19T00:00:00"/>
    <s v="Standard Class"/>
    <s v="AH-10465"/>
    <s v="Amy Hunt"/>
    <x v="0"/>
    <s v="United States"/>
    <s v="New York City"/>
    <x v="15"/>
    <n v="10035"/>
    <x v="3"/>
    <s v="OFF-ST-10002214"/>
    <x v="1"/>
    <x v="4"/>
    <s v="X-Rack File for Hanging Folders"/>
    <n v="22.58"/>
    <n v="2"/>
    <n v="0"/>
    <n v="5.8707999999999991"/>
  </r>
  <r>
    <n v="4163"/>
    <s v="CA-2012-163587"/>
    <x v="1"/>
    <x v="948"/>
    <d v="2012-03-18T00:00:00"/>
    <s v="Standard Class"/>
    <s v="EP-13915"/>
    <s v="Emily Phan"/>
    <x v="0"/>
    <s v="United States"/>
    <s v="Dover"/>
    <x v="38"/>
    <n v="3820"/>
    <x v="3"/>
    <s v="OFF-LA-10004484"/>
    <x v="1"/>
    <x v="2"/>
    <s v="Avery 476"/>
    <n v="16.52"/>
    <n v="4"/>
    <n v="0"/>
    <n v="7.5991999999999997"/>
  </r>
  <r>
    <n v="4164"/>
    <s v="CA-2012-163587"/>
    <x v="1"/>
    <x v="948"/>
    <d v="2012-03-18T00:00:00"/>
    <s v="Standard Class"/>
    <s v="EP-13915"/>
    <s v="Emily Phan"/>
    <x v="0"/>
    <s v="United States"/>
    <s v="Dover"/>
    <x v="38"/>
    <n v="3820"/>
    <x v="3"/>
    <s v="OFF-BI-10003091"/>
    <x v="1"/>
    <x v="8"/>
    <s v="GBC DocuBind TL200 Manual Binding Machine"/>
    <n v="671.93999999999994"/>
    <n v="3"/>
    <n v="0"/>
    <n v="315.81179999999995"/>
  </r>
  <r>
    <n v="4165"/>
    <s v="US-2014-106131"/>
    <x v="3"/>
    <x v="424"/>
    <d v="2014-01-17T00:00:00"/>
    <s v="First Class"/>
    <s v="TP-21565"/>
    <s v="Tracy Poddar"/>
    <x v="1"/>
    <s v="United States"/>
    <s v="Aurora"/>
    <x v="22"/>
    <n v="80013"/>
    <x v="1"/>
    <s v="TEC-AC-10003027"/>
    <x v="2"/>
    <x v="11"/>
    <s v="Imation 8GB Mini TravelDrive USB 2.0 Flash Drive"/>
    <n v="169.06400000000002"/>
    <n v="7"/>
    <n v="0.2"/>
    <n v="-14.793099999999995"/>
  </r>
  <r>
    <n v="4166"/>
    <s v="US-2014-106131"/>
    <x v="3"/>
    <x v="424"/>
    <d v="2014-01-17T00:00:00"/>
    <s v="First Class"/>
    <s v="TP-21565"/>
    <s v="Tracy Poddar"/>
    <x v="1"/>
    <s v="United States"/>
    <s v="Aurora"/>
    <x v="22"/>
    <n v="80013"/>
    <x v="1"/>
    <s v="OFF-ST-10003638"/>
    <x v="1"/>
    <x v="4"/>
    <s v="Mobile Personal File Cube"/>
    <n v="168.624"/>
    <n v="9"/>
    <n v="0.2"/>
    <n v="14.754599999999996"/>
  </r>
  <r>
    <n v="4167"/>
    <s v="CA-2012-160213"/>
    <x v="1"/>
    <x v="936"/>
    <d v="2012-03-13T00:00:00"/>
    <s v="Standard Class"/>
    <s v="AR-10825"/>
    <s v="Anthony Rawles"/>
    <x v="1"/>
    <s v="United States"/>
    <s v="Long Beach"/>
    <x v="15"/>
    <n v="11561"/>
    <x v="3"/>
    <s v="OFF-PA-10003848"/>
    <x v="1"/>
    <x v="10"/>
    <s v="Xerox 1997"/>
    <n v="19.440000000000001"/>
    <n v="3"/>
    <n v="0"/>
    <n v="9.3312000000000008"/>
  </r>
  <r>
    <n v="4168"/>
    <s v="CA-2011-157924"/>
    <x v="2"/>
    <x v="856"/>
    <d v="2011-10-13T00:00:00"/>
    <s v="First Class"/>
    <s v="HA-14920"/>
    <s v="Helen Andreada"/>
    <x v="0"/>
    <s v="United States"/>
    <s v="Pasadena"/>
    <x v="1"/>
    <n v="91104"/>
    <x v="1"/>
    <s v="OFF-ST-10002352"/>
    <x v="1"/>
    <x v="4"/>
    <s v="Iris Project Case"/>
    <n v="31.92"/>
    <n v="4"/>
    <n v="0"/>
    <n v="8.299199999999999"/>
  </r>
  <r>
    <n v="4169"/>
    <s v="CA-2011-157924"/>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s v="CA-2012-100216"/>
    <x v="1"/>
    <x v="657"/>
    <d v="2012-04-14T00:00:00"/>
    <s v="First Class"/>
    <s v="HJ-14875"/>
    <s v="Heather Jas"/>
    <x v="2"/>
    <s v="United States"/>
    <s v="Mesa"/>
    <x v="16"/>
    <n v="85204"/>
    <x v="1"/>
    <s v="OFF-PA-10000788"/>
    <x v="1"/>
    <x v="10"/>
    <s v="Xerox 210"/>
    <n v="31.104000000000006"/>
    <n v="6"/>
    <n v="0.2"/>
    <n v="10.8864"/>
  </r>
  <r>
    <n v="4171"/>
    <s v="CA-2012-100216"/>
    <x v="1"/>
    <x v="657"/>
    <d v="2012-04-14T00:00:00"/>
    <s v="First Class"/>
    <s v="HJ-14875"/>
    <s v="Heather Jas"/>
    <x v="2"/>
    <s v="United States"/>
    <s v="Mesa"/>
    <x v="16"/>
    <n v="85204"/>
    <x v="1"/>
    <s v="OFF-PA-10002968"/>
    <x v="1"/>
    <x v="10"/>
    <s v="Xerox 1973"/>
    <n v="54.816000000000003"/>
    <n v="3"/>
    <n v="0.2"/>
    <n v="17.815199999999997"/>
  </r>
  <r>
    <n v="4172"/>
    <s v="CA-2014-100601"/>
    <x v="3"/>
    <x v="673"/>
    <d v="2014-11-21T00:00:00"/>
    <s v="Standard Class"/>
    <s v="JK-15370"/>
    <s v="Jay Kimmel"/>
    <x v="0"/>
    <s v="United States"/>
    <s v="Fresno"/>
    <x v="1"/>
    <n v="93727"/>
    <x v="1"/>
    <s v="OFF-ST-10002486"/>
    <x v="1"/>
    <x v="4"/>
    <s v="Eldon Shelf Savers Cubes and Bins"/>
    <n v="48.86"/>
    <n v="7"/>
    <n v="0"/>
    <n v="0.97719999999999807"/>
  </r>
  <r>
    <n v="4173"/>
    <s v="CA-2013-152163"/>
    <x v="0"/>
    <x v="949"/>
    <d v="2013-07-02T00:00:00"/>
    <s v="Same Day"/>
    <s v="JF-15355"/>
    <s v="Jay Fein"/>
    <x v="0"/>
    <s v="United States"/>
    <s v="Columbia"/>
    <x v="20"/>
    <n v="29203"/>
    <x v="0"/>
    <s v="OFF-BI-10002215"/>
    <x v="1"/>
    <x v="8"/>
    <s v="Wilson Jones Hanging View Binder, White, 1&quot;"/>
    <n v="14.2"/>
    <n v="2"/>
    <n v="0"/>
    <n v="6.5319999999999991"/>
  </r>
  <r>
    <n v="4174"/>
    <s v="CA-2013-152163"/>
    <x v="0"/>
    <x v="949"/>
    <d v="2013-07-02T00:00:00"/>
    <s v="Same Day"/>
    <s v="JF-15355"/>
    <s v="Jay Fein"/>
    <x v="0"/>
    <s v="United States"/>
    <s v="Columbia"/>
    <x v="20"/>
    <n v="29203"/>
    <x v="0"/>
    <s v="OFF-PA-10000788"/>
    <x v="1"/>
    <x v="10"/>
    <s v="Xerox 210"/>
    <n v="12.96"/>
    <n v="2"/>
    <n v="0"/>
    <n v="6.2208000000000006"/>
  </r>
  <r>
    <n v="4175"/>
    <s v="CA-2013-152163"/>
    <x v="0"/>
    <x v="949"/>
    <d v="2013-07-02T00:00:00"/>
    <s v="Same Day"/>
    <s v="JF-15355"/>
    <s v="Jay Fein"/>
    <x v="0"/>
    <s v="United States"/>
    <s v="Columbia"/>
    <x v="20"/>
    <n v="29203"/>
    <x v="0"/>
    <s v="OFF-BI-10003364"/>
    <x v="1"/>
    <x v="8"/>
    <s v="Binding Machine Supplies"/>
    <n v="58.34"/>
    <n v="2"/>
    <n v="0"/>
    <n v="28.0032"/>
  </r>
  <r>
    <n v="4176"/>
    <s v="CA-2012-154340"/>
    <x v="1"/>
    <x v="239"/>
    <d v="2012-11-30T00:00:00"/>
    <s v="First Class"/>
    <s v="EK-13795"/>
    <s v="Eileen Kiefer"/>
    <x v="2"/>
    <s v="United States"/>
    <s v="Santa Ana"/>
    <x v="1"/>
    <n v="92704"/>
    <x v="1"/>
    <s v="OFF-AR-10003582"/>
    <x v="1"/>
    <x v="6"/>
    <s v="Boston Electric Pencil Sharpener, Model 1818, Charcoal Black"/>
    <n v="56.3"/>
    <n v="2"/>
    <n v="0"/>
    <n v="15.764000000000003"/>
  </r>
  <r>
    <n v="4177"/>
    <s v="CA-2011-128846"/>
    <x v="2"/>
    <x v="884"/>
    <d v="2011-04-12T00:00:00"/>
    <s v="Standard Class"/>
    <s v="RS-19765"/>
    <s v="Roland Schwarz"/>
    <x v="1"/>
    <s v="United States"/>
    <s v="Columbia"/>
    <x v="20"/>
    <n v="29203"/>
    <x v="0"/>
    <s v="TEC-PH-10003273"/>
    <x v="2"/>
    <x v="7"/>
    <s v="AT&amp;T TR1909W"/>
    <n v="629.94999999999993"/>
    <n v="5"/>
    <n v="0"/>
    <n v="163.78700000000003"/>
  </r>
  <r>
    <n v="4178"/>
    <s v="CA-2011-128846"/>
    <x v="2"/>
    <x v="884"/>
    <d v="2011-04-12T00:00:00"/>
    <s v="Standard Class"/>
    <s v="RS-19765"/>
    <s v="Roland Schwarz"/>
    <x v="1"/>
    <s v="United States"/>
    <s v="Columbia"/>
    <x v="20"/>
    <n v="29203"/>
    <x v="0"/>
    <s v="OFF-PA-10000100"/>
    <x v="1"/>
    <x v="10"/>
    <s v="Xerox 1945"/>
    <n v="122.97"/>
    <n v="3"/>
    <n v="0"/>
    <n v="60.255300000000005"/>
  </r>
  <r>
    <n v="4179"/>
    <s v="CA-2013-148593"/>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s v="US-2014-119039"/>
    <x v="3"/>
    <x v="904"/>
    <d v="2014-03-11T00:00:00"/>
    <s v="Standard Class"/>
    <s v="BF-11170"/>
    <s v="Ben Ferrer"/>
    <x v="2"/>
    <s v="United States"/>
    <s v="San Francisco"/>
    <x v="1"/>
    <n v="94109"/>
    <x v="1"/>
    <s v="OFF-BI-10004182"/>
    <x v="1"/>
    <x v="8"/>
    <s v="Economy Binders"/>
    <n v="14.976000000000001"/>
    <n v="9"/>
    <n v="0.2"/>
    <n v="5.4288000000000007"/>
  </r>
  <r>
    <n v="4181"/>
    <s v="CA-2014-128426"/>
    <x v="3"/>
    <x v="566"/>
    <d v="2014-10-12T00:00:00"/>
    <s v="Standard Class"/>
    <s v="JK-15730"/>
    <s v="Joe Kamberova"/>
    <x v="0"/>
    <s v="United States"/>
    <s v="Houston"/>
    <x v="5"/>
    <n v="77036"/>
    <x v="2"/>
    <s v="OFF-BI-10000756"/>
    <x v="1"/>
    <x v="8"/>
    <s v="Storex DuraTech Recycled Plastic Frosted Binders"/>
    <n v="4.2399999999999993"/>
    <n v="5"/>
    <n v="0.8"/>
    <n v="-6.3599999999999994"/>
  </r>
  <r>
    <n v="4182"/>
    <s v="US-2014-136868"/>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s v="US-2014-136868"/>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s v="US-2014-136868"/>
    <x v="3"/>
    <x v="833"/>
    <d v="2014-10-13T00:00:00"/>
    <s v="Standard Class"/>
    <s v="CR-12820"/>
    <s v="Cyra Reiten"/>
    <x v="2"/>
    <s v="United States"/>
    <s v="New York City"/>
    <x v="15"/>
    <n v="10035"/>
    <x v="3"/>
    <s v="OFF-ST-10000991"/>
    <x v="1"/>
    <x v="4"/>
    <s v="Space Solutions HD Industrial Steel Shelving."/>
    <n v="344.90999999999997"/>
    <n v="3"/>
    <n v="0"/>
    <n v="10.347300000000004"/>
  </r>
  <r>
    <n v="4185"/>
    <s v="CA-2013-143749"/>
    <x v="0"/>
    <x v="5"/>
    <d v="2013-12-08T00:00:00"/>
    <s v="First Class"/>
    <s v="AG-10300"/>
    <s v="Aleksandra Gannaway"/>
    <x v="1"/>
    <s v="United States"/>
    <s v="Franklin"/>
    <x v="31"/>
    <n v="2038"/>
    <x v="3"/>
    <s v="FUR-BO-10002853"/>
    <x v="0"/>
    <x v="0"/>
    <s v="O'Sullivan 5-Shelf Heavy-Duty Bookcases"/>
    <n v="81.94"/>
    <n v="1"/>
    <n v="0"/>
    <n v="20.484999999999999"/>
  </r>
  <r>
    <n v="4186"/>
    <s v="CA-2013-111493"/>
    <x v="0"/>
    <x v="147"/>
    <d v="2013-10-23T00:00:00"/>
    <s v="First Class"/>
    <s v="CM-12160"/>
    <s v="Charles McCrossin"/>
    <x v="0"/>
    <s v="United States"/>
    <s v="Baltimore"/>
    <x v="39"/>
    <n v="21215"/>
    <x v="3"/>
    <s v="TEC-AC-10004510"/>
    <x v="2"/>
    <x v="11"/>
    <s v="Logitech Desktop MK120 Mouse and keyboard Combo"/>
    <n v="98.16"/>
    <n v="6"/>
    <n v="0"/>
    <n v="9.8159999999999954"/>
  </r>
  <r>
    <n v="4187"/>
    <s v="CA-2014-112536"/>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s v="CA-2014-112536"/>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s v="CA-2014-112536"/>
    <x v="3"/>
    <x v="796"/>
    <d v="2014-05-24T00:00:00"/>
    <s v="Standard Class"/>
    <s v="SG-20890"/>
    <s v="Susan Gilcrest"/>
    <x v="1"/>
    <s v="United States"/>
    <s v="Mcallen"/>
    <x v="5"/>
    <n v="78501"/>
    <x v="2"/>
    <s v="OFF-ST-10004835"/>
    <x v="1"/>
    <x v="4"/>
    <s v="Plastic Stacking Crates &amp; Casters"/>
    <n v="8.9280000000000008"/>
    <n v="2"/>
    <n v="0.2"/>
    <n v="0.66959999999999997"/>
  </r>
  <r>
    <n v="4190"/>
    <s v="CA-2013-157714"/>
    <x v="0"/>
    <x v="182"/>
    <d v="2013-10-02T00:00:00"/>
    <s v="Second Class"/>
    <s v="CS-12175"/>
    <s v="Charles Sheldon"/>
    <x v="1"/>
    <s v="United States"/>
    <s v="Iowa City"/>
    <x v="23"/>
    <n v="52240"/>
    <x v="2"/>
    <s v="OFF-PA-10004022"/>
    <x v="1"/>
    <x v="10"/>
    <s v="Hammermill Color Copier Paper (28Lb. and 96 Bright)"/>
    <n v="9.99"/>
    <n v="1"/>
    <n v="0"/>
    <n v="4.4954999999999998"/>
  </r>
  <r>
    <n v="4191"/>
    <s v="CA-2014-166709"/>
    <x v="3"/>
    <x v="701"/>
    <d v="2014-11-23T00:00:00"/>
    <s v="Standard Class"/>
    <s v="HL-15040"/>
    <s v="Hunter Lopez"/>
    <x v="0"/>
    <s v="United States"/>
    <s v="Newark"/>
    <x v="13"/>
    <n v="19711"/>
    <x v="3"/>
    <s v="TEC-CO-10004722"/>
    <x v="2"/>
    <x v="16"/>
    <s v="Canon imageCLASS 2200 Advanced Copier"/>
    <n v="10499.97"/>
    <n v="3"/>
    <n v="0"/>
    <n v="5039.9856"/>
  </r>
  <r>
    <n v="4192"/>
    <s v="CA-2012-129392"/>
    <x v="1"/>
    <x v="951"/>
    <d v="2012-07-08T00:00:00"/>
    <s v="Same Day"/>
    <s v="DM-13015"/>
    <s v="Darrin Martin"/>
    <x v="0"/>
    <s v="United States"/>
    <s v="Houston"/>
    <x v="5"/>
    <n v="77070"/>
    <x v="2"/>
    <s v="OFF-PA-10004248"/>
    <x v="1"/>
    <x v="10"/>
    <s v="Xerox 1990"/>
    <n v="21.12"/>
    <n v="5"/>
    <n v="0.2"/>
    <n v="6.5999999999999988"/>
  </r>
  <r>
    <n v="4193"/>
    <s v="CA-2012-150875"/>
    <x v="1"/>
    <x v="547"/>
    <d v="2012-11-20T00:00:00"/>
    <s v="Standard Class"/>
    <s v="HK-14890"/>
    <s v="Heather Kirkland"/>
    <x v="1"/>
    <s v="United States"/>
    <s v="Boise"/>
    <x v="45"/>
    <n v="83704"/>
    <x v="1"/>
    <s v="FUR-TA-10000577"/>
    <x v="0"/>
    <x v="3"/>
    <s v="Bretford CR4500 Series Slim Rectangular Table"/>
    <n v="696.42"/>
    <n v="2"/>
    <n v="0"/>
    <n v="160.17660000000001"/>
  </r>
  <r>
    <n v="4194"/>
    <s v="CA-2012-150875"/>
    <x v="1"/>
    <x v="547"/>
    <d v="2012-11-20T00:00:00"/>
    <s v="Standard Class"/>
    <s v="HK-14890"/>
    <s v="Heather Kirkland"/>
    <x v="1"/>
    <s v="United States"/>
    <s v="Boise"/>
    <x v="45"/>
    <n v="83704"/>
    <x v="1"/>
    <s v="TEC-PH-10001254"/>
    <x v="2"/>
    <x v="7"/>
    <s v="Jabra BIZ 2300 Duo QD Duo Corded Headset"/>
    <n v="304.77600000000001"/>
    <n v="3"/>
    <n v="0.2"/>
    <n v="22.858199999999982"/>
  </r>
  <r>
    <n v="4195"/>
    <s v="CA-2012-154200"/>
    <x v="1"/>
    <x v="652"/>
    <d v="2012-06-22T00:00:00"/>
    <s v="Standard Class"/>
    <s v="BG-11740"/>
    <s v="Bruce Geld"/>
    <x v="0"/>
    <s v="United States"/>
    <s v="San Diego"/>
    <x v="1"/>
    <n v="92105"/>
    <x v="1"/>
    <s v="OFF-AR-10001044"/>
    <x v="1"/>
    <x v="6"/>
    <s v="BOSTON Ranger #55 Pencil Sharpener, Black"/>
    <n v="51.98"/>
    <n v="2"/>
    <n v="0"/>
    <n v="15.074199999999998"/>
  </r>
  <r>
    <n v="4196"/>
    <s v="CA-2013-124233"/>
    <x v="0"/>
    <x v="143"/>
    <d v="2013-04-15T00:00:00"/>
    <s v="Standard Class"/>
    <s v="CK-12595"/>
    <s v="Clytie Kelty"/>
    <x v="0"/>
    <s v="United States"/>
    <s v="Los Angeles"/>
    <x v="1"/>
    <n v="90032"/>
    <x v="1"/>
    <s v="FUR-FU-10002597"/>
    <x v="0"/>
    <x v="5"/>
    <s v="C-Line Magnetic Cubicle Keepers, Clear Polypropylene"/>
    <n v="24.700000000000003"/>
    <n v="5"/>
    <n v="0"/>
    <n v="10.374000000000001"/>
  </r>
  <r>
    <n v="4197"/>
    <s v="US-2012-134271"/>
    <x v="1"/>
    <x v="24"/>
    <d v="2012-04-23T00:00:00"/>
    <s v="Second Class"/>
    <s v="RF-19735"/>
    <s v="Roland Fjeld"/>
    <x v="0"/>
    <s v="United States"/>
    <s v="New York City"/>
    <x v="15"/>
    <n v="10024"/>
    <x v="3"/>
    <s v="OFF-LA-10004093"/>
    <x v="1"/>
    <x v="2"/>
    <s v="Avery 486"/>
    <n v="21.93"/>
    <n v="3"/>
    <n v="0"/>
    <n v="10.307099999999998"/>
  </r>
  <r>
    <n v="4198"/>
    <s v="US-2013-161683"/>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s v="US-2013-161683"/>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s v="CA-2012-143105"/>
    <x v="1"/>
    <x v="895"/>
    <d v="2012-12-10T00:00:00"/>
    <s v="Same Day"/>
    <s v="MA-17560"/>
    <s v="Matt Abelman"/>
    <x v="2"/>
    <s v="United States"/>
    <s v="New York City"/>
    <x v="15"/>
    <n v="10024"/>
    <x v="3"/>
    <s v="OFF-LA-10004093"/>
    <x v="1"/>
    <x v="2"/>
    <s v="Avery 486"/>
    <n v="7.31"/>
    <n v="1"/>
    <n v="0"/>
    <n v="3.4356999999999998"/>
  </r>
  <r>
    <n v="4201"/>
    <s v="CA-2012-143105"/>
    <x v="1"/>
    <x v="895"/>
    <d v="2012-12-10T00:00:00"/>
    <s v="Same Day"/>
    <s v="MA-17560"/>
    <s v="Matt Abelman"/>
    <x v="2"/>
    <s v="United States"/>
    <s v="New York City"/>
    <x v="15"/>
    <n v="10024"/>
    <x v="3"/>
    <s v="TEC-CO-10002095"/>
    <x v="2"/>
    <x v="16"/>
    <s v="Hewlett Packard 610 Color Digital Copier / Printer"/>
    <n v="799.98400000000004"/>
    <n v="2"/>
    <n v="0.2"/>
    <n v="249.99499999999998"/>
  </r>
  <r>
    <n v="4202"/>
    <s v="CA-2012-143105"/>
    <x v="1"/>
    <x v="895"/>
    <d v="2012-12-10T00:00:00"/>
    <s v="Same Day"/>
    <s v="MA-17560"/>
    <s v="Matt Abelman"/>
    <x v="2"/>
    <s v="United States"/>
    <s v="New York City"/>
    <x v="15"/>
    <n v="10024"/>
    <x v="3"/>
    <s v="OFF-PA-10002713"/>
    <x v="1"/>
    <x v="10"/>
    <s v="Adams Phone Message Book, 200 Message Capacity, 8 1/16” x 11”"/>
    <n v="41.28"/>
    <n v="6"/>
    <n v="0"/>
    <n v="18.988799999999998"/>
  </r>
  <r>
    <n v="4203"/>
    <s v="CA-2012-143105"/>
    <x v="1"/>
    <x v="895"/>
    <d v="2012-12-10T00:00:00"/>
    <s v="Same Day"/>
    <s v="MA-17560"/>
    <s v="Matt Abelman"/>
    <x v="2"/>
    <s v="United States"/>
    <s v="New York City"/>
    <x v="15"/>
    <n v="10024"/>
    <x v="3"/>
    <s v="OFF-PA-10002254"/>
    <x v="1"/>
    <x v="10"/>
    <s v="Xerox 1883"/>
    <n v="184.66"/>
    <n v="7"/>
    <n v="0"/>
    <n v="84.943599999999989"/>
  </r>
  <r>
    <n v="4204"/>
    <s v="CA-2011-145387"/>
    <x v="2"/>
    <x v="656"/>
    <d v="2011-11-02T00:00:00"/>
    <s v="Second Class"/>
    <s v="AM-10705"/>
    <s v="Anne McFarland"/>
    <x v="0"/>
    <s v="United States"/>
    <s v="Cranston"/>
    <x v="34"/>
    <n v="2920"/>
    <x v="3"/>
    <s v="OFF-AR-10001683"/>
    <x v="1"/>
    <x v="6"/>
    <s v="Lumber Crayons"/>
    <n v="49.25"/>
    <n v="5"/>
    <n v="0"/>
    <n v="18.715000000000003"/>
  </r>
  <r>
    <n v="4205"/>
    <s v="CA-2011-145387"/>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s v="CA-2011-145387"/>
    <x v="2"/>
    <x v="656"/>
    <d v="2011-11-02T00:00:00"/>
    <s v="Second Class"/>
    <s v="AM-10705"/>
    <s v="Anne McFarland"/>
    <x v="0"/>
    <s v="United States"/>
    <s v="Cranston"/>
    <x v="34"/>
    <n v="2920"/>
    <x v="3"/>
    <s v="FUR-FU-10002364"/>
    <x v="0"/>
    <x v="5"/>
    <s v="Eldon Expressions Wood Desk Accessories, Oak"/>
    <n v="14.76"/>
    <n v="2"/>
    <n v="0"/>
    <n v="4.2803999999999984"/>
  </r>
  <r>
    <n v="4207"/>
    <s v="CA-2011-145387"/>
    <x v="2"/>
    <x v="656"/>
    <d v="2011-11-02T00:00:00"/>
    <s v="Second Class"/>
    <s v="AM-10705"/>
    <s v="Anne McFarland"/>
    <x v="0"/>
    <s v="United States"/>
    <s v="Cranston"/>
    <x v="34"/>
    <n v="2920"/>
    <x v="3"/>
    <s v="OFF-BI-10004001"/>
    <x v="1"/>
    <x v="8"/>
    <s v="GBC Recycled VeloBinder Covers"/>
    <n v="34.08"/>
    <n v="2"/>
    <n v="0"/>
    <n v="15.676799999999997"/>
  </r>
  <r>
    <n v="4208"/>
    <s v="CA-2011-145387"/>
    <x v="2"/>
    <x v="656"/>
    <d v="2011-11-02T00:00:00"/>
    <s v="Second Class"/>
    <s v="AM-10705"/>
    <s v="Anne McFarland"/>
    <x v="0"/>
    <s v="United States"/>
    <s v="Cranston"/>
    <x v="34"/>
    <n v="2920"/>
    <x v="3"/>
    <s v="FUR-FU-10000023"/>
    <x v="0"/>
    <x v="5"/>
    <s v="Eldon Wave Desk Accessories"/>
    <n v="17.669999999999998"/>
    <n v="3"/>
    <n v="0"/>
    <n v="7.7748000000000008"/>
  </r>
  <r>
    <n v="4209"/>
    <s v="CA-2011-145387"/>
    <x v="2"/>
    <x v="656"/>
    <d v="2011-11-02T00:00:00"/>
    <s v="Second Class"/>
    <s v="AM-10705"/>
    <s v="Anne McFarland"/>
    <x v="0"/>
    <s v="United States"/>
    <s v="Cranston"/>
    <x v="34"/>
    <n v="2920"/>
    <x v="3"/>
    <s v="FUR-CH-10002320"/>
    <x v="0"/>
    <x v="1"/>
    <s v="Hon Pagoda Stacking Chairs"/>
    <n v="1604.9"/>
    <n v="5"/>
    <n v="0"/>
    <n v="481.46999999999991"/>
  </r>
  <r>
    <n v="4210"/>
    <s v="CA-2011-145387"/>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s v="CA-2014-109715"/>
    <x v="3"/>
    <x v="34"/>
    <d v="2014-12-15T00:00:00"/>
    <s v="Standard Class"/>
    <s v="AH-10585"/>
    <s v="Angele Hood"/>
    <x v="0"/>
    <s v="United States"/>
    <s v="Chicago"/>
    <x v="10"/>
    <n v="60623"/>
    <x v="2"/>
    <s v="OFF-PA-10004965"/>
    <x v="1"/>
    <x v="10"/>
    <s v="Xerox 1921"/>
    <n v="15.984000000000002"/>
    <n v="2"/>
    <n v="0.2"/>
    <n v="4.9949999999999992"/>
  </r>
  <r>
    <n v="4212"/>
    <s v="CA-2011-166457"/>
    <x v="2"/>
    <x v="952"/>
    <d v="2011-05-09T00:00:00"/>
    <s v="Second Class"/>
    <s v="PF-19120"/>
    <s v="Peter Fuller"/>
    <x v="0"/>
    <s v="United States"/>
    <s v="Richmond"/>
    <x v="0"/>
    <n v="40475"/>
    <x v="0"/>
    <s v="OFF-PA-10003016"/>
    <x v="1"/>
    <x v="10"/>
    <s v="Adams &quot;While You Were Out&quot; Message Pads"/>
    <n v="9.42"/>
    <n v="3"/>
    <n v="0"/>
    <n v="4.238999999999999"/>
  </r>
  <r>
    <n v="4213"/>
    <s v="CA-2011-166457"/>
    <x v="2"/>
    <x v="952"/>
    <d v="2011-05-09T00:00:00"/>
    <s v="Second Class"/>
    <s v="PF-19120"/>
    <s v="Peter Fuller"/>
    <x v="0"/>
    <s v="United States"/>
    <s v="Richmond"/>
    <x v="0"/>
    <n v="40475"/>
    <x v="0"/>
    <s v="OFF-AR-10003651"/>
    <x v="1"/>
    <x v="6"/>
    <s v="Newell 350"/>
    <n v="6.56"/>
    <n v="2"/>
    <n v="0"/>
    <n v="1.9023999999999992"/>
  </r>
  <r>
    <n v="4214"/>
    <s v="CA-2011-166457"/>
    <x v="2"/>
    <x v="952"/>
    <d v="2011-05-09T00:00:00"/>
    <s v="Second Class"/>
    <s v="PF-19120"/>
    <s v="Peter Fuller"/>
    <x v="0"/>
    <s v="United States"/>
    <s v="Richmond"/>
    <x v="0"/>
    <n v="40475"/>
    <x v="0"/>
    <s v="OFF-PA-10001363"/>
    <x v="1"/>
    <x v="10"/>
    <s v="Xerox 1933"/>
    <n v="24.56"/>
    <n v="2"/>
    <n v="0"/>
    <n v="11.543199999999999"/>
  </r>
  <r>
    <n v="4215"/>
    <s v="CA-2013-164637"/>
    <x v="0"/>
    <x v="758"/>
    <d v="2013-03-09T00:00:00"/>
    <s v="Standard Class"/>
    <s v="RD-19480"/>
    <s v="Rick Duston"/>
    <x v="0"/>
    <s v="United States"/>
    <s v="Mishawaka"/>
    <x v="14"/>
    <n v="46544"/>
    <x v="2"/>
    <s v="OFF-BI-10003876"/>
    <x v="1"/>
    <x v="8"/>
    <s v="Green Canvas Binder for 8-1/2&quot; x 14&quot; Sheets"/>
    <n v="128.39999999999998"/>
    <n v="3"/>
    <n v="0"/>
    <n v="64.199999999999989"/>
  </r>
  <r>
    <n v="4216"/>
    <s v="CA-2011-103590"/>
    <x v="2"/>
    <x v="953"/>
    <d v="2011-12-04T00:00:00"/>
    <s v="Standard Class"/>
    <s v="JL-15505"/>
    <s v="Jeremy Lonsdale"/>
    <x v="0"/>
    <s v="United States"/>
    <s v="Mount Vernon"/>
    <x v="15"/>
    <n v="10550"/>
    <x v="3"/>
    <s v="OFF-EN-10004007"/>
    <x v="1"/>
    <x v="12"/>
    <s v="Park Ridge Embossed Executive Business Envelopes"/>
    <n v="62.28"/>
    <n v="4"/>
    <n v="0"/>
    <n v="29.271599999999999"/>
  </r>
  <r>
    <n v="4217"/>
    <s v="CA-2012-111234"/>
    <x v="1"/>
    <x v="954"/>
    <d v="2012-02-22T00:00:00"/>
    <s v="Standard Class"/>
    <s v="AB-10600"/>
    <s v="Ann Blume"/>
    <x v="1"/>
    <s v="United States"/>
    <s v="Los Angeles"/>
    <x v="1"/>
    <n v="90004"/>
    <x v="1"/>
    <s v="OFF-LA-10002271"/>
    <x v="1"/>
    <x v="2"/>
    <s v="Smead Alpha-Z Color-Coded Second Alphabetical Labels and Starter Set"/>
    <n v="9.24"/>
    <n v="3"/>
    <n v="0"/>
    <n v="4.4352"/>
  </r>
  <r>
    <n v="4218"/>
    <s v="CA-2014-149881"/>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s v="CA-2014-149881"/>
    <x v="3"/>
    <x v="719"/>
    <d v="2014-04-04T00:00:00"/>
    <s v="First Class"/>
    <s v="NC-18535"/>
    <s v="Nick Crebassa"/>
    <x v="1"/>
    <s v="United States"/>
    <s v="San Francisco"/>
    <x v="1"/>
    <n v="94110"/>
    <x v="1"/>
    <s v="TEC-MA-10000418"/>
    <x v="2"/>
    <x v="15"/>
    <s v="Cubify CubeX 3D Printer Double Head Print"/>
    <n v="4799.9839999999995"/>
    <n v="2"/>
    <n v="0.2"/>
    <n v="359.99879999999962"/>
  </r>
  <r>
    <n v="4220"/>
    <s v="CA-2014-134565"/>
    <x v="3"/>
    <x v="532"/>
    <d v="2014-06-14T00:00:00"/>
    <s v="Second Class"/>
    <s v="TB-21400"/>
    <s v="Tom Boeckenhauer"/>
    <x v="0"/>
    <s v="United States"/>
    <s v="Seattle"/>
    <x v="4"/>
    <n v="98103"/>
    <x v="1"/>
    <s v="OFF-PA-10004243"/>
    <x v="1"/>
    <x v="10"/>
    <s v="Xerox 1939"/>
    <n v="37.94"/>
    <n v="2"/>
    <n v="0"/>
    <n v="18.211199999999998"/>
  </r>
  <r>
    <n v="4221"/>
    <s v="CA-2014-134565"/>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s v="CA-2014-134565"/>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s v="CA-2014-134565"/>
    <x v="3"/>
    <x v="532"/>
    <d v="2014-06-14T00:00:00"/>
    <s v="Second Class"/>
    <s v="TB-21400"/>
    <s v="Tom Boeckenhauer"/>
    <x v="0"/>
    <s v="United States"/>
    <s v="Seattle"/>
    <x v="4"/>
    <n v="98103"/>
    <x v="1"/>
    <s v="OFF-ST-10004804"/>
    <x v="1"/>
    <x v="4"/>
    <s v="Belkin 19&quot; Vented Equipment Shelf, Black"/>
    <n v="102.96"/>
    <n v="2"/>
    <n v="0"/>
    <n v="1.0296000000000021"/>
  </r>
  <r>
    <n v="4224"/>
    <s v="CA-2014-134565"/>
    <x v="3"/>
    <x v="532"/>
    <d v="2014-06-14T00:00:00"/>
    <s v="Second Class"/>
    <s v="TB-21400"/>
    <s v="Tom Boeckenhauer"/>
    <x v="0"/>
    <s v="United States"/>
    <s v="Seattle"/>
    <x v="4"/>
    <n v="98103"/>
    <x v="1"/>
    <s v="FUR-BO-10001519"/>
    <x v="0"/>
    <x v="0"/>
    <s v="O'Sullivan 3-Shelf Heavy-Duty Bookcases"/>
    <n v="174.42000000000002"/>
    <n v="3"/>
    <n v="0"/>
    <n v="41.860800000000005"/>
  </r>
  <r>
    <n v="4225"/>
    <s v="CA-2013-108644"/>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s v="US-2011-102631"/>
    <x v="2"/>
    <x v="736"/>
    <d v="2011-12-17T00:00:00"/>
    <s v="Standard Class"/>
    <s v="EB-13840"/>
    <s v="Ellis Ballard"/>
    <x v="1"/>
    <s v="United States"/>
    <s v="Chicago"/>
    <x v="10"/>
    <n v="60623"/>
    <x v="2"/>
    <s v="FUR-FU-10003930"/>
    <x v="0"/>
    <x v="5"/>
    <s v="Howard Miller 12-3/4 Diameter Accuwave DS  Wall Clock"/>
    <n v="94.427999999999997"/>
    <n v="3"/>
    <n v="0.6"/>
    <n v="-42.492599999999982"/>
  </r>
  <r>
    <n v="4227"/>
    <s v="CA-2014-120327"/>
    <x v="3"/>
    <x v="343"/>
    <d v="2014-11-17T00:00:00"/>
    <s v="Standard Class"/>
    <s v="WB-21850"/>
    <s v="William Brown"/>
    <x v="0"/>
    <s v="United States"/>
    <s v="Urbandale"/>
    <x v="23"/>
    <n v="50322"/>
    <x v="2"/>
    <s v="OFF-FA-10004854"/>
    <x v="1"/>
    <x v="13"/>
    <s v="Vinyl Coated Wire Paper Clips in Organizer Box, 800/Box"/>
    <n v="45.92"/>
    <n v="4"/>
    <n v="0"/>
    <n v="21.5824"/>
  </r>
  <r>
    <n v="4228"/>
    <s v="CA-2012-154970"/>
    <x v="1"/>
    <x v="956"/>
    <d v="2012-01-10T00:00:00"/>
    <s v="Standard Class"/>
    <s v="SR-20740"/>
    <s v="Steven Roelle"/>
    <x v="2"/>
    <s v="United States"/>
    <s v="Seattle"/>
    <x v="4"/>
    <n v="98103"/>
    <x v="1"/>
    <s v="FUR-CH-10003396"/>
    <x v="0"/>
    <x v="1"/>
    <s v="Global Deluxe Steno Chair"/>
    <n v="61.584000000000003"/>
    <n v="1"/>
    <n v="0.2"/>
    <n v="-6.9282000000000039"/>
  </r>
  <r>
    <n v="4229"/>
    <s v="CA-2013-113803"/>
    <x v="0"/>
    <x v="830"/>
    <d v="2013-03-27T00:00:00"/>
    <s v="First Class"/>
    <s v="VG-21805"/>
    <s v="Vivek Grady"/>
    <x v="1"/>
    <s v="United States"/>
    <s v="Richmond"/>
    <x v="14"/>
    <n v="47374"/>
    <x v="2"/>
    <s v="OFF-PA-10001994"/>
    <x v="1"/>
    <x v="10"/>
    <s v="Ink Jet Note and Greeting Cards, 8-1/2&quot; x 5-1/2&quot; Card Size"/>
    <n v="22.48"/>
    <n v="1"/>
    <n v="0"/>
    <n v="10.3408"/>
  </r>
  <r>
    <n v="4230"/>
    <s v="CA-2014-100223"/>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s v="CA-2014-100223"/>
    <x v="3"/>
    <x v="957"/>
    <d v="2014-07-11T00:00:00"/>
    <s v="Standard Class"/>
    <s v="LS-16945"/>
    <s v="Linda Southworth"/>
    <x v="1"/>
    <s v="United States"/>
    <s v="Dallas"/>
    <x v="5"/>
    <n v="75220"/>
    <x v="2"/>
    <s v="OFF-BI-10003429"/>
    <x v="1"/>
    <x v="8"/>
    <s v="Cardinal HOLDit! Binder Insert Strips,Extra Strips"/>
    <n v="11.393999999999998"/>
    <n v="9"/>
    <n v="0.8"/>
    <n v="-17.660699999999999"/>
  </r>
  <r>
    <n v="4232"/>
    <s v="CA-2014-100223"/>
    <x v="3"/>
    <x v="957"/>
    <d v="2014-07-11T00:00:00"/>
    <s v="Standard Class"/>
    <s v="LS-16945"/>
    <s v="Linda Southworth"/>
    <x v="1"/>
    <s v="United States"/>
    <s v="Dallas"/>
    <x v="5"/>
    <n v="75220"/>
    <x v="2"/>
    <s v="OFF-PA-10000232"/>
    <x v="1"/>
    <x v="10"/>
    <s v="Xerox 1975"/>
    <n v="15.552000000000003"/>
    <n v="3"/>
    <n v="0.2"/>
    <n v="5.6375999999999999"/>
  </r>
  <r>
    <n v="4233"/>
    <s v="CA-2014-100223"/>
    <x v="3"/>
    <x v="957"/>
    <d v="2014-07-11T00:00:00"/>
    <s v="Standard Class"/>
    <s v="LS-16945"/>
    <s v="Linda Southworth"/>
    <x v="1"/>
    <s v="United States"/>
    <s v="Dallas"/>
    <x v="5"/>
    <n v="75220"/>
    <x v="2"/>
    <s v="OFF-PA-10002195"/>
    <x v="1"/>
    <x v="10"/>
    <s v="Xerox 1966"/>
    <n v="31.104000000000006"/>
    <n v="6"/>
    <n v="0.2"/>
    <n v="11.2752"/>
  </r>
  <r>
    <n v="4234"/>
    <s v="CA-2014-100223"/>
    <x v="3"/>
    <x v="957"/>
    <d v="2014-07-11T00:00:00"/>
    <s v="Standard Class"/>
    <s v="LS-16945"/>
    <s v="Linda Southworth"/>
    <x v="1"/>
    <s v="United States"/>
    <s v="Dallas"/>
    <x v="5"/>
    <n v="75220"/>
    <x v="2"/>
    <s v="OFF-BI-10004492"/>
    <x v="1"/>
    <x v="8"/>
    <s v="Tuf-Vin Binders"/>
    <n v="6.3159999999999981"/>
    <n v="1"/>
    <n v="0.8"/>
    <n v="-10.421400000000002"/>
  </r>
  <r>
    <n v="4235"/>
    <s v="CA-2011-168823"/>
    <x v="2"/>
    <x v="158"/>
    <d v="2011-09-24T00:00:00"/>
    <s v="First Class"/>
    <s v="MA-17560"/>
    <s v="Matt Abelman"/>
    <x v="2"/>
    <s v="United States"/>
    <s v="Philadelphia"/>
    <x v="9"/>
    <n v="19143"/>
    <x v="3"/>
    <s v="OFF-PA-10004000"/>
    <x v="1"/>
    <x v="10"/>
    <s v="While You Were Out Pads, 50 per Pad, 4 x 5 1/4, Green Cycle"/>
    <n v="11.352000000000002"/>
    <n v="3"/>
    <n v="0.2"/>
    <n v="4.1151"/>
  </r>
  <r>
    <n v="4236"/>
    <s v="CA-2011-168823"/>
    <x v="2"/>
    <x v="158"/>
    <d v="2011-09-24T00:00:00"/>
    <s v="First Class"/>
    <s v="MA-17560"/>
    <s v="Matt Abelman"/>
    <x v="2"/>
    <s v="United States"/>
    <s v="Philadelphia"/>
    <x v="9"/>
    <n v="19143"/>
    <x v="3"/>
    <s v="OFF-LA-10004425"/>
    <x v="1"/>
    <x v="2"/>
    <s v="Staples"/>
    <n v="20.808000000000003"/>
    <n v="9"/>
    <n v="0.2"/>
    <n v="7.0226999999999995"/>
  </r>
  <r>
    <n v="4237"/>
    <s v="CA-2013-162404"/>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s v="CA-2014-104024"/>
    <x v="3"/>
    <x v="635"/>
    <d v="2014-09-04T00:00:00"/>
    <s v="Second Class"/>
    <s v="MD-17860"/>
    <s v="Michael Dominguez"/>
    <x v="1"/>
    <s v="United States"/>
    <s v="Philadelphia"/>
    <x v="9"/>
    <n v="19134"/>
    <x v="3"/>
    <s v="OFF-AR-10001972"/>
    <x v="1"/>
    <x v="6"/>
    <s v="Newell 323"/>
    <n v="9.4080000000000013"/>
    <n v="7"/>
    <n v="0.2"/>
    <n v="0.70560000000000045"/>
  </r>
  <r>
    <n v="4239"/>
    <s v="CA-2014-147144"/>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s v="CA-2014-158673"/>
    <x v="3"/>
    <x v="614"/>
    <d v="2015-01-05T00:00:00"/>
    <s v="Standard Class"/>
    <s v="KB-16600"/>
    <s v="Ken Brennan"/>
    <x v="1"/>
    <s v="United States"/>
    <s v="Grand Rapids"/>
    <x v="12"/>
    <n v="49505"/>
    <x v="2"/>
    <s v="OFF-PA-10000994"/>
    <x v="1"/>
    <x v="10"/>
    <s v="Xerox 1915"/>
    <n v="209.7"/>
    <n v="2"/>
    <n v="0"/>
    <n v="100.65599999999999"/>
  </r>
  <r>
    <n v="4241"/>
    <s v="CA-2011-133704"/>
    <x v="2"/>
    <x v="59"/>
    <d v="2011-09-26T00:00:00"/>
    <s v="Standard Class"/>
    <s v="MA-17995"/>
    <s v="Michelle Arnett"/>
    <x v="2"/>
    <s v="United States"/>
    <s v="Los Angeles"/>
    <x v="1"/>
    <n v="90004"/>
    <x v="1"/>
    <s v="OFF-AP-10001366"/>
    <x v="1"/>
    <x v="9"/>
    <s v="Staples"/>
    <n v="43.92"/>
    <n v="4"/>
    <n v="0"/>
    <n v="11.858400000000003"/>
  </r>
  <r>
    <n v="4242"/>
    <s v="CA-2011-133704"/>
    <x v="2"/>
    <x v="59"/>
    <d v="2011-09-26T00:00:00"/>
    <s v="Standard Class"/>
    <s v="MA-17995"/>
    <s v="Michelle Arnett"/>
    <x v="2"/>
    <s v="United States"/>
    <s v="Los Angeles"/>
    <x v="1"/>
    <n v="90004"/>
    <x v="1"/>
    <s v="OFF-BI-10001636"/>
    <x v="1"/>
    <x v="8"/>
    <s v="Ibico Plastic and Wire Spiral Binding Combs"/>
    <n v="20.231999999999999"/>
    <n v="3"/>
    <n v="0.2"/>
    <n v="6.5753999999999984"/>
  </r>
  <r>
    <n v="4243"/>
    <s v="CA-2013-159142"/>
    <x v="0"/>
    <x v="958"/>
    <d v="2013-04-06T00:00:00"/>
    <s v="First Class"/>
    <s v="ME-17320"/>
    <s v="Maria Etezadi"/>
    <x v="2"/>
    <s v="United States"/>
    <s v="Springfield"/>
    <x v="17"/>
    <n v="22153"/>
    <x v="0"/>
    <s v="TEC-PH-10001448"/>
    <x v="2"/>
    <x v="7"/>
    <s v="Anker Astro 15000mAh USB Portable Charger"/>
    <n v="149.97"/>
    <n v="3"/>
    <n v="0"/>
    <n v="5.9987999999999815"/>
  </r>
  <r>
    <n v="4244"/>
    <s v="CA-2013-159142"/>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s v="CA-2011-138436"/>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s v="CA-2014-117702"/>
    <x v="3"/>
    <x v="354"/>
    <d v="2014-12-05T00:00:00"/>
    <s v="Standard Class"/>
    <s v="LS-16975"/>
    <s v="Lindsay Shagiari"/>
    <x v="2"/>
    <s v="United States"/>
    <s v="Baltimore"/>
    <x v="39"/>
    <n v="21215"/>
    <x v="3"/>
    <s v="OFF-AR-10004582"/>
    <x v="1"/>
    <x v="6"/>
    <s v="BIC Brite Liner Grip Highlighters"/>
    <n v="1.64"/>
    <n v="1"/>
    <n v="0"/>
    <n v="0.73799999999999988"/>
  </r>
  <r>
    <n v="4247"/>
    <s v="CA-2014-117702"/>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s v="CA-2014-117702"/>
    <x v="3"/>
    <x v="354"/>
    <d v="2014-12-05T00:00:00"/>
    <s v="Standard Class"/>
    <s v="LS-16975"/>
    <s v="Lindsay Shagiari"/>
    <x v="2"/>
    <s v="United States"/>
    <s v="Baltimore"/>
    <x v="39"/>
    <n v="21215"/>
    <x v="3"/>
    <s v="FUR-FU-10004270"/>
    <x v="0"/>
    <x v="5"/>
    <s v="Eldon Image Series Desk Accessories, Burgundy"/>
    <n v="20.9"/>
    <n v="5"/>
    <n v="0"/>
    <n v="7.5239999999999991"/>
  </r>
  <r>
    <n v="4249"/>
    <s v="CA-2013-157336"/>
    <x v="0"/>
    <x v="49"/>
    <d v="2013-12-06T00:00:00"/>
    <s v="Second Class"/>
    <s v="SJ-20500"/>
    <s v="Shirley Jackson"/>
    <x v="0"/>
    <s v="United States"/>
    <s v="Fairfield"/>
    <x v="29"/>
    <n v="6824"/>
    <x v="3"/>
    <s v="OFF-BI-10004236"/>
    <x v="1"/>
    <x v="8"/>
    <s v="XtraLife ClearVue Slant-D Ring Binder, White, 3&quot;"/>
    <n v="88.08"/>
    <n v="6"/>
    <n v="0"/>
    <n v="40.516799999999996"/>
  </r>
  <r>
    <n v="4250"/>
    <s v="CA-2013-157336"/>
    <x v="0"/>
    <x v="49"/>
    <d v="2013-12-06T00:00:00"/>
    <s v="Second Class"/>
    <s v="SJ-20500"/>
    <s v="Shirley Jackson"/>
    <x v="0"/>
    <s v="United States"/>
    <s v="Fairfield"/>
    <x v="29"/>
    <n v="6824"/>
    <x v="3"/>
    <s v="FUR-CH-10004997"/>
    <x v="0"/>
    <x v="1"/>
    <s v="Hon Every-Day Series Multi-Task Chairs"/>
    <n v="751.92"/>
    <n v="4"/>
    <n v="0"/>
    <n v="150.38400000000001"/>
  </r>
  <r>
    <n v="4251"/>
    <s v="CA-2011-168130"/>
    <x v="2"/>
    <x v="111"/>
    <d v="2011-09-19T00:00:00"/>
    <s v="Same Day"/>
    <s v="BS-11365"/>
    <s v="Bill Shonely"/>
    <x v="1"/>
    <s v="United States"/>
    <s v="New York City"/>
    <x v="15"/>
    <n v="10011"/>
    <x v="3"/>
    <s v="FUR-CH-10000988"/>
    <x v="0"/>
    <x v="1"/>
    <s v="Hon Olson Stacker Stools"/>
    <n v="887.10299999999995"/>
    <n v="7"/>
    <n v="0.1"/>
    <n v="177.42059999999998"/>
  </r>
  <r>
    <n v="4252"/>
    <s v="CA-2012-155068"/>
    <x v="1"/>
    <x v="924"/>
    <d v="2012-10-23T00:00:00"/>
    <s v="Same Day"/>
    <s v="RA-19285"/>
    <s v="Ralph Arnett"/>
    <x v="0"/>
    <s v="United States"/>
    <s v="Lakeland"/>
    <x v="2"/>
    <n v="33801"/>
    <x v="0"/>
    <s v="TEC-PH-10004897"/>
    <x v="2"/>
    <x v="7"/>
    <s v="Mediabridge Sport Armband iPhone 5s"/>
    <n v="55.944000000000003"/>
    <n v="7"/>
    <n v="0.2"/>
    <n v="-13.286700000000002"/>
  </r>
  <r>
    <n v="4253"/>
    <s v="CA-2012-155068"/>
    <x v="1"/>
    <x v="924"/>
    <d v="2012-10-23T00:00:00"/>
    <s v="Same Day"/>
    <s v="RA-19285"/>
    <s v="Ralph Arnett"/>
    <x v="0"/>
    <s v="United States"/>
    <s v="Lakeland"/>
    <x v="2"/>
    <n v="33801"/>
    <x v="0"/>
    <s v="OFF-AR-10002656"/>
    <x v="1"/>
    <x v="6"/>
    <s v="Sanford Liquid Accent Highlighters"/>
    <n v="10.688000000000001"/>
    <n v="2"/>
    <n v="0.2"/>
    <n v="2.271199999999999"/>
  </r>
  <r>
    <n v="4254"/>
    <s v="CA-2012-155068"/>
    <x v="1"/>
    <x v="924"/>
    <d v="2012-10-23T00:00:00"/>
    <s v="Same Day"/>
    <s v="RA-19285"/>
    <s v="Ralph Arnett"/>
    <x v="0"/>
    <s v="United States"/>
    <s v="Lakeland"/>
    <x v="2"/>
    <n v="33801"/>
    <x v="0"/>
    <s v="TEC-PH-10004924"/>
    <x v="2"/>
    <x v="7"/>
    <s v="SKILCRAFT Telephone Shoulder Rest, 2&quot; x 6.5&quot; x 2.5&quot;, Black"/>
    <n v="11.824"/>
    <n v="2"/>
    <n v="0.2"/>
    <n v="1.0346000000000006"/>
  </r>
  <r>
    <n v="4255"/>
    <s v="CA-2014-163160"/>
    <x v="3"/>
    <x v="119"/>
    <d v="2014-10-17T00:00:00"/>
    <s v="First Class"/>
    <s v="TS-21610"/>
    <s v="Troy Staebel"/>
    <x v="0"/>
    <s v="United States"/>
    <s v="Freeport"/>
    <x v="10"/>
    <n v="61032"/>
    <x v="2"/>
    <s v="OFF-PA-10003127"/>
    <x v="1"/>
    <x v="10"/>
    <s v="Staples"/>
    <n v="63.311999999999998"/>
    <n v="3"/>
    <n v="0.2"/>
    <n v="20.576399999999996"/>
  </r>
  <r>
    <n v="4256"/>
    <s v="CA-2014-163160"/>
    <x v="3"/>
    <x v="119"/>
    <d v="2014-10-17T00:00:00"/>
    <s v="First Class"/>
    <s v="TS-21610"/>
    <s v="Troy Staebel"/>
    <x v="0"/>
    <s v="United States"/>
    <s v="Freeport"/>
    <x v="10"/>
    <n v="61032"/>
    <x v="2"/>
    <s v="OFF-BI-10000778"/>
    <x v="1"/>
    <x v="8"/>
    <s v="GBC VeloBinder Electric Binding Machine"/>
    <n v="96.783999999999978"/>
    <n v="4"/>
    <n v="0.8"/>
    <n v="-145.17600000000002"/>
  </r>
  <r>
    <n v="4257"/>
    <s v="CA-2014-163160"/>
    <x v="3"/>
    <x v="119"/>
    <d v="2014-10-17T00:00:00"/>
    <s v="First Class"/>
    <s v="TS-21610"/>
    <s v="Troy Staebel"/>
    <x v="0"/>
    <s v="United States"/>
    <s v="Freeport"/>
    <x v="10"/>
    <n v="61032"/>
    <x v="2"/>
    <s v="FUR-FU-10001424"/>
    <x v="0"/>
    <x v="5"/>
    <s v="Dax Clear Box Frame"/>
    <n v="10.476000000000001"/>
    <n v="3"/>
    <n v="0.6"/>
    <n v="-6.8094000000000037"/>
  </r>
  <r>
    <n v="4258"/>
    <s v="CA-2012-101924"/>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s v="CA-2013-124793"/>
    <x v="0"/>
    <x v="560"/>
    <d v="2013-03-17T00:00:00"/>
    <s v="First Class"/>
    <s v="MM-18280"/>
    <s v="Muhammed MacIntyre"/>
    <x v="1"/>
    <s v="United States"/>
    <s v="Seattle"/>
    <x v="4"/>
    <n v="98103"/>
    <x v="1"/>
    <s v="FUR-CH-10002880"/>
    <x v="0"/>
    <x v="1"/>
    <s v="Global High-Back Leather Tilter, Burgundy"/>
    <n v="196.78399999999999"/>
    <n v="2"/>
    <n v="0.2"/>
    <n v="-22.138200000000012"/>
  </r>
  <r>
    <n v="4260"/>
    <s v="CA-2014-118367"/>
    <x v="3"/>
    <x v="960"/>
    <d v="2014-11-03T00:00:00"/>
    <s v="Second Class"/>
    <s v="LO-17170"/>
    <s v="Lori Olson"/>
    <x v="1"/>
    <s v="United States"/>
    <s v="New York City"/>
    <x v="15"/>
    <n v="10035"/>
    <x v="3"/>
    <s v="OFF-EN-10004386"/>
    <x v="1"/>
    <x v="12"/>
    <s v="Recycled Interoffice Envelopes with String and Button Closure, 10 x 13"/>
    <n v="47.98"/>
    <n v="2"/>
    <n v="0"/>
    <n v="23.99"/>
  </r>
  <r>
    <n v="4261"/>
    <s v="CA-2014-164819"/>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s v="CA-2014-158344"/>
    <x v="3"/>
    <x v="783"/>
    <d v="2014-08-12T00:00:00"/>
    <s v="Standard Class"/>
    <s v="CC-12475"/>
    <s v="Cindy Chapman"/>
    <x v="0"/>
    <s v="United States"/>
    <s v="Moorhead"/>
    <x v="11"/>
    <n v="56560"/>
    <x v="2"/>
    <s v="TEC-AC-10002006"/>
    <x v="2"/>
    <x v="11"/>
    <s v="Memorex Micro Travel Drive 16 GB"/>
    <n v="63.96"/>
    <n v="4"/>
    <n v="0"/>
    <n v="19.827599999999997"/>
  </r>
  <r>
    <n v="4263"/>
    <s v="CA-2014-123351"/>
    <x v="3"/>
    <x v="296"/>
    <d v="2014-09-26T00:00:00"/>
    <s v="Standard Class"/>
    <s v="KT-16480"/>
    <s v="Kean Thornton"/>
    <x v="0"/>
    <s v="United States"/>
    <s v="Columbus"/>
    <x v="32"/>
    <n v="31907"/>
    <x v="0"/>
    <s v="OFF-AP-10001242"/>
    <x v="1"/>
    <x v="9"/>
    <s v="APC 7 Outlet Network SurgeArrest Surge Protector"/>
    <n v="80.48"/>
    <n v="1"/>
    <n v="0"/>
    <n v="24.143999999999998"/>
  </r>
  <r>
    <n v="4264"/>
    <s v="CA-2014-110429"/>
    <x v="3"/>
    <x v="132"/>
    <d v="2014-11-09T00:00:00"/>
    <s v="Standard Class"/>
    <s v="DM-13015"/>
    <s v="Darrin Martin"/>
    <x v="0"/>
    <s v="United States"/>
    <s v="Philadelphia"/>
    <x v="9"/>
    <n v="19143"/>
    <x v="3"/>
    <s v="OFF-BI-10000216"/>
    <x v="1"/>
    <x v="8"/>
    <s v="Mead 1st Gear 2&quot; Zipper Binder, Asst. Colors"/>
    <n v="11.673000000000002"/>
    <n v="3"/>
    <n v="0.7"/>
    <n v="-7.782"/>
  </r>
  <r>
    <n v="4265"/>
    <s v="US-2013-131611"/>
    <x v="0"/>
    <x v="732"/>
    <d v="2013-11-10T00:00:00"/>
    <s v="Standard Class"/>
    <s v="EP-13915"/>
    <s v="Emily Phan"/>
    <x v="0"/>
    <s v="United States"/>
    <s v="Houston"/>
    <x v="5"/>
    <n v="77036"/>
    <x v="2"/>
    <s v="FUR-TA-10002774"/>
    <x v="0"/>
    <x v="3"/>
    <s v="Laminate Occasional Tables"/>
    <n v="863.12799999999993"/>
    <n v="8"/>
    <n v="0.3"/>
    <n v="-160.29520000000008"/>
  </r>
  <r>
    <n v="4266"/>
    <s v="US-2013-131611"/>
    <x v="0"/>
    <x v="732"/>
    <d v="2013-11-10T00:00:00"/>
    <s v="Standard Class"/>
    <s v="EP-13915"/>
    <s v="Emily Phan"/>
    <x v="0"/>
    <s v="United States"/>
    <s v="Houston"/>
    <x v="5"/>
    <n v="77036"/>
    <x v="2"/>
    <s v="OFF-BI-10004364"/>
    <x v="1"/>
    <x v="8"/>
    <s v="Storex Dura Pro Binders"/>
    <n v="3.5639999999999992"/>
    <n v="3"/>
    <n v="0.8"/>
    <n v="-6.2370000000000019"/>
  </r>
  <r>
    <n v="4267"/>
    <s v="US-2013-131611"/>
    <x v="0"/>
    <x v="732"/>
    <d v="2013-11-10T00:00:00"/>
    <s v="Standard Class"/>
    <s v="EP-13915"/>
    <s v="Emily Phan"/>
    <x v="0"/>
    <s v="United States"/>
    <s v="Houston"/>
    <x v="5"/>
    <n v="77036"/>
    <x v="2"/>
    <s v="FUR-BO-10000780"/>
    <x v="0"/>
    <x v="0"/>
    <s v="O'Sullivan Plantations 2-Door Library in Landvery Oak"/>
    <n v="956.6647999999999"/>
    <n v="7"/>
    <n v="0.32"/>
    <n v="-225.09759999999991"/>
  </r>
  <r>
    <n v="4268"/>
    <s v="US-2013-131611"/>
    <x v="0"/>
    <x v="732"/>
    <d v="2013-11-10T00:00:00"/>
    <s v="Standard Class"/>
    <s v="EP-13915"/>
    <s v="Emily Phan"/>
    <x v="0"/>
    <s v="United States"/>
    <s v="Houston"/>
    <x v="5"/>
    <n v="77036"/>
    <x v="2"/>
    <s v="OFF-BI-10001989"/>
    <x v="1"/>
    <x v="8"/>
    <s v="Premium Transparent Presentation Covers by GBC"/>
    <n v="12.587999999999997"/>
    <n v="3"/>
    <n v="0.8"/>
    <n v="-20.140800000000006"/>
  </r>
  <r>
    <n v="4269"/>
    <s v="US-2013-131611"/>
    <x v="0"/>
    <x v="732"/>
    <d v="2013-11-10T00:00:00"/>
    <s v="Standard Class"/>
    <s v="EP-13915"/>
    <s v="Emily Phan"/>
    <x v="0"/>
    <s v="United States"/>
    <s v="Houston"/>
    <x v="5"/>
    <n v="77036"/>
    <x v="2"/>
    <s v="TEC-AC-10004001"/>
    <x v="2"/>
    <x v="11"/>
    <s v="Logitech Wireless Headset H600 Over-The-Head Design"/>
    <n v="171.96"/>
    <n v="5"/>
    <n v="0.2"/>
    <n v="45.139500000000005"/>
  </r>
  <r>
    <n v="4270"/>
    <s v="US-2014-124821"/>
    <x v="3"/>
    <x v="643"/>
    <d v="2014-06-30T00:00:00"/>
    <s v="Second Class"/>
    <s v="AM-10705"/>
    <s v="Anne McFarland"/>
    <x v="0"/>
    <s v="United States"/>
    <s v="Seattle"/>
    <x v="4"/>
    <n v="98115"/>
    <x v="1"/>
    <s v="FUR-TA-10000688"/>
    <x v="0"/>
    <x v="3"/>
    <s v="Chromcraft Bull-Nose Wood Round Conference Table Top, Wood Base"/>
    <n v="871.4"/>
    <n v="4"/>
    <n v="0"/>
    <n v="148.13799999999992"/>
  </r>
  <r>
    <n v="4271"/>
    <s v="CA-2012-166975"/>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s v="CA-2013-123806"/>
    <x v="0"/>
    <x v="390"/>
    <d v="2013-11-28T00:00:00"/>
    <s v="Second Class"/>
    <s v="LA-16780"/>
    <s v="Laura Armstrong"/>
    <x v="1"/>
    <s v="United States"/>
    <s v="Baltimore"/>
    <x v="39"/>
    <n v="21215"/>
    <x v="3"/>
    <s v="FUR-FU-10000965"/>
    <x v="0"/>
    <x v="5"/>
    <s v="Howard Miller 11-1/2&quot; Diameter Ridgewood Wall Clock"/>
    <n v="207.76"/>
    <n v="4"/>
    <n v="0"/>
    <n v="85.181600000000003"/>
  </r>
  <r>
    <n v="4273"/>
    <s v="US-2014-158505"/>
    <x v="3"/>
    <x v="246"/>
    <d v="2014-07-22T00:00:00"/>
    <s v="Same Day"/>
    <s v="SF-20200"/>
    <s v="Sarah Foster"/>
    <x v="0"/>
    <s v="United States"/>
    <s v="Murray"/>
    <x v="7"/>
    <n v="84107"/>
    <x v="1"/>
    <s v="TEC-PH-10004071"/>
    <x v="2"/>
    <x v="7"/>
    <s v="PayAnywhere Card Reader"/>
    <n v="71.928000000000011"/>
    <n v="9"/>
    <n v="0.2"/>
    <n v="6.2936999999999976"/>
  </r>
  <r>
    <n v="4274"/>
    <s v="US-2014-158505"/>
    <x v="3"/>
    <x v="246"/>
    <d v="2014-07-22T00:00:00"/>
    <s v="Same Day"/>
    <s v="SF-20200"/>
    <s v="Sarah Foster"/>
    <x v="0"/>
    <s v="United States"/>
    <s v="Murray"/>
    <x v="7"/>
    <n v="84107"/>
    <x v="1"/>
    <s v="OFF-AR-10001044"/>
    <x v="1"/>
    <x v="6"/>
    <s v="BOSTON Ranger #55 Pencil Sharpener, Black"/>
    <n v="25.99"/>
    <n v="1"/>
    <n v="0"/>
    <n v="7.5370999999999988"/>
  </r>
  <r>
    <n v="4275"/>
    <s v="CA-2012-142692"/>
    <x v="1"/>
    <x v="924"/>
    <d v="2012-10-28T00:00:00"/>
    <s v="Standard Class"/>
    <s v="AG-10495"/>
    <s v="Andrew Gjertsen"/>
    <x v="1"/>
    <s v="United States"/>
    <s v="Seattle"/>
    <x v="4"/>
    <n v="98105"/>
    <x v="1"/>
    <s v="OFF-BI-10004140"/>
    <x v="1"/>
    <x v="8"/>
    <s v="Avery Non-Stick Binders"/>
    <n v="3.5920000000000005"/>
    <n v="1"/>
    <n v="0.2"/>
    <n v="1.1224999999999996"/>
  </r>
  <r>
    <n v="4276"/>
    <s v="CA-2012-123456"/>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s v="CA-2014-151358"/>
    <x v="3"/>
    <x v="238"/>
    <d v="2014-08-23T00:00:00"/>
    <s v="Standard Class"/>
    <s v="NF-18595"/>
    <s v="Nicole Fjeld"/>
    <x v="2"/>
    <s v="United States"/>
    <s v="Seattle"/>
    <x v="4"/>
    <n v="98105"/>
    <x v="1"/>
    <s v="OFF-ST-10000046"/>
    <x v="1"/>
    <x v="4"/>
    <s v="Fellowes Super Stor/Drawer Files"/>
    <n v="323.10000000000002"/>
    <n v="2"/>
    <n v="0"/>
    <n v="61.38900000000001"/>
  </r>
  <r>
    <n v="4278"/>
    <s v="US-2013-107440"/>
    <x v="0"/>
    <x v="947"/>
    <d v="2013-04-21T00:00:00"/>
    <s v="Standard Class"/>
    <s v="BS-11365"/>
    <s v="Bill Shonely"/>
    <x v="1"/>
    <s v="United States"/>
    <s v="Lakewood"/>
    <x v="30"/>
    <n v="8701"/>
    <x v="3"/>
    <s v="TEC-MA-10001047"/>
    <x v="2"/>
    <x v="15"/>
    <s v="3D Systems Cube Printer, 2nd Generation, Magenta"/>
    <n v="9099.93"/>
    <n v="7"/>
    <n v="0"/>
    <n v="2365.9817999999996"/>
  </r>
  <r>
    <n v="4279"/>
    <s v="US-2013-107440"/>
    <x v="0"/>
    <x v="947"/>
    <d v="2013-04-21T00:00:00"/>
    <s v="Standard Class"/>
    <s v="BS-11365"/>
    <s v="Bill Shonely"/>
    <x v="1"/>
    <s v="United States"/>
    <s v="Lakewood"/>
    <x v="30"/>
    <n v="8701"/>
    <x v="3"/>
    <s v="FUR-FU-10000550"/>
    <x v="0"/>
    <x v="5"/>
    <s v="Stacking Trays by OIC"/>
    <n v="9.9600000000000009"/>
    <n v="2"/>
    <n v="0"/>
    <n v="3.2867999999999995"/>
  </r>
  <r>
    <n v="4280"/>
    <s v="US-2013-107440"/>
    <x v="0"/>
    <x v="947"/>
    <d v="2013-04-21T00:00:00"/>
    <s v="Standard Class"/>
    <s v="BS-11365"/>
    <s v="Bill Shonely"/>
    <x v="1"/>
    <s v="United States"/>
    <s v="Lakewood"/>
    <x v="30"/>
    <n v="8701"/>
    <x v="3"/>
    <s v="OFF-BI-10002432"/>
    <x v="1"/>
    <x v="8"/>
    <s v="Wilson Jones Standard D-Ring Binders"/>
    <n v="25.299999999999997"/>
    <n v="5"/>
    <n v="0"/>
    <n v="11.890999999999998"/>
  </r>
  <r>
    <n v="4281"/>
    <s v="CA-2011-166989"/>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s v="CA-2011-166989"/>
    <x v="2"/>
    <x v="687"/>
    <d v="2011-11-18T00:00:00"/>
    <s v="Standard Class"/>
    <s v="RM-19675"/>
    <s v="Robert Marley"/>
    <x v="2"/>
    <s v="United States"/>
    <s v="New York City"/>
    <x v="15"/>
    <n v="10011"/>
    <x v="3"/>
    <s v="FUR-CH-10001797"/>
    <x v="0"/>
    <x v="1"/>
    <s v="Safco Chair Connectors, 6/Carton"/>
    <n v="69.263999999999996"/>
    <n v="2"/>
    <n v="0.1"/>
    <n v="14.62239999999999"/>
  </r>
  <r>
    <n v="4283"/>
    <s v="CA-2011-103100"/>
    <x v="2"/>
    <x v="414"/>
    <d v="2011-12-23T00:00:00"/>
    <s v="First Class"/>
    <s v="AB-10105"/>
    <s v="Adrian Barton"/>
    <x v="0"/>
    <s v="United States"/>
    <s v="Indianapolis"/>
    <x v="14"/>
    <n v="46203"/>
    <x v="2"/>
    <s v="OFF-LA-10003720"/>
    <x v="1"/>
    <x v="2"/>
    <s v="Avery 487"/>
    <n v="3.69"/>
    <n v="1"/>
    <n v="0"/>
    <n v="1.7343"/>
  </r>
  <r>
    <n v="4284"/>
    <s v="CA-2011-103100"/>
    <x v="2"/>
    <x v="414"/>
    <d v="2011-12-23T00:00:00"/>
    <s v="First Class"/>
    <s v="AB-10105"/>
    <s v="Adrian Barton"/>
    <x v="0"/>
    <s v="United States"/>
    <s v="Indianapolis"/>
    <x v="14"/>
    <n v="46203"/>
    <x v="2"/>
    <s v="OFF-BI-10004600"/>
    <x v="1"/>
    <x v="8"/>
    <s v="Ibico Ibimaster 300 Manual Binding System"/>
    <n v="1103.97"/>
    <n v="3"/>
    <n v="0"/>
    <n v="496.78649999999993"/>
  </r>
  <r>
    <n v="4285"/>
    <s v="CA-2012-105690"/>
    <x v="1"/>
    <x v="82"/>
    <d v="2012-11-26T00:00:00"/>
    <s v="Second Class"/>
    <s v="CA-11965"/>
    <s v="Carol Adams"/>
    <x v="1"/>
    <s v="United States"/>
    <s v="Port Arthur"/>
    <x v="5"/>
    <n v="77642"/>
    <x v="2"/>
    <s v="FUR-BO-10003965"/>
    <x v="0"/>
    <x v="0"/>
    <s v="O'Sullivan Manor Hill 2-Door Library in Brianna Oak"/>
    <n v="246.13279999999997"/>
    <n v="2"/>
    <n v="0.32"/>
    <n v="-76.011599999999973"/>
  </r>
  <r>
    <n v="4286"/>
    <s v="CA-2012-105690"/>
    <x v="1"/>
    <x v="82"/>
    <d v="2012-11-26T00:00:00"/>
    <s v="Second Class"/>
    <s v="CA-11965"/>
    <s v="Carol Adams"/>
    <x v="1"/>
    <s v="United States"/>
    <s v="Port Arthur"/>
    <x v="5"/>
    <n v="77642"/>
    <x v="2"/>
    <s v="OFF-LA-10000240"/>
    <x v="1"/>
    <x v="2"/>
    <s v="Self-Adhesive Address Labels for Typewriters by Universal"/>
    <n v="11.696"/>
    <n v="2"/>
    <n v="0.2"/>
    <n v="3.9473999999999996"/>
  </r>
  <r>
    <n v="4287"/>
    <s v="CA-2012-105690"/>
    <x v="1"/>
    <x v="82"/>
    <d v="2012-11-26T00:00:00"/>
    <s v="Second Class"/>
    <s v="CA-11965"/>
    <s v="Carol Adams"/>
    <x v="1"/>
    <s v="United States"/>
    <s v="Port Arthur"/>
    <x v="5"/>
    <n v="77642"/>
    <x v="2"/>
    <s v="TEC-CO-10001571"/>
    <x v="2"/>
    <x v="16"/>
    <s v="Sharp 1540cs Digital Laser Copier"/>
    <n v="439.99200000000002"/>
    <n v="1"/>
    <n v="0.2"/>
    <n v="164.99700000000001"/>
  </r>
  <r>
    <n v="4288"/>
    <s v="CA-2014-127516"/>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s v="US-2012-117184"/>
    <x v="1"/>
    <x v="961"/>
    <d v="2012-05-21T00:00:00"/>
    <s v="Standard Class"/>
    <s v="ON-18715"/>
    <s v="Odella Nelson"/>
    <x v="1"/>
    <s v="United States"/>
    <s v="Houston"/>
    <x v="5"/>
    <n v="77095"/>
    <x v="2"/>
    <s v="OFF-BI-10002082"/>
    <x v="1"/>
    <x v="8"/>
    <s v="GBC Twin Loop Wire Binding Elements"/>
    <n v="33.279999999999994"/>
    <n v="5"/>
    <n v="0.8"/>
    <n v="-49.92"/>
  </r>
  <r>
    <n v="4290"/>
    <s v="US-2012-117184"/>
    <x v="1"/>
    <x v="961"/>
    <d v="2012-05-21T00:00:00"/>
    <s v="Standard Class"/>
    <s v="ON-18715"/>
    <s v="Odella Nelson"/>
    <x v="1"/>
    <s v="United States"/>
    <s v="Houston"/>
    <x v="5"/>
    <n v="77095"/>
    <x v="2"/>
    <s v="OFF-PA-10002250"/>
    <x v="1"/>
    <x v="10"/>
    <s v="Things To Do Today Pad"/>
    <n v="14.088000000000001"/>
    <n v="3"/>
    <n v="0.2"/>
    <n v="4.9307999999999996"/>
  </r>
  <r>
    <n v="4291"/>
    <s v="CA-2014-102407"/>
    <x v="3"/>
    <x v="34"/>
    <d v="2014-12-14T00:00:00"/>
    <s v="Second Class"/>
    <s v="AT-10435"/>
    <s v="Alyssa Tate"/>
    <x v="2"/>
    <s v="United States"/>
    <s v="Los Angeles"/>
    <x v="1"/>
    <n v="90004"/>
    <x v="1"/>
    <s v="OFF-AR-10000122"/>
    <x v="1"/>
    <x v="6"/>
    <s v="Newell 314"/>
    <n v="11.16"/>
    <n v="2"/>
    <n v="0"/>
    <n v="2.7899999999999991"/>
  </r>
  <r>
    <n v="4292"/>
    <s v="CA-2014-102407"/>
    <x v="3"/>
    <x v="34"/>
    <d v="2014-12-14T00:00:00"/>
    <s v="Second Class"/>
    <s v="AT-10435"/>
    <s v="Alyssa Tate"/>
    <x v="2"/>
    <s v="United States"/>
    <s v="Los Angeles"/>
    <x v="1"/>
    <n v="90004"/>
    <x v="1"/>
    <s v="FUR-TA-10003748"/>
    <x v="0"/>
    <x v="3"/>
    <s v="Bevis 36 x 72 Conference Tables"/>
    <n v="896.32799999999997"/>
    <n v="9"/>
    <n v="0.2"/>
    <n v="22.408199999999994"/>
  </r>
  <r>
    <n v="4293"/>
    <s v="CA-2014-102407"/>
    <x v="3"/>
    <x v="34"/>
    <d v="2014-12-14T00:00:00"/>
    <s v="Second Class"/>
    <s v="AT-10435"/>
    <s v="Alyssa Tate"/>
    <x v="2"/>
    <s v="United States"/>
    <s v="Los Angeles"/>
    <x v="1"/>
    <n v="90004"/>
    <x v="1"/>
    <s v="OFF-AP-10001394"/>
    <x v="1"/>
    <x v="9"/>
    <s v="Harmony Air Purifier"/>
    <n v="189"/>
    <n v="1"/>
    <n v="0"/>
    <n v="68.039999999999992"/>
  </r>
  <r>
    <n v="4294"/>
    <s v="CA-2014-130967"/>
    <x v="3"/>
    <x v="434"/>
    <d v="2014-03-17T00:00:00"/>
    <s v="Standard Class"/>
    <s v="EB-13870"/>
    <s v="Emily Burns"/>
    <x v="0"/>
    <s v="United States"/>
    <s v="Philadelphia"/>
    <x v="9"/>
    <n v="19140"/>
    <x v="3"/>
    <s v="TEC-PH-10004896"/>
    <x v="2"/>
    <x v="7"/>
    <s v="Nokia Lumia 521 (T-Mobile)"/>
    <n v="53.981999999999999"/>
    <n v="3"/>
    <n v="0.4"/>
    <n v="-10.796399999999995"/>
  </r>
  <r>
    <n v="4295"/>
    <s v="CA-2014-101581"/>
    <x v="3"/>
    <x v="760"/>
    <d v="2014-10-28T00:00:00"/>
    <s v="Standard Class"/>
    <s v="DW-13195"/>
    <s v="David Wiener"/>
    <x v="1"/>
    <s v="United States"/>
    <s v="Redmond"/>
    <x v="21"/>
    <n v="97756"/>
    <x v="1"/>
    <s v="FUR-TA-10002607"/>
    <x v="0"/>
    <x v="3"/>
    <s v="KI Conference Tables"/>
    <n v="177.22499999999999"/>
    <n v="5"/>
    <n v="0.5"/>
    <n v="-120.51299999999998"/>
  </r>
  <r>
    <n v="4296"/>
    <s v="CA-2014-16912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s v="CA-2014-117261"/>
    <x v="3"/>
    <x v="507"/>
    <d v="2014-09-11T00:00:00"/>
    <s v="Standard Class"/>
    <s v="TH-21235"/>
    <s v="Tiffany House"/>
    <x v="1"/>
    <s v="United States"/>
    <s v="Los Angeles"/>
    <x v="1"/>
    <n v="90032"/>
    <x v="1"/>
    <s v="OFF-ST-10000419"/>
    <x v="1"/>
    <x v="4"/>
    <s v="Rogers Jumbo File, Granite"/>
    <n v="54.32"/>
    <n v="4"/>
    <n v="0"/>
    <n v="0.54319999999999879"/>
  </r>
  <r>
    <n v="4298"/>
    <s v="CA-2014-129021"/>
    <x v="3"/>
    <x v="962"/>
    <d v="2014-08-27T00:00:00"/>
    <s v="Second Class"/>
    <s v="PO-18850"/>
    <s v="Patrick O'Brill"/>
    <x v="0"/>
    <s v="United States"/>
    <s v="Tallahassee"/>
    <x v="2"/>
    <n v="32303"/>
    <x v="0"/>
    <s v="TEC-PH-10001459"/>
    <x v="2"/>
    <x v="7"/>
    <s v="Samsung Galaxy Mega 6.3"/>
    <n v="4367.8960000000006"/>
    <n v="13"/>
    <n v="0.2"/>
    <n v="327.59220000000005"/>
  </r>
  <r>
    <n v="4299"/>
    <s v="CA-2014-129021"/>
    <x v="3"/>
    <x v="962"/>
    <d v="2014-08-27T00:00:00"/>
    <s v="Second Class"/>
    <s v="PO-18850"/>
    <s v="Patrick O'Brill"/>
    <x v="0"/>
    <s v="United States"/>
    <s v="Tallahassee"/>
    <x v="2"/>
    <n v="32303"/>
    <x v="0"/>
    <s v="OFF-PA-10000241"/>
    <x v="1"/>
    <x v="10"/>
    <s v="IBM Multi-Purpose Copy Paper, 8 1/2 x 11&quot;, Case"/>
    <n v="49.568000000000005"/>
    <n v="2"/>
    <n v="0.2"/>
    <n v="15.489999999999997"/>
  </r>
  <r>
    <n v="4300"/>
    <s v="CA-2014-129021"/>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s v="CA-2014-129021"/>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s v="CA-2014-129021"/>
    <x v="3"/>
    <x v="962"/>
    <d v="2014-08-27T00:00:00"/>
    <s v="Second Class"/>
    <s v="PO-18850"/>
    <s v="Patrick O'Brill"/>
    <x v="0"/>
    <s v="United States"/>
    <s v="Tallahassee"/>
    <x v="2"/>
    <n v="32303"/>
    <x v="0"/>
    <s v="OFF-PA-10000141"/>
    <x v="1"/>
    <x v="10"/>
    <s v="Ampad Evidence Wirebond Steno Books, 6&quot; x 9&quot;"/>
    <n v="8.7200000000000006"/>
    <n v="5"/>
    <n v="0.2"/>
    <n v="2.9429999999999992"/>
  </r>
  <r>
    <n v="4303"/>
    <s v="CA-2011-123253"/>
    <x v="2"/>
    <x v="963"/>
    <d v="2011-08-25T00:00:00"/>
    <s v="Second Class"/>
    <s v="DE-13255"/>
    <s v="Deanra Eno"/>
    <x v="2"/>
    <s v="United States"/>
    <s v="Lakewood"/>
    <x v="24"/>
    <n v="44107"/>
    <x v="3"/>
    <s v="OFF-AR-10002804"/>
    <x v="1"/>
    <x v="6"/>
    <s v="Faber Castell Col-Erase Pencils"/>
    <n v="3.9119999999999999"/>
    <n v="1"/>
    <n v="0.2"/>
    <n v="1.0269000000000001"/>
  </r>
  <r>
    <n v="4304"/>
    <s v="CA-2013-121601"/>
    <x v="0"/>
    <x v="964"/>
    <d v="2013-10-05T00:00:00"/>
    <s v="Same Day"/>
    <s v="MO-17500"/>
    <s v="Mary O'Rourke"/>
    <x v="0"/>
    <s v="United States"/>
    <s v="The Colony"/>
    <x v="5"/>
    <n v="75056"/>
    <x v="2"/>
    <s v="OFF-EN-10003862"/>
    <x v="1"/>
    <x v="12"/>
    <s v="Laser &amp; Ink Jet Business Envelopes"/>
    <n v="59.751999999999995"/>
    <n v="7"/>
    <n v="0.2"/>
    <n v="19.4194"/>
  </r>
  <r>
    <n v="4305"/>
    <s v="CA-2011-162278"/>
    <x v="2"/>
    <x v="965"/>
    <d v="2011-10-30T00:00:00"/>
    <s v="Second Class"/>
    <s v="AH-10585"/>
    <s v="Angele Hood"/>
    <x v="0"/>
    <s v="United States"/>
    <s v="Seattle"/>
    <x v="4"/>
    <n v="98105"/>
    <x v="1"/>
    <s v="FUR-FU-10000448"/>
    <x v="0"/>
    <x v="5"/>
    <s v="Tenex Chairmats For Use With Carpeted Floors"/>
    <n v="63.92"/>
    <n v="4"/>
    <n v="0"/>
    <n v="3.195999999999998"/>
  </r>
  <r>
    <n v="4306"/>
    <s v="CA-2011-162278"/>
    <x v="2"/>
    <x v="965"/>
    <d v="2011-10-30T00:00:00"/>
    <s v="Second Class"/>
    <s v="AH-10585"/>
    <s v="Angele Hood"/>
    <x v="0"/>
    <s v="United States"/>
    <s v="Seattle"/>
    <x v="4"/>
    <n v="98105"/>
    <x v="1"/>
    <s v="TEC-PH-10000526"/>
    <x v="2"/>
    <x v="7"/>
    <s v="Vtech CS6719"/>
    <n v="383.96000000000004"/>
    <n v="5"/>
    <n v="0.2"/>
    <n v="38.396000000000015"/>
  </r>
  <r>
    <n v="4307"/>
    <s v="CA-2013-161095"/>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s v="CA-2013-161095"/>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s v="CA-2011-125829"/>
    <x v="2"/>
    <x v="130"/>
    <d v="2011-11-11T00:00:00"/>
    <s v="Standard Class"/>
    <s v="WB-21850"/>
    <s v="William Brown"/>
    <x v="0"/>
    <s v="United States"/>
    <s v="Los Angeles"/>
    <x v="1"/>
    <n v="90045"/>
    <x v="1"/>
    <s v="TEC-PH-10001079"/>
    <x v="2"/>
    <x v="7"/>
    <s v="Polycom SoundPoint Pro SE-225 Corded phone"/>
    <n v="666.34400000000005"/>
    <n v="7"/>
    <n v="0.2"/>
    <n v="66.634399999999971"/>
  </r>
  <r>
    <n v="4310"/>
    <s v="CA-2011-125829"/>
    <x v="2"/>
    <x v="130"/>
    <d v="2011-11-11T00:00:00"/>
    <s v="Standard Class"/>
    <s v="WB-21850"/>
    <s v="William Brown"/>
    <x v="0"/>
    <s v="United States"/>
    <s v="Los Angeles"/>
    <x v="1"/>
    <n v="90045"/>
    <x v="1"/>
    <s v="FUR-TA-10002041"/>
    <x v="0"/>
    <x v="3"/>
    <s v="Bevis Round Conference Table Top, X-Base"/>
    <n v="573.72799999999995"/>
    <n v="4"/>
    <n v="0.2"/>
    <n v="-64.544399999999968"/>
  </r>
  <r>
    <n v="4311"/>
    <s v="CA-2011-125829"/>
    <x v="2"/>
    <x v="130"/>
    <d v="2011-11-11T00:00:00"/>
    <s v="Standard Class"/>
    <s v="WB-21850"/>
    <s v="William Brown"/>
    <x v="0"/>
    <s v="United States"/>
    <s v="Los Angeles"/>
    <x v="1"/>
    <n v="90045"/>
    <x v="1"/>
    <s v="OFF-BI-10001036"/>
    <x v="1"/>
    <x v="8"/>
    <s v="Cardinal EasyOpen D-Ring Binders"/>
    <n v="21.936000000000003"/>
    <n v="3"/>
    <n v="0.2"/>
    <n v="8.2259999999999991"/>
  </r>
  <r>
    <n v="4312"/>
    <s v="CA-2011-125829"/>
    <x v="2"/>
    <x v="130"/>
    <d v="2011-11-11T00:00:00"/>
    <s v="Standard Class"/>
    <s v="WB-21850"/>
    <s v="William Brown"/>
    <x v="0"/>
    <s v="United States"/>
    <s v="Los Angeles"/>
    <x v="1"/>
    <n v="90045"/>
    <x v="1"/>
    <s v="OFF-PA-10000223"/>
    <x v="1"/>
    <x v="10"/>
    <s v="Xerox 2000"/>
    <n v="19.440000000000001"/>
    <n v="3"/>
    <n v="0"/>
    <n v="9.3312000000000008"/>
  </r>
  <r>
    <n v="4313"/>
    <s v="CA-2011-125829"/>
    <x v="2"/>
    <x v="130"/>
    <d v="2011-11-11T00:00:00"/>
    <s v="Standard Class"/>
    <s v="WB-21850"/>
    <s v="William Brown"/>
    <x v="0"/>
    <s v="United States"/>
    <s v="Los Angeles"/>
    <x v="1"/>
    <n v="90045"/>
    <x v="1"/>
    <s v="TEC-MA-10003246"/>
    <x v="2"/>
    <x v="15"/>
    <s v="Hewlett-Packard Deskjet D4360 Printer"/>
    <n v="447.96800000000007"/>
    <n v="4"/>
    <n v="0.2"/>
    <n v="139.98999999999995"/>
  </r>
  <r>
    <n v="4314"/>
    <s v="CA-2011-123127"/>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s v="CA-2012-115945"/>
    <x v="1"/>
    <x v="608"/>
    <d v="2012-07-01T00:00:00"/>
    <s v="Standard Class"/>
    <s v="AB-10165"/>
    <s v="Alan Barnes"/>
    <x v="0"/>
    <s v="United States"/>
    <s v="Los Angeles"/>
    <x v="1"/>
    <n v="90045"/>
    <x v="1"/>
    <s v="OFF-AR-10004062"/>
    <x v="1"/>
    <x v="6"/>
    <s v="Staples"/>
    <n v="20.96"/>
    <n v="2"/>
    <n v="0"/>
    <n v="5.24"/>
  </r>
  <r>
    <n v="4316"/>
    <s v="CA-2012-115945"/>
    <x v="1"/>
    <x v="608"/>
    <d v="2012-07-01T00:00:00"/>
    <s v="Standard Class"/>
    <s v="AB-10165"/>
    <s v="Alan Barnes"/>
    <x v="0"/>
    <s v="United States"/>
    <s v="Los Angeles"/>
    <x v="1"/>
    <n v="90045"/>
    <x v="1"/>
    <s v="OFF-BI-10004330"/>
    <x v="1"/>
    <x v="8"/>
    <s v="GBC Velobind Prepunched Cover Sets, Regency Series"/>
    <n v="88.751999999999995"/>
    <n v="3"/>
    <n v="0.2"/>
    <n v="27.734999999999996"/>
  </r>
  <r>
    <n v="4317"/>
    <s v="CA-2012-115945"/>
    <x v="1"/>
    <x v="608"/>
    <d v="2012-07-01T00:00:00"/>
    <s v="Standard Class"/>
    <s v="AB-10165"/>
    <s v="Alan Barnes"/>
    <x v="0"/>
    <s v="United States"/>
    <s v="Los Angeles"/>
    <x v="1"/>
    <n v="90045"/>
    <x v="1"/>
    <s v="OFF-ST-10001963"/>
    <x v="1"/>
    <x v="4"/>
    <s v="Tennsco Regal Shelving Units"/>
    <n v="304.23"/>
    <n v="3"/>
    <n v="0"/>
    <n v="9.126899999999992"/>
  </r>
  <r>
    <n v="4318"/>
    <s v="CA-2012-136735"/>
    <x v="1"/>
    <x v="353"/>
    <d v="2012-08-02T00:00:00"/>
    <s v="Standard Class"/>
    <s v="HA-14920"/>
    <s v="Helen Andreada"/>
    <x v="0"/>
    <s v="United States"/>
    <s v="San Francisco"/>
    <x v="1"/>
    <n v="94110"/>
    <x v="1"/>
    <s v="OFF-EN-10002230"/>
    <x v="1"/>
    <x v="12"/>
    <s v="Airmail Envelopes"/>
    <n v="167.86"/>
    <n v="2"/>
    <n v="0"/>
    <n v="78.894199999999998"/>
  </r>
  <r>
    <n v="4319"/>
    <s v="US-2014-136189"/>
    <x v="3"/>
    <x v="226"/>
    <d v="2014-12-12T00:00:00"/>
    <s v="Standard Class"/>
    <s v="DC-13285"/>
    <s v="Debra Catini"/>
    <x v="0"/>
    <s v="United States"/>
    <s v="Richmond"/>
    <x v="17"/>
    <n v="23223"/>
    <x v="0"/>
    <s v="FUR-FU-10000175"/>
    <x v="0"/>
    <x v="5"/>
    <s v="DAX Wood Document Frame."/>
    <n v="82.38"/>
    <n v="6"/>
    <n v="0"/>
    <n v="25.537799999999997"/>
  </r>
  <r>
    <n v="4320"/>
    <s v="CA-2011-152345"/>
    <x v="2"/>
    <x v="282"/>
    <d v="2012-01-03T00:00:00"/>
    <s v="Second Class"/>
    <s v="ST-20530"/>
    <s v="Shui Tom"/>
    <x v="0"/>
    <s v="United States"/>
    <s v="Albuquerque"/>
    <x v="27"/>
    <n v="87105"/>
    <x v="1"/>
    <s v="TEC-PH-10004897"/>
    <x v="2"/>
    <x v="7"/>
    <s v="Mediabridge Sport Armband iPhone 5s"/>
    <n v="23.976000000000003"/>
    <n v="3"/>
    <n v="0.2"/>
    <n v="-5.694300000000001"/>
  </r>
  <r>
    <n v="4321"/>
    <s v="CA-2011-152345"/>
    <x v="2"/>
    <x v="282"/>
    <d v="2012-01-03T00:00:00"/>
    <s v="Second Class"/>
    <s v="ST-20530"/>
    <s v="Shui Tom"/>
    <x v="0"/>
    <s v="United States"/>
    <s v="Albuquerque"/>
    <x v="27"/>
    <n v="87105"/>
    <x v="1"/>
    <s v="OFF-ST-10003123"/>
    <x v="1"/>
    <x v="4"/>
    <s v="Fellowes Bases and Tops For Staxonsteel/High-Stak Systems"/>
    <n v="33.29"/>
    <n v="1"/>
    <n v="0"/>
    <n v="7.9895999999999994"/>
  </r>
  <r>
    <n v="4322"/>
    <s v="US-2012-147662"/>
    <x v="1"/>
    <x v="966"/>
    <d v="2012-02-19T00:00:00"/>
    <s v="Standard Class"/>
    <s v="KB-16315"/>
    <s v="Karl Braun"/>
    <x v="0"/>
    <s v="United States"/>
    <s v="Akron"/>
    <x v="24"/>
    <n v="44312"/>
    <x v="3"/>
    <s v="OFF-BI-10001658"/>
    <x v="1"/>
    <x v="8"/>
    <s v="GBC Standard Therm-A-Bind Covers"/>
    <n v="14.952000000000004"/>
    <n v="2"/>
    <n v="0.7"/>
    <n v="-11.961599999999997"/>
  </r>
  <r>
    <n v="4323"/>
    <s v="US-2012-147662"/>
    <x v="1"/>
    <x v="966"/>
    <d v="2012-02-19T00:00:00"/>
    <s v="Standard Class"/>
    <s v="KB-16315"/>
    <s v="Karl Braun"/>
    <x v="0"/>
    <s v="United States"/>
    <s v="Akron"/>
    <x v="24"/>
    <n v="44312"/>
    <x v="3"/>
    <s v="TEC-PH-10002834"/>
    <x v="2"/>
    <x v="7"/>
    <s v="Google Nexus 5"/>
    <n v="323.98199999999997"/>
    <n v="3"/>
    <n v="0.4"/>
    <n v="-80.995500000000021"/>
  </r>
  <r>
    <n v="4324"/>
    <s v="US-2012-147662"/>
    <x v="1"/>
    <x v="966"/>
    <d v="2012-02-19T00:00:00"/>
    <s v="Standard Class"/>
    <s v="KB-16315"/>
    <s v="Karl Braun"/>
    <x v="0"/>
    <s v="United States"/>
    <s v="Akron"/>
    <x v="24"/>
    <n v="44312"/>
    <x v="3"/>
    <s v="OFF-BI-10002160"/>
    <x v="1"/>
    <x v="8"/>
    <s v="Acco Hanging Data Binders"/>
    <n v="2.2860000000000005"/>
    <n v="2"/>
    <n v="0.7"/>
    <n v="-1.6763999999999997"/>
  </r>
  <r>
    <n v="4325"/>
    <s v="US-2012-147662"/>
    <x v="1"/>
    <x v="966"/>
    <d v="2012-02-19T00:00:00"/>
    <s v="Standard Class"/>
    <s v="KB-16315"/>
    <s v="Karl Braun"/>
    <x v="0"/>
    <s v="United States"/>
    <s v="Akron"/>
    <x v="24"/>
    <n v="44312"/>
    <x v="3"/>
    <s v="OFF-AR-10004999"/>
    <x v="1"/>
    <x v="6"/>
    <s v="Newell 315"/>
    <n v="14.352000000000002"/>
    <n v="3"/>
    <n v="0.2"/>
    <n v="0.8969999999999998"/>
  </r>
  <r>
    <n v="4326"/>
    <s v="US-2012-147662"/>
    <x v="1"/>
    <x v="966"/>
    <d v="2012-02-19T00:00:00"/>
    <s v="Standard Class"/>
    <s v="KB-16315"/>
    <s v="Karl Braun"/>
    <x v="0"/>
    <s v="United States"/>
    <s v="Akron"/>
    <x v="24"/>
    <n v="44312"/>
    <x v="3"/>
    <s v="TEC-AC-10003280"/>
    <x v="2"/>
    <x v="11"/>
    <s v="Belkin F8E887 USB Wired Ergonomic Keyboard"/>
    <n v="71.975999999999999"/>
    <n v="3"/>
    <n v="0.2"/>
    <n v="0.89969999999999573"/>
  </r>
  <r>
    <n v="4327"/>
    <s v="CA-2013-153346"/>
    <x v="0"/>
    <x v="967"/>
    <d v="2013-01-27T00:00:00"/>
    <s v="First Class"/>
    <s v="TB-21355"/>
    <s v="Todd Boyes"/>
    <x v="1"/>
    <s v="United States"/>
    <s v="Plainfield"/>
    <x v="30"/>
    <n v="7060"/>
    <x v="3"/>
    <s v="OFF-AR-10000315"/>
    <x v="1"/>
    <x v="6"/>
    <s v="Dixon Ticonderoga Maple Cedar Pencil, #2"/>
    <n v="9.2099999999999991"/>
    <n v="3"/>
    <n v="0"/>
    <n v="2.3025000000000002"/>
  </r>
  <r>
    <n v="4328"/>
    <s v="CA-2013-153346"/>
    <x v="0"/>
    <x v="967"/>
    <d v="2013-01-27T00:00:00"/>
    <s v="First Class"/>
    <s v="TB-21355"/>
    <s v="Todd Boyes"/>
    <x v="1"/>
    <s v="United States"/>
    <s v="Plainfield"/>
    <x v="30"/>
    <n v="7060"/>
    <x v="3"/>
    <s v="OFF-PA-10000007"/>
    <x v="1"/>
    <x v="10"/>
    <s v="Telephone Message Books with Fax/Mobile Section, 4 1/4&quot; x 6&quot;"/>
    <n v="18"/>
    <n v="5"/>
    <n v="0"/>
    <n v="8.2799999999999994"/>
  </r>
  <r>
    <n v="4329"/>
    <s v="CA-2014-118360"/>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s v="CA-2014-149853"/>
    <x v="3"/>
    <x v="621"/>
    <d v="2014-10-10T00:00:00"/>
    <s v="Standard Class"/>
    <s v="PO-18850"/>
    <s v="Patrick O'Brill"/>
    <x v="0"/>
    <s v="United States"/>
    <s v="Hialeah"/>
    <x v="2"/>
    <n v="33012"/>
    <x v="0"/>
    <s v="OFF-PA-10000556"/>
    <x v="1"/>
    <x v="10"/>
    <s v="Xerox 208"/>
    <n v="15.552000000000003"/>
    <n v="3"/>
    <n v="0.2"/>
    <n v="5.4432"/>
  </r>
  <r>
    <n v="4331"/>
    <s v="CA-2014-149853"/>
    <x v="3"/>
    <x v="621"/>
    <d v="2014-10-10T00:00:00"/>
    <s v="Standard Class"/>
    <s v="PO-18850"/>
    <s v="Patrick O'Brill"/>
    <x v="0"/>
    <s v="United States"/>
    <s v="Hialeah"/>
    <x v="2"/>
    <n v="33012"/>
    <x v="0"/>
    <s v="OFF-AP-10000804"/>
    <x v="1"/>
    <x v="9"/>
    <s v="Hoover Portapower Portable Vacuum"/>
    <n v="17.920000000000002"/>
    <n v="5"/>
    <n v="0.2"/>
    <n v="1.1200000000000001"/>
  </r>
  <r>
    <n v="4332"/>
    <s v="CA-2014-107909"/>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s v="CA-2014-107909"/>
    <x v="3"/>
    <x v="853"/>
    <d v="2014-09-07T00:00:00"/>
    <s v="Standard Class"/>
    <s v="SS-20875"/>
    <s v="Sung Shariari"/>
    <x v="0"/>
    <s v="United States"/>
    <s v="Redmond"/>
    <x v="4"/>
    <n v="98052"/>
    <x v="1"/>
    <s v="OFF-BI-10003476"/>
    <x v="1"/>
    <x v="8"/>
    <s v="Avery Metallic Poly Binders"/>
    <n v="22.92"/>
    <n v="5"/>
    <n v="0.2"/>
    <n v="8.0219999999999985"/>
  </r>
  <r>
    <n v="4334"/>
    <s v="CA-2012-112375"/>
    <x v="1"/>
    <x v="379"/>
    <d v="2012-12-27T00:00:00"/>
    <s v="Standard Class"/>
    <s v="RD-19720"/>
    <s v="Roger Demir"/>
    <x v="0"/>
    <s v="United States"/>
    <s v="Daytona Beach"/>
    <x v="2"/>
    <n v="32114"/>
    <x v="0"/>
    <s v="TEC-AC-10003237"/>
    <x v="2"/>
    <x v="11"/>
    <s v="Memorex Micro Travel Drive 4 GB"/>
    <n v="50.88"/>
    <n v="6"/>
    <n v="0.2"/>
    <n v="14.628000000000005"/>
  </r>
  <r>
    <n v="4335"/>
    <s v="CA-2012-112375"/>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s v="CA-2012-154795"/>
    <x v="1"/>
    <x v="139"/>
    <d v="2012-12-24T00:00:00"/>
    <s v="Standard Class"/>
    <s v="GZ-14470"/>
    <s v="Gary Zandusky"/>
    <x v="0"/>
    <s v="United States"/>
    <s v="Bullhead City"/>
    <x v="16"/>
    <n v="86442"/>
    <x v="1"/>
    <s v="OFF-EN-10003068"/>
    <x v="1"/>
    <x v="12"/>
    <s v="#6 3/4 Gummed Flap White Envelopes"/>
    <n v="7.9200000000000008"/>
    <n v="1"/>
    <n v="0.2"/>
    <n v="2.7719999999999994"/>
  </r>
  <r>
    <n v="4337"/>
    <s v="CA-2012-154795"/>
    <x v="1"/>
    <x v="139"/>
    <d v="2012-12-24T00:00:00"/>
    <s v="Standard Class"/>
    <s v="GZ-14470"/>
    <s v="Gary Zandusky"/>
    <x v="0"/>
    <s v="United States"/>
    <s v="Bullhead City"/>
    <x v="16"/>
    <n v="86442"/>
    <x v="1"/>
    <s v="FUR-FU-10002088"/>
    <x v="0"/>
    <x v="5"/>
    <s v="Nu-Dell Float Frame 11 x 14 1/2"/>
    <n v="14.368000000000002"/>
    <n v="2"/>
    <n v="0.2"/>
    <n v="3.9512"/>
  </r>
  <r>
    <n v="4338"/>
    <s v="CA-2012-125234"/>
    <x v="1"/>
    <x v="154"/>
    <d v="2012-12-01T00:00:00"/>
    <s v="Standard Class"/>
    <s v="SN-20710"/>
    <s v="Steve Nguyen"/>
    <x v="2"/>
    <s v="United States"/>
    <s v="Los Angeles"/>
    <x v="1"/>
    <n v="90049"/>
    <x v="1"/>
    <s v="TEC-AC-10000158"/>
    <x v="2"/>
    <x v="11"/>
    <s v="Sony 64GB Class 10 Micro SDHC R40 Memory Card"/>
    <n v="107.97"/>
    <n v="3"/>
    <n v="0"/>
    <n v="22.6737"/>
  </r>
  <r>
    <n v="4339"/>
    <s v="CA-2012-125234"/>
    <x v="1"/>
    <x v="154"/>
    <d v="2012-12-01T00:00:00"/>
    <s v="Standard Class"/>
    <s v="SN-20710"/>
    <s v="Steve Nguyen"/>
    <x v="2"/>
    <s v="United States"/>
    <s v="Los Angeles"/>
    <x v="1"/>
    <n v="90049"/>
    <x v="1"/>
    <s v="OFF-PA-10000482"/>
    <x v="1"/>
    <x v="10"/>
    <s v="Snap-A-Way Black Print Carbonless Ruled Speed Letter, Triplicate"/>
    <n v="113.82"/>
    <n v="3"/>
    <n v="0"/>
    <n v="53.495399999999989"/>
  </r>
  <r>
    <n v="4340"/>
    <s v="CA-2014-133501"/>
    <x v="3"/>
    <x v="151"/>
    <d v="2014-09-02T00:00:00"/>
    <s v="Standard Class"/>
    <s v="DK-12895"/>
    <s v="Dana Kaydos"/>
    <x v="0"/>
    <s v="United States"/>
    <s v="Franklin"/>
    <x v="18"/>
    <n v="37064"/>
    <x v="0"/>
    <s v="OFF-PA-10004888"/>
    <x v="1"/>
    <x v="10"/>
    <s v="Xerox 217"/>
    <n v="5.1840000000000011"/>
    <n v="1"/>
    <n v="0.2"/>
    <n v="1.8144"/>
  </r>
  <r>
    <n v="4341"/>
    <s v="US-2011-129609"/>
    <x v="2"/>
    <x v="579"/>
    <d v="2011-03-22T00:00:00"/>
    <s v="Same Day"/>
    <s v="VM-21835"/>
    <s v="Vivian Mathis"/>
    <x v="0"/>
    <s v="United States"/>
    <s v="Portage"/>
    <x v="14"/>
    <n v="46368"/>
    <x v="2"/>
    <s v="OFF-AR-10003478"/>
    <x v="1"/>
    <x v="6"/>
    <s v="Avery Hi-Liter EverBold Pen Style Fluorescent Highlighters, 4/Pack"/>
    <n v="16.28"/>
    <n v="2"/>
    <n v="0"/>
    <n v="6.5120000000000005"/>
  </r>
  <r>
    <n v="4342"/>
    <s v="CA-2014-130309"/>
    <x v="3"/>
    <x v="94"/>
    <d v="2014-12-22T00:00:00"/>
    <s v="Standard Class"/>
    <s v="GB-14575"/>
    <s v="Giulietta Baptist"/>
    <x v="0"/>
    <s v="United States"/>
    <s v="Arlington"/>
    <x v="17"/>
    <n v="22204"/>
    <x v="0"/>
    <s v="OFF-ST-10003208"/>
    <x v="1"/>
    <x v="4"/>
    <s v="Adjustable Depth Letter/Legal Cart"/>
    <n v="544.38"/>
    <n v="3"/>
    <n v="0"/>
    <n v="157.87019999999993"/>
  </r>
  <r>
    <n v="4343"/>
    <s v="CA-2014-105410"/>
    <x v="3"/>
    <x v="498"/>
    <d v="2014-03-23T00:00:00"/>
    <s v="First Class"/>
    <s v="ND-18370"/>
    <s v="Natalie DeCherney"/>
    <x v="0"/>
    <s v="United States"/>
    <s v="San Francisco"/>
    <x v="1"/>
    <n v="94110"/>
    <x v="1"/>
    <s v="OFF-BI-10004970"/>
    <x v="1"/>
    <x v="8"/>
    <s v="ACCOHIDE 3-Ring Binder, Blue, 1&quot;"/>
    <n v="19.824000000000002"/>
    <n v="6"/>
    <n v="0.2"/>
    <n v="6.690599999999999"/>
  </r>
  <r>
    <n v="4344"/>
    <s v="CA-2014-105410"/>
    <x v="3"/>
    <x v="498"/>
    <d v="2014-03-23T00:00:00"/>
    <s v="First Class"/>
    <s v="ND-18370"/>
    <s v="Natalie DeCherney"/>
    <x v="0"/>
    <s v="United States"/>
    <s v="San Francisco"/>
    <x v="1"/>
    <n v="94110"/>
    <x v="1"/>
    <s v="TEC-PH-10000038"/>
    <x v="2"/>
    <x v="7"/>
    <s v="Jawbone MINI JAMBOX Wireless Bluetooth Speaker"/>
    <n v="657.50400000000002"/>
    <n v="6"/>
    <n v="0.2"/>
    <n v="-131.50080000000005"/>
  </r>
  <r>
    <n v="4345"/>
    <s v="CA-2014-105410"/>
    <x v="3"/>
    <x v="498"/>
    <d v="2014-03-23T00:00:00"/>
    <s v="First Class"/>
    <s v="ND-18370"/>
    <s v="Natalie DeCherney"/>
    <x v="0"/>
    <s v="United States"/>
    <s v="San Francisco"/>
    <x v="1"/>
    <n v="94110"/>
    <x v="1"/>
    <s v="TEC-AC-10001552"/>
    <x v="2"/>
    <x v="11"/>
    <s v="Logitech K350 2.4Ghz Wireless Keyboard"/>
    <n v="99.54"/>
    <n v="2"/>
    <n v="0"/>
    <n v="10.949399999999997"/>
  </r>
  <r>
    <n v="4346"/>
    <s v="CA-2014-105410"/>
    <x v="3"/>
    <x v="498"/>
    <d v="2014-03-23T00:00:00"/>
    <s v="First Class"/>
    <s v="ND-18370"/>
    <s v="Natalie DeCherney"/>
    <x v="0"/>
    <s v="United States"/>
    <s v="San Francisco"/>
    <x v="1"/>
    <n v="94110"/>
    <x v="1"/>
    <s v="TEC-AC-10002926"/>
    <x v="2"/>
    <x v="11"/>
    <s v="Logitech Wireless Marathon Mouse M705"/>
    <n v="199.96"/>
    <n v="4"/>
    <n v="0"/>
    <n v="85.982800000000012"/>
  </r>
  <r>
    <n v="4347"/>
    <s v="CA-2013-120355"/>
    <x v="0"/>
    <x v="31"/>
    <d v="2013-09-26T00:00:00"/>
    <s v="Standard Class"/>
    <s v="MM-17260"/>
    <s v="Magdelene Morse"/>
    <x v="0"/>
    <s v="United States"/>
    <s v="New Rochelle"/>
    <x v="15"/>
    <n v="10801"/>
    <x v="3"/>
    <s v="FUR-CH-10001394"/>
    <x v="0"/>
    <x v="1"/>
    <s v="Global Leather Executive Chair"/>
    <n v="631.78200000000004"/>
    <n v="2"/>
    <n v="0.1"/>
    <n v="140.39599999999993"/>
  </r>
  <r>
    <n v="4348"/>
    <s v="CA-2013-120355"/>
    <x v="0"/>
    <x v="31"/>
    <d v="2013-09-26T00:00:00"/>
    <s v="Standard Class"/>
    <s v="MM-17260"/>
    <s v="Magdelene Morse"/>
    <x v="0"/>
    <s v="United States"/>
    <s v="New Rochelle"/>
    <x v="15"/>
    <n v="10801"/>
    <x v="3"/>
    <s v="FUR-FU-10004053"/>
    <x v="0"/>
    <x v="5"/>
    <s v="DAX Two-Tone Silver Metal Document Frame"/>
    <n v="60.72"/>
    <n v="3"/>
    <n v="0"/>
    <n v="26.1096"/>
  </r>
  <r>
    <n v="4349"/>
    <s v="CA-2014-169894"/>
    <x v="3"/>
    <x v="221"/>
    <d v="2014-11-30T00:00:00"/>
    <s v="Second Class"/>
    <s v="MV-17485"/>
    <s v="Mark Van Huff"/>
    <x v="0"/>
    <s v="United States"/>
    <s v="Mesa"/>
    <x v="16"/>
    <n v="85204"/>
    <x v="1"/>
    <s v="OFF-BI-10004230"/>
    <x v="1"/>
    <x v="8"/>
    <s v="GBC Recycled Grain Textured Covers"/>
    <n v="20.724000000000004"/>
    <n v="2"/>
    <n v="0.7"/>
    <n v="-15.197599999999994"/>
  </r>
  <r>
    <n v="4350"/>
    <s v="CA-2014-169894"/>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s v="US-2014-100482"/>
    <x v="3"/>
    <x v="645"/>
    <d v="2014-04-16T00:00:00"/>
    <s v="Standard Class"/>
    <s v="JL-15130"/>
    <s v="Jack Lebron"/>
    <x v="0"/>
    <s v="United States"/>
    <s v="Lancaster"/>
    <x v="24"/>
    <n v="43130"/>
    <x v="3"/>
    <s v="OFF-ST-10001325"/>
    <x v="1"/>
    <x v="4"/>
    <s v="Sterilite Officeware Hinged File Box"/>
    <n v="16.768000000000001"/>
    <n v="2"/>
    <n v="0.2"/>
    <n v="1.4672000000000001"/>
  </r>
  <r>
    <n v="4352"/>
    <s v="US-2014-100482"/>
    <x v="3"/>
    <x v="645"/>
    <d v="2014-04-16T00:00:00"/>
    <s v="Standard Class"/>
    <s v="JL-15130"/>
    <s v="Jack Lebron"/>
    <x v="0"/>
    <s v="United States"/>
    <s v="Lancaster"/>
    <x v="24"/>
    <n v="43130"/>
    <x v="3"/>
    <s v="TEC-AC-10003441"/>
    <x v="2"/>
    <x v="11"/>
    <s v="Kingston Digital DataTraveler 32GB USB 2.0"/>
    <n v="27.12"/>
    <n v="2"/>
    <n v="0.2"/>
    <n v="-4.7460000000000013"/>
  </r>
  <r>
    <n v="4353"/>
    <s v="CA-2014-107748"/>
    <x v="3"/>
    <x v="389"/>
    <d v="2014-12-13T00:00:00"/>
    <s v="Second Class"/>
    <s v="AG-10330"/>
    <s v="Alex Grayson"/>
    <x v="0"/>
    <s v="United States"/>
    <s v="Stockton"/>
    <x v="1"/>
    <n v="95207"/>
    <x v="1"/>
    <s v="TEC-PH-10003215"/>
    <x v="2"/>
    <x v="7"/>
    <s v="Jackery Bar Premium Fast-charging Portable Charger"/>
    <n v="95.84"/>
    <n v="4"/>
    <n v="0.2"/>
    <n v="34.741999999999997"/>
  </r>
  <r>
    <n v="4354"/>
    <s v="CA-2014-107748"/>
    <x v="3"/>
    <x v="389"/>
    <d v="2014-12-13T00:00:00"/>
    <s v="Second Class"/>
    <s v="AG-10330"/>
    <s v="Alex Grayson"/>
    <x v="0"/>
    <s v="United States"/>
    <s v="Stockton"/>
    <x v="1"/>
    <n v="95207"/>
    <x v="1"/>
    <s v="OFF-PA-10002005"/>
    <x v="1"/>
    <x v="10"/>
    <s v="Xerox 225"/>
    <n v="12.96"/>
    <n v="2"/>
    <n v="0"/>
    <n v="6.2208000000000006"/>
  </r>
  <r>
    <n v="4355"/>
    <s v="CA-2014-153654"/>
    <x v="3"/>
    <x v="221"/>
    <d v="2014-11-27T00:00:00"/>
    <s v="Second Class"/>
    <s v="MD-17860"/>
    <s v="Michael Dominguez"/>
    <x v="1"/>
    <s v="United States"/>
    <s v="Asheville"/>
    <x v="3"/>
    <n v="28806"/>
    <x v="0"/>
    <s v="OFF-BI-10004465"/>
    <x v="1"/>
    <x v="8"/>
    <s v="Avery Durable Slant Ring Binders"/>
    <n v="19.008000000000003"/>
    <n v="8"/>
    <n v="0.7"/>
    <n v="-12.671999999999997"/>
  </r>
  <r>
    <n v="4356"/>
    <s v="CA-2012-155600"/>
    <x v="1"/>
    <x v="784"/>
    <d v="2012-12-07T00:00:00"/>
    <s v="Second Class"/>
    <s v="RO-19780"/>
    <s v="Rose O'Brian"/>
    <x v="0"/>
    <s v="United States"/>
    <s v="Clarksville"/>
    <x v="18"/>
    <n v="37042"/>
    <x v="0"/>
    <s v="OFF-BI-10000545"/>
    <x v="1"/>
    <x v="8"/>
    <s v="GBC Ibimaster 500 Manual ProClick Binding System"/>
    <n v="1598.0580000000002"/>
    <n v="7"/>
    <n v="0.7"/>
    <n v="-1065.3719999999998"/>
  </r>
  <r>
    <n v="4357"/>
    <s v="CA-2012-155600"/>
    <x v="1"/>
    <x v="784"/>
    <d v="2012-12-07T00:00:00"/>
    <s v="Second Class"/>
    <s v="RO-19780"/>
    <s v="Rose O'Brian"/>
    <x v="0"/>
    <s v="United States"/>
    <s v="Clarksville"/>
    <x v="18"/>
    <n v="37042"/>
    <x v="0"/>
    <s v="OFF-AR-10003752"/>
    <x v="1"/>
    <x v="6"/>
    <s v="Deluxe Chalkboard Eraser Cleaner"/>
    <n v="36.96"/>
    <n v="4"/>
    <n v="0.2"/>
    <n v="12.011999999999999"/>
  </r>
  <r>
    <n v="4358"/>
    <s v="CA-2014-162565"/>
    <x v="3"/>
    <x v="157"/>
    <d v="2014-12-12T00:00:00"/>
    <s v="Same Day"/>
    <s v="RR-19315"/>
    <s v="Ralph Ritter"/>
    <x v="0"/>
    <s v="United States"/>
    <s v="Aurora"/>
    <x v="10"/>
    <n v="60505"/>
    <x v="2"/>
    <s v="OFF-PA-10001937"/>
    <x v="1"/>
    <x v="10"/>
    <s v="Xerox 21"/>
    <n v="10.368000000000002"/>
    <n v="2"/>
    <n v="0.2"/>
    <n v="3.6288"/>
  </r>
  <r>
    <n v="4359"/>
    <s v="CA-2014-162565"/>
    <x v="3"/>
    <x v="157"/>
    <d v="2014-12-12T00:00:00"/>
    <s v="Same Day"/>
    <s v="RR-19315"/>
    <s v="Ralph Ritter"/>
    <x v="0"/>
    <s v="United States"/>
    <s v="Aurora"/>
    <x v="10"/>
    <n v="60505"/>
    <x v="2"/>
    <s v="FUR-FU-10004306"/>
    <x v="0"/>
    <x v="5"/>
    <s v="Electrix Halogen Magnifier Lamp"/>
    <n v="77.720000000000013"/>
    <n v="1"/>
    <n v="0.6"/>
    <n v="-66.061999999999998"/>
  </r>
  <r>
    <n v="4360"/>
    <s v="CA-2014-162565"/>
    <x v="3"/>
    <x v="157"/>
    <d v="2014-12-12T00:00:00"/>
    <s v="Same Day"/>
    <s v="RR-19315"/>
    <s v="Ralph Ritter"/>
    <x v="0"/>
    <s v="United States"/>
    <s v="Aurora"/>
    <x v="10"/>
    <n v="60505"/>
    <x v="2"/>
    <s v="FUR-CH-10003973"/>
    <x v="0"/>
    <x v="1"/>
    <s v="GuestStacker Chair with Chrome Finish Legs"/>
    <n v="520.46399999999994"/>
    <n v="2"/>
    <n v="0.3"/>
    <n v="-14.870399999999961"/>
  </r>
  <r>
    <n v="4361"/>
    <s v="CA-2013-127642"/>
    <x v="0"/>
    <x v="206"/>
    <d v="2013-05-24T00:00:00"/>
    <s v="First Class"/>
    <s v="CP-12340"/>
    <s v="Christine Phan"/>
    <x v="1"/>
    <s v="United States"/>
    <s v="Warwick"/>
    <x v="34"/>
    <n v="2886"/>
    <x v="3"/>
    <s v="OFF-PA-10000565"/>
    <x v="1"/>
    <x v="10"/>
    <s v="Staples"/>
    <n v="111.96"/>
    <n v="2"/>
    <n v="0"/>
    <n v="54.860399999999998"/>
  </r>
  <r>
    <n v="4362"/>
    <s v="US-2014-163195"/>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s v="CA-2014-111332"/>
    <x v="3"/>
    <x v="968"/>
    <d v="2014-05-23T00:00:00"/>
    <s v="Second Class"/>
    <s v="NC-18340"/>
    <s v="Nat Carroll"/>
    <x v="0"/>
    <s v="United States"/>
    <s v="Fargo"/>
    <x v="46"/>
    <n v="58103"/>
    <x v="2"/>
    <s v="OFF-AR-10001953"/>
    <x v="1"/>
    <x v="6"/>
    <s v="Boston 1645 Deluxe Heavier-Duty Electric Pencil Sharpener"/>
    <n v="131.94"/>
    <n v="3"/>
    <n v="0"/>
    <n v="35.623800000000003"/>
  </r>
  <r>
    <n v="4364"/>
    <s v="CA-2014-111332"/>
    <x v="3"/>
    <x v="968"/>
    <d v="2014-05-23T00:00:00"/>
    <s v="Second Class"/>
    <s v="NC-18340"/>
    <s v="Nat Carroll"/>
    <x v="0"/>
    <s v="United States"/>
    <s v="Fargo"/>
    <x v="46"/>
    <n v="58103"/>
    <x v="2"/>
    <s v="OFF-AR-10001374"/>
    <x v="1"/>
    <x v="6"/>
    <s v="BIC Brite Liner Highlighters, Chisel Tip"/>
    <n v="25.92"/>
    <n v="4"/>
    <n v="0"/>
    <n v="8.2943999999999996"/>
  </r>
  <r>
    <n v="4365"/>
    <s v="CA-2014-111332"/>
    <x v="3"/>
    <x v="968"/>
    <d v="2014-05-23T00:00:00"/>
    <s v="Second Class"/>
    <s v="NC-18340"/>
    <s v="Nat Carroll"/>
    <x v="0"/>
    <s v="United States"/>
    <s v="Fargo"/>
    <x v="46"/>
    <n v="58103"/>
    <x v="2"/>
    <s v="OFF-ST-10003816"/>
    <x v="1"/>
    <x v="4"/>
    <s v="Fellowes High-Stak Drawer Files"/>
    <n v="704.76"/>
    <n v="4"/>
    <n v="0"/>
    <n v="162.09479999999996"/>
  </r>
  <r>
    <n v="4366"/>
    <s v="CA-2014-111332"/>
    <x v="3"/>
    <x v="968"/>
    <d v="2014-05-23T00:00:00"/>
    <s v="Second Class"/>
    <s v="NC-18340"/>
    <s v="Nat Carroll"/>
    <x v="0"/>
    <s v="United States"/>
    <s v="Fargo"/>
    <x v="46"/>
    <n v="58103"/>
    <x v="2"/>
    <s v="OFF-FA-10001843"/>
    <x v="1"/>
    <x v="13"/>
    <s v="Staples"/>
    <n v="7.41"/>
    <n v="3"/>
    <n v="0"/>
    <n v="3.4827000000000004"/>
  </r>
  <r>
    <n v="4367"/>
    <s v="CA-2014-111332"/>
    <x v="3"/>
    <x v="968"/>
    <d v="2014-05-23T00:00:00"/>
    <s v="Second Class"/>
    <s v="NC-18340"/>
    <s v="Nat Carroll"/>
    <x v="0"/>
    <s v="United States"/>
    <s v="Fargo"/>
    <x v="46"/>
    <n v="58103"/>
    <x v="2"/>
    <s v="OFF-AR-10000657"/>
    <x v="1"/>
    <x v="6"/>
    <s v="Binney &amp; Smith inkTank Desk Highlighter, Chisel Tip, Yellow, 12/Box"/>
    <n v="21.5"/>
    <n v="10"/>
    <n v="0"/>
    <n v="7.094999999999998"/>
  </r>
  <r>
    <n v="4368"/>
    <s v="CA-2014-117044"/>
    <x v="3"/>
    <x v="220"/>
    <d v="2014-09-14T00:00:00"/>
    <s v="Second Class"/>
    <s v="HA-14920"/>
    <s v="Helen Andreada"/>
    <x v="0"/>
    <s v="United States"/>
    <s v="Chicago"/>
    <x v="10"/>
    <n v="60623"/>
    <x v="2"/>
    <s v="OFF-FA-10000936"/>
    <x v="1"/>
    <x v="13"/>
    <s v="Acco Hot Clips Clips to Go"/>
    <n v="10.528"/>
    <n v="4"/>
    <n v="0.2"/>
    <n v="3.2899999999999996"/>
  </r>
  <r>
    <n v="4369"/>
    <s v="CA-2014-117044"/>
    <x v="3"/>
    <x v="220"/>
    <d v="2014-09-14T00:00:00"/>
    <s v="Second Class"/>
    <s v="HA-14920"/>
    <s v="Helen Andreada"/>
    <x v="0"/>
    <s v="United States"/>
    <s v="Chicago"/>
    <x v="10"/>
    <n v="60623"/>
    <x v="2"/>
    <s v="OFF-PA-10003657"/>
    <x v="1"/>
    <x v="10"/>
    <s v="Xerox 1927"/>
    <n v="20.544000000000004"/>
    <n v="6"/>
    <n v="0.2"/>
    <n v="6.4199999999999964"/>
  </r>
  <r>
    <n v="4370"/>
    <s v="US-2013-165078"/>
    <x v="0"/>
    <x v="732"/>
    <d v="2013-11-11T00:00:00"/>
    <s v="Standard Class"/>
    <s v="MA-17995"/>
    <s v="Michelle Arnett"/>
    <x v="2"/>
    <s v="United States"/>
    <s v="Lawrence"/>
    <x v="14"/>
    <n v="46226"/>
    <x v="2"/>
    <s v="OFF-BI-10001989"/>
    <x v="1"/>
    <x v="8"/>
    <s v="Premium Transparent Presentation Covers by GBC"/>
    <n v="104.9"/>
    <n v="5"/>
    <n v="0"/>
    <n v="50.351999999999997"/>
  </r>
  <r>
    <n v="4371"/>
    <s v="US-2013-165078"/>
    <x v="0"/>
    <x v="732"/>
    <d v="2013-11-11T00:00:00"/>
    <s v="Standard Class"/>
    <s v="MA-17995"/>
    <s v="Michelle Arnett"/>
    <x v="2"/>
    <s v="United States"/>
    <s v="Lawrence"/>
    <x v="14"/>
    <n v="46226"/>
    <x v="2"/>
    <s v="OFF-AR-10002987"/>
    <x v="1"/>
    <x v="6"/>
    <s v="Prismacolor Color Pencil Set"/>
    <n v="39.68"/>
    <n v="2"/>
    <n v="0"/>
    <n v="16.268800000000002"/>
  </r>
  <r>
    <n v="4372"/>
    <s v="US-2013-165078"/>
    <x v="0"/>
    <x v="732"/>
    <d v="2013-11-11T00:00:00"/>
    <s v="Standard Class"/>
    <s v="MA-17995"/>
    <s v="Michelle Arnett"/>
    <x v="2"/>
    <s v="United States"/>
    <s v="Lawrence"/>
    <x v="14"/>
    <n v="46226"/>
    <x v="2"/>
    <s v="OFF-LA-10000414"/>
    <x v="1"/>
    <x v="2"/>
    <s v="Avery 503"/>
    <n v="51.75"/>
    <n v="5"/>
    <n v="0"/>
    <n v="24.84"/>
  </r>
  <r>
    <n v="4373"/>
    <s v="US-2014-169320"/>
    <x v="3"/>
    <x v="283"/>
    <d v="2014-07-26T00:00:00"/>
    <s v="Second Class"/>
    <s v="LH-16900"/>
    <s v="Lena Hernandez"/>
    <x v="0"/>
    <s v="United States"/>
    <s v="Elkhart"/>
    <x v="14"/>
    <n v="46514"/>
    <x v="2"/>
    <s v="OFF-AR-10003602"/>
    <x v="1"/>
    <x v="6"/>
    <s v="Quartet Omega Colored Chalk, 12/Pack"/>
    <n v="11.68"/>
    <n v="2"/>
    <n v="0"/>
    <n v="5.4895999999999994"/>
  </r>
  <r>
    <n v="4374"/>
    <s v="US-2014-169320"/>
    <x v="3"/>
    <x v="283"/>
    <d v="2014-07-26T00:00:00"/>
    <s v="Second Class"/>
    <s v="LH-16900"/>
    <s v="Lena Hernandez"/>
    <x v="0"/>
    <s v="United States"/>
    <s v="Elkhart"/>
    <x v="14"/>
    <n v="46514"/>
    <x v="2"/>
    <s v="TEC-AC-10002550"/>
    <x v="2"/>
    <x v="11"/>
    <s v="Memorex 25GB 6X Branded Blu-Ray Recordable Disc, 30/Pack"/>
    <n v="159.75"/>
    <n v="5"/>
    <n v="0"/>
    <n v="11.182499999999997"/>
  </r>
  <r>
    <n v="4375"/>
    <s v="CA-2013-158575"/>
    <x v="0"/>
    <x v="741"/>
    <d v="2013-11-25T00:00:00"/>
    <s v="Standard Class"/>
    <s v="SB-20290"/>
    <s v="Sean Braxton"/>
    <x v="1"/>
    <s v="United States"/>
    <s v="Kent"/>
    <x v="24"/>
    <n v="44240"/>
    <x v="3"/>
    <s v="OFF-AP-10002998"/>
    <x v="1"/>
    <x v="9"/>
    <s v="Holmes 99% HEPA Air Purifier"/>
    <n v="103.96799999999999"/>
    <n v="6"/>
    <n v="0.2"/>
    <n v="16.894799999999996"/>
  </r>
  <r>
    <n v="4376"/>
    <s v="CA-2011-166954"/>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s v="CA-2011-166954"/>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s v="CA-2011-166954"/>
    <x v="2"/>
    <x v="573"/>
    <d v="2011-04-30T00:00:00"/>
    <s v="Standard Class"/>
    <s v="BT-11305"/>
    <s v="Beth Thompson"/>
    <x v="2"/>
    <s v="United States"/>
    <s v="San Gabriel"/>
    <x v="1"/>
    <n v="91776"/>
    <x v="1"/>
    <s v="FUR-CH-10003973"/>
    <x v="0"/>
    <x v="1"/>
    <s v="GuestStacker Chair with Chrome Finish Legs"/>
    <n v="1487.04"/>
    <n v="5"/>
    <n v="0.2"/>
    <n v="148.70400000000006"/>
  </r>
  <r>
    <n v="4379"/>
    <s v="CA-2012-140830"/>
    <x v="1"/>
    <x v="672"/>
    <d v="2012-12-02T00:00:00"/>
    <s v="Second Class"/>
    <s v="PS-18970"/>
    <s v="Paul Stevenson"/>
    <x v="2"/>
    <s v="United States"/>
    <s v="Henderson"/>
    <x v="0"/>
    <n v="42420"/>
    <x v="0"/>
    <s v="OFF-EN-10000461"/>
    <x v="1"/>
    <x v="12"/>
    <s v="#10- 4 1/8&quot; x 9 1/2&quot; Recycled Envelopes"/>
    <n v="17.48"/>
    <n v="2"/>
    <n v="0"/>
    <n v="8.2156000000000002"/>
  </r>
  <r>
    <n v="4380"/>
    <s v="CA-2012-140830"/>
    <x v="1"/>
    <x v="672"/>
    <d v="2012-12-02T00:00:00"/>
    <s v="Second Class"/>
    <s v="PS-18970"/>
    <s v="Paul Stevenson"/>
    <x v="2"/>
    <s v="United States"/>
    <s v="Henderson"/>
    <x v="0"/>
    <n v="42420"/>
    <x v="0"/>
    <s v="OFF-EN-10002831"/>
    <x v="1"/>
    <x v="12"/>
    <s v="Tyvek  Top-Opening Peel &amp; Seel  Envelopes, Gray"/>
    <n v="71.88"/>
    <n v="2"/>
    <n v="0"/>
    <n v="32.345999999999997"/>
  </r>
  <r>
    <n v="4381"/>
    <s v="CA-2012-152891"/>
    <x v="1"/>
    <x v="969"/>
    <d v="2012-10-30T00:00:00"/>
    <s v="Standard Class"/>
    <s v="TB-21625"/>
    <s v="Trudy Brown"/>
    <x v="0"/>
    <s v="United States"/>
    <s v="San Francisco"/>
    <x v="1"/>
    <n v="94110"/>
    <x v="1"/>
    <s v="OFF-AR-10004648"/>
    <x v="1"/>
    <x v="6"/>
    <s v="Boston 19500 Mighty Mite Electric Pencil Sharpener"/>
    <n v="60.449999999999996"/>
    <n v="3"/>
    <n v="0"/>
    <n v="16.3215"/>
  </r>
  <r>
    <n v="4382"/>
    <s v="CA-2012-152891"/>
    <x v="1"/>
    <x v="969"/>
    <d v="2012-10-30T00:00:00"/>
    <s v="Standard Class"/>
    <s v="TB-21625"/>
    <s v="Trudy Brown"/>
    <x v="0"/>
    <s v="United States"/>
    <s v="San Francisco"/>
    <x v="1"/>
    <n v="94110"/>
    <x v="1"/>
    <s v="FUR-TA-10001857"/>
    <x v="0"/>
    <x v="3"/>
    <s v="Balt Solid Wood Rectangular Table"/>
    <n v="253.17599999999999"/>
    <n v="3"/>
    <n v="0.2"/>
    <n v="-31.64700000000002"/>
  </r>
  <r>
    <n v="4383"/>
    <s v="US-2012-122784"/>
    <x v="1"/>
    <x v="603"/>
    <d v="2012-07-27T00:00:00"/>
    <s v="Standard Class"/>
    <s v="RA-19915"/>
    <s v="Russell Applegate"/>
    <x v="0"/>
    <s v="United States"/>
    <s v="Highland Park"/>
    <x v="10"/>
    <n v="60035"/>
    <x v="2"/>
    <s v="OFF-BI-10000546"/>
    <x v="1"/>
    <x v="8"/>
    <s v="Avery Durable Binders"/>
    <n v="2.879999999999999"/>
    <n v="5"/>
    <n v="0.8"/>
    <n v="-4.4639999999999995"/>
  </r>
  <r>
    <n v="4384"/>
    <s v="US-2012-122784"/>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s v="US-2012-122784"/>
    <x v="1"/>
    <x v="603"/>
    <d v="2012-07-27T00:00:00"/>
    <s v="Standard Class"/>
    <s v="RA-19915"/>
    <s v="Russell Applegate"/>
    <x v="0"/>
    <s v="United States"/>
    <s v="Highland Park"/>
    <x v="10"/>
    <n v="60035"/>
    <x v="2"/>
    <s v="TEC-PH-10001557"/>
    <x v="2"/>
    <x v="7"/>
    <s v="Pyle PMP37LED"/>
    <n v="153.584"/>
    <n v="2"/>
    <n v="0.2"/>
    <n v="13.438599999999994"/>
  </r>
  <r>
    <n v="4386"/>
    <s v="US-2012-122784"/>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s v="CA-2013-156811"/>
    <x v="0"/>
    <x v="189"/>
    <d v="2013-11-03T00:00:00"/>
    <s v="Standard Class"/>
    <s v="BP-11095"/>
    <s v="Bart Pistole"/>
    <x v="1"/>
    <s v="United States"/>
    <s v="San Francisco"/>
    <x v="1"/>
    <n v="94122"/>
    <x v="1"/>
    <s v="OFF-AP-10001366"/>
    <x v="1"/>
    <x v="9"/>
    <s v="Staples"/>
    <n v="43.92"/>
    <n v="4"/>
    <n v="0"/>
    <n v="11.858400000000003"/>
  </r>
  <r>
    <n v="4388"/>
    <s v="CA-2013-156811"/>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s v="CA-2014-111556"/>
    <x v="3"/>
    <x v="225"/>
    <d v="2014-11-23T00:00:00"/>
    <s v="First Class"/>
    <s v="CD-11920"/>
    <s v="Carlos Daly"/>
    <x v="0"/>
    <s v="United States"/>
    <s v="New York City"/>
    <x v="15"/>
    <n v="10035"/>
    <x v="3"/>
    <s v="OFF-PA-10003651"/>
    <x v="1"/>
    <x v="10"/>
    <s v="Xerox 1968"/>
    <n v="46.76"/>
    <n v="7"/>
    <n v="0"/>
    <n v="22.444800000000001"/>
  </r>
  <r>
    <n v="4390"/>
    <s v="CA-2014-111556"/>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s v="CA-2014-111556"/>
    <x v="3"/>
    <x v="225"/>
    <d v="2014-11-23T00:00:00"/>
    <s v="First Class"/>
    <s v="CD-11920"/>
    <s v="Carlos Daly"/>
    <x v="0"/>
    <s v="United States"/>
    <s v="New York City"/>
    <x v="15"/>
    <n v="10035"/>
    <x v="3"/>
    <s v="TEC-PH-10001459"/>
    <x v="2"/>
    <x v="7"/>
    <s v="Samsung Galaxy Mega 6.3"/>
    <n v="1259.97"/>
    <n v="3"/>
    <n v="0"/>
    <n v="327.59220000000005"/>
  </r>
  <r>
    <n v="4392"/>
    <s v="CA-2014-111556"/>
    <x v="3"/>
    <x v="225"/>
    <d v="2014-11-23T00:00:00"/>
    <s v="First Class"/>
    <s v="CD-11920"/>
    <s v="Carlos Daly"/>
    <x v="0"/>
    <s v="United States"/>
    <s v="New York City"/>
    <x v="15"/>
    <n v="10035"/>
    <x v="3"/>
    <s v="OFF-AR-10004602"/>
    <x v="1"/>
    <x v="6"/>
    <s v="Boston KS Multi-Size Manual Pencil Sharpener"/>
    <n v="68.97"/>
    <n v="3"/>
    <n v="0"/>
    <n v="19.311600000000002"/>
  </r>
  <r>
    <n v="4393"/>
    <s v="CA-2013-108868"/>
    <x v="0"/>
    <x v="162"/>
    <d v="2013-09-13T00:00:00"/>
    <s v="Standard Class"/>
    <s v="KB-16585"/>
    <s v="Ken Black"/>
    <x v="1"/>
    <s v="United States"/>
    <s v="Dallas"/>
    <x v="5"/>
    <n v="75081"/>
    <x v="2"/>
    <s v="OFF-AR-10001953"/>
    <x v="1"/>
    <x v="6"/>
    <s v="Boston 1645 Deluxe Heavier-Duty Electric Pencil Sharpener"/>
    <n v="70.367999999999995"/>
    <n v="2"/>
    <n v="0.2"/>
    <n v="6.1572000000000031"/>
  </r>
  <r>
    <n v="4394"/>
    <s v="CA-2013-108868"/>
    <x v="0"/>
    <x v="162"/>
    <d v="2013-09-13T00:00:00"/>
    <s v="Standard Class"/>
    <s v="KB-16585"/>
    <s v="Ken Black"/>
    <x v="1"/>
    <s v="United States"/>
    <s v="Dallas"/>
    <x v="5"/>
    <n v="75081"/>
    <x v="2"/>
    <s v="TEC-PH-10000923"/>
    <x v="2"/>
    <x v="7"/>
    <s v="Belkin SportFit Armband For iPhone 5s/5c, Fuchsia"/>
    <n v="59.960000000000008"/>
    <n v="5"/>
    <n v="0.2"/>
    <n v="21.735500000000002"/>
  </r>
  <r>
    <n v="4395"/>
    <s v="CA-2011-142965"/>
    <x v="2"/>
    <x v="836"/>
    <d v="2011-07-20T00:00:00"/>
    <s v="Same Day"/>
    <s v="SW-20245"/>
    <s v="Scot Wooten"/>
    <x v="0"/>
    <s v="United States"/>
    <s v="Springfield"/>
    <x v="24"/>
    <n v="45503"/>
    <x v="3"/>
    <s v="OFF-ST-10002583"/>
    <x v="1"/>
    <x v="4"/>
    <s v="Fellowes Neat Ideas Storage Cubes"/>
    <n v="25.983999999999998"/>
    <n v="1"/>
    <n v="0.2"/>
    <n v="-5.1968000000000005"/>
  </r>
  <r>
    <n v="4396"/>
    <s v="CA-2011-142965"/>
    <x v="2"/>
    <x v="836"/>
    <d v="2011-07-20T00:00:00"/>
    <s v="Same Day"/>
    <s v="SW-20245"/>
    <s v="Scot Wooten"/>
    <x v="0"/>
    <s v="United States"/>
    <s v="Springfield"/>
    <x v="24"/>
    <n v="45503"/>
    <x v="3"/>
    <s v="OFF-BI-10000977"/>
    <x v="1"/>
    <x v="8"/>
    <s v="Ibico Plastic Spiral Binding Combs"/>
    <n v="27.360000000000003"/>
    <n v="3"/>
    <n v="0.7"/>
    <n v="-21.887999999999991"/>
  </r>
  <r>
    <n v="4397"/>
    <s v="CA-2013-148740"/>
    <x v="0"/>
    <x v="625"/>
    <d v="2013-11-20T00:00:00"/>
    <s v="Standard Class"/>
    <s v="AH-10690"/>
    <s v="Anna Häberlin"/>
    <x v="1"/>
    <s v="United States"/>
    <s v="San Diego"/>
    <x v="1"/>
    <n v="92024"/>
    <x v="1"/>
    <s v="TEC-PH-10002549"/>
    <x v="2"/>
    <x v="7"/>
    <s v="Polycom SoundPoint IP 450 VoIP phone"/>
    <n v="361.37600000000003"/>
    <n v="2"/>
    <n v="0.2"/>
    <n v="27.103200000000001"/>
  </r>
  <r>
    <n v="4398"/>
    <s v="US-2011-138758"/>
    <x v="2"/>
    <x v="970"/>
    <d v="2011-07-11T00:00:00"/>
    <s v="Standard Class"/>
    <s v="JL-15835"/>
    <s v="John Lee"/>
    <x v="0"/>
    <s v="United States"/>
    <s v="Philadelphia"/>
    <x v="9"/>
    <n v="19120"/>
    <x v="3"/>
    <s v="FUR-CH-10002880"/>
    <x v="0"/>
    <x v="1"/>
    <s v="Global High-Back Leather Tilter, Burgundy"/>
    <n v="172.18599999999998"/>
    <n v="2"/>
    <n v="0.3"/>
    <n v="-46.736200000000011"/>
  </r>
  <r>
    <n v="4399"/>
    <s v="US-2011-138758"/>
    <x v="2"/>
    <x v="970"/>
    <d v="2011-07-11T00:00:00"/>
    <s v="Standard Class"/>
    <s v="JL-15835"/>
    <s v="John Lee"/>
    <x v="0"/>
    <s v="United States"/>
    <s v="Philadelphia"/>
    <x v="9"/>
    <n v="19120"/>
    <x v="3"/>
    <s v="FUR-FU-10003039"/>
    <x v="0"/>
    <x v="5"/>
    <s v="Howard Miller 11-1/2&quot; Diameter Grantwood Wall Clock"/>
    <n v="69.00800000000001"/>
    <n v="2"/>
    <n v="0.2"/>
    <n v="12.0764"/>
  </r>
  <r>
    <n v="4400"/>
    <s v="CA-2013-131737"/>
    <x v="0"/>
    <x v="716"/>
    <d v="2013-03-18T00:00:00"/>
    <s v="Same Day"/>
    <s v="GZ-14470"/>
    <s v="Gary Zandusky"/>
    <x v="0"/>
    <s v="United States"/>
    <s v="Columbia"/>
    <x v="39"/>
    <n v="21044"/>
    <x v="3"/>
    <s v="OFF-EN-10003055"/>
    <x v="1"/>
    <x v="12"/>
    <s v="Blue String-Tie &amp; Button Interoffice Envelopes, 10 x 13"/>
    <n v="199.89999999999998"/>
    <n v="5"/>
    <n v="0"/>
    <n v="89.954999999999984"/>
  </r>
  <r>
    <n v="4401"/>
    <s v="CA-2013-131737"/>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s v="CA-2013-131737"/>
    <x v="0"/>
    <x v="716"/>
    <d v="2013-03-18T00:00:00"/>
    <s v="Same Day"/>
    <s v="GZ-14470"/>
    <s v="Gary Zandusky"/>
    <x v="0"/>
    <s v="United States"/>
    <s v="Columbia"/>
    <x v="39"/>
    <n v="21044"/>
    <x v="3"/>
    <s v="FUR-FU-10004306"/>
    <x v="0"/>
    <x v="5"/>
    <s v="Electrix Halogen Magnifier Lamp"/>
    <n v="971.5"/>
    <n v="5"/>
    <n v="0"/>
    <n v="252.59"/>
  </r>
  <r>
    <n v="4403"/>
    <s v="CA-2013-114538"/>
    <x v="0"/>
    <x v="482"/>
    <d v="2013-12-28T00:00:00"/>
    <s v="First Class"/>
    <s v="RC-19825"/>
    <s v="Roy Collins"/>
    <x v="0"/>
    <s v="United States"/>
    <s v="Colorado Springs"/>
    <x v="22"/>
    <n v="80906"/>
    <x v="1"/>
    <s v="OFF-AR-10002445"/>
    <x v="1"/>
    <x v="6"/>
    <s v="SANFORD Major Accent Highlighters"/>
    <n v="11.328000000000001"/>
    <n v="2"/>
    <n v="0.2"/>
    <n v="2.5488000000000004"/>
  </r>
  <r>
    <n v="4404"/>
    <s v="CA-2011-127936"/>
    <x v="2"/>
    <x v="814"/>
    <d v="2011-09-04T00:00:00"/>
    <s v="First Class"/>
    <s v="CL-12565"/>
    <s v="Clay Ludtke"/>
    <x v="0"/>
    <s v="United States"/>
    <s v="New York City"/>
    <x v="15"/>
    <n v="10009"/>
    <x v="3"/>
    <s v="OFF-AR-10002445"/>
    <x v="1"/>
    <x v="6"/>
    <s v="SANFORD Major Accent Highlighters"/>
    <n v="21.240000000000002"/>
    <n v="3"/>
    <n v="0"/>
    <n v="8.071200000000001"/>
  </r>
  <r>
    <n v="4405"/>
    <s v="CA-2012-164336"/>
    <x v="1"/>
    <x v="761"/>
    <d v="2012-07-10T00:00:00"/>
    <s v="Standard Class"/>
    <s v="MW-18220"/>
    <s v="Mitch Webber"/>
    <x v="0"/>
    <s v="United States"/>
    <s v="Philadelphia"/>
    <x v="9"/>
    <n v="19140"/>
    <x v="3"/>
    <s v="TEC-AC-10002345"/>
    <x v="2"/>
    <x v="11"/>
    <s v="HP Standard 104 key PS/2 Keyboard"/>
    <n v="34.800000000000004"/>
    <n v="3"/>
    <n v="0.2"/>
    <n v="2.1749999999999989"/>
  </r>
  <r>
    <n v="4406"/>
    <s v="CA-2012-164336"/>
    <x v="1"/>
    <x v="761"/>
    <d v="2012-07-10T00:00:00"/>
    <s v="Standard Class"/>
    <s v="MW-18220"/>
    <s v="Mitch Webber"/>
    <x v="0"/>
    <s v="United States"/>
    <s v="Philadelphia"/>
    <x v="9"/>
    <n v="19140"/>
    <x v="3"/>
    <s v="OFF-ST-10001558"/>
    <x v="1"/>
    <x v="4"/>
    <s v="Acco Perma 4000 Stacking Storage Drawers"/>
    <n v="38.975999999999999"/>
    <n v="3"/>
    <n v="0.2"/>
    <n v="-2.4359999999999999"/>
  </r>
  <r>
    <n v="4407"/>
    <s v="CA-2013-100041"/>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s v="CA-2013-100041"/>
    <x v="0"/>
    <x v="73"/>
    <d v="2013-11-26T00:00:00"/>
    <s v="Standard Class"/>
    <s v="BF-10975"/>
    <s v="Barbara Fisher"/>
    <x v="1"/>
    <s v="United States"/>
    <s v="Columbus"/>
    <x v="14"/>
    <n v="47201"/>
    <x v="2"/>
    <s v="OFF-PA-10000418"/>
    <x v="1"/>
    <x v="10"/>
    <s v="Xerox 189"/>
    <n v="314.54999999999995"/>
    <n v="3"/>
    <n v="0"/>
    <n v="150.98399999999998"/>
  </r>
  <r>
    <n v="4409"/>
    <s v="CA-2013-100041"/>
    <x v="0"/>
    <x v="73"/>
    <d v="2013-11-26T00:00:00"/>
    <s v="Standard Class"/>
    <s v="BF-10975"/>
    <s v="Barbara Fisher"/>
    <x v="1"/>
    <s v="United States"/>
    <s v="Columbus"/>
    <x v="14"/>
    <n v="47201"/>
    <x v="2"/>
    <s v="OFF-BI-10000343"/>
    <x v="1"/>
    <x v="8"/>
    <s v="Pressboard Covers with Storage Hooks, 9 1/2&quot; x 11&quot;, Light Blue"/>
    <n v="4.91"/>
    <n v="1"/>
    <n v="0"/>
    <n v="2.3077000000000001"/>
  </r>
  <r>
    <n v="4410"/>
    <s v="US-2011-154879"/>
    <x v="2"/>
    <x v="457"/>
    <d v="2011-05-11T00:00:00"/>
    <s v="Standard Class"/>
    <s v="SN-20710"/>
    <s v="Steve Nguyen"/>
    <x v="2"/>
    <s v="United States"/>
    <s v="Los Angeles"/>
    <x v="1"/>
    <n v="90004"/>
    <x v="1"/>
    <s v="OFF-LA-10004425"/>
    <x v="1"/>
    <x v="2"/>
    <s v="Staples"/>
    <n v="5.78"/>
    <n v="2"/>
    <n v="0"/>
    <n v="2.7166000000000001"/>
  </r>
  <r>
    <n v="4411"/>
    <s v="US-2011-154879"/>
    <x v="2"/>
    <x v="457"/>
    <d v="2011-05-11T00:00:00"/>
    <s v="Standard Class"/>
    <s v="SN-20710"/>
    <s v="Steve Nguyen"/>
    <x v="2"/>
    <s v="United States"/>
    <s v="Los Angeles"/>
    <x v="1"/>
    <n v="90004"/>
    <x v="1"/>
    <s v="OFF-AR-10001897"/>
    <x v="1"/>
    <x v="6"/>
    <s v="Model L Table or Wall-Mount Pencil Sharpener"/>
    <n v="107.94"/>
    <n v="6"/>
    <n v="0"/>
    <n v="30.223200000000002"/>
  </r>
  <r>
    <n v="4412"/>
    <s v="CA-2011-130624"/>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s v="CA-2011-130624"/>
    <x v="2"/>
    <x v="261"/>
    <d v="2011-06-24T00:00:00"/>
    <s v="First Class"/>
    <s v="TB-21280"/>
    <s v="Toby Braunhardt"/>
    <x v="0"/>
    <s v="United States"/>
    <s v="New York City"/>
    <x v="15"/>
    <n v="10024"/>
    <x v="3"/>
    <s v="TEC-PH-10003963"/>
    <x v="2"/>
    <x v="7"/>
    <s v="GE 2-Jack Phone Line Splitter"/>
    <n v="617.97"/>
    <n v="3"/>
    <n v="0"/>
    <n v="160.6722"/>
  </r>
  <r>
    <n v="4414"/>
    <s v="CA-2011-130624"/>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s v="CA-2014-132339"/>
    <x v="3"/>
    <x v="971"/>
    <d v="2014-08-24T00:00:00"/>
    <s v="Standard Class"/>
    <s v="JB-15400"/>
    <s v="Jennifer Braxton"/>
    <x v="1"/>
    <s v="United States"/>
    <s v="Lawrence"/>
    <x v="31"/>
    <n v="1841"/>
    <x v="3"/>
    <s v="OFF-BI-10003925"/>
    <x v="1"/>
    <x v="8"/>
    <s v="Fellowes PB300 Plastic Comb Binding Machine"/>
    <n v="387.99"/>
    <n v="1"/>
    <n v="0"/>
    <n v="182.3553"/>
  </r>
  <r>
    <n v="4416"/>
    <s v="CA-2011-153983"/>
    <x v="2"/>
    <x v="503"/>
    <d v="2011-12-06T00:00:00"/>
    <s v="Standard Class"/>
    <s v="AH-10210"/>
    <s v="Alan Hwang"/>
    <x v="0"/>
    <s v="United States"/>
    <s v="San Francisco"/>
    <x v="1"/>
    <n v="94122"/>
    <x v="1"/>
    <s v="TEC-PH-10004586"/>
    <x v="2"/>
    <x v="7"/>
    <s v="Wilson SignalBoost 841262 DB PRO Amplifier Kit"/>
    <n v="575.91999999999996"/>
    <n v="2"/>
    <n v="0.2"/>
    <n v="71.989999999999981"/>
  </r>
  <r>
    <n v="4417"/>
    <s v="CA-2011-153983"/>
    <x v="2"/>
    <x v="503"/>
    <d v="2011-12-06T00:00:00"/>
    <s v="Standard Class"/>
    <s v="AH-10210"/>
    <s v="Alan Hwang"/>
    <x v="0"/>
    <s v="United States"/>
    <s v="San Francisco"/>
    <x v="1"/>
    <n v="94122"/>
    <x v="1"/>
    <s v="OFF-FA-10003495"/>
    <x v="1"/>
    <x v="13"/>
    <s v="Staples"/>
    <n v="30.4"/>
    <n v="5"/>
    <n v="0"/>
    <n v="15.2"/>
  </r>
  <r>
    <n v="4418"/>
    <s v="CA-2014-112900"/>
    <x v="3"/>
    <x v="359"/>
    <d v="2014-04-13T00:00:00"/>
    <s v="Second Class"/>
    <s v="KL-16645"/>
    <s v="Ken Lonsdale"/>
    <x v="0"/>
    <s v="United States"/>
    <s v="Detroit"/>
    <x v="12"/>
    <n v="48205"/>
    <x v="2"/>
    <s v="OFF-BI-10002867"/>
    <x v="1"/>
    <x v="8"/>
    <s v="GBC Recycled Regency Composition Covers"/>
    <n v="478.24"/>
    <n v="8"/>
    <n v="0"/>
    <n v="219.99039999999997"/>
  </r>
  <r>
    <n v="4419"/>
    <s v="CA-2011-160157"/>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s v="CA-2011-139633"/>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s v="CA-2012-163090"/>
    <x v="1"/>
    <x v="972"/>
    <d v="2012-11-21T00:00:00"/>
    <s v="Second Class"/>
    <s v="GH-14665"/>
    <s v="Greg Hansen"/>
    <x v="0"/>
    <s v="United States"/>
    <s v="Chicago"/>
    <x v="10"/>
    <n v="60610"/>
    <x v="2"/>
    <s v="OFF-SU-10002537"/>
    <x v="1"/>
    <x v="14"/>
    <s v="Acme Box Cutter Scissors"/>
    <n v="40.92"/>
    <n v="5"/>
    <n v="0.2"/>
    <n v="3.0690000000000026"/>
  </r>
  <r>
    <n v="4422"/>
    <s v="CA-2011-117016"/>
    <x v="2"/>
    <x v="530"/>
    <d v="2011-03-09T00:00:00"/>
    <s v="Standard Class"/>
    <s v="SC-20095"/>
    <s v="Sanjit Chand"/>
    <x v="0"/>
    <s v="United States"/>
    <s v="Margate"/>
    <x v="2"/>
    <n v="33063"/>
    <x v="0"/>
    <s v="OFF-AR-10001374"/>
    <x v="1"/>
    <x v="6"/>
    <s v="BIC Brite Liner Highlighters, Chisel Tip"/>
    <n v="15.552000000000003"/>
    <n v="3"/>
    <n v="0.2"/>
    <n v="2.3327999999999989"/>
  </r>
  <r>
    <n v="4423"/>
    <s v="CA-2014-159464"/>
    <x v="3"/>
    <x v="796"/>
    <d v="2014-05-20T00:00:00"/>
    <s v="First Class"/>
    <s v="TB-21355"/>
    <s v="Todd Boyes"/>
    <x v="1"/>
    <s v="United States"/>
    <s v="Sandy Springs"/>
    <x v="32"/>
    <n v="30328"/>
    <x v="0"/>
    <s v="OFF-AP-10001492"/>
    <x v="1"/>
    <x v="9"/>
    <s v="Acco Six-Outlet Power Strip, 4' Cord Length"/>
    <n v="17.239999999999998"/>
    <n v="2"/>
    <n v="0"/>
    <n v="4.4824000000000002"/>
  </r>
  <r>
    <n v="4424"/>
    <s v="CA-2014-159464"/>
    <x v="3"/>
    <x v="796"/>
    <d v="2014-05-20T00:00:00"/>
    <s v="First Class"/>
    <s v="TB-21355"/>
    <s v="Todd Boyes"/>
    <x v="1"/>
    <s v="United States"/>
    <s v="Sandy Springs"/>
    <x v="32"/>
    <n v="30328"/>
    <x v="0"/>
    <s v="FUR-BO-10003546"/>
    <x v="0"/>
    <x v="0"/>
    <s v="Hon 4-Shelf Metal Bookcases"/>
    <n v="302.94"/>
    <n v="3"/>
    <n v="0"/>
    <n v="75.735000000000014"/>
  </r>
  <r>
    <n v="4425"/>
    <s v="CA-2014-159464"/>
    <x v="3"/>
    <x v="796"/>
    <d v="2014-05-20T00:00:00"/>
    <s v="First Class"/>
    <s v="TB-21355"/>
    <s v="Todd Boyes"/>
    <x v="1"/>
    <s v="United States"/>
    <s v="Sandy Springs"/>
    <x v="32"/>
    <n v="30328"/>
    <x v="0"/>
    <s v="TEC-PH-10002185"/>
    <x v="2"/>
    <x v="7"/>
    <s v="QVS USB Car Charger 2-Port 2.1Amp for iPod/iPhone/iPad/iPad 2/iPad 3"/>
    <n v="34.75"/>
    <n v="5"/>
    <n v="0"/>
    <n v="15.637499999999999"/>
  </r>
  <r>
    <n v="4426"/>
    <s v="CA-2014-159464"/>
    <x v="3"/>
    <x v="796"/>
    <d v="2014-05-20T00:00:00"/>
    <s v="First Class"/>
    <s v="TB-21355"/>
    <s v="Todd Boyes"/>
    <x v="1"/>
    <s v="United States"/>
    <s v="Sandy Springs"/>
    <x v="32"/>
    <n v="30328"/>
    <x v="0"/>
    <s v="OFF-BI-10000315"/>
    <x v="1"/>
    <x v="8"/>
    <s v="Poly Designer Cover &amp; Back"/>
    <n v="113.94"/>
    <n v="6"/>
    <n v="0"/>
    <n v="54.691199999999995"/>
  </r>
  <r>
    <n v="4427"/>
    <s v="CA-2014-159464"/>
    <x v="3"/>
    <x v="796"/>
    <d v="2014-05-20T00:00:00"/>
    <s v="First Class"/>
    <s v="TB-21355"/>
    <s v="Todd Boyes"/>
    <x v="1"/>
    <s v="United States"/>
    <s v="Sandy Springs"/>
    <x v="32"/>
    <n v="30328"/>
    <x v="0"/>
    <s v="TEC-PH-10002350"/>
    <x v="2"/>
    <x v="7"/>
    <s v="Apple EarPods with Remote and Mic"/>
    <n v="55.98"/>
    <n v="2"/>
    <n v="0"/>
    <n v="15.674399999999999"/>
  </r>
  <r>
    <n v="4428"/>
    <s v="US-2014-103226"/>
    <x v="3"/>
    <x v="585"/>
    <d v="2014-09-29T00:00:00"/>
    <s v="Standard Class"/>
    <s v="DW-13195"/>
    <s v="David Wiener"/>
    <x v="1"/>
    <s v="United States"/>
    <s v="Albuquerque"/>
    <x v="27"/>
    <n v="87105"/>
    <x v="1"/>
    <s v="OFF-PA-10002666"/>
    <x v="1"/>
    <x v="10"/>
    <s v="Southworth 25% Cotton Linen-Finish Paper &amp; Envelopes"/>
    <n v="27.18"/>
    <n v="3"/>
    <n v="0"/>
    <n v="12.231"/>
  </r>
  <r>
    <n v="4429"/>
    <s v="CA-2014-119452"/>
    <x v="3"/>
    <x v="708"/>
    <d v="2014-03-28T00:00:00"/>
    <s v="Standard Class"/>
    <s v="CL-12565"/>
    <s v="Clay Ludtke"/>
    <x v="0"/>
    <s v="United States"/>
    <s v="Tulsa"/>
    <x v="26"/>
    <n v="74133"/>
    <x v="2"/>
    <s v="FUR-CH-10004495"/>
    <x v="0"/>
    <x v="1"/>
    <s v="Global Leather and Oak Executive Chair, Black"/>
    <n v="1805.88"/>
    <n v="6"/>
    <n v="0"/>
    <n v="523.70519999999988"/>
  </r>
  <r>
    <n v="4430"/>
    <s v="CA-2014-147725"/>
    <x v="3"/>
    <x v="32"/>
    <d v="2014-09-15T00:00:00"/>
    <s v="Same Day"/>
    <s v="LT-17110"/>
    <s v="Liz Thompson"/>
    <x v="0"/>
    <s v="United States"/>
    <s v="Orange"/>
    <x v="30"/>
    <n v="7050"/>
    <x v="3"/>
    <s v="OFF-AR-10001725"/>
    <x v="1"/>
    <x v="6"/>
    <s v="Boston Home &amp; Office Model 2000 Electric Pencil Sharpeners"/>
    <n v="70.949999999999989"/>
    <n v="3"/>
    <n v="0"/>
    <n v="18.447000000000003"/>
  </r>
  <r>
    <n v="4431"/>
    <s v="CA-2013-168893"/>
    <x v="0"/>
    <x v="54"/>
    <d v="2013-11-09T00:00:00"/>
    <s v="Second Class"/>
    <s v="AP-10915"/>
    <s v="Arthur Prichep"/>
    <x v="0"/>
    <s v="United States"/>
    <s v="Henderson"/>
    <x v="0"/>
    <n v="42420"/>
    <x v="0"/>
    <s v="OFF-FA-10002280"/>
    <x v="1"/>
    <x v="13"/>
    <s v="Advantus Plastic Paper Clips"/>
    <n v="20"/>
    <n v="4"/>
    <n v="0"/>
    <n v="9.6"/>
  </r>
  <r>
    <n v="4432"/>
    <s v="CA-2013-168893"/>
    <x v="0"/>
    <x v="54"/>
    <d v="2013-11-09T00:00:00"/>
    <s v="Second Class"/>
    <s v="AP-10915"/>
    <s v="Arthur Prichep"/>
    <x v="0"/>
    <s v="United States"/>
    <s v="Henderson"/>
    <x v="0"/>
    <n v="42420"/>
    <x v="0"/>
    <s v="OFF-AR-10001770"/>
    <x v="1"/>
    <x v="6"/>
    <s v="Economy #2 Pencils"/>
    <n v="7.98"/>
    <n v="3"/>
    <n v="0"/>
    <n v="2.0747999999999998"/>
  </r>
  <r>
    <n v="4433"/>
    <s v="CA-2013-168893"/>
    <x v="0"/>
    <x v="54"/>
    <d v="2013-11-09T00:00:00"/>
    <s v="Second Class"/>
    <s v="AP-10915"/>
    <s v="Arthur Prichep"/>
    <x v="0"/>
    <s v="United States"/>
    <s v="Henderson"/>
    <x v="0"/>
    <n v="42420"/>
    <x v="0"/>
    <s v="FUR-FU-10002885"/>
    <x v="0"/>
    <x v="5"/>
    <s v="Magna Visual Magnetic Picture Hangers"/>
    <n v="24.1"/>
    <n v="5"/>
    <n v="0"/>
    <n v="9.1580000000000013"/>
  </r>
  <r>
    <n v="4434"/>
    <s v="CA-2013-168893"/>
    <x v="0"/>
    <x v="54"/>
    <d v="2013-11-09T00:00:00"/>
    <s v="Second Class"/>
    <s v="AP-10915"/>
    <s v="Arthur Prichep"/>
    <x v="0"/>
    <s v="United States"/>
    <s v="Henderson"/>
    <x v="0"/>
    <n v="42420"/>
    <x v="0"/>
    <s v="OFF-AR-10003772"/>
    <x v="1"/>
    <x v="6"/>
    <s v="Boston 16750 Black Compact Battery Pencil Sharpener"/>
    <n v="8.75"/>
    <n v="1"/>
    <n v="0"/>
    <n v="2.6249999999999991"/>
  </r>
  <r>
    <n v="4435"/>
    <s v="CA-2013-168893"/>
    <x v="0"/>
    <x v="54"/>
    <d v="2013-11-09T00:00:00"/>
    <s v="Second Class"/>
    <s v="AP-10915"/>
    <s v="Arthur Prichep"/>
    <x v="0"/>
    <s v="United States"/>
    <s v="Henderson"/>
    <x v="0"/>
    <n v="42420"/>
    <x v="0"/>
    <s v="FUR-TA-10003392"/>
    <x v="0"/>
    <x v="3"/>
    <s v="Global Adaptabilities Conference Tables"/>
    <n v="842.94"/>
    <n v="3"/>
    <n v="0"/>
    <n v="160.15860000000001"/>
  </r>
  <r>
    <n v="4436"/>
    <s v="CA-2013-163398"/>
    <x v="0"/>
    <x v="973"/>
    <d v="2013-05-09T00:00:00"/>
    <s v="Standard Class"/>
    <s v="CB-12415"/>
    <s v="Christy Brittain"/>
    <x v="0"/>
    <s v="United States"/>
    <s v="Chicago"/>
    <x v="10"/>
    <n v="60653"/>
    <x v="2"/>
    <s v="OFF-BI-10000014"/>
    <x v="1"/>
    <x v="8"/>
    <s v="Heavy-Duty E-Z-D Binders"/>
    <n v="2.1819999999999995"/>
    <n v="1"/>
    <n v="0.8"/>
    <n v="-3.6002999999999998"/>
  </r>
  <r>
    <n v="4437"/>
    <s v="CA-2013-163398"/>
    <x v="0"/>
    <x v="973"/>
    <d v="2013-05-09T00:00:00"/>
    <s v="Standard Class"/>
    <s v="CB-12415"/>
    <s v="Christy Brittain"/>
    <x v="0"/>
    <s v="United States"/>
    <s v="Chicago"/>
    <x v="10"/>
    <n v="60653"/>
    <x v="2"/>
    <s v="OFF-AR-10003217"/>
    <x v="1"/>
    <x v="6"/>
    <s v="Newell 316"/>
    <n v="27.384"/>
    <n v="7"/>
    <n v="0.2"/>
    <n v="2.7384000000000022"/>
  </r>
  <r>
    <n v="4438"/>
    <s v="CA-2013-163398"/>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s v="CA-2013-162726"/>
    <x v="0"/>
    <x v="797"/>
    <d v="2014-01-03T00:00:00"/>
    <s v="Standard Class"/>
    <s v="MT-17815"/>
    <s v="Meg Tillman"/>
    <x v="0"/>
    <s v="United States"/>
    <s v="Port Arthur"/>
    <x v="5"/>
    <n v="77642"/>
    <x v="2"/>
    <s v="OFF-PA-10001972"/>
    <x v="1"/>
    <x v="10"/>
    <s v="Xerox 214"/>
    <n v="10.368000000000002"/>
    <n v="2"/>
    <n v="0.2"/>
    <n v="3.6288"/>
  </r>
  <r>
    <n v="4440"/>
    <s v="CA-2013-162726"/>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s v="US-2013-111290"/>
    <x v="0"/>
    <x v="405"/>
    <d v="2013-07-27T00:00:00"/>
    <s v="Standard Class"/>
    <s v="DK-13375"/>
    <s v="Dennis Kane"/>
    <x v="0"/>
    <s v="United States"/>
    <s v="Westland"/>
    <x v="12"/>
    <n v="48185"/>
    <x v="2"/>
    <s v="TEC-AC-10004975"/>
    <x v="2"/>
    <x v="11"/>
    <s v="Plantronics Audio 995 Wireless Stereo Headset"/>
    <n v="109.95"/>
    <n v="1"/>
    <n v="0"/>
    <n v="36.283500000000004"/>
  </r>
  <r>
    <n v="4442"/>
    <s v="US-2013-111290"/>
    <x v="0"/>
    <x v="405"/>
    <d v="2013-07-27T00:00:00"/>
    <s v="Standard Class"/>
    <s v="DK-13375"/>
    <s v="Dennis Kane"/>
    <x v="0"/>
    <s v="United States"/>
    <s v="Westland"/>
    <x v="12"/>
    <n v="48185"/>
    <x v="2"/>
    <s v="OFF-ST-10001932"/>
    <x v="1"/>
    <x v="4"/>
    <s v="Fellowes Staxonsteel Drawer Files"/>
    <n v="965.84999999999991"/>
    <n v="5"/>
    <n v="0"/>
    <n v="135.21900000000002"/>
  </r>
  <r>
    <n v="4443"/>
    <s v="US-2013-111290"/>
    <x v="0"/>
    <x v="405"/>
    <d v="2013-07-27T00:00:00"/>
    <s v="Standard Class"/>
    <s v="DK-13375"/>
    <s v="Dennis Kane"/>
    <x v="0"/>
    <s v="United States"/>
    <s v="Westland"/>
    <x v="12"/>
    <n v="48185"/>
    <x v="2"/>
    <s v="OFF-AR-10001761"/>
    <x v="1"/>
    <x v="6"/>
    <s v="Avery Hi-Liter Smear-Safe Highlighters"/>
    <n v="29.2"/>
    <n v="5"/>
    <n v="0"/>
    <n v="10.511999999999999"/>
  </r>
  <r>
    <n v="4444"/>
    <s v="US-2013-111290"/>
    <x v="0"/>
    <x v="405"/>
    <d v="2013-07-27T00:00:00"/>
    <s v="Standard Class"/>
    <s v="DK-13375"/>
    <s v="Dennis Kane"/>
    <x v="0"/>
    <s v="United States"/>
    <s v="Westland"/>
    <x v="12"/>
    <n v="48185"/>
    <x v="2"/>
    <s v="OFF-PA-10002262"/>
    <x v="1"/>
    <x v="10"/>
    <s v="Xerox 192"/>
    <n v="32.400000000000006"/>
    <n v="5"/>
    <n v="0"/>
    <n v="15.552000000000001"/>
  </r>
  <r>
    <n v="4445"/>
    <s v="US-2011-147704"/>
    <x v="2"/>
    <x v="912"/>
    <d v="2011-11-21T00:00:00"/>
    <s v="Standard Class"/>
    <s v="SR-20740"/>
    <s v="Steven Roelle"/>
    <x v="2"/>
    <s v="United States"/>
    <s v="Bloomington"/>
    <x v="14"/>
    <n v="47401"/>
    <x v="2"/>
    <s v="OFF-EN-10004483"/>
    <x v="1"/>
    <x v="12"/>
    <s v="#10 White Business Envelopes,4 1/8 x 9 1/2"/>
    <n v="78.349999999999994"/>
    <n v="5"/>
    <n v="0"/>
    <n v="36.824499999999993"/>
  </r>
  <r>
    <n v="4446"/>
    <s v="US-2011-147704"/>
    <x v="2"/>
    <x v="912"/>
    <d v="2011-11-21T00:00:00"/>
    <s v="Standard Class"/>
    <s v="SR-20740"/>
    <s v="Steven Roelle"/>
    <x v="2"/>
    <s v="United States"/>
    <s v="Bloomington"/>
    <x v="14"/>
    <n v="47401"/>
    <x v="2"/>
    <s v="OFF-PA-10003270"/>
    <x v="1"/>
    <x v="10"/>
    <s v="Xerox 1954"/>
    <n v="31.68"/>
    <n v="6"/>
    <n v="0"/>
    <n v="14.256"/>
  </r>
  <r>
    <n v="4447"/>
    <s v="US-2011-147704"/>
    <x v="2"/>
    <x v="912"/>
    <d v="2011-11-21T00:00:00"/>
    <s v="Standard Class"/>
    <s v="SR-20740"/>
    <s v="Steven Roelle"/>
    <x v="2"/>
    <s v="United States"/>
    <s v="Bloomington"/>
    <x v="14"/>
    <n v="47401"/>
    <x v="2"/>
    <s v="OFF-BI-10001634"/>
    <x v="1"/>
    <x v="8"/>
    <s v="Wilson Jones Active Use Binders"/>
    <n v="29.12"/>
    <n v="4"/>
    <n v="0"/>
    <n v="14.268800000000001"/>
  </r>
  <r>
    <n v="4448"/>
    <s v="US-2011-147704"/>
    <x v="2"/>
    <x v="912"/>
    <d v="2011-11-21T00:00:00"/>
    <s v="Standard Class"/>
    <s v="SR-20740"/>
    <s v="Steven Roelle"/>
    <x v="2"/>
    <s v="United States"/>
    <s v="Bloomington"/>
    <x v="14"/>
    <n v="47401"/>
    <x v="2"/>
    <s v="OFF-ST-10000675"/>
    <x v="1"/>
    <x v="4"/>
    <s v="File Shuttle II and Handi-File, Black"/>
    <n v="169.45"/>
    <n v="5"/>
    <n v="0"/>
    <n v="42.362499999999997"/>
  </r>
  <r>
    <n v="4449"/>
    <s v="CA-2012-121965"/>
    <x v="1"/>
    <x v="974"/>
    <d v="2012-06-23T00:00:00"/>
    <s v="Standard Class"/>
    <s v="LH-17155"/>
    <s v="Logan Haushalter"/>
    <x v="0"/>
    <s v="United States"/>
    <s v="Los Angeles"/>
    <x v="1"/>
    <n v="90032"/>
    <x v="1"/>
    <s v="FUR-FU-10000732"/>
    <x v="0"/>
    <x v="5"/>
    <s v="Eldon 200 Class Desk Accessories"/>
    <n v="12.56"/>
    <n v="2"/>
    <n v="0"/>
    <n v="4.0191999999999997"/>
  </r>
  <r>
    <n v="4450"/>
    <s v="CA-2012-121965"/>
    <x v="1"/>
    <x v="974"/>
    <d v="2012-06-23T00:00:00"/>
    <s v="Standard Class"/>
    <s v="LH-17155"/>
    <s v="Logan Haushalter"/>
    <x v="0"/>
    <s v="United States"/>
    <s v="Los Angeles"/>
    <x v="1"/>
    <n v="90032"/>
    <x v="1"/>
    <s v="OFF-PA-10004355"/>
    <x v="1"/>
    <x v="10"/>
    <s v="Xerox 231"/>
    <n v="6.48"/>
    <n v="1"/>
    <n v="0"/>
    <n v="3.1104000000000003"/>
  </r>
  <r>
    <n v="4451"/>
    <s v="CA-2012-121965"/>
    <x v="1"/>
    <x v="974"/>
    <d v="2012-06-23T00:00:00"/>
    <s v="Standard Class"/>
    <s v="LH-17155"/>
    <s v="Logan Haushalter"/>
    <x v="0"/>
    <s v="United States"/>
    <s v="Los Angeles"/>
    <x v="1"/>
    <n v="90032"/>
    <x v="1"/>
    <s v="OFF-EN-10000056"/>
    <x v="1"/>
    <x v="12"/>
    <s v="Cameo Buff Policy Envelopes"/>
    <n v="186.69"/>
    <n v="3"/>
    <n v="0"/>
    <n v="87.744299999999981"/>
  </r>
  <r>
    <n v="4452"/>
    <s v="CA-2013-147137"/>
    <x v="0"/>
    <x v="975"/>
    <d v="2013-07-07T00:00:00"/>
    <s v="First Class"/>
    <s v="AA-10645"/>
    <s v="Anna Andreadi"/>
    <x v="0"/>
    <s v="United States"/>
    <s v="San Francisco"/>
    <x v="1"/>
    <n v="94109"/>
    <x v="1"/>
    <s v="FUR-FU-10000221"/>
    <x v="0"/>
    <x v="5"/>
    <s v="Master Caster Door Stop, Brown"/>
    <n v="25.4"/>
    <n v="5"/>
    <n v="0"/>
    <n v="8.6359999999999992"/>
  </r>
  <r>
    <n v="4453"/>
    <s v="CA-2013-14713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s v="CA-2013-147137"/>
    <x v="0"/>
    <x v="975"/>
    <d v="2013-07-07T00:00:00"/>
    <s v="First Class"/>
    <s v="AA-10645"/>
    <s v="Anna Andreadi"/>
    <x v="0"/>
    <s v="United States"/>
    <s v="San Francisco"/>
    <x v="1"/>
    <n v="94109"/>
    <x v="1"/>
    <s v="FUR-BO-10001811"/>
    <x v="0"/>
    <x v="0"/>
    <s v="Atlantic Metals Mobile 5-Shelf Bookcases, Custom Colors"/>
    <n v="1279.165"/>
    <n v="5"/>
    <n v="0.15"/>
    <n v="225.73499999999993"/>
  </r>
  <r>
    <n v="4455"/>
    <s v="CA-2013-147137"/>
    <x v="0"/>
    <x v="975"/>
    <d v="2013-07-07T00:00:00"/>
    <s v="First Class"/>
    <s v="AA-10645"/>
    <s v="Anna Andreadi"/>
    <x v="0"/>
    <s v="United States"/>
    <s v="San Francisco"/>
    <x v="1"/>
    <n v="94109"/>
    <x v="1"/>
    <s v="OFF-ST-10002486"/>
    <x v="1"/>
    <x v="4"/>
    <s v="Eldon Shelf Savers Cubes and Bins"/>
    <n v="27.92"/>
    <n v="4"/>
    <n v="0"/>
    <n v="0.5583999999999989"/>
  </r>
  <r>
    <n v="4456"/>
    <s v="US-2012-146745"/>
    <x v="1"/>
    <x v="37"/>
    <d v="2012-09-08T00:00:00"/>
    <s v="Standard Class"/>
    <s v="AS-10630"/>
    <s v="Ann Steele"/>
    <x v="2"/>
    <s v="United States"/>
    <s v="San Francisco"/>
    <x v="1"/>
    <n v="94110"/>
    <x v="1"/>
    <s v="FUR-CH-10002372"/>
    <x v="0"/>
    <x v="1"/>
    <s v="Office Star - Ergonomically Designed Knee Chair"/>
    <n v="129.56800000000001"/>
    <n v="2"/>
    <n v="0.2"/>
    <n v="-12.956799999999994"/>
  </r>
  <r>
    <n v="4457"/>
    <s v="US-2012-146745"/>
    <x v="1"/>
    <x v="37"/>
    <d v="2012-09-08T00:00:00"/>
    <s v="Standard Class"/>
    <s v="AS-10630"/>
    <s v="Ann Steele"/>
    <x v="2"/>
    <s v="United States"/>
    <s v="San Francisco"/>
    <x v="1"/>
    <n v="94110"/>
    <x v="1"/>
    <s v="OFF-BI-10003274"/>
    <x v="1"/>
    <x v="8"/>
    <s v="Avery Durable Slant Ring Binders, No Labels"/>
    <n v="6.3680000000000003"/>
    <n v="2"/>
    <n v="0.2"/>
    <n v="2.1492"/>
  </r>
  <r>
    <n v="4458"/>
    <s v="CA-2014-115175"/>
    <x v="3"/>
    <x v="783"/>
    <d v="2014-08-13T00:00:00"/>
    <s v="Standard Class"/>
    <s v="MC-17575"/>
    <s v="Matt Collins"/>
    <x v="0"/>
    <s v="United States"/>
    <s v="San Jose"/>
    <x v="1"/>
    <n v="95123"/>
    <x v="1"/>
    <s v="OFF-PA-10001878"/>
    <x v="1"/>
    <x v="10"/>
    <s v="Xerox 1891"/>
    <n v="244.54999999999998"/>
    <n v="5"/>
    <n v="0"/>
    <n v="114.93849999999998"/>
  </r>
  <r>
    <n v="4459"/>
    <s v="CA-2014-105851"/>
    <x v="3"/>
    <x v="677"/>
    <d v="2014-03-21T00:00:00"/>
    <s v="Standard Class"/>
    <s v="SE-20110"/>
    <s v="Sanjit Engle"/>
    <x v="0"/>
    <s v="United States"/>
    <s v="Denver"/>
    <x v="22"/>
    <n v="80219"/>
    <x v="1"/>
    <s v="OFF-SU-10002881"/>
    <x v="1"/>
    <x v="14"/>
    <s v="Martin Yale Chadless Opener Electric Letter Opener"/>
    <n v="1332.4960000000001"/>
    <n v="2"/>
    <n v="0.2"/>
    <n v="-299.8116"/>
  </r>
  <r>
    <n v="4460"/>
    <s v="US-2014-125717"/>
    <x v="3"/>
    <x v="394"/>
    <d v="2014-10-02T00:00:00"/>
    <s v="First Class"/>
    <s v="DS-13030"/>
    <s v="Darrin Sayre"/>
    <x v="2"/>
    <s v="United States"/>
    <s v="Aurora"/>
    <x v="22"/>
    <n v="80013"/>
    <x v="1"/>
    <s v="FUR-FU-10001979"/>
    <x v="0"/>
    <x v="5"/>
    <s v="Dana Halogen Swing-Arm Architect Lamp"/>
    <n v="32.776000000000003"/>
    <n v="1"/>
    <n v="0.2"/>
    <n v="3.2776000000000014"/>
  </r>
  <r>
    <n v="4461"/>
    <s v="US-2014-125717"/>
    <x v="3"/>
    <x v="394"/>
    <d v="2014-10-02T00:00:00"/>
    <s v="First Class"/>
    <s v="DS-13030"/>
    <s v="Darrin Sayre"/>
    <x v="2"/>
    <s v="United States"/>
    <s v="Aurora"/>
    <x v="22"/>
    <n v="80013"/>
    <x v="1"/>
    <s v="OFF-ST-10001522"/>
    <x v="1"/>
    <x v="4"/>
    <s v="Gould Plastics 18-Pocket Panel Bin, 34w x 5-1/4d x 20-1/2h"/>
    <n v="147.184"/>
    <n v="2"/>
    <n v="0.2"/>
    <n v="-29.436800000000012"/>
  </r>
  <r>
    <n v="4462"/>
    <s v="US-2014-125717"/>
    <x v="3"/>
    <x v="394"/>
    <d v="2014-10-02T00:00:00"/>
    <s v="First Class"/>
    <s v="DS-13030"/>
    <s v="Darrin Sayre"/>
    <x v="2"/>
    <s v="United States"/>
    <s v="Aurora"/>
    <x v="22"/>
    <n v="80013"/>
    <x v="1"/>
    <s v="TEC-AC-10003657"/>
    <x v="2"/>
    <x v="11"/>
    <s v="Lenovo 17-Key USB Numeric Keypad"/>
    <n v="54.384000000000007"/>
    <n v="2"/>
    <n v="0.2"/>
    <n v="1.359599999999995"/>
  </r>
  <r>
    <n v="4463"/>
    <s v="US-2014-125717"/>
    <x v="3"/>
    <x v="394"/>
    <d v="2014-10-02T00:00:00"/>
    <s v="First Class"/>
    <s v="DS-13030"/>
    <s v="Darrin Sayre"/>
    <x v="2"/>
    <s v="United States"/>
    <s v="Aurora"/>
    <x v="22"/>
    <n v="80013"/>
    <x v="1"/>
    <s v="OFF-BI-10001718"/>
    <x v="1"/>
    <x v="8"/>
    <s v="GBC DocuBind P50 Personal Binding Machine"/>
    <n v="76.77600000000001"/>
    <n v="4"/>
    <n v="0.7"/>
    <n v="-58.861599999999981"/>
  </r>
  <r>
    <n v="4464"/>
    <s v="US-2014-125717"/>
    <x v="3"/>
    <x v="394"/>
    <d v="2014-10-02T00:00:00"/>
    <s v="First Class"/>
    <s v="DS-13030"/>
    <s v="Darrin Sayre"/>
    <x v="2"/>
    <s v="United States"/>
    <s v="Aurora"/>
    <x v="22"/>
    <n v="80013"/>
    <x v="1"/>
    <s v="OFF-PA-10003022"/>
    <x v="1"/>
    <x v="10"/>
    <s v="Xerox 1992"/>
    <n v="14.352000000000002"/>
    <n v="3"/>
    <n v="0.2"/>
    <n v="5.2026000000000003"/>
  </r>
  <r>
    <n v="4465"/>
    <s v="US-2014-125717"/>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s v="CA-2012-163895"/>
    <x v="1"/>
    <x v="976"/>
    <d v="2012-08-11T00:00:00"/>
    <s v="Standard Class"/>
    <s v="NS-18640"/>
    <s v="Noel Staavos"/>
    <x v="1"/>
    <s v="United States"/>
    <s v="Boise"/>
    <x v="45"/>
    <n v="83704"/>
    <x v="1"/>
    <s v="OFF-BI-10004970"/>
    <x v="1"/>
    <x v="8"/>
    <s v="ACCOHIDE 3-Ring Binder, Blue, 1&quot;"/>
    <n v="3.3040000000000003"/>
    <n v="1"/>
    <n v="0.2"/>
    <n v="1.1151"/>
  </r>
  <r>
    <n v="4467"/>
    <s v="CA-2014-168641"/>
    <x v="3"/>
    <x v="221"/>
    <d v="2014-12-02T00:00:00"/>
    <s v="Standard Class"/>
    <s v="KA-16525"/>
    <s v="Kelly Andreada"/>
    <x v="0"/>
    <s v="United States"/>
    <s v="New York City"/>
    <x v="15"/>
    <n v="10035"/>
    <x v="3"/>
    <s v="OFF-AR-10003759"/>
    <x v="1"/>
    <x v="6"/>
    <s v="Crayola Anti Dust Chalk, 12/Pack"/>
    <n v="16.38"/>
    <n v="9"/>
    <n v="0"/>
    <n v="7.3709999999999996"/>
  </r>
  <r>
    <n v="4468"/>
    <s v="CA-2014-168641"/>
    <x v="3"/>
    <x v="221"/>
    <d v="2014-12-02T00:00:00"/>
    <s v="Standard Class"/>
    <s v="KA-16525"/>
    <s v="Kelly Andreada"/>
    <x v="0"/>
    <s v="United States"/>
    <s v="New York City"/>
    <x v="15"/>
    <n v="10035"/>
    <x v="3"/>
    <s v="OFF-EN-10003001"/>
    <x v="1"/>
    <x v="12"/>
    <s v="Ames Color-File Green Diamond Border X-ray Mailers"/>
    <n v="167.96"/>
    <n v="2"/>
    <n v="0"/>
    <n v="78.941199999999995"/>
  </r>
  <r>
    <n v="4469"/>
    <s v="CA-2014-168641"/>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s v="CA-2014-168641"/>
    <x v="3"/>
    <x v="221"/>
    <d v="2014-12-02T00:00:00"/>
    <s v="Standard Class"/>
    <s v="KA-16525"/>
    <s v="Kelly Andreada"/>
    <x v="0"/>
    <s v="United States"/>
    <s v="New York City"/>
    <x v="15"/>
    <n v="10035"/>
    <x v="3"/>
    <s v="OFF-PA-10001972"/>
    <x v="1"/>
    <x v="10"/>
    <s v="Xerox 214"/>
    <n v="12.96"/>
    <n v="2"/>
    <n v="0"/>
    <n v="6.2208000000000006"/>
  </r>
  <r>
    <n v="4471"/>
    <s v="CA-2014-156895"/>
    <x v="3"/>
    <x v="540"/>
    <d v="2014-05-13T00:00:00"/>
    <s v="Standard Class"/>
    <s v="DJ-13510"/>
    <s v="Don Jones"/>
    <x v="1"/>
    <s v="United States"/>
    <s v="Philadelphia"/>
    <x v="9"/>
    <n v="19140"/>
    <x v="3"/>
    <s v="FUR-CH-10003535"/>
    <x v="0"/>
    <x v="1"/>
    <s v="Global Armless Task Chair, Royal Blue"/>
    <n v="128.05799999999999"/>
    <n v="3"/>
    <n v="0.3"/>
    <n v="-23.782199999999996"/>
  </r>
  <r>
    <n v="4472"/>
    <s v="CA-2014-121300"/>
    <x v="3"/>
    <x v="365"/>
    <d v="2014-09-30T00:00:00"/>
    <s v="Same Day"/>
    <s v="MG-17680"/>
    <s v="Maureen Gastineau"/>
    <x v="2"/>
    <s v="United States"/>
    <s v="Mentor"/>
    <x v="24"/>
    <n v="44060"/>
    <x v="3"/>
    <s v="FUR-CH-10003774"/>
    <x v="0"/>
    <x v="1"/>
    <s v="Global Wood Trimmed Manager's Task Chair, Khaki"/>
    <n v="63.686"/>
    <n v="1"/>
    <n v="0.3"/>
    <n v="-15.466600000000003"/>
  </r>
  <r>
    <n v="4473"/>
    <s v="CA-2014-121300"/>
    <x v="3"/>
    <x v="365"/>
    <d v="2014-09-30T00:00:00"/>
    <s v="Same Day"/>
    <s v="MG-17680"/>
    <s v="Maureen Gastineau"/>
    <x v="2"/>
    <s v="United States"/>
    <s v="Mentor"/>
    <x v="24"/>
    <n v="44060"/>
    <x v="3"/>
    <s v="TEC-AC-10004571"/>
    <x v="2"/>
    <x v="11"/>
    <s v="Logitech G700s Rechargeable Gaming Mouse"/>
    <n v="239.976"/>
    <n v="3"/>
    <n v="0.2"/>
    <n v="65.993400000000008"/>
  </r>
  <r>
    <n v="4474"/>
    <s v="CA-2014-121300"/>
    <x v="3"/>
    <x v="365"/>
    <d v="2014-09-30T00:00:00"/>
    <s v="Same Day"/>
    <s v="MG-17680"/>
    <s v="Maureen Gastineau"/>
    <x v="2"/>
    <s v="United States"/>
    <s v="Mentor"/>
    <x v="24"/>
    <n v="44060"/>
    <x v="3"/>
    <s v="FUR-TA-10004442"/>
    <x v="0"/>
    <x v="3"/>
    <s v="Riverside Furniture Stanwyck Manor Table Series"/>
    <n v="344.22"/>
    <n v="2"/>
    <n v="0.4"/>
    <n v="-189.32100000000003"/>
  </r>
  <r>
    <n v="4475"/>
    <s v="CA-2014-121300"/>
    <x v="3"/>
    <x v="365"/>
    <d v="2014-09-30T00:00:00"/>
    <s v="Same Day"/>
    <s v="MG-17680"/>
    <s v="Maureen Gastineau"/>
    <x v="2"/>
    <s v="United States"/>
    <s v="Mentor"/>
    <x v="24"/>
    <n v="44060"/>
    <x v="3"/>
    <s v="OFF-PA-10002787"/>
    <x v="1"/>
    <x v="10"/>
    <s v="Xerox 227"/>
    <n v="15.552000000000003"/>
    <n v="3"/>
    <n v="0.2"/>
    <n v="5.4432"/>
  </r>
  <r>
    <n v="4476"/>
    <s v="CA-2014-121300"/>
    <x v="3"/>
    <x v="365"/>
    <d v="2014-09-30T00:00:00"/>
    <s v="Same Day"/>
    <s v="MG-17680"/>
    <s v="Maureen Gastineau"/>
    <x v="2"/>
    <s v="United States"/>
    <s v="Mentor"/>
    <x v="24"/>
    <n v="44060"/>
    <x v="3"/>
    <s v="FUR-FU-10004586"/>
    <x v="0"/>
    <x v="5"/>
    <s v="G.E. Longer-Life Indoor Recessed Floodlight Bulbs"/>
    <n v="21.248000000000001"/>
    <n v="4"/>
    <n v="0.2"/>
    <n v="7.436799999999999"/>
  </r>
  <r>
    <n v="4477"/>
    <s v="CA-2014-121300"/>
    <x v="3"/>
    <x v="365"/>
    <d v="2014-09-30T00:00:00"/>
    <s v="Same Day"/>
    <s v="MG-17680"/>
    <s v="Maureen Gastineau"/>
    <x v="2"/>
    <s v="United States"/>
    <s v="Mentor"/>
    <x v="24"/>
    <n v="44060"/>
    <x v="3"/>
    <s v="OFF-PA-10002606"/>
    <x v="1"/>
    <x v="10"/>
    <s v="Xerox 1928"/>
    <n v="8.4480000000000004"/>
    <n v="2"/>
    <n v="0.2"/>
    <n v="2.6399999999999997"/>
  </r>
  <r>
    <n v="4478"/>
    <s v="CA-2014-130211"/>
    <x v="3"/>
    <x v="760"/>
    <d v="2014-10-23T00:00:00"/>
    <s v="Same Day"/>
    <s v="BD-11620"/>
    <s v="Brian DeCherney"/>
    <x v="0"/>
    <s v="United States"/>
    <s v="Lawton"/>
    <x v="26"/>
    <n v="73505"/>
    <x v="2"/>
    <s v="OFF-ST-10000129"/>
    <x v="1"/>
    <x v="4"/>
    <s v="Fellowes Recycled Storage Drawers"/>
    <n v="333.09000000000003"/>
    <n v="3"/>
    <n v="0"/>
    <n v="23.316299999999984"/>
  </r>
  <r>
    <n v="4479"/>
    <s v="CA-2014-130211"/>
    <x v="3"/>
    <x v="760"/>
    <d v="2014-10-23T00:00:00"/>
    <s v="Same Day"/>
    <s v="BD-11620"/>
    <s v="Brian DeCherney"/>
    <x v="0"/>
    <s v="United States"/>
    <s v="Lawton"/>
    <x v="26"/>
    <n v="73505"/>
    <x v="2"/>
    <s v="FUR-TA-10003748"/>
    <x v="0"/>
    <x v="3"/>
    <s v="Bevis 36 x 72 Conference Tables"/>
    <n v="248.98"/>
    <n v="2"/>
    <n v="0"/>
    <n v="54.775599999999997"/>
  </r>
  <r>
    <n v="4480"/>
    <s v="CA-2011-147235"/>
    <x v="2"/>
    <x v="977"/>
    <d v="2011-03-28T00:00:00"/>
    <s v="Standard Class"/>
    <s v="CD-11920"/>
    <s v="Carlos Daly"/>
    <x v="0"/>
    <s v="United States"/>
    <s v="New York City"/>
    <x v="15"/>
    <n v="10024"/>
    <x v="3"/>
    <s v="OFF-PA-10004948"/>
    <x v="1"/>
    <x v="10"/>
    <s v="Xerox 190"/>
    <n v="24.900000000000002"/>
    <n v="5"/>
    <n v="0"/>
    <n v="11.703000000000001"/>
  </r>
  <r>
    <n v="4481"/>
    <s v="CA-2013-109365"/>
    <x v="0"/>
    <x v="54"/>
    <d v="2013-11-09T00:00:00"/>
    <s v="Standard Class"/>
    <s v="XP-21865"/>
    <s v="Xylona Preis"/>
    <x v="0"/>
    <s v="United States"/>
    <s v="Los Angeles"/>
    <x v="1"/>
    <n v="90049"/>
    <x v="1"/>
    <s v="OFF-FA-10001561"/>
    <x v="1"/>
    <x v="13"/>
    <s v="Stockwell Push Pins"/>
    <n v="15.260000000000002"/>
    <n v="7"/>
    <n v="0"/>
    <n v="5.0358000000000001"/>
  </r>
  <r>
    <n v="4482"/>
    <s v="CA-2013-109365"/>
    <x v="0"/>
    <x v="54"/>
    <d v="2013-11-09T00:00:00"/>
    <s v="Standard Class"/>
    <s v="XP-21865"/>
    <s v="Xylona Preis"/>
    <x v="0"/>
    <s v="United States"/>
    <s v="Los Angeles"/>
    <x v="1"/>
    <n v="90049"/>
    <x v="1"/>
    <s v="OFF-AP-10002998"/>
    <x v="1"/>
    <x v="9"/>
    <s v="Holmes 99% HEPA Air Purifier"/>
    <n v="43.32"/>
    <n v="2"/>
    <n v="0"/>
    <n v="14.295599999999997"/>
  </r>
  <r>
    <n v="4483"/>
    <s v="CA-2013-109365"/>
    <x v="0"/>
    <x v="54"/>
    <d v="2013-11-09T00:00:00"/>
    <s v="Standard Class"/>
    <s v="XP-21865"/>
    <s v="Xylona Preis"/>
    <x v="0"/>
    <s v="United States"/>
    <s v="Los Angeles"/>
    <x v="1"/>
    <n v="90049"/>
    <x v="1"/>
    <s v="OFF-BI-10003981"/>
    <x v="1"/>
    <x v="8"/>
    <s v="Avery Durable Plastic 1&quot; Binders"/>
    <n v="43.584000000000003"/>
    <n v="12"/>
    <n v="0.2"/>
    <n v="15.799199999999999"/>
  </r>
  <r>
    <n v="4484"/>
    <s v="CA-2013-109365"/>
    <x v="0"/>
    <x v="54"/>
    <d v="2013-11-09T00:00:00"/>
    <s v="Standard Class"/>
    <s v="XP-21865"/>
    <s v="Xylona Preis"/>
    <x v="0"/>
    <s v="United States"/>
    <s v="Los Angeles"/>
    <x v="1"/>
    <n v="90049"/>
    <x v="1"/>
    <s v="OFF-PA-10001725"/>
    <x v="1"/>
    <x v="10"/>
    <s v="Xerox 1892"/>
    <n v="116.28"/>
    <n v="3"/>
    <n v="0"/>
    <n v="56.977199999999996"/>
  </r>
  <r>
    <n v="4485"/>
    <s v="CA-2013-109365"/>
    <x v="0"/>
    <x v="54"/>
    <d v="2013-11-09T00:00:00"/>
    <s v="Standard Class"/>
    <s v="XP-21865"/>
    <s v="Xylona Preis"/>
    <x v="0"/>
    <s v="United States"/>
    <s v="Los Angeles"/>
    <x v="1"/>
    <n v="90049"/>
    <x v="1"/>
    <s v="OFF-BI-10002071"/>
    <x v="1"/>
    <x v="8"/>
    <s v="Fellowes Black Plastic Comb Bindings"/>
    <n v="9.2959999999999994"/>
    <n v="2"/>
    <n v="0.2"/>
    <n v="3.0211999999999994"/>
  </r>
  <r>
    <n v="4486"/>
    <s v="CA-2013-109365"/>
    <x v="0"/>
    <x v="54"/>
    <d v="2013-11-09T00:00:00"/>
    <s v="Standard Class"/>
    <s v="XP-21865"/>
    <s v="Xylona Preis"/>
    <x v="0"/>
    <s v="United States"/>
    <s v="Los Angeles"/>
    <x v="1"/>
    <n v="90049"/>
    <x v="1"/>
    <s v="OFF-PA-10000477"/>
    <x v="1"/>
    <x v="10"/>
    <s v="Xerox 22"/>
    <n v="19.440000000000001"/>
    <n v="3"/>
    <n v="0"/>
    <n v="9.3312000000000008"/>
  </r>
  <r>
    <n v="4487"/>
    <s v="CA-2013-109365"/>
    <x v="0"/>
    <x v="54"/>
    <d v="2013-11-09T00:00:00"/>
    <s v="Standard Class"/>
    <s v="XP-21865"/>
    <s v="Xylona Preis"/>
    <x v="0"/>
    <s v="United States"/>
    <s v="Los Angeles"/>
    <x v="1"/>
    <n v="90049"/>
    <x v="1"/>
    <s v="OFF-PA-10004359"/>
    <x v="1"/>
    <x v="10"/>
    <s v="Multicolor Computer Printout Paper"/>
    <n v="314.54999999999995"/>
    <n v="3"/>
    <n v="0"/>
    <n v="150.98399999999998"/>
  </r>
  <r>
    <n v="4488"/>
    <s v="CA-2012-162621"/>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s v="CA-2012-162621"/>
    <x v="1"/>
    <x v="577"/>
    <d v="2012-09-11T00:00:00"/>
    <s v="Standard Class"/>
    <s v="CA-12055"/>
    <s v="Cathy Armstrong"/>
    <x v="2"/>
    <s v="United States"/>
    <s v="Houston"/>
    <x v="5"/>
    <n v="77036"/>
    <x v="2"/>
    <s v="OFF-SU-10003567"/>
    <x v="1"/>
    <x v="14"/>
    <s v="Stiletto Hand Letter Openers"/>
    <n v="69.12"/>
    <n v="9"/>
    <n v="0.2"/>
    <n v="-14.687999999999999"/>
  </r>
  <r>
    <n v="4490"/>
    <s v="CA-2012-162621"/>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s v="CA-2014-105921"/>
    <x v="3"/>
    <x v="718"/>
    <d v="2014-08-22T00:00:00"/>
    <s v="Standard Class"/>
    <s v="JM-15250"/>
    <s v="Janet Martin"/>
    <x v="0"/>
    <s v="United States"/>
    <s v="Los Angeles"/>
    <x v="1"/>
    <n v="90032"/>
    <x v="1"/>
    <s v="FUR-TA-10001095"/>
    <x v="0"/>
    <x v="3"/>
    <s v="Chromcraft Round Conference Tables"/>
    <n v="418.29599999999994"/>
    <n v="3"/>
    <n v="0.2"/>
    <n v="5.2287000000000035"/>
  </r>
  <r>
    <n v="4492"/>
    <s v="CA-2011-150798"/>
    <x v="2"/>
    <x v="588"/>
    <d v="2011-12-03T00:00:00"/>
    <s v="Second Class"/>
    <s v="JK-15730"/>
    <s v="Joe Kamberova"/>
    <x v="0"/>
    <s v="United States"/>
    <s v="Columbus"/>
    <x v="24"/>
    <n v="43229"/>
    <x v="3"/>
    <s v="TEC-CO-10001571"/>
    <x v="2"/>
    <x v="16"/>
    <s v="Sharp 1540cs Digital Laser Copier"/>
    <n v="659.98799999999994"/>
    <n v="2"/>
    <n v="0.4"/>
    <n v="109.99799999999999"/>
  </r>
  <r>
    <n v="4493"/>
    <s v="CA-2011-150798"/>
    <x v="2"/>
    <x v="588"/>
    <d v="2011-12-03T00:00:00"/>
    <s v="Second Class"/>
    <s v="JK-15730"/>
    <s v="Joe Kamberova"/>
    <x v="0"/>
    <s v="United States"/>
    <s v="Columbus"/>
    <x v="24"/>
    <n v="43229"/>
    <x v="3"/>
    <s v="FUR-FU-10000221"/>
    <x v="0"/>
    <x v="5"/>
    <s v="Master Caster Door Stop, Brown"/>
    <n v="8.1280000000000001"/>
    <n v="2"/>
    <n v="0.2"/>
    <n v="1.4223999999999997"/>
  </r>
  <r>
    <n v="4494"/>
    <s v="CA-2011-150798"/>
    <x v="2"/>
    <x v="588"/>
    <d v="2011-12-03T00:00:00"/>
    <s v="Second Class"/>
    <s v="JK-15730"/>
    <s v="Joe Kamberova"/>
    <x v="0"/>
    <s v="United States"/>
    <s v="Columbus"/>
    <x v="24"/>
    <n v="43229"/>
    <x v="3"/>
    <s v="OFF-PA-10001972"/>
    <x v="1"/>
    <x v="10"/>
    <s v="Xerox 214"/>
    <n v="36.288000000000011"/>
    <n v="7"/>
    <n v="0.2"/>
    <n v="12.700800000000001"/>
  </r>
  <r>
    <n v="4495"/>
    <s v="CA-2011-150798"/>
    <x v="2"/>
    <x v="588"/>
    <d v="2011-12-03T00:00:00"/>
    <s v="Second Class"/>
    <s v="JK-15730"/>
    <s v="Joe Kamberova"/>
    <x v="0"/>
    <s v="United States"/>
    <s v="Columbus"/>
    <x v="24"/>
    <n v="43229"/>
    <x v="3"/>
    <s v="FUR-CH-10000015"/>
    <x v="0"/>
    <x v="1"/>
    <s v="Hon Multipurpose Stacking Arm Chairs"/>
    <n v="909.7199999999998"/>
    <n v="6"/>
    <n v="0.3"/>
    <n v="-51.983999999999924"/>
  </r>
  <r>
    <n v="4496"/>
    <s v="CA-2014-112753"/>
    <x v="3"/>
    <x v="978"/>
    <d v="2014-06-24T00:00:00"/>
    <s v="Standard Class"/>
    <s v="CC-12670"/>
    <s v="Craig Carreira"/>
    <x v="0"/>
    <s v="United States"/>
    <s v="Los Angeles"/>
    <x v="1"/>
    <n v="90032"/>
    <x v="1"/>
    <s v="FUR-BO-10004015"/>
    <x v="0"/>
    <x v="0"/>
    <s v="Bush Andora Bookcase, Maple/Graphite Gray Finish"/>
    <n v="917.92349999999988"/>
    <n v="9"/>
    <n v="0.15"/>
    <n v="75.593699999999899"/>
  </r>
  <r>
    <n v="4497"/>
    <s v="CA-2014-112753"/>
    <x v="3"/>
    <x v="978"/>
    <d v="2014-06-24T00:00:00"/>
    <s v="Standard Class"/>
    <s v="CC-12670"/>
    <s v="Craig Carreira"/>
    <x v="0"/>
    <s v="United States"/>
    <s v="Los Angeles"/>
    <x v="1"/>
    <n v="90032"/>
    <x v="1"/>
    <s v="OFF-PA-10002036"/>
    <x v="1"/>
    <x v="10"/>
    <s v="Xerox 1930"/>
    <n v="38.880000000000003"/>
    <n v="6"/>
    <n v="0"/>
    <n v="19.051200000000001"/>
  </r>
  <r>
    <n v="4498"/>
    <s v="CA-2014-155075"/>
    <x v="3"/>
    <x v="574"/>
    <d v="2014-12-10T00:00:00"/>
    <s v="Standard Class"/>
    <s v="GW-14605"/>
    <s v="Giulietta Weimer"/>
    <x v="0"/>
    <s v="United States"/>
    <s v="Philadelphia"/>
    <x v="9"/>
    <n v="19140"/>
    <x v="3"/>
    <s v="OFF-BI-10003650"/>
    <x v="1"/>
    <x v="8"/>
    <s v="GBC DocuBind 300 Electric Binding Machine"/>
    <n v="631.17600000000016"/>
    <n v="4"/>
    <n v="0.7"/>
    <n v="-462.86239999999998"/>
  </r>
  <r>
    <n v="4499"/>
    <s v="CA-2011-103401"/>
    <x v="2"/>
    <x v="871"/>
    <d v="2011-11-26T00:00:00"/>
    <s v="Standard Class"/>
    <s v="GR-14560"/>
    <s v="Georgia Rosenberg"/>
    <x v="1"/>
    <s v="United States"/>
    <s v="San Francisco"/>
    <x v="1"/>
    <n v="94110"/>
    <x v="1"/>
    <s v="OFF-PA-10003309"/>
    <x v="1"/>
    <x v="10"/>
    <s v="Xerox 211"/>
    <n v="12.96"/>
    <n v="2"/>
    <n v="0"/>
    <n v="6.2208000000000006"/>
  </r>
  <r>
    <n v="4500"/>
    <s v="CA-2013-124814"/>
    <x v="0"/>
    <x v="342"/>
    <d v="2013-04-17T00:00:00"/>
    <s v="Standard Class"/>
    <s v="FM-14215"/>
    <s v="Filia McAdams"/>
    <x v="1"/>
    <s v="United States"/>
    <s v="Bakersfield"/>
    <x v="1"/>
    <n v="93309"/>
    <x v="1"/>
    <s v="OFF-PA-10002787"/>
    <x v="1"/>
    <x v="10"/>
    <s v="Xerox 227"/>
    <n v="12.96"/>
    <n v="2"/>
    <n v="0"/>
    <n v="6.2208000000000006"/>
  </r>
  <r>
    <n v="4501"/>
    <s v="CA-2013-124814"/>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s v="CA-2011-116757"/>
    <x v="2"/>
    <x v="479"/>
    <d v="2011-07-04T00:00:00"/>
    <s v="Standard Class"/>
    <s v="MS-17980"/>
    <s v="Michael Stewart"/>
    <x v="1"/>
    <s v="United States"/>
    <s v="Houston"/>
    <x v="5"/>
    <n v="77095"/>
    <x v="2"/>
    <s v="OFF-PA-10002005"/>
    <x v="1"/>
    <x v="10"/>
    <s v="Xerox 225"/>
    <n v="25.920000000000005"/>
    <n v="5"/>
    <n v="0.2"/>
    <n v="9.0719999999999992"/>
  </r>
  <r>
    <n v="4503"/>
    <s v="CA-2011-116757"/>
    <x v="2"/>
    <x v="479"/>
    <d v="2011-07-04T00:00:00"/>
    <s v="Standard Class"/>
    <s v="MS-17980"/>
    <s v="Michael Stewart"/>
    <x v="1"/>
    <s v="United States"/>
    <s v="Houston"/>
    <x v="5"/>
    <n v="77095"/>
    <x v="2"/>
    <s v="OFF-FA-10002815"/>
    <x v="1"/>
    <x v="13"/>
    <s v="Staples"/>
    <n v="21.312000000000005"/>
    <n v="6"/>
    <n v="0.2"/>
    <n v="7.1928000000000001"/>
  </r>
  <r>
    <n v="4504"/>
    <s v="US-2011-13824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s v="US-2011-138247"/>
    <x v="2"/>
    <x v="163"/>
    <d v="2011-12-29T00:00:00"/>
    <s v="Standard Class"/>
    <s v="BF-11170"/>
    <s v="Ben Ferrer"/>
    <x v="2"/>
    <s v="United States"/>
    <s v="Los Angeles"/>
    <x v="1"/>
    <n v="90045"/>
    <x v="1"/>
    <s v="OFF-AP-10000828"/>
    <x v="1"/>
    <x v="9"/>
    <s v="Avanti 4.4 Cu. Ft. Refrigerator"/>
    <n v="361.96"/>
    <n v="2"/>
    <n v="0"/>
    <n v="101.34879999999998"/>
  </r>
  <r>
    <n v="4506"/>
    <s v="US-2011-138247"/>
    <x v="2"/>
    <x v="163"/>
    <d v="2011-12-29T00:00:00"/>
    <s v="Standard Class"/>
    <s v="BF-11170"/>
    <s v="Ben Ferrer"/>
    <x v="2"/>
    <s v="United States"/>
    <s v="Los Angeles"/>
    <x v="1"/>
    <n v="90045"/>
    <x v="1"/>
    <s v="TEC-AC-10004708"/>
    <x v="2"/>
    <x v="11"/>
    <s v="Sony 32GB Class 10 Micro SDHC R40 Memory Card"/>
    <n v="62.849999999999994"/>
    <n v="3"/>
    <n v="0"/>
    <n v="13.198499999999999"/>
  </r>
  <r>
    <n v="4507"/>
    <s v="US-2011-138247"/>
    <x v="2"/>
    <x v="163"/>
    <d v="2011-12-29T00:00:00"/>
    <s v="Standard Class"/>
    <s v="BF-11170"/>
    <s v="Ben Ferrer"/>
    <x v="2"/>
    <s v="United States"/>
    <s v="Los Angeles"/>
    <x v="1"/>
    <n v="90045"/>
    <x v="1"/>
    <s v="TEC-PH-10001530"/>
    <x v="2"/>
    <x v="7"/>
    <s v="Cisco Unified IP Phone 7945G VoIP phone"/>
    <n v="818.37600000000009"/>
    <n v="3"/>
    <n v="0.2"/>
    <n v="51.148499999999984"/>
  </r>
  <r>
    <n v="4508"/>
    <s v="US-2011-138247"/>
    <x v="2"/>
    <x v="163"/>
    <d v="2011-12-29T00:00:00"/>
    <s v="Standard Class"/>
    <s v="BF-11170"/>
    <s v="Ben Ferrer"/>
    <x v="2"/>
    <s v="United States"/>
    <s v="Los Angeles"/>
    <x v="1"/>
    <n v="90045"/>
    <x v="1"/>
    <s v="OFF-ST-10002301"/>
    <x v="1"/>
    <x v="4"/>
    <s v="Tennsco Commercial Shelving"/>
    <n v="20.34"/>
    <n v="1"/>
    <n v="0"/>
    <n v="0.20339999999999847"/>
  </r>
  <r>
    <n v="4509"/>
    <s v="US-2011-138247"/>
    <x v="2"/>
    <x v="163"/>
    <d v="2011-12-29T00:00:00"/>
    <s v="Standard Class"/>
    <s v="BF-11170"/>
    <s v="Ben Ferrer"/>
    <x v="2"/>
    <s v="United States"/>
    <s v="Los Angeles"/>
    <x v="1"/>
    <n v="90045"/>
    <x v="1"/>
    <s v="FUR-FU-10002554"/>
    <x v="0"/>
    <x v="5"/>
    <s v="Westinghouse Floor Lamp with Metal Mesh Shade, Black"/>
    <n v="23.99"/>
    <n v="1"/>
    <n v="0"/>
    <n v="5.5176999999999978"/>
  </r>
  <r>
    <n v="4510"/>
    <s v="CA-2014-167003"/>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s v="CA-2013-119935"/>
    <x v="0"/>
    <x v="338"/>
    <d v="2013-11-15T00:00:00"/>
    <s v="Standard Class"/>
    <s v="KM-16225"/>
    <s v="Kalyca Meade"/>
    <x v="1"/>
    <s v="United States"/>
    <s v="Springfield"/>
    <x v="25"/>
    <n v="65807"/>
    <x v="2"/>
    <s v="FUR-FU-10001085"/>
    <x v="0"/>
    <x v="5"/>
    <s v="3M Polarizing Light Filter Sleeves"/>
    <n v="37.299999999999997"/>
    <n v="2"/>
    <n v="0"/>
    <n v="17.157999999999998"/>
  </r>
  <r>
    <n v="4512"/>
    <s v="CA-2013-119935"/>
    <x v="0"/>
    <x v="338"/>
    <d v="2013-11-15T00:00:00"/>
    <s v="Standard Class"/>
    <s v="KM-16225"/>
    <s v="Kalyca Meade"/>
    <x v="1"/>
    <s v="United States"/>
    <s v="Springfield"/>
    <x v="25"/>
    <n v="65807"/>
    <x v="2"/>
    <s v="OFF-BI-10001597"/>
    <x v="1"/>
    <x v="8"/>
    <s v="Wilson Jones Ledger-Size, Piano-Hinge Binder, 2&quot;, Blue"/>
    <n v="81.96"/>
    <n v="2"/>
    <n v="0"/>
    <n v="39.340799999999994"/>
  </r>
  <r>
    <n v="4513"/>
    <s v="CA-2013-118969"/>
    <x v="0"/>
    <x v="824"/>
    <d v="2013-10-04T00:00:00"/>
    <s v="First Class"/>
    <s v="LP-17095"/>
    <s v="Liz Preis"/>
    <x v="0"/>
    <s v="United States"/>
    <s v="Phoenix"/>
    <x v="16"/>
    <n v="85023"/>
    <x v="1"/>
    <s v="OFF-BI-10002429"/>
    <x v="1"/>
    <x v="8"/>
    <s v="Premier Elliptical Ring Binder, Black"/>
    <n v="54.792000000000009"/>
    <n v="6"/>
    <n v="0.7"/>
    <n v="-40.180799999999991"/>
  </r>
  <r>
    <n v="4514"/>
    <s v="CA-2013-145240"/>
    <x v="0"/>
    <x v="47"/>
    <d v="2013-09-09T00:00:00"/>
    <s v="First Class"/>
    <s v="BG-11740"/>
    <s v="Bruce Geld"/>
    <x v="0"/>
    <s v="United States"/>
    <s v="Houston"/>
    <x v="5"/>
    <n v="77070"/>
    <x v="2"/>
    <s v="OFF-ST-10001590"/>
    <x v="1"/>
    <x v="4"/>
    <s v="Tenex Personal Project File with Scoop Front Design, Black"/>
    <n v="10.784000000000001"/>
    <n v="1"/>
    <n v="0.2"/>
    <n v="0.8087999999999993"/>
  </r>
  <r>
    <n v="4515"/>
    <s v="CA-2013-120873"/>
    <x v="0"/>
    <x v="189"/>
    <d v="2013-11-02T00:00:00"/>
    <s v="Second Class"/>
    <s v="BW-11200"/>
    <s v="Ben Wallace"/>
    <x v="0"/>
    <s v="United States"/>
    <s v="Hampton"/>
    <x v="17"/>
    <n v="23666"/>
    <x v="0"/>
    <s v="FUR-CH-10000847"/>
    <x v="0"/>
    <x v="1"/>
    <s v="Global Executive Mid-Back Manager's Chair"/>
    <n v="290.98"/>
    <n v="1"/>
    <n v="0"/>
    <n v="75.654799999999994"/>
  </r>
  <r>
    <n v="4516"/>
    <s v="US-2014-111920"/>
    <x v="3"/>
    <x v="760"/>
    <d v="2014-10-27T00:00:00"/>
    <s v="Standard Class"/>
    <s v="PS-18970"/>
    <s v="Paul Stevenson"/>
    <x v="2"/>
    <s v="United States"/>
    <s v="Tulsa"/>
    <x v="26"/>
    <n v="74133"/>
    <x v="2"/>
    <s v="OFF-AR-10003179"/>
    <x v="1"/>
    <x v="6"/>
    <s v="Dixon Ticonderoga Core-Lock Colored Pencils"/>
    <n v="36.44"/>
    <n v="4"/>
    <n v="0"/>
    <n v="12.025199999999998"/>
  </r>
  <r>
    <n v="4517"/>
    <s v="US-2013-128678"/>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s v="US-2013-128678"/>
    <x v="0"/>
    <x v="306"/>
    <d v="2013-09-21T00:00:00"/>
    <s v="Standard Class"/>
    <s v="RB-19570"/>
    <s v="Rob Beeghly"/>
    <x v="0"/>
    <s v="United States"/>
    <s v="Seattle"/>
    <x v="4"/>
    <n v="98105"/>
    <x v="1"/>
    <s v="OFF-BI-10002103"/>
    <x v="1"/>
    <x v="8"/>
    <s v="Cardinal Slant-D Ring Binder, Heavy Gauge Vinyl"/>
    <n v="48.664000000000001"/>
    <n v="7"/>
    <n v="0.2"/>
    <n v="15.815799999999999"/>
  </r>
  <r>
    <n v="4519"/>
    <s v="CA-2013-101385"/>
    <x v="0"/>
    <x v="477"/>
    <d v="2013-10-02T00:00:00"/>
    <s v="Standard Class"/>
    <s v="JW-16075"/>
    <s v="Julia West"/>
    <x v="0"/>
    <s v="United States"/>
    <s v="San Francisco"/>
    <x v="1"/>
    <n v="94109"/>
    <x v="1"/>
    <s v="OFF-AR-10004441"/>
    <x v="1"/>
    <x v="6"/>
    <s v="BIC Brite Liner Highlighters"/>
    <n v="16.559999999999999"/>
    <n v="4"/>
    <n v="0"/>
    <n v="6.9551999999999996"/>
  </r>
  <r>
    <n v="4520"/>
    <s v="CA-2014-107167"/>
    <x v="3"/>
    <x v="193"/>
    <d v="2014-06-15T00:00:00"/>
    <s v="Standard Class"/>
    <s v="ND-18460"/>
    <s v="Neil Ducich"/>
    <x v="1"/>
    <s v="United States"/>
    <s v="Jacksonville"/>
    <x v="2"/>
    <n v="32216"/>
    <x v="0"/>
    <s v="OFF-ST-10003805"/>
    <x v="1"/>
    <x v="4"/>
    <s v="24 Capacity Maxi Data Binder Racks, Pearl"/>
    <n v="1347.5200000000002"/>
    <n v="8"/>
    <n v="0.2"/>
    <n v="84.219999999999857"/>
  </r>
  <r>
    <n v="4521"/>
    <s v="CA-2011-109491"/>
    <x v="2"/>
    <x v="980"/>
    <d v="2011-02-27T00:00:00"/>
    <s v="Standard Class"/>
    <s v="LC-16930"/>
    <s v="Linda Cazamias"/>
    <x v="1"/>
    <s v="United States"/>
    <s v="Richmond"/>
    <x v="14"/>
    <n v="47374"/>
    <x v="2"/>
    <s v="TEC-AC-10001284"/>
    <x v="2"/>
    <x v="11"/>
    <s v="Enermax Briskie RF Wireless Keyboard and Mouse Combo"/>
    <n v="62.31"/>
    <n v="3"/>
    <n v="0"/>
    <n v="22.4316"/>
  </r>
  <r>
    <n v="4522"/>
    <s v="CA-2011-109491"/>
    <x v="2"/>
    <x v="980"/>
    <d v="2011-02-27T00:00:00"/>
    <s v="Standard Class"/>
    <s v="LC-16930"/>
    <s v="Linda Cazamias"/>
    <x v="1"/>
    <s v="United States"/>
    <s v="Richmond"/>
    <x v="14"/>
    <n v="47374"/>
    <x v="2"/>
    <s v="FUR-FU-10000221"/>
    <x v="0"/>
    <x v="5"/>
    <s v="Master Caster Door Stop, Brown"/>
    <n v="20.32"/>
    <n v="4"/>
    <n v="0"/>
    <n v="6.9087999999999994"/>
  </r>
  <r>
    <n v="4523"/>
    <s v="CA-2014-105445"/>
    <x v="3"/>
    <x v="297"/>
    <d v="2014-02-26T00:00:00"/>
    <s v="Second Class"/>
    <s v="BP-11095"/>
    <s v="Bart Pistole"/>
    <x v="1"/>
    <s v="United States"/>
    <s v="Louisville"/>
    <x v="22"/>
    <n v="80027"/>
    <x v="1"/>
    <s v="OFF-FA-10001229"/>
    <x v="1"/>
    <x v="13"/>
    <s v="Staples"/>
    <n v="9.4320000000000004"/>
    <n v="3"/>
    <n v="0.2"/>
    <n v="3.065399999999999"/>
  </r>
  <r>
    <n v="4524"/>
    <s v="CA-2011-107454"/>
    <x v="2"/>
    <x v="981"/>
    <d v="2011-11-06T00:00:00"/>
    <s v="Standard Class"/>
    <s v="RD-19720"/>
    <s v="Roger Demir"/>
    <x v="0"/>
    <s v="United States"/>
    <s v="New York City"/>
    <x v="15"/>
    <n v="10024"/>
    <x v="3"/>
    <s v="OFF-LA-10001569"/>
    <x v="1"/>
    <x v="2"/>
    <s v="Avery 499"/>
    <n v="34.86"/>
    <n v="7"/>
    <n v="0"/>
    <n v="16.035599999999999"/>
  </r>
  <r>
    <n v="4525"/>
    <s v="CA-2011-107454"/>
    <x v="2"/>
    <x v="981"/>
    <d v="2011-11-06T00:00:00"/>
    <s v="Standard Class"/>
    <s v="RD-19720"/>
    <s v="Roger Demir"/>
    <x v="0"/>
    <s v="United States"/>
    <s v="New York City"/>
    <x v="15"/>
    <n v="10024"/>
    <x v="3"/>
    <s v="FUR-FU-10004018"/>
    <x v="0"/>
    <x v="5"/>
    <s v="Tensor Computer Mounted Lamp"/>
    <n v="89.34"/>
    <n v="6"/>
    <n v="0"/>
    <n v="24.121800000000004"/>
  </r>
  <r>
    <n v="4526"/>
    <s v="US-2014-105046"/>
    <x v="3"/>
    <x v="729"/>
    <d v="2014-07-24T00:00:00"/>
    <s v="Standard Class"/>
    <s v="BE-11335"/>
    <s v="Bill Eplett"/>
    <x v="2"/>
    <s v="United States"/>
    <s v="Rome"/>
    <x v="15"/>
    <n v="13440"/>
    <x v="3"/>
    <s v="TEC-PH-10004536"/>
    <x v="2"/>
    <x v="7"/>
    <s v="Avaya 5420 Digital phone"/>
    <n v="269.98"/>
    <n v="2"/>
    <n v="0"/>
    <n v="67.495000000000005"/>
  </r>
  <r>
    <n v="4527"/>
    <s v="US-2014-105046"/>
    <x v="3"/>
    <x v="729"/>
    <d v="2014-07-24T00:00:00"/>
    <s v="Standard Class"/>
    <s v="BE-11335"/>
    <s v="Bill Eplett"/>
    <x v="2"/>
    <s v="United States"/>
    <s v="Rome"/>
    <x v="15"/>
    <n v="13440"/>
    <x v="3"/>
    <s v="OFF-PA-10004353"/>
    <x v="1"/>
    <x v="10"/>
    <s v="Southworth 25% Cotton Premium Laser Paper and Envelopes"/>
    <n v="99.9"/>
    <n v="5"/>
    <n v="0"/>
    <n v="47.952000000000005"/>
  </r>
  <r>
    <n v="4528"/>
    <s v="US-2014-105046"/>
    <x v="3"/>
    <x v="729"/>
    <d v="2014-07-24T00:00:00"/>
    <s v="Standard Class"/>
    <s v="BE-11335"/>
    <s v="Bill Eplett"/>
    <x v="2"/>
    <s v="United States"/>
    <s v="Rome"/>
    <x v="15"/>
    <n v="13440"/>
    <x v="3"/>
    <s v="FUR-FU-10004848"/>
    <x v="0"/>
    <x v="5"/>
    <s v="DAX Solid Wood Frames"/>
    <n v="39.08"/>
    <n v="4"/>
    <n v="0"/>
    <n v="14.459599999999998"/>
  </r>
  <r>
    <n v="4529"/>
    <s v="CA-2014-152856"/>
    <x v="3"/>
    <x v="565"/>
    <d v="2014-09-11T00:00:00"/>
    <s v="Second Class"/>
    <s v="RS-19765"/>
    <s v="Roland Schwarz"/>
    <x v="1"/>
    <s v="United States"/>
    <s v="Marion"/>
    <x v="24"/>
    <n v="43302"/>
    <x v="3"/>
    <s v="TEC-AC-10004864"/>
    <x v="2"/>
    <x v="11"/>
    <s v="Memorex Micro Travel Drive 32 GB"/>
    <n v="116.83199999999999"/>
    <n v="4"/>
    <n v="0.2"/>
    <n v="33.589200000000005"/>
  </r>
  <r>
    <n v="4530"/>
    <s v="CA-2013-134691"/>
    <x v="0"/>
    <x v="696"/>
    <d v="2013-11-19T00:00:00"/>
    <s v="Standard Class"/>
    <s v="KC-16540"/>
    <s v="Kelly Collister"/>
    <x v="0"/>
    <s v="United States"/>
    <s v="Houston"/>
    <x v="5"/>
    <n v="77041"/>
    <x v="2"/>
    <s v="OFF-BI-10002393"/>
    <x v="1"/>
    <x v="8"/>
    <s v="Binder Posts"/>
    <n v="2.2959999999999994"/>
    <n v="2"/>
    <n v="0.8"/>
    <n v="-3.9032000000000009"/>
  </r>
  <r>
    <n v="4531"/>
    <s v="CA-2013-118759"/>
    <x v="0"/>
    <x v="696"/>
    <d v="2013-11-18T00:00:00"/>
    <s v="First Class"/>
    <s v="MB-17305"/>
    <s v="Maria Bertelson"/>
    <x v="0"/>
    <s v="United States"/>
    <s v="New York City"/>
    <x v="15"/>
    <n v="10009"/>
    <x v="3"/>
    <s v="FUR-CH-10002335"/>
    <x v="0"/>
    <x v="1"/>
    <s v="Hon GuestStacker Chair"/>
    <n v="408.00599999999997"/>
    <n v="2"/>
    <n v="0.1"/>
    <n v="72.534400000000005"/>
  </r>
  <r>
    <n v="4532"/>
    <s v="CA-2013-118759"/>
    <x v="0"/>
    <x v="696"/>
    <d v="2013-11-18T00:00:00"/>
    <s v="First Class"/>
    <s v="MB-17305"/>
    <s v="Maria Bertelson"/>
    <x v="0"/>
    <s v="United States"/>
    <s v="New York City"/>
    <x v="15"/>
    <n v="10009"/>
    <x v="3"/>
    <s v="OFF-ST-10001590"/>
    <x v="1"/>
    <x v="4"/>
    <s v="Tenex Personal Project File with Scoop Front Design, Black"/>
    <n v="40.44"/>
    <n v="3"/>
    <n v="0"/>
    <n v="10.514399999999998"/>
  </r>
  <r>
    <n v="4533"/>
    <s v="CA-2011-140403"/>
    <x v="2"/>
    <x v="982"/>
    <d v="2011-10-10T00:00:00"/>
    <s v="Same Day"/>
    <s v="TN-21040"/>
    <s v="Tanja Norvell"/>
    <x v="2"/>
    <s v="United States"/>
    <s v="Manteca"/>
    <x v="1"/>
    <n v="95336"/>
    <x v="1"/>
    <s v="FUR-CH-10002774"/>
    <x v="0"/>
    <x v="1"/>
    <s v="Global Deluxe Stacking Chair, Gray"/>
    <n v="122.352"/>
    <n v="3"/>
    <n v="0.2"/>
    <n v="13.764599999999994"/>
  </r>
  <r>
    <n v="4534"/>
    <s v="CA-2011-140403"/>
    <x v="2"/>
    <x v="982"/>
    <d v="2011-10-10T00:00:00"/>
    <s v="Same Day"/>
    <s v="TN-21040"/>
    <s v="Tanja Norvell"/>
    <x v="2"/>
    <s v="United States"/>
    <s v="Manteca"/>
    <x v="1"/>
    <n v="95336"/>
    <x v="1"/>
    <s v="OFF-EN-10001219"/>
    <x v="1"/>
    <x v="12"/>
    <s v="#10- 4 1/8&quot; x 9 1/2&quot; Security-Tint Envelopes"/>
    <n v="15.28"/>
    <n v="2"/>
    <n v="0"/>
    <n v="7.4871999999999996"/>
  </r>
  <r>
    <n v="4535"/>
    <s v="CA-2012-163104"/>
    <x v="1"/>
    <x v="531"/>
    <d v="2012-03-26T00:00:00"/>
    <s v="Standard Class"/>
    <s v="MC-18130"/>
    <s v="Mike Caudle"/>
    <x v="1"/>
    <s v="United States"/>
    <s v="Los Angeles"/>
    <x v="1"/>
    <n v="90004"/>
    <x v="1"/>
    <s v="OFF-PA-10001947"/>
    <x v="1"/>
    <x v="10"/>
    <s v="Xerox 1974"/>
    <n v="11.96"/>
    <n v="2"/>
    <n v="0"/>
    <n v="5.8604000000000003"/>
  </r>
  <r>
    <n v="4536"/>
    <s v="CA-2014-138464"/>
    <x v="3"/>
    <x v="141"/>
    <d v="2014-07-13T00:00:00"/>
    <s v="Standard Class"/>
    <s v="VF-21715"/>
    <s v="Vicky Freymann"/>
    <x v="2"/>
    <s v="United States"/>
    <s v="Seattle"/>
    <x v="4"/>
    <n v="98115"/>
    <x v="1"/>
    <s v="FUR-FU-10003142"/>
    <x v="0"/>
    <x v="5"/>
    <s v="Master Big Foot Doorstop, Beige"/>
    <n v="15.84"/>
    <n v="3"/>
    <n v="0"/>
    <n v="4.9103999999999992"/>
  </r>
  <r>
    <n v="4537"/>
    <s v="CA-2014-138464"/>
    <x v="3"/>
    <x v="141"/>
    <d v="2014-07-13T00:00:00"/>
    <s v="Standard Class"/>
    <s v="VF-21715"/>
    <s v="Vicky Freymann"/>
    <x v="2"/>
    <s v="United States"/>
    <s v="Seattle"/>
    <x v="4"/>
    <n v="98115"/>
    <x v="1"/>
    <s v="OFF-BI-10001543"/>
    <x v="1"/>
    <x v="8"/>
    <s v="GBC VeloBinder Manual Binding System"/>
    <n v="86.376000000000005"/>
    <n v="3"/>
    <n v="0.2"/>
    <n v="30.231600000000007"/>
  </r>
  <r>
    <n v="4538"/>
    <s v="CA-2014-138464"/>
    <x v="3"/>
    <x v="141"/>
    <d v="2014-07-13T00:00:00"/>
    <s v="Standard Class"/>
    <s v="VF-21715"/>
    <s v="Vicky Freymann"/>
    <x v="2"/>
    <s v="United States"/>
    <s v="Seattle"/>
    <x v="4"/>
    <n v="98115"/>
    <x v="1"/>
    <s v="OFF-AR-10003560"/>
    <x v="1"/>
    <x v="6"/>
    <s v="Zebra Zazzle Fluorescent Highlighters"/>
    <n v="18.240000000000002"/>
    <n v="3"/>
    <n v="0"/>
    <n v="6.2015999999999991"/>
  </r>
  <r>
    <n v="4539"/>
    <s v="CA-2014-138464"/>
    <x v="3"/>
    <x v="141"/>
    <d v="2014-07-13T00:00:00"/>
    <s v="Standard Class"/>
    <s v="VF-21715"/>
    <s v="Vicky Freymann"/>
    <x v="2"/>
    <s v="United States"/>
    <s v="Seattle"/>
    <x v="4"/>
    <n v="98115"/>
    <x v="1"/>
    <s v="OFF-AR-10004757"/>
    <x v="1"/>
    <x v="6"/>
    <s v="Crayola Colored Pencils"/>
    <n v="13.12"/>
    <n v="4"/>
    <n v="0"/>
    <n v="4.3295999999999992"/>
  </r>
  <r>
    <n v="4540"/>
    <s v="CA-2012-104129"/>
    <x v="1"/>
    <x v="914"/>
    <d v="2012-03-02T00:00:00"/>
    <s v="Standard Class"/>
    <s v="ES-14080"/>
    <s v="Erin Smith"/>
    <x v="1"/>
    <s v="United States"/>
    <s v="Providence"/>
    <x v="34"/>
    <n v="2908"/>
    <x v="3"/>
    <s v="TEC-PH-10003800"/>
    <x v="2"/>
    <x v="7"/>
    <s v="i.Sound Portable Power - 8000 mAh"/>
    <n v="105.98"/>
    <n v="2"/>
    <n v="0"/>
    <n v="1.0597999999999956"/>
  </r>
  <r>
    <n v="4541"/>
    <s v="CA-2012-104129"/>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s v="US-2014-132206"/>
    <x v="3"/>
    <x v="114"/>
    <d v="2014-06-22T00:00:00"/>
    <s v="Standard Class"/>
    <s v="MK-17905"/>
    <s v="Michael Kennedy"/>
    <x v="1"/>
    <s v="United States"/>
    <s v="Chicago"/>
    <x v="10"/>
    <n v="60653"/>
    <x v="2"/>
    <s v="OFF-BI-10000756"/>
    <x v="1"/>
    <x v="8"/>
    <s v="Storex DuraTech Recycled Plastic Frosted Binders"/>
    <n v="5.9359999999999991"/>
    <n v="7"/>
    <n v="0.8"/>
    <n v="-8.9040000000000035"/>
  </r>
  <r>
    <n v="4543"/>
    <s v="CA-2014-113474"/>
    <x v="3"/>
    <x v="983"/>
    <d v="2014-04-01T00:00:00"/>
    <s v="First Class"/>
    <s v="TM-21490"/>
    <s v="Tony Molinari"/>
    <x v="0"/>
    <s v="United States"/>
    <s v="Oklahoma City"/>
    <x v="26"/>
    <n v="73120"/>
    <x v="2"/>
    <s v="OFF-EN-10004206"/>
    <x v="1"/>
    <x v="12"/>
    <s v="Multimedia Mailers"/>
    <n v="325.86"/>
    <n v="2"/>
    <n v="0"/>
    <n v="149.8956"/>
  </r>
  <r>
    <n v="4544"/>
    <s v="CA-2012-126557"/>
    <x v="1"/>
    <x v="984"/>
    <d v="2012-07-17T00:00:00"/>
    <s v="Second Class"/>
    <s v="RL-19615"/>
    <s v="Rob Lucas"/>
    <x v="0"/>
    <s v="United States"/>
    <s v="Chicago"/>
    <x v="10"/>
    <n v="60610"/>
    <x v="2"/>
    <s v="FUR-CH-10004477"/>
    <x v="0"/>
    <x v="1"/>
    <s v="Global Push Button Manager's Chair, Indigo"/>
    <n v="383.60699999999997"/>
    <n v="9"/>
    <n v="0.3"/>
    <n v="-5.4801000000000215"/>
  </r>
  <r>
    <n v="4545"/>
    <s v="CA-2012-126557"/>
    <x v="1"/>
    <x v="984"/>
    <d v="2012-07-17T00:00:00"/>
    <s v="Second Class"/>
    <s v="RL-19615"/>
    <s v="Rob Lucas"/>
    <x v="0"/>
    <s v="United States"/>
    <s v="Chicago"/>
    <x v="10"/>
    <n v="60610"/>
    <x v="2"/>
    <s v="TEC-PH-10003505"/>
    <x v="2"/>
    <x v="7"/>
    <s v="Geemarc AmpliPOWER60"/>
    <n v="148.47999999999999"/>
    <n v="2"/>
    <n v="0.2"/>
    <n v="16.703999999999986"/>
  </r>
  <r>
    <n v="4546"/>
    <s v="CA-2012-126557"/>
    <x v="1"/>
    <x v="984"/>
    <d v="2012-07-17T00:00:00"/>
    <s v="Second Class"/>
    <s v="RL-19615"/>
    <s v="Rob Lucas"/>
    <x v="0"/>
    <s v="United States"/>
    <s v="Chicago"/>
    <x v="10"/>
    <n v="60610"/>
    <x v="2"/>
    <s v="TEC-PH-10000526"/>
    <x v="2"/>
    <x v="7"/>
    <s v="Vtech CS6719"/>
    <n v="537.54399999999998"/>
    <n v="7"/>
    <n v="0.2"/>
    <n v="53.754400000000004"/>
  </r>
  <r>
    <n v="4547"/>
    <s v="CA-2012-126557"/>
    <x v="1"/>
    <x v="984"/>
    <d v="2012-07-17T00:00:00"/>
    <s v="Second Class"/>
    <s v="RL-19615"/>
    <s v="Rob Lucas"/>
    <x v="0"/>
    <s v="United States"/>
    <s v="Chicago"/>
    <x v="10"/>
    <n v="60610"/>
    <x v="2"/>
    <s v="OFF-BI-10003314"/>
    <x v="1"/>
    <x v="8"/>
    <s v="Tuff Stuff Recycled Round Ring Binders"/>
    <n v="1.9279999999999997"/>
    <n v="2"/>
    <n v="0.8"/>
    <n v="-2.9884000000000004"/>
  </r>
  <r>
    <n v="4548"/>
    <s v="CA-2012-126557"/>
    <x v="1"/>
    <x v="984"/>
    <d v="2012-07-17T00:00:00"/>
    <s v="Second Class"/>
    <s v="RL-19615"/>
    <s v="Rob Lucas"/>
    <x v="0"/>
    <s v="United States"/>
    <s v="Chicago"/>
    <x v="10"/>
    <n v="60610"/>
    <x v="2"/>
    <s v="OFF-AR-10003190"/>
    <x v="1"/>
    <x v="6"/>
    <s v="Newell 32"/>
    <n v="6.911999999999999"/>
    <n v="3"/>
    <n v="0.2"/>
    <n v="0.69120000000000026"/>
  </r>
  <r>
    <n v="4549"/>
    <s v="CA-2012-126557"/>
    <x v="1"/>
    <x v="984"/>
    <d v="2012-07-17T00:00:00"/>
    <s v="Second Class"/>
    <s v="RL-19615"/>
    <s v="Rob Lucas"/>
    <x v="0"/>
    <s v="United States"/>
    <s v="Chicago"/>
    <x v="10"/>
    <n v="60610"/>
    <x v="2"/>
    <s v="FUR-FU-10001861"/>
    <x v="0"/>
    <x v="5"/>
    <s v="Floodlight Indoor Halogen Bulbs, 1 Bulb per Pack, 60 Watts"/>
    <n v="7.76"/>
    <n v="1"/>
    <n v="0.6"/>
    <n v="-2.1340000000000003"/>
  </r>
  <r>
    <n v="4550"/>
    <s v="CA-2012-126557"/>
    <x v="1"/>
    <x v="984"/>
    <d v="2012-07-17T00:00:00"/>
    <s v="Second Class"/>
    <s v="RL-19615"/>
    <s v="Rob Lucas"/>
    <x v="0"/>
    <s v="United States"/>
    <s v="Chicago"/>
    <x v="10"/>
    <n v="60610"/>
    <x v="2"/>
    <s v="TEC-PH-10003963"/>
    <x v="2"/>
    <x v="7"/>
    <s v="GE 2-Jack Phone Line Splitter"/>
    <n v="659.16800000000012"/>
    <n v="4"/>
    <n v="0.2"/>
    <n v="49.437599999999975"/>
  </r>
  <r>
    <n v="4551"/>
    <s v="US-2014-107636"/>
    <x v="3"/>
    <x v="504"/>
    <d v="2014-05-03T00:00:00"/>
    <s v="First Class"/>
    <s v="NM-18520"/>
    <s v="Neoma Murray"/>
    <x v="0"/>
    <s v="United States"/>
    <s v="Manchester"/>
    <x v="29"/>
    <n v="6040"/>
    <x v="3"/>
    <s v="OFF-LA-10003388"/>
    <x v="1"/>
    <x v="2"/>
    <s v="Avery 5"/>
    <n v="5.76"/>
    <n v="2"/>
    <n v="0"/>
    <n v="2.8224"/>
  </r>
  <r>
    <n v="4552"/>
    <s v="US-2011-16586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s v="US-2011-106334"/>
    <x v="2"/>
    <x v="422"/>
    <d v="2012-01-02T00:00:00"/>
    <s v="Standard Class"/>
    <s v="JF-15490"/>
    <s v="Jeremy Farry"/>
    <x v="0"/>
    <s v="United States"/>
    <s v="San Francisco"/>
    <x v="1"/>
    <n v="94122"/>
    <x v="1"/>
    <s v="FUR-CH-10004886"/>
    <x v="0"/>
    <x v="1"/>
    <s v="Bevis Steel Folding Chairs"/>
    <n v="230.28000000000003"/>
    <n v="3"/>
    <n v="0.2"/>
    <n v="23.027999999999992"/>
  </r>
  <r>
    <n v="4554"/>
    <s v="US-2011-106334"/>
    <x v="2"/>
    <x v="422"/>
    <d v="2012-01-02T00:00:00"/>
    <s v="Standard Class"/>
    <s v="JF-15490"/>
    <s v="Jeremy Farry"/>
    <x v="0"/>
    <s v="United States"/>
    <s v="San Francisco"/>
    <x v="1"/>
    <n v="94122"/>
    <x v="1"/>
    <s v="OFF-PA-10003657"/>
    <x v="1"/>
    <x v="10"/>
    <s v="Xerox 1927"/>
    <n v="12.84"/>
    <n v="3"/>
    <n v="0"/>
    <n v="5.7779999999999987"/>
  </r>
  <r>
    <n v="4555"/>
    <s v="CA-2013-101448"/>
    <x v="0"/>
    <x v="535"/>
    <d v="2013-03-02T00:00:00"/>
    <s v="Second Class"/>
    <s v="EB-13930"/>
    <s v="Eric Barreto"/>
    <x v="0"/>
    <s v="United States"/>
    <s v="La Crosse"/>
    <x v="6"/>
    <n v="54601"/>
    <x v="2"/>
    <s v="OFF-BI-10004738"/>
    <x v="1"/>
    <x v="8"/>
    <s v="Flexible Leather- Look Classic Collection Ring Binder"/>
    <n v="56.820000000000007"/>
    <n v="3"/>
    <n v="0"/>
    <n v="28.410000000000004"/>
  </r>
  <r>
    <n v="4556"/>
    <s v="CA-2012-130218"/>
    <x v="1"/>
    <x v="391"/>
    <d v="2012-03-26T00:00:00"/>
    <s v="First Class"/>
    <s v="SG-20470"/>
    <s v="Sheri Gordon"/>
    <x v="0"/>
    <s v="United States"/>
    <s v="Florence"/>
    <x v="20"/>
    <n v="29501"/>
    <x v="0"/>
    <s v="OFF-FA-10003112"/>
    <x v="1"/>
    <x v="13"/>
    <s v="Staples"/>
    <n v="31.56"/>
    <n v="4"/>
    <n v="0"/>
    <n v="14.201999999999998"/>
  </r>
  <r>
    <n v="4557"/>
    <s v="CA-2012-130218"/>
    <x v="1"/>
    <x v="391"/>
    <d v="2012-03-26T00:00:00"/>
    <s v="First Class"/>
    <s v="SG-20470"/>
    <s v="Sheri Gordon"/>
    <x v="0"/>
    <s v="United States"/>
    <s v="Florence"/>
    <x v="20"/>
    <n v="29501"/>
    <x v="0"/>
    <s v="OFF-ST-10002486"/>
    <x v="1"/>
    <x v="4"/>
    <s v="Eldon Shelf Savers Cubes and Bins"/>
    <n v="27.92"/>
    <n v="4"/>
    <n v="0"/>
    <n v="0.5583999999999989"/>
  </r>
  <r>
    <n v="4558"/>
    <s v="US-2014-117331"/>
    <x v="3"/>
    <x v="208"/>
    <d v="2014-10-29T00:00:00"/>
    <s v="Standard Class"/>
    <s v="ND-18370"/>
    <s v="Natalie DeCherney"/>
    <x v="0"/>
    <s v="United States"/>
    <s v="Glendale"/>
    <x v="16"/>
    <n v="85301"/>
    <x v="1"/>
    <s v="OFF-BI-10003984"/>
    <x v="1"/>
    <x v="8"/>
    <s v="Lock-Up Easel 'Spel-Binder'"/>
    <n v="8.5590000000000011"/>
    <n v="1"/>
    <n v="0.7"/>
    <n v="-6.5618999999999996"/>
  </r>
  <r>
    <n v="4559"/>
    <s v="CA-2011-127383"/>
    <x v="2"/>
    <x v="520"/>
    <d v="2012-01-05T00:00:00"/>
    <s v="Standard Class"/>
    <s v="CM-11815"/>
    <s v="Candace McMahon"/>
    <x v="1"/>
    <s v="United States"/>
    <s v="El Paso"/>
    <x v="5"/>
    <n v="79907"/>
    <x v="2"/>
    <s v="OFF-EN-10004773"/>
    <x v="1"/>
    <x v="12"/>
    <s v="Staples"/>
    <n v="49.568000000000005"/>
    <n v="2"/>
    <n v="0.2"/>
    <n v="17.968399999999995"/>
  </r>
  <r>
    <n v="4560"/>
    <s v="CA-2011-110219"/>
    <x v="2"/>
    <x v="952"/>
    <d v="2011-05-08T00:00:00"/>
    <s v="First Class"/>
    <s v="EB-13870"/>
    <s v="Emily Burns"/>
    <x v="0"/>
    <s v="United States"/>
    <s v="San Antonio"/>
    <x v="5"/>
    <n v="78207"/>
    <x v="2"/>
    <s v="FUR-CH-10001146"/>
    <x v="0"/>
    <x v="1"/>
    <s v="Global Value Mid-Back Manager's Chair, Gray"/>
    <n v="127.869"/>
    <n v="3"/>
    <n v="0.3"/>
    <n v="-9.1335000000000122"/>
  </r>
  <r>
    <n v="4561"/>
    <s v="CA-2012-118871"/>
    <x v="1"/>
    <x v="784"/>
    <d v="2012-12-09T00:00:00"/>
    <s v="Second Class"/>
    <s v="HM-14860"/>
    <s v="Harry Marie"/>
    <x v="1"/>
    <s v="United States"/>
    <s v="Los Angeles"/>
    <x v="1"/>
    <n v="90049"/>
    <x v="1"/>
    <s v="OFF-EN-10003296"/>
    <x v="1"/>
    <x v="12"/>
    <s v="Tyvek Side-Opening Peel &amp; Seel Expanding Envelopes"/>
    <n v="271.44"/>
    <n v="3"/>
    <n v="0"/>
    <n v="122.148"/>
  </r>
  <r>
    <n v="4562"/>
    <s v="CA-2012-118871"/>
    <x v="1"/>
    <x v="784"/>
    <d v="2012-12-09T00:00:00"/>
    <s v="Second Class"/>
    <s v="HM-14860"/>
    <s v="Harry Marie"/>
    <x v="1"/>
    <s v="United States"/>
    <s v="Los Angeles"/>
    <x v="1"/>
    <n v="90049"/>
    <x v="1"/>
    <s v="TEC-PH-10000193"/>
    <x v="2"/>
    <x v="7"/>
    <s v="Jensen SMPS-640 - speaker phone"/>
    <n v="110.352"/>
    <n v="3"/>
    <n v="0.2"/>
    <n v="8.2763999999999953"/>
  </r>
  <r>
    <n v="4563"/>
    <s v="CA-2012-118871"/>
    <x v="1"/>
    <x v="784"/>
    <d v="2012-12-09T00:00:00"/>
    <s v="Second Class"/>
    <s v="HM-14860"/>
    <s v="Harry Marie"/>
    <x v="1"/>
    <s v="United States"/>
    <s v="Los Angeles"/>
    <x v="1"/>
    <n v="90049"/>
    <x v="1"/>
    <s v="FUR-FU-10002111"/>
    <x v="0"/>
    <x v="5"/>
    <s v="Master Caster Door Stop, Large Brown"/>
    <n v="36.4"/>
    <n v="5"/>
    <n v="0"/>
    <n v="13.832000000000001"/>
  </r>
  <r>
    <n v="4564"/>
    <s v="CA-2014-12949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s v="CA-2011-101175"/>
    <x v="2"/>
    <x v="337"/>
    <d v="2011-12-14T00:00:00"/>
    <s v="Standard Class"/>
    <s v="DM-12955"/>
    <s v="Dario Medina"/>
    <x v="1"/>
    <s v="United States"/>
    <s v="Mesa"/>
    <x v="16"/>
    <n v="85204"/>
    <x v="1"/>
    <s v="OFF-ST-10004950"/>
    <x v="1"/>
    <x v="4"/>
    <s v="Acco Perma 3000 Stacking Storage Drawers"/>
    <n v="100.70400000000001"/>
    <n v="6"/>
    <n v="0.2"/>
    <n v="-1.2588000000000008"/>
  </r>
  <r>
    <n v="4566"/>
    <s v="US-2014-149510"/>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s v="US-2014-149510"/>
    <x v="3"/>
    <x v="734"/>
    <d v="2014-12-11T00:00:00"/>
    <s v="Standard Class"/>
    <s v="MC-17575"/>
    <s v="Matt Collins"/>
    <x v="0"/>
    <s v="United States"/>
    <s v="Fayetteville"/>
    <x v="3"/>
    <n v="28314"/>
    <x v="0"/>
    <s v="OFF-BI-10004233"/>
    <x v="1"/>
    <x v="8"/>
    <s v="GBC Pre-Punched Binding Paper, Plastic, White, 8-1/2&quot; x 11&quot;"/>
    <n v="28.782000000000004"/>
    <n v="6"/>
    <n v="0.7"/>
    <n v="-21.1068"/>
  </r>
  <r>
    <n v="4568"/>
    <s v="US-2014-149510"/>
    <x v="3"/>
    <x v="734"/>
    <d v="2014-12-11T00:00:00"/>
    <s v="Standard Class"/>
    <s v="MC-17575"/>
    <s v="Matt Collins"/>
    <x v="0"/>
    <s v="United States"/>
    <s v="Fayetteville"/>
    <x v="3"/>
    <n v="28314"/>
    <x v="0"/>
    <s v="OFF-PA-10001892"/>
    <x v="1"/>
    <x v="10"/>
    <s v="Rediform Wirebound &quot;Phone Memo&quot; Message Book, 11 x 5-3/4"/>
    <n v="24.448"/>
    <n v="4"/>
    <n v="0.2"/>
    <n v="8.8623999999999992"/>
  </r>
  <r>
    <n v="4569"/>
    <s v="CA-2012-111990"/>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s v="CA-2011-169460"/>
    <x v="2"/>
    <x v="987"/>
    <d v="2011-04-21T00:00:00"/>
    <s v="Second Class"/>
    <s v="NF-18595"/>
    <s v="Nicole Fjeld"/>
    <x v="2"/>
    <s v="United States"/>
    <s v="San Jose"/>
    <x v="1"/>
    <n v="95123"/>
    <x v="1"/>
    <s v="FUR-FU-10004017"/>
    <x v="0"/>
    <x v="5"/>
    <s v="Executive Impressions 13&quot; Chairman Wall Clock"/>
    <n v="76.14"/>
    <n v="3"/>
    <n v="0"/>
    <n v="26.648999999999997"/>
  </r>
  <r>
    <n v="4571"/>
    <s v="US-2012-152128"/>
    <x v="1"/>
    <x v="442"/>
    <d v="2012-05-27T00:00:00"/>
    <s v="Second Class"/>
    <s v="NM-18445"/>
    <s v="Nathan Mautz"/>
    <x v="2"/>
    <s v="United States"/>
    <s v="Wichita"/>
    <x v="41"/>
    <n v="67212"/>
    <x v="2"/>
    <s v="OFF-AR-10002445"/>
    <x v="1"/>
    <x v="6"/>
    <s v="SANFORD Major Accent Highlighters"/>
    <n v="21.240000000000002"/>
    <n v="3"/>
    <n v="0"/>
    <n v="8.071200000000001"/>
  </r>
  <r>
    <n v="4572"/>
    <s v="US-2012-152128"/>
    <x v="1"/>
    <x v="442"/>
    <d v="2012-05-27T00:00:00"/>
    <s v="Second Class"/>
    <s v="NM-18445"/>
    <s v="Nathan Mautz"/>
    <x v="2"/>
    <s v="United States"/>
    <s v="Wichita"/>
    <x v="41"/>
    <n v="67212"/>
    <x v="2"/>
    <s v="OFF-BI-10001718"/>
    <x v="1"/>
    <x v="8"/>
    <s v="GBC DocuBind P50 Personal Binding Machine"/>
    <n v="127.96"/>
    <n v="2"/>
    <n v="0"/>
    <n v="60.141199999999998"/>
  </r>
  <r>
    <n v="4573"/>
    <s v="CA-2014-126662"/>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s v="CA-2013-139395"/>
    <x v="0"/>
    <x v="939"/>
    <d v="2013-12-19T00:00:00"/>
    <s v="Standard Class"/>
    <s v="MG-17650"/>
    <s v="Matthew Grinstein"/>
    <x v="2"/>
    <s v="United States"/>
    <s v="Jackson"/>
    <x v="12"/>
    <n v="49201"/>
    <x v="2"/>
    <s v="TEC-PH-10002103"/>
    <x v="2"/>
    <x v="7"/>
    <s v="Jabra SPEAK 410"/>
    <n v="657.93"/>
    <n v="7"/>
    <n v="0"/>
    <n v="184.22039999999998"/>
  </r>
  <r>
    <n v="4575"/>
    <s v="CA-2013-139395"/>
    <x v="0"/>
    <x v="939"/>
    <d v="2013-12-19T00:00:00"/>
    <s v="Standard Class"/>
    <s v="MG-17650"/>
    <s v="Matthew Grinstein"/>
    <x v="2"/>
    <s v="United States"/>
    <s v="Jackson"/>
    <x v="12"/>
    <n v="49201"/>
    <x v="2"/>
    <s v="FUR-FU-10003724"/>
    <x v="0"/>
    <x v="5"/>
    <s v="Westinghouse Clip-On Gooseneck Lamps"/>
    <n v="33.479999999999997"/>
    <n v="4"/>
    <n v="0"/>
    <n v="8.7047999999999988"/>
  </r>
  <r>
    <n v="4576"/>
    <s v="CA-2013-139395"/>
    <x v="0"/>
    <x v="939"/>
    <d v="2013-12-19T00:00:00"/>
    <s v="Standard Class"/>
    <s v="MG-17650"/>
    <s v="Matthew Grinstein"/>
    <x v="2"/>
    <s v="United States"/>
    <s v="Jackson"/>
    <x v="12"/>
    <n v="49201"/>
    <x v="2"/>
    <s v="OFF-AR-10003732"/>
    <x v="1"/>
    <x v="6"/>
    <s v="Newell 333"/>
    <n v="13.899999999999999"/>
    <n v="5"/>
    <n v="0"/>
    <n v="3.6139999999999994"/>
  </r>
  <r>
    <n v="4577"/>
    <s v="CA-2013-139395"/>
    <x v="0"/>
    <x v="939"/>
    <d v="2013-12-19T00:00:00"/>
    <s v="Standard Class"/>
    <s v="MG-17650"/>
    <s v="Matthew Grinstein"/>
    <x v="2"/>
    <s v="United States"/>
    <s v="Jackson"/>
    <x v="12"/>
    <n v="49201"/>
    <x v="2"/>
    <s v="OFF-ST-10000885"/>
    <x v="1"/>
    <x v="4"/>
    <s v="Fellowes Desktop Hanging File Manager"/>
    <n v="26.86"/>
    <n v="2"/>
    <n v="0"/>
    <n v="6.7149999999999999"/>
  </r>
  <r>
    <n v="4578"/>
    <s v="US-2011-121734"/>
    <x v="2"/>
    <x v="909"/>
    <d v="2011-04-16T00:00:00"/>
    <s v="Standard Class"/>
    <s v="SE-20110"/>
    <s v="Sanjit Engle"/>
    <x v="0"/>
    <s v="United States"/>
    <s v="Lewiston"/>
    <x v="45"/>
    <n v="83501"/>
    <x v="1"/>
    <s v="OFF-BI-10004817"/>
    <x v="1"/>
    <x v="8"/>
    <s v="GBC Personal VeloBind Strips"/>
    <n v="9.5840000000000014"/>
    <n v="1"/>
    <n v="0.2"/>
    <n v="3.3543999999999996"/>
  </r>
  <r>
    <n v="4579"/>
    <s v="CA-2012-110947"/>
    <x v="1"/>
    <x v="988"/>
    <d v="2012-06-15T00:00:00"/>
    <s v="Standard Class"/>
    <s v="AG-10765"/>
    <s v="Anthony Garverick"/>
    <x v="2"/>
    <s v="United States"/>
    <s v="Hampton"/>
    <x v="17"/>
    <n v="23666"/>
    <x v="0"/>
    <s v="OFF-BI-10001670"/>
    <x v="1"/>
    <x v="8"/>
    <s v="Vinyl Sectional Post Binders"/>
    <n v="113.10000000000001"/>
    <n v="3"/>
    <n v="0"/>
    <n v="56.550000000000004"/>
  </r>
  <r>
    <n v="4580"/>
    <s v="US-2011-150126"/>
    <x v="2"/>
    <x v="923"/>
    <d v="2011-08-02T00:00:00"/>
    <s v="Standard Class"/>
    <s v="AS-10045"/>
    <s v="Aaron Smayling"/>
    <x v="1"/>
    <s v="United States"/>
    <s v="New York City"/>
    <x v="15"/>
    <n v="10035"/>
    <x v="3"/>
    <s v="OFF-PA-10002709"/>
    <x v="1"/>
    <x v="10"/>
    <s v="Xerox 1956"/>
    <n v="65.78"/>
    <n v="11"/>
    <n v="0"/>
    <n v="32.232199999999999"/>
  </r>
  <r>
    <n v="4581"/>
    <s v="CA-2012-164427"/>
    <x v="1"/>
    <x v="374"/>
    <d v="2012-08-06T00:00:00"/>
    <s v="Standard Class"/>
    <s v="AR-10405"/>
    <s v="Allen Rosenblatt"/>
    <x v="1"/>
    <s v="United States"/>
    <s v="Hattiesburg"/>
    <x v="35"/>
    <n v="39401"/>
    <x v="0"/>
    <s v="TEC-AC-10004469"/>
    <x v="2"/>
    <x v="11"/>
    <s v="Microsoft Sculpt Comfort Mouse"/>
    <n v="239.70000000000002"/>
    <n v="6"/>
    <n v="0"/>
    <n v="105.46800000000002"/>
  </r>
  <r>
    <n v="4582"/>
    <s v="CA-2013-120250"/>
    <x v="0"/>
    <x v="251"/>
    <d v="2013-09-23T00:00:00"/>
    <s v="First Class"/>
    <s v="AP-10720"/>
    <s v="Anne Pryor"/>
    <x v="2"/>
    <s v="United States"/>
    <s v="Philadelphia"/>
    <x v="9"/>
    <n v="19140"/>
    <x v="3"/>
    <s v="FUR-FU-10003424"/>
    <x v="0"/>
    <x v="5"/>
    <s v="Nu-Dell Oak Frame"/>
    <n v="25.632000000000001"/>
    <n v="3"/>
    <n v="0.2"/>
    <n v="3.8447999999999967"/>
  </r>
  <r>
    <n v="4583"/>
    <s v="CA-2013-121993"/>
    <x v="0"/>
    <x v="224"/>
    <d v="2013-06-13T00:00:00"/>
    <s v="First Class"/>
    <s v="JB-16000"/>
    <s v="Joy Bell-"/>
    <x v="0"/>
    <s v="United States"/>
    <s v="Philadelphia"/>
    <x v="9"/>
    <n v="19140"/>
    <x v="3"/>
    <s v="OFF-LA-10003720"/>
    <x v="1"/>
    <x v="2"/>
    <s v="Avery 487"/>
    <n v="23.616"/>
    <n v="8"/>
    <n v="0.2"/>
    <n v="7.9703999999999997"/>
  </r>
  <r>
    <n v="4584"/>
    <s v="US-2013-100405"/>
    <x v="0"/>
    <x v="370"/>
    <d v="2013-08-29T00:00:00"/>
    <s v="Second Class"/>
    <s v="TS-21430"/>
    <s v="Tom Stivers"/>
    <x v="1"/>
    <s v="United States"/>
    <s v="Los Angeles"/>
    <x v="1"/>
    <n v="90045"/>
    <x v="1"/>
    <s v="OFF-AR-10000390"/>
    <x v="1"/>
    <x v="6"/>
    <s v="Newell Chalk Holder"/>
    <n v="8.26"/>
    <n v="2"/>
    <n v="0"/>
    <n v="3.7995999999999999"/>
  </r>
  <r>
    <n v="4585"/>
    <s v="US-2014-163790"/>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s v="US-2014-163790"/>
    <x v="3"/>
    <x v="808"/>
    <d v="2014-11-05T00:00:00"/>
    <s v="Second Class"/>
    <s v="NL-18310"/>
    <s v="Nancy Lomonaco"/>
    <x v="2"/>
    <s v="United States"/>
    <s v="Danville"/>
    <x v="1"/>
    <n v="94526"/>
    <x v="1"/>
    <s v="OFF-AR-10003469"/>
    <x v="1"/>
    <x v="6"/>
    <s v="Nontoxic Chalk"/>
    <n v="8.8000000000000007"/>
    <n v="5"/>
    <n v="0"/>
    <n v="4.2240000000000002"/>
  </r>
  <r>
    <n v="4587"/>
    <s v="US-2014-163790"/>
    <x v="3"/>
    <x v="808"/>
    <d v="2014-11-05T00:00:00"/>
    <s v="Second Class"/>
    <s v="NL-18310"/>
    <s v="Nancy Lomonaco"/>
    <x v="2"/>
    <s v="United States"/>
    <s v="Danville"/>
    <x v="1"/>
    <n v="94526"/>
    <x v="1"/>
    <s v="OFF-BI-10003718"/>
    <x v="1"/>
    <x v="8"/>
    <s v="GBC Therma-A-Bind 250T Electric Binding System"/>
    <n v="590.35199999999998"/>
    <n v="6"/>
    <n v="0.2"/>
    <n v="206.62319999999997"/>
  </r>
  <r>
    <n v="4588"/>
    <s v="US-2014-163790"/>
    <x v="3"/>
    <x v="808"/>
    <d v="2014-11-05T00:00:00"/>
    <s v="Second Class"/>
    <s v="NL-18310"/>
    <s v="Nancy Lomonaco"/>
    <x v="2"/>
    <s v="United States"/>
    <s v="Danville"/>
    <x v="1"/>
    <n v="94526"/>
    <x v="1"/>
    <s v="OFF-FA-10004838"/>
    <x v="1"/>
    <x v="13"/>
    <s v="Super Bands, 12/Pack"/>
    <n v="5.58"/>
    <n v="3"/>
    <n v="0"/>
    <n v="0.16740000000000022"/>
  </r>
  <r>
    <n v="4589"/>
    <s v="US-2014-163790"/>
    <x v="3"/>
    <x v="808"/>
    <d v="2014-11-05T00:00:00"/>
    <s v="Second Class"/>
    <s v="NL-18310"/>
    <s v="Nancy Lomonaco"/>
    <x v="2"/>
    <s v="United States"/>
    <s v="Danville"/>
    <x v="1"/>
    <n v="94526"/>
    <x v="1"/>
    <s v="FUR-FU-10002508"/>
    <x v="0"/>
    <x v="5"/>
    <s v="Document Clip Frames"/>
    <n v="25.02"/>
    <n v="3"/>
    <n v="0"/>
    <n v="10.508400000000002"/>
  </r>
  <r>
    <n v="4590"/>
    <s v="US-2014-163790"/>
    <x v="3"/>
    <x v="808"/>
    <d v="2014-11-05T00:00:00"/>
    <s v="Second Class"/>
    <s v="NL-18310"/>
    <s v="Nancy Lomonaco"/>
    <x v="2"/>
    <s v="United States"/>
    <s v="Danville"/>
    <x v="1"/>
    <n v="94526"/>
    <x v="1"/>
    <s v="OFF-ST-10001511"/>
    <x v="1"/>
    <x v="4"/>
    <s v="Space Solutions Commercial Steel Shelving"/>
    <n v="452.55000000000007"/>
    <n v="7"/>
    <n v="0"/>
    <n v="22.627499999999962"/>
  </r>
  <r>
    <n v="4591"/>
    <s v="CA-2013-129868"/>
    <x v="0"/>
    <x v="482"/>
    <d v="2014-01-01T00:00:00"/>
    <s v="Standard Class"/>
    <s v="MC-18130"/>
    <s v="Mike Caudle"/>
    <x v="1"/>
    <s v="United States"/>
    <s v="Los Angeles"/>
    <x v="1"/>
    <n v="90004"/>
    <x v="1"/>
    <s v="OFF-SU-10000952"/>
    <x v="1"/>
    <x v="14"/>
    <s v="Fiskars Home &amp; Office Scissors"/>
    <n v="17.760000000000002"/>
    <n v="2"/>
    <n v="0"/>
    <n v="4.9728000000000012"/>
  </r>
  <r>
    <n v="4592"/>
    <s v="CA-2013-129868"/>
    <x v="0"/>
    <x v="482"/>
    <d v="2014-01-01T00:00:00"/>
    <s v="Standard Class"/>
    <s v="MC-18130"/>
    <s v="Mike Caudle"/>
    <x v="1"/>
    <s v="United States"/>
    <s v="Los Angeles"/>
    <x v="1"/>
    <n v="90004"/>
    <x v="1"/>
    <s v="TEC-PH-10002275"/>
    <x v="2"/>
    <x v="7"/>
    <s v="Mitel 5320 IP Phone VoIP phone"/>
    <n v="302.38400000000001"/>
    <n v="2"/>
    <n v="0.2"/>
    <n v="30.238400000000013"/>
  </r>
  <r>
    <n v="4593"/>
    <s v="CA-2013-129868"/>
    <x v="0"/>
    <x v="482"/>
    <d v="2014-01-01T00:00:00"/>
    <s v="Standard Class"/>
    <s v="MC-18130"/>
    <s v="Mike Caudle"/>
    <x v="1"/>
    <s v="United States"/>
    <s v="Los Angeles"/>
    <x v="1"/>
    <n v="90004"/>
    <x v="1"/>
    <s v="FUR-CH-10003535"/>
    <x v="0"/>
    <x v="1"/>
    <s v="Global Armless Task Chair, Royal Blue"/>
    <n v="146.352"/>
    <n v="3"/>
    <n v="0.2"/>
    <n v="-5.4882000000000062"/>
  </r>
  <r>
    <n v="4594"/>
    <s v="CA-2013-129868"/>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s v="CA-2013-129868"/>
    <x v="0"/>
    <x v="482"/>
    <d v="2014-01-01T00:00:00"/>
    <s v="Standard Class"/>
    <s v="MC-18130"/>
    <s v="Mike Caudle"/>
    <x v="1"/>
    <s v="United States"/>
    <s v="Los Angeles"/>
    <x v="1"/>
    <n v="90004"/>
    <x v="1"/>
    <s v="FUR-TA-10003473"/>
    <x v="0"/>
    <x v="3"/>
    <s v="Bretford Rectangular Conference Table Tops"/>
    <n v="902.71199999999999"/>
    <n v="3"/>
    <n v="0.2"/>
    <n v="33.851700000000051"/>
  </r>
  <r>
    <n v="4596"/>
    <s v="CA-2013-129868"/>
    <x v="0"/>
    <x v="482"/>
    <d v="2014-01-01T00:00:00"/>
    <s v="Standard Class"/>
    <s v="MC-18130"/>
    <s v="Mike Caudle"/>
    <x v="1"/>
    <s v="United States"/>
    <s v="Los Angeles"/>
    <x v="1"/>
    <n v="90004"/>
    <x v="1"/>
    <s v="OFF-AR-10001897"/>
    <x v="1"/>
    <x v="6"/>
    <s v="Model L Table or Wall-Mount Pencil Sharpener"/>
    <n v="53.97"/>
    <n v="3"/>
    <n v="0"/>
    <n v="15.111600000000001"/>
  </r>
  <r>
    <n v="4597"/>
    <s v="CA-2013-140564"/>
    <x v="0"/>
    <x v="5"/>
    <d v="2013-12-11T00:00:00"/>
    <s v="Second Class"/>
    <s v="TC-21475"/>
    <s v="Tony Chapman"/>
    <x v="2"/>
    <s v="United States"/>
    <s v="Washington"/>
    <x v="40"/>
    <n v="20016"/>
    <x v="3"/>
    <s v="OFF-AR-10000034"/>
    <x v="1"/>
    <x v="6"/>
    <s v="BIC Brite Liner Grip Highlighters, Assorted, 5/Pack"/>
    <n v="33.92"/>
    <n v="8"/>
    <n v="0"/>
    <n v="13.2288"/>
  </r>
  <r>
    <n v="4598"/>
    <s v="US-2014-169502"/>
    <x v="3"/>
    <x v="735"/>
    <d v="2014-09-02T00:00:00"/>
    <s v="Standard Class"/>
    <s v="MG-17650"/>
    <s v="Matthew Grinstein"/>
    <x v="2"/>
    <s v="United States"/>
    <s v="Milwaukee"/>
    <x v="6"/>
    <n v="53209"/>
    <x v="2"/>
    <s v="OFF-SU-10004115"/>
    <x v="1"/>
    <x v="14"/>
    <s v="Acme Stainless Steel Office Snips"/>
    <n v="21.81"/>
    <n v="3"/>
    <n v="0"/>
    <n v="5.8887000000000009"/>
  </r>
  <r>
    <n v="4599"/>
    <s v="US-2014-169502"/>
    <x v="3"/>
    <x v="735"/>
    <d v="2014-09-02T00:00:00"/>
    <s v="Standard Class"/>
    <s v="MG-17650"/>
    <s v="Matthew Grinstein"/>
    <x v="2"/>
    <s v="United States"/>
    <s v="Milwaukee"/>
    <x v="6"/>
    <n v="53209"/>
    <x v="2"/>
    <s v="OFF-AP-10001947"/>
    <x v="1"/>
    <x v="9"/>
    <s v="Acco 6 Outlet Guardian Premium Plus Surge Suppressor"/>
    <n v="91.6"/>
    <n v="5"/>
    <n v="0"/>
    <n v="26.563999999999997"/>
  </r>
  <r>
    <n v="4600"/>
    <s v="CA-2012-146948"/>
    <x v="1"/>
    <x v="747"/>
    <d v="2012-07-20T00:00:00"/>
    <s v="Standard Class"/>
    <s v="MG-17890"/>
    <s v="Michael Granlund"/>
    <x v="2"/>
    <s v="United States"/>
    <s v="Baltimore"/>
    <x v="39"/>
    <n v="21215"/>
    <x v="3"/>
    <s v="FUR-CH-10004853"/>
    <x v="0"/>
    <x v="1"/>
    <s v="Global Manager's Adjustable Task Chair, Storm"/>
    <n v="150.97999999999999"/>
    <n v="1"/>
    <n v="0"/>
    <n v="43.784199999999984"/>
  </r>
  <r>
    <n v="4601"/>
    <s v="CA-2012-146948"/>
    <x v="1"/>
    <x v="747"/>
    <d v="2012-07-20T00:00:00"/>
    <s v="Standard Class"/>
    <s v="MG-17890"/>
    <s v="Michael Granlund"/>
    <x v="2"/>
    <s v="United States"/>
    <s v="Baltimore"/>
    <x v="39"/>
    <n v="21215"/>
    <x v="3"/>
    <s v="OFF-EN-10000483"/>
    <x v="1"/>
    <x v="12"/>
    <s v="White Envelopes, White Envelopes with Clear Poly Window"/>
    <n v="137.25"/>
    <n v="9"/>
    <n v="0"/>
    <n v="63.134999999999991"/>
  </r>
  <r>
    <n v="4602"/>
    <s v="CA-2012-146948"/>
    <x v="1"/>
    <x v="747"/>
    <d v="2012-07-20T00:00:00"/>
    <s v="Standard Class"/>
    <s v="MG-17890"/>
    <s v="Michael Granlund"/>
    <x v="2"/>
    <s v="United States"/>
    <s v="Baltimore"/>
    <x v="39"/>
    <n v="21215"/>
    <x v="3"/>
    <s v="OFF-FA-10001332"/>
    <x v="1"/>
    <x v="13"/>
    <s v="Acco Banker's Clasps, 5 3/4&quot;-Long"/>
    <n v="11.52"/>
    <n v="4"/>
    <n v="0"/>
    <n v="5.4143999999999997"/>
  </r>
  <r>
    <n v="4603"/>
    <s v="US-2012-113327"/>
    <x v="1"/>
    <x v="989"/>
    <d v="2012-05-29T00:00:00"/>
    <s v="Second Class"/>
    <s v="BF-11170"/>
    <s v="Ben Ferrer"/>
    <x v="2"/>
    <s v="United States"/>
    <s v="Jacksonville"/>
    <x v="3"/>
    <n v="28540"/>
    <x v="0"/>
    <s v="OFF-PA-10003790"/>
    <x v="1"/>
    <x v="10"/>
    <s v="Xerox 1991"/>
    <n v="18.272000000000002"/>
    <n v="1"/>
    <n v="0.2"/>
    <n v="5.9383999999999988"/>
  </r>
  <r>
    <n v="4604"/>
    <s v="US-2012-113327"/>
    <x v="1"/>
    <x v="989"/>
    <d v="2012-05-29T00:00:00"/>
    <s v="Second Class"/>
    <s v="BF-11170"/>
    <s v="Ben Ferrer"/>
    <x v="2"/>
    <s v="United States"/>
    <s v="Jacksonville"/>
    <x v="3"/>
    <n v="28540"/>
    <x v="0"/>
    <s v="OFF-PA-10003134"/>
    <x v="1"/>
    <x v="10"/>
    <s v="Xerox 1937"/>
    <n v="153.72800000000001"/>
    <n v="4"/>
    <n v="0.2"/>
    <n v="53.804799999999986"/>
  </r>
  <r>
    <n v="4605"/>
    <s v="US-2012-113327"/>
    <x v="1"/>
    <x v="989"/>
    <d v="2012-05-29T00:00:00"/>
    <s v="Second Class"/>
    <s v="BF-11170"/>
    <s v="Ben Ferrer"/>
    <x v="2"/>
    <s v="United States"/>
    <s v="Jacksonville"/>
    <x v="3"/>
    <n v="28540"/>
    <x v="0"/>
    <s v="OFF-EN-10004459"/>
    <x v="1"/>
    <x v="12"/>
    <s v="Security-Tint Envelopes"/>
    <n v="12.224"/>
    <n v="2"/>
    <n v="0.2"/>
    <n v="4.4311999999999996"/>
  </r>
  <r>
    <n v="4606"/>
    <s v="US-2012-113327"/>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s v="CA-2012-135020"/>
    <x v="1"/>
    <x v="71"/>
    <d v="2012-06-02T00:00:00"/>
    <s v="Standard Class"/>
    <s v="MS-17770"/>
    <s v="Maxwell Schwartz"/>
    <x v="0"/>
    <s v="United States"/>
    <s v="Rochester"/>
    <x v="15"/>
    <n v="14609"/>
    <x v="3"/>
    <s v="TEC-PH-10004093"/>
    <x v="2"/>
    <x v="7"/>
    <s v="Panasonic Kx-TS550"/>
    <n v="45.99"/>
    <n v="1"/>
    <n v="0"/>
    <n v="13.3371"/>
  </r>
  <r>
    <n v="4608"/>
    <s v="CA-2012-135020"/>
    <x v="1"/>
    <x v="71"/>
    <d v="2012-06-02T00:00:00"/>
    <s v="Standard Class"/>
    <s v="MS-17770"/>
    <s v="Maxwell Schwartz"/>
    <x v="0"/>
    <s v="United States"/>
    <s v="Rochester"/>
    <x v="15"/>
    <n v="14609"/>
    <x v="3"/>
    <s v="OFF-ST-10001490"/>
    <x v="1"/>
    <x v="4"/>
    <s v="Hot File 7-Pocket, Floor Stand"/>
    <n v="535.41"/>
    <n v="3"/>
    <n v="0"/>
    <n v="160.62299999999993"/>
  </r>
  <r>
    <n v="4609"/>
    <s v="CA-2012-135020"/>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s v="CA-2012-135020"/>
    <x v="1"/>
    <x v="71"/>
    <d v="2012-06-02T00:00:00"/>
    <s v="Standard Class"/>
    <s v="MS-17770"/>
    <s v="Maxwell Schwartz"/>
    <x v="0"/>
    <s v="United States"/>
    <s v="Rochester"/>
    <x v="15"/>
    <n v="14609"/>
    <x v="3"/>
    <s v="OFF-PA-10004255"/>
    <x v="1"/>
    <x v="10"/>
    <s v="Xerox 219"/>
    <n v="45.36"/>
    <n v="7"/>
    <n v="0"/>
    <n v="21.772800000000004"/>
  </r>
  <r>
    <n v="4611"/>
    <s v="US-2014-141852"/>
    <x v="3"/>
    <x v="45"/>
    <d v="2014-11-15T00:00:00"/>
    <s v="Standard Class"/>
    <s v="JE-15745"/>
    <s v="Joel Eaton"/>
    <x v="0"/>
    <s v="United States"/>
    <s v="Oceanside"/>
    <x v="1"/>
    <n v="92054"/>
    <x v="1"/>
    <s v="FUR-FU-10000023"/>
    <x v="0"/>
    <x v="5"/>
    <s v="Eldon Wave Desk Accessories"/>
    <n v="47.12"/>
    <n v="8"/>
    <n v="0"/>
    <n v="20.732800000000001"/>
  </r>
  <r>
    <n v="4612"/>
    <s v="CA-2013-109407"/>
    <x v="0"/>
    <x v="990"/>
    <d v="2013-01-26T00:00:00"/>
    <s v="Second Class"/>
    <s v="HG-14965"/>
    <s v="Henry Goldwyn"/>
    <x v="1"/>
    <s v="United States"/>
    <s v="Gulfport"/>
    <x v="35"/>
    <n v="39503"/>
    <x v="0"/>
    <s v="OFF-BI-10000285"/>
    <x v="1"/>
    <x v="8"/>
    <s v="XtraLife ClearVue Slant-D Ring Binders by Cardinal"/>
    <n v="31.36"/>
    <n v="4"/>
    <n v="0"/>
    <n v="15.68"/>
  </r>
  <r>
    <n v="4613"/>
    <s v="US-2014-165953"/>
    <x v="3"/>
    <x v="413"/>
    <d v="2014-01-07T00:00:00"/>
    <s v="Standard Class"/>
    <s v="EP-13915"/>
    <s v="Emily Phan"/>
    <x v="0"/>
    <s v="United States"/>
    <s v="Jacksonville"/>
    <x v="2"/>
    <n v="32216"/>
    <x v="0"/>
    <s v="OFF-AR-10000588"/>
    <x v="1"/>
    <x v="6"/>
    <s v="Newell 345"/>
    <n v="47.616"/>
    <n v="3"/>
    <n v="0.2"/>
    <n v="3.571200000000001"/>
  </r>
  <r>
    <n v="4614"/>
    <s v="US-2014-165953"/>
    <x v="3"/>
    <x v="413"/>
    <d v="2014-01-07T00:00:00"/>
    <s v="Standard Class"/>
    <s v="EP-13915"/>
    <s v="Emily Phan"/>
    <x v="0"/>
    <s v="United States"/>
    <s v="Jacksonville"/>
    <x v="2"/>
    <n v="32216"/>
    <x v="0"/>
    <s v="OFF-PA-10002250"/>
    <x v="1"/>
    <x v="10"/>
    <s v="Things To Do Today Pad"/>
    <n v="23.480000000000004"/>
    <n v="5"/>
    <n v="0.2"/>
    <n v="8.218"/>
  </r>
  <r>
    <n v="4615"/>
    <s v="CA-2013-144540"/>
    <x v="0"/>
    <x v="64"/>
    <d v="2013-09-11T00:00:00"/>
    <s v="Standard Class"/>
    <s v="GH-14410"/>
    <s v="Gary Hansen"/>
    <x v="2"/>
    <s v="United States"/>
    <s v="Houston"/>
    <x v="5"/>
    <n v="77070"/>
    <x v="2"/>
    <s v="OFF-AP-10002457"/>
    <x v="1"/>
    <x v="9"/>
    <s v="Eureka The Boss Plus 12-Amp Hard Box Upright Vacuum, Red"/>
    <n v="62.789999999999992"/>
    <n v="3"/>
    <n v="0.8"/>
    <n v="-166.39350000000002"/>
  </r>
  <r>
    <n v="4616"/>
    <s v="CA-2013-144540"/>
    <x v="0"/>
    <x v="64"/>
    <d v="2013-09-11T00:00:00"/>
    <s v="Standard Class"/>
    <s v="GH-14410"/>
    <s v="Gary Hansen"/>
    <x v="2"/>
    <s v="United States"/>
    <s v="Houston"/>
    <x v="5"/>
    <n v="77070"/>
    <x v="2"/>
    <s v="OFF-FA-10002763"/>
    <x v="1"/>
    <x v="13"/>
    <s v="Advantus Map Pennant Flags and Round Head Tacks"/>
    <n v="28.44"/>
    <n v="9"/>
    <n v="0.2"/>
    <n v="4.2659999999999973"/>
  </r>
  <r>
    <n v="4617"/>
    <s v="CA-2012-159863"/>
    <x v="1"/>
    <x v="406"/>
    <d v="2012-09-07T00:00:00"/>
    <s v="Second Class"/>
    <s v="DS-13180"/>
    <s v="David Smith"/>
    <x v="1"/>
    <s v="United States"/>
    <s v="Houston"/>
    <x v="5"/>
    <n v="77095"/>
    <x v="2"/>
    <s v="TEC-AC-10000109"/>
    <x v="2"/>
    <x v="11"/>
    <s v="Sony Micro Vault Click 16 GB USB 2.0 Flash Drive"/>
    <n v="134.376"/>
    <n v="3"/>
    <n v="0.2"/>
    <n v="6.7188000000000088"/>
  </r>
  <r>
    <n v="4618"/>
    <s v="CA-2012-117800"/>
    <x v="1"/>
    <x v="481"/>
    <d v="2012-09-26T00:00:00"/>
    <s v="Standard Class"/>
    <s v="TH-21550"/>
    <s v="Tracy Hopkins"/>
    <x v="2"/>
    <s v="United States"/>
    <s v="Everett"/>
    <x v="31"/>
    <n v="2149"/>
    <x v="3"/>
    <s v="TEC-PH-10002415"/>
    <x v="2"/>
    <x v="7"/>
    <s v="Polycom VoiceStation 500 Conference phone"/>
    <n v="589.9"/>
    <n v="2"/>
    <n v="0"/>
    <n v="147.47500000000002"/>
  </r>
  <r>
    <n v="4619"/>
    <s v="CA-2012-117800"/>
    <x v="1"/>
    <x v="481"/>
    <d v="2012-09-26T00:00:00"/>
    <s v="Standard Class"/>
    <s v="TH-21550"/>
    <s v="Tracy Hopkins"/>
    <x v="2"/>
    <s v="United States"/>
    <s v="Everett"/>
    <x v="31"/>
    <n v="2149"/>
    <x v="3"/>
    <s v="FUR-CH-10000785"/>
    <x v="0"/>
    <x v="1"/>
    <s v="Global Ergonomic Managers Chair"/>
    <n v="542.93999999999994"/>
    <n v="3"/>
    <n v="0"/>
    <n v="141.1644"/>
  </r>
  <r>
    <n v="4620"/>
    <s v="CA-2014-145219"/>
    <x v="3"/>
    <x v="165"/>
    <d v="2014-12-26T00:00:00"/>
    <s v="First Class"/>
    <s v="RM-19675"/>
    <s v="Robert Marley"/>
    <x v="2"/>
    <s v="United States"/>
    <s v="Los Angeles"/>
    <x v="1"/>
    <n v="90049"/>
    <x v="1"/>
    <s v="TEC-CO-10001449"/>
    <x v="2"/>
    <x v="16"/>
    <s v="Hewlett Packard LaserJet 3310 Copier"/>
    <n v="2879.9520000000002"/>
    <n v="6"/>
    <n v="0.2"/>
    <n v="1007.9831999999999"/>
  </r>
  <r>
    <n v="4621"/>
    <s v="CA-2014-145219"/>
    <x v="3"/>
    <x v="165"/>
    <d v="2014-12-26T00:00:00"/>
    <s v="First Class"/>
    <s v="RM-19675"/>
    <s v="Robert Marley"/>
    <x v="2"/>
    <s v="United States"/>
    <s v="Los Angeles"/>
    <x v="1"/>
    <n v="90049"/>
    <x v="1"/>
    <s v="OFF-BI-10001670"/>
    <x v="1"/>
    <x v="8"/>
    <s v="Vinyl Sectional Post Binders"/>
    <n v="90.480000000000018"/>
    <n v="3"/>
    <n v="0.2"/>
    <n v="33.93"/>
  </r>
  <r>
    <n v="4622"/>
    <s v="CA-2012-161214"/>
    <x v="1"/>
    <x v="348"/>
    <d v="2012-10-08T00:00:00"/>
    <s v="Second Class"/>
    <s v="SF-20965"/>
    <s v="Sylvia Foulston"/>
    <x v="1"/>
    <s v="United States"/>
    <s v="Wilmington"/>
    <x v="13"/>
    <n v="19805"/>
    <x v="3"/>
    <s v="OFF-ST-10001328"/>
    <x v="1"/>
    <x v="4"/>
    <s v="Personal Filing Tote with Lid, Black/Gray"/>
    <n v="77.55"/>
    <n v="5"/>
    <n v="0"/>
    <n v="21.714000000000002"/>
  </r>
  <r>
    <n v="4623"/>
    <s v="CA-2014-147228"/>
    <x v="3"/>
    <x v="428"/>
    <d v="2014-09-15T00:00:00"/>
    <s v="Standard Class"/>
    <s v="SO-20335"/>
    <s v="Sean O'Donnell"/>
    <x v="0"/>
    <s v="United States"/>
    <s v="Columbia"/>
    <x v="18"/>
    <n v="38401"/>
    <x v="0"/>
    <s v="OFF-SU-10001225"/>
    <x v="1"/>
    <x v="14"/>
    <s v="Staples"/>
    <n v="8.8320000000000007"/>
    <n v="3"/>
    <n v="0.2"/>
    <n v="-1.9872000000000005"/>
  </r>
  <r>
    <n v="4624"/>
    <s v="CA-2014-147228"/>
    <x v="3"/>
    <x v="428"/>
    <d v="2014-09-15T00:00:00"/>
    <s v="Standard Class"/>
    <s v="SO-20335"/>
    <s v="Sean O'Donnell"/>
    <x v="0"/>
    <s v="United States"/>
    <s v="Columbia"/>
    <x v="18"/>
    <n v="38401"/>
    <x v="0"/>
    <s v="OFF-PA-10000357"/>
    <x v="1"/>
    <x v="10"/>
    <s v="Xerox 1888"/>
    <n v="177.536"/>
    <n v="4"/>
    <n v="0.2"/>
    <n v="62.137599999999992"/>
  </r>
  <r>
    <n v="4625"/>
    <s v="CA-2014-147228"/>
    <x v="3"/>
    <x v="428"/>
    <d v="2014-09-15T00:00:00"/>
    <s v="Standard Class"/>
    <s v="SO-20335"/>
    <s v="Sean O'Donnell"/>
    <x v="0"/>
    <s v="United States"/>
    <s v="Columbia"/>
    <x v="18"/>
    <n v="38401"/>
    <x v="0"/>
    <s v="OFF-ST-10000046"/>
    <x v="1"/>
    <x v="4"/>
    <s v="Fellowes Super Stor/Drawer Files"/>
    <n v="258.48"/>
    <n v="2"/>
    <n v="0.2"/>
    <n v="-3.2309999999999945"/>
  </r>
  <r>
    <n v="4626"/>
    <s v="CA-2014-147228"/>
    <x v="3"/>
    <x v="428"/>
    <d v="2014-09-15T00:00:00"/>
    <s v="Standard Class"/>
    <s v="SO-20335"/>
    <s v="Sean O'Donnell"/>
    <x v="0"/>
    <s v="United States"/>
    <s v="Columbia"/>
    <x v="18"/>
    <n v="38401"/>
    <x v="0"/>
    <s v="FUR-FU-10000023"/>
    <x v="0"/>
    <x v="5"/>
    <s v="Eldon Wave Desk Accessories"/>
    <n v="14.135999999999999"/>
    <n v="3"/>
    <n v="0.2"/>
    <n v="4.240800000000001"/>
  </r>
  <r>
    <n v="4627"/>
    <s v="CA-2013-101336"/>
    <x v="0"/>
    <x v="373"/>
    <d v="2013-11-19T00:00:00"/>
    <s v="Standard Class"/>
    <s v="CK-12760"/>
    <s v="Cyma Kinney"/>
    <x v="1"/>
    <s v="United States"/>
    <s v="New York City"/>
    <x v="15"/>
    <n v="10011"/>
    <x v="3"/>
    <s v="OFF-ST-10003455"/>
    <x v="1"/>
    <x v="4"/>
    <s v="Tenex File Box, Personal Filing Tote with Lid, Black"/>
    <n v="77.55"/>
    <n v="5"/>
    <n v="0"/>
    <n v="20.163000000000004"/>
  </r>
  <r>
    <n v="4628"/>
    <s v="CA-2013-101336"/>
    <x v="0"/>
    <x v="373"/>
    <d v="2013-11-19T00:00:00"/>
    <s v="Standard Class"/>
    <s v="CK-12760"/>
    <s v="Cyma Kinney"/>
    <x v="1"/>
    <s v="United States"/>
    <s v="New York City"/>
    <x v="15"/>
    <n v="10011"/>
    <x v="3"/>
    <s v="OFF-ST-10000876"/>
    <x v="1"/>
    <x v="4"/>
    <s v="Eldon Simplefile Box Office"/>
    <n v="24.88"/>
    <n v="2"/>
    <n v="0"/>
    <n v="6.9664000000000001"/>
  </r>
  <r>
    <n v="4629"/>
    <s v="CA-2013-101336"/>
    <x v="0"/>
    <x v="373"/>
    <d v="2013-11-19T00:00:00"/>
    <s v="Standard Class"/>
    <s v="CK-12760"/>
    <s v="Cyma Kinney"/>
    <x v="1"/>
    <s v="United States"/>
    <s v="New York City"/>
    <x v="15"/>
    <n v="10011"/>
    <x v="3"/>
    <s v="OFF-AR-10003582"/>
    <x v="1"/>
    <x v="6"/>
    <s v="Boston Electric Pencil Sharpener, Model 1818, Charcoal Black"/>
    <n v="140.75"/>
    <n v="5"/>
    <n v="0"/>
    <n v="39.410000000000011"/>
  </r>
  <r>
    <n v="4630"/>
    <s v="CA-2013-101336"/>
    <x v="0"/>
    <x v="373"/>
    <d v="2013-11-19T00:00:00"/>
    <s v="Standard Class"/>
    <s v="CK-12760"/>
    <s v="Cyma Kinney"/>
    <x v="1"/>
    <s v="United States"/>
    <s v="New York City"/>
    <x v="15"/>
    <n v="10011"/>
    <x v="3"/>
    <s v="OFF-ST-10004258"/>
    <x v="1"/>
    <x v="4"/>
    <s v="Portable Personal File Box"/>
    <n v="36.630000000000003"/>
    <n v="3"/>
    <n v="0"/>
    <n v="9.8901000000000039"/>
  </r>
  <r>
    <n v="4631"/>
    <s v="US-2012-126235"/>
    <x v="1"/>
    <x v="52"/>
    <d v="2012-10-15T00:00:00"/>
    <s v="Same Day"/>
    <s v="GA-14725"/>
    <s v="Guy Armstrong"/>
    <x v="0"/>
    <s v="United States"/>
    <s v="Mount Pleasant"/>
    <x v="12"/>
    <n v="48858"/>
    <x v="2"/>
    <s v="FUR-FU-10000719"/>
    <x v="0"/>
    <x v="5"/>
    <s v="DAX Cubicle Frames, 8-1/2 x 11"/>
    <n v="17.14"/>
    <n v="2"/>
    <n v="0"/>
    <n v="6.1704000000000008"/>
  </r>
  <r>
    <n v="4632"/>
    <s v="CA-2014-168396"/>
    <x v="3"/>
    <x v="646"/>
    <d v="2014-08-09T00:00:00"/>
    <s v="Second Class"/>
    <s v="BD-11725"/>
    <s v="Bruce Degenhardt"/>
    <x v="0"/>
    <s v="United States"/>
    <s v="San Francisco"/>
    <x v="1"/>
    <n v="94122"/>
    <x v="1"/>
    <s v="OFF-LA-10001297"/>
    <x v="1"/>
    <x v="2"/>
    <s v="Avery 473"/>
    <n v="51.75"/>
    <n v="5"/>
    <n v="0"/>
    <n v="24.84"/>
  </r>
  <r>
    <n v="4633"/>
    <s v="CA-2014-168396"/>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s v="CA-2012-130456"/>
    <x v="1"/>
    <x v="291"/>
    <d v="2012-08-26T00:00:00"/>
    <s v="Standard Class"/>
    <s v="DS-13180"/>
    <s v="David Smith"/>
    <x v="1"/>
    <s v="United States"/>
    <s v="San Francisco"/>
    <x v="1"/>
    <n v="94122"/>
    <x v="1"/>
    <s v="FUR-BO-10003893"/>
    <x v="0"/>
    <x v="0"/>
    <s v="Sauder Camden County Collection Library"/>
    <n v="586.39800000000002"/>
    <n v="6"/>
    <n v="0.15"/>
    <n v="34.493999999999971"/>
  </r>
  <r>
    <n v="4635"/>
    <s v="CA-2012-130456"/>
    <x v="1"/>
    <x v="291"/>
    <d v="2012-08-26T00:00:00"/>
    <s v="Standard Class"/>
    <s v="DS-13180"/>
    <s v="David Smith"/>
    <x v="1"/>
    <s v="United States"/>
    <s v="San Francisco"/>
    <x v="1"/>
    <n v="94122"/>
    <x v="1"/>
    <s v="OFF-ST-10000736"/>
    <x v="1"/>
    <x v="4"/>
    <s v="Carina Double Wide Media Storage Towers in Natural &amp; Black"/>
    <n v="80.98"/>
    <n v="1"/>
    <n v="0"/>
    <n v="3.2391999999999967"/>
  </r>
  <r>
    <n v="4636"/>
    <s v="CA-2014-116288"/>
    <x v="3"/>
    <x v="846"/>
    <d v="2014-03-18T00:00:00"/>
    <s v="Standard Class"/>
    <s v="BS-11380"/>
    <s v="Bill Stewart"/>
    <x v="1"/>
    <s v="United States"/>
    <s v="San Francisco"/>
    <x v="1"/>
    <n v="94122"/>
    <x v="1"/>
    <s v="OFF-ST-10000736"/>
    <x v="1"/>
    <x v="4"/>
    <s v="Carina Double Wide Media Storage Towers in Natural &amp; Black"/>
    <n v="242.94"/>
    <n v="3"/>
    <n v="0"/>
    <n v="9.7175999999999902"/>
  </r>
  <r>
    <n v="4637"/>
    <s v="CA-2014-168228"/>
    <x v="3"/>
    <x v="842"/>
    <d v="2014-04-30T00:00:00"/>
    <s v="First Class"/>
    <s v="AP-10915"/>
    <s v="Arthur Prichep"/>
    <x v="0"/>
    <s v="United States"/>
    <s v="Los Angeles"/>
    <x v="1"/>
    <n v="90045"/>
    <x v="1"/>
    <s v="OFF-AR-10003373"/>
    <x v="1"/>
    <x v="6"/>
    <s v="Boston School Pro Electric Pencil Sharpener, 1670"/>
    <n v="123.92"/>
    <n v="4"/>
    <n v="0"/>
    <n v="33.458399999999997"/>
  </r>
  <r>
    <n v="4638"/>
    <s v="CA-2014-168228"/>
    <x v="3"/>
    <x v="842"/>
    <d v="2014-04-30T00:00:00"/>
    <s v="First Class"/>
    <s v="AP-10915"/>
    <s v="Arthur Prichep"/>
    <x v="0"/>
    <s v="United States"/>
    <s v="Los Angeles"/>
    <x v="1"/>
    <n v="90045"/>
    <x v="1"/>
    <s v="OFF-AR-10000390"/>
    <x v="1"/>
    <x v="6"/>
    <s v="Newell Chalk Holder"/>
    <n v="12.39"/>
    <n v="3"/>
    <n v="0"/>
    <n v="5.6993999999999998"/>
  </r>
  <r>
    <n v="4639"/>
    <s v="CA-2014-168228"/>
    <x v="3"/>
    <x v="842"/>
    <d v="2014-04-30T00:00:00"/>
    <s v="First Class"/>
    <s v="AP-10915"/>
    <s v="Arthur Prichep"/>
    <x v="0"/>
    <s v="United States"/>
    <s v="Los Angeles"/>
    <x v="1"/>
    <n v="90045"/>
    <x v="1"/>
    <s v="OFF-AR-10001725"/>
    <x v="1"/>
    <x v="6"/>
    <s v="Boston Home &amp; Office Model 2000 Electric Pencil Sharpeners"/>
    <n v="47.3"/>
    <n v="2"/>
    <n v="0"/>
    <n v="12.298000000000002"/>
  </r>
  <r>
    <n v="4640"/>
    <s v="CA-2013-102162"/>
    <x v="0"/>
    <x v="108"/>
    <d v="2013-09-17T00:00:00"/>
    <s v="Standard Class"/>
    <s v="JF-15565"/>
    <s v="Jill Fjeld"/>
    <x v="0"/>
    <s v="United States"/>
    <s v="Newport News"/>
    <x v="17"/>
    <n v="23602"/>
    <x v="0"/>
    <s v="TEC-CO-10001943"/>
    <x v="2"/>
    <x v="16"/>
    <s v="Canon PC-428 Personal Copier"/>
    <n v="1599.92"/>
    <n v="8"/>
    <n v="0"/>
    <n v="751.9624"/>
  </r>
  <r>
    <n v="4641"/>
    <s v="CA-2013-102162"/>
    <x v="0"/>
    <x v="108"/>
    <d v="2013-09-17T00:00:00"/>
    <s v="Standard Class"/>
    <s v="JF-15565"/>
    <s v="Jill Fjeld"/>
    <x v="0"/>
    <s v="United States"/>
    <s v="Newport News"/>
    <x v="17"/>
    <n v="23602"/>
    <x v="0"/>
    <s v="OFF-EN-10002312"/>
    <x v="1"/>
    <x v="12"/>
    <s v="#10 Self-Seal White Envelopes"/>
    <n v="11.09"/>
    <n v="1"/>
    <n v="0"/>
    <n v="5.4340999999999999"/>
  </r>
  <r>
    <n v="4642"/>
    <s v="CA-2014-130141"/>
    <x v="3"/>
    <x v="760"/>
    <d v="2014-10-25T00:00:00"/>
    <s v="Second Class"/>
    <s v="HA-14905"/>
    <s v="Helen Abelman"/>
    <x v="0"/>
    <s v="United States"/>
    <s v="Fort Collins"/>
    <x v="22"/>
    <n v="80525"/>
    <x v="1"/>
    <s v="OFF-BI-10000831"/>
    <x v="1"/>
    <x v="8"/>
    <s v="Storex Flexible Poly Binders with Double Pockets"/>
    <n v="3.1680000000000006"/>
    <n v="4"/>
    <n v="0.7"/>
    <n v="-2.5343999999999998"/>
  </r>
  <r>
    <n v="4643"/>
    <s v="CA-2014-130141"/>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s v="CA-2012-147501"/>
    <x v="1"/>
    <x v="991"/>
    <d v="2012-08-06T00:00:00"/>
    <s v="Standard Class"/>
    <s v="Co-12640"/>
    <s v="Corey-Lock"/>
    <x v="0"/>
    <s v="United States"/>
    <s v="Seattle"/>
    <x v="4"/>
    <n v="98105"/>
    <x v="1"/>
    <s v="OFF-BI-10002003"/>
    <x v="1"/>
    <x v="8"/>
    <s v="Ibico Presentation Index for Binding Systems"/>
    <n v="6.3680000000000003"/>
    <n v="2"/>
    <n v="0.2"/>
    <n v="2.1492"/>
  </r>
  <r>
    <n v="4645"/>
    <s v="CA-2012-147501"/>
    <x v="1"/>
    <x v="991"/>
    <d v="2012-08-06T00:00:00"/>
    <s v="Standard Class"/>
    <s v="Co-12640"/>
    <s v="Corey-Lock"/>
    <x v="0"/>
    <s v="United States"/>
    <s v="Seattle"/>
    <x v="4"/>
    <n v="98105"/>
    <x v="1"/>
    <s v="TEC-MA-10001972"/>
    <x v="2"/>
    <x v="15"/>
    <s v="Okidata C331dn Printer"/>
    <n v="558.4"/>
    <n v="2"/>
    <n v="0.2"/>
    <n v="41.880000000000024"/>
  </r>
  <r>
    <n v="4646"/>
    <s v="CA-2013-143910"/>
    <x v="0"/>
    <x v="399"/>
    <d v="2013-08-17T00:00:00"/>
    <s v="Standard Class"/>
    <s v="BC-11125"/>
    <s v="Becky Castell"/>
    <x v="2"/>
    <s v="United States"/>
    <s v="New York City"/>
    <x v="15"/>
    <n v="10011"/>
    <x v="3"/>
    <s v="FUR-CH-10000225"/>
    <x v="0"/>
    <x v="1"/>
    <s v="Global Geo Office Task Chair, Gray"/>
    <n v="145.76400000000001"/>
    <n v="2"/>
    <n v="0.1"/>
    <n v="-8.0980000000000167"/>
  </r>
  <r>
    <n v="4647"/>
    <s v="CA-2011-146885"/>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s v="CA-2013-139556"/>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s v="CA-2014-129357"/>
    <x v="3"/>
    <x v="304"/>
    <d v="2014-05-20T00:00:00"/>
    <s v="Standard Class"/>
    <s v="KB-16585"/>
    <s v="Ken Black"/>
    <x v="1"/>
    <s v="United States"/>
    <s v="Seattle"/>
    <x v="4"/>
    <n v="98103"/>
    <x v="1"/>
    <s v="OFF-PA-10003228"/>
    <x v="1"/>
    <x v="10"/>
    <s v="Xerox 1917"/>
    <n v="440.18999999999994"/>
    <n v="9"/>
    <n v="0"/>
    <n v="206.88929999999996"/>
  </r>
  <r>
    <n v="4650"/>
    <s v="CA-2014-129357"/>
    <x v="3"/>
    <x v="304"/>
    <d v="2014-05-20T00:00:00"/>
    <s v="Standard Class"/>
    <s v="KB-16585"/>
    <s v="Ken Black"/>
    <x v="1"/>
    <s v="United States"/>
    <s v="Seattle"/>
    <x v="4"/>
    <n v="98103"/>
    <x v="1"/>
    <s v="OFF-SU-10004498"/>
    <x v="1"/>
    <x v="14"/>
    <s v="Martin-Yale Premier Letter Opener"/>
    <n v="64.400000000000006"/>
    <n v="5"/>
    <n v="0"/>
    <n v="1.9320000000000004"/>
  </r>
  <r>
    <n v="4651"/>
    <s v="CA-2014-150987"/>
    <x v="3"/>
    <x v="798"/>
    <d v="2014-04-13T00:00:00"/>
    <s v="Standard Class"/>
    <s v="AH-10120"/>
    <s v="Adrian Hane"/>
    <x v="2"/>
    <s v="United States"/>
    <s v="San Francisco"/>
    <x v="1"/>
    <n v="94110"/>
    <x v="1"/>
    <s v="OFF-PA-10001878"/>
    <x v="1"/>
    <x v="10"/>
    <s v="Xerox 1891"/>
    <n v="244.54999999999998"/>
    <n v="5"/>
    <n v="0"/>
    <n v="114.93849999999998"/>
  </r>
  <r>
    <n v="4652"/>
    <s v="CA-2014-150987"/>
    <x v="3"/>
    <x v="798"/>
    <d v="2014-04-13T00:00:00"/>
    <s v="Standard Class"/>
    <s v="AH-10120"/>
    <s v="Adrian Hane"/>
    <x v="2"/>
    <s v="United States"/>
    <s v="San Francisco"/>
    <x v="1"/>
    <n v="94110"/>
    <x v="1"/>
    <s v="OFF-PA-10002923"/>
    <x v="1"/>
    <x v="10"/>
    <s v="Xerox 1942"/>
    <n v="195.76"/>
    <n v="4"/>
    <n v="0"/>
    <n v="97.88"/>
  </r>
  <r>
    <n v="4653"/>
    <s v="CA-2014-132647"/>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s v="CA-2014-132647"/>
    <x v="3"/>
    <x v="922"/>
    <d v="2014-02-24T00:00:00"/>
    <s v="Standard Class"/>
    <s v="GH-14410"/>
    <s v="Gary Hansen"/>
    <x v="2"/>
    <s v="United States"/>
    <s v="Perth Amboy"/>
    <x v="30"/>
    <n v="8861"/>
    <x v="3"/>
    <s v="OFF-ST-10003123"/>
    <x v="1"/>
    <x v="4"/>
    <s v="Fellowes Bases and Tops For Staxonsteel/High-Stak Systems"/>
    <n v="166.45"/>
    <n v="5"/>
    <n v="0"/>
    <n v="39.947999999999993"/>
  </r>
  <r>
    <n v="4655"/>
    <s v="CA-2014-159107"/>
    <x v="3"/>
    <x v="92"/>
    <d v="2014-06-27T00:00:00"/>
    <s v="Second Class"/>
    <s v="KT-16480"/>
    <s v="Kean Thornton"/>
    <x v="0"/>
    <s v="United States"/>
    <s v="San Francisco"/>
    <x v="1"/>
    <n v="94110"/>
    <x v="1"/>
    <s v="OFF-FA-10001332"/>
    <x v="1"/>
    <x v="13"/>
    <s v="Acco Banker's Clasps, 5 3/4&quot;-Long"/>
    <n v="2.88"/>
    <n v="1"/>
    <n v="0"/>
    <n v="1.3535999999999999"/>
  </r>
  <r>
    <n v="4656"/>
    <s v="CA-2011-160738"/>
    <x v="2"/>
    <x v="952"/>
    <d v="2011-05-10T00:00:00"/>
    <s v="Standard Class"/>
    <s v="KH-16330"/>
    <s v="Katharine Harms"/>
    <x v="1"/>
    <s v="United States"/>
    <s v="Freeport"/>
    <x v="10"/>
    <n v="61032"/>
    <x v="2"/>
    <s v="OFF-ST-10003442"/>
    <x v="1"/>
    <x v="4"/>
    <s v="Eldon Portable Mobile Manager"/>
    <n v="45.248000000000005"/>
    <n v="2"/>
    <n v="0.2"/>
    <n v="3.9591999999999992"/>
  </r>
  <r>
    <n v="4657"/>
    <s v="CA-2012-112130"/>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s v="CA-2012-112130"/>
    <x v="1"/>
    <x v="910"/>
    <d v="2012-05-07T00:00:00"/>
    <s v="Standard Class"/>
    <s v="SV-20785"/>
    <s v="Stewart Visinsky"/>
    <x v="0"/>
    <s v="United States"/>
    <s v="Philadelphia"/>
    <x v="9"/>
    <n v="19140"/>
    <x v="3"/>
    <s v="OFF-AP-10003266"/>
    <x v="1"/>
    <x v="9"/>
    <s v="Holmes Replacement Filter for HEPA Air Cleaner, Large Room"/>
    <n v="23.696000000000002"/>
    <n v="2"/>
    <n v="0.2"/>
    <n v="6.5164"/>
  </r>
  <r>
    <n v="4659"/>
    <s v="CA-2012-112130"/>
    <x v="1"/>
    <x v="910"/>
    <d v="2012-05-07T00:00:00"/>
    <s v="Standard Class"/>
    <s v="SV-20785"/>
    <s v="Stewart Visinsky"/>
    <x v="0"/>
    <s v="United States"/>
    <s v="Philadelphia"/>
    <x v="9"/>
    <n v="19140"/>
    <x v="3"/>
    <s v="OFF-PA-10002230"/>
    <x v="1"/>
    <x v="10"/>
    <s v="Xerox 1897"/>
    <n v="7.9680000000000009"/>
    <n v="2"/>
    <n v="0.2"/>
    <n v="2.8884000000000007"/>
  </r>
  <r>
    <n v="4660"/>
    <s v="CA-2012-112130"/>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s v="CA-2012-112130"/>
    <x v="1"/>
    <x v="910"/>
    <d v="2012-05-07T00:00:00"/>
    <s v="Standard Class"/>
    <s v="SV-20785"/>
    <s v="Stewart Visinsky"/>
    <x v="0"/>
    <s v="United States"/>
    <s v="Philadelphia"/>
    <x v="9"/>
    <n v="19140"/>
    <x v="3"/>
    <s v="TEC-AC-10001542"/>
    <x v="2"/>
    <x v="11"/>
    <s v="SanDisk Cruzer 16 GB USB Flash Drive"/>
    <n v="27.552000000000003"/>
    <n v="3"/>
    <n v="0.2"/>
    <n v="-0.3444000000000047"/>
  </r>
  <r>
    <n v="4662"/>
    <s v="CA-2012-112130"/>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s v="CA-2012-112130"/>
    <x v="1"/>
    <x v="910"/>
    <d v="2012-05-07T00:00:00"/>
    <s v="Standard Class"/>
    <s v="SV-20785"/>
    <s v="Stewart Visinsky"/>
    <x v="0"/>
    <s v="United States"/>
    <s v="Philadelphia"/>
    <x v="9"/>
    <n v="19140"/>
    <x v="3"/>
    <s v="OFF-ST-10000563"/>
    <x v="1"/>
    <x v="4"/>
    <s v="Fellowes Bankers Box Stor/Drawer Steel Plus"/>
    <n v="76.75200000000001"/>
    <n v="3"/>
    <n v="0.2"/>
    <n v="-9.5940000000000012"/>
  </r>
  <r>
    <n v="4664"/>
    <s v="CA-2013-111409"/>
    <x v="0"/>
    <x v="31"/>
    <d v="2013-09-23T00:00:00"/>
    <s v="Standard Class"/>
    <s v="PO-18850"/>
    <s v="Patrick O'Brill"/>
    <x v="0"/>
    <s v="United States"/>
    <s v="Jacksonville"/>
    <x v="2"/>
    <n v="32216"/>
    <x v="0"/>
    <s v="OFF-LA-10002787"/>
    <x v="1"/>
    <x v="2"/>
    <s v="Avery 480"/>
    <n v="3"/>
    <n v="1"/>
    <n v="0.2"/>
    <n v="1.0499999999999998"/>
  </r>
  <r>
    <n v="4665"/>
    <s v="CA-2013-116232"/>
    <x v="0"/>
    <x v="897"/>
    <d v="2013-09-27T00:00:00"/>
    <s v="Standard Class"/>
    <s v="AC-10450"/>
    <s v="Amy Cox"/>
    <x v="0"/>
    <s v="United States"/>
    <s v="Pembroke Pines"/>
    <x v="2"/>
    <n v="33024"/>
    <x v="0"/>
    <s v="OFF-BI-10004022"/>
    <x v="1"/>
    <x v="8"/>
    <s v="Acco Suede Grain Vinyl Round Ring Binder"/>
    <n v="7.5060000000000002"/>
    <n v="9"/>
    <n v="0.7"/>
    <n v="-6.0047999999999977"/>
  </r>
  <r>
    <n v="4666"/>
    <s v="CA-2013-116232"/>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s v="CA-2013-116547"/>
    <x v="0"/>
    <x v="994"/>
    <d v="2013-01-17T00:00:00"/>
    <s v="Standard Class"/>
    <s v="KB-16585"/>
    <s v="Ken Black"/>
    <x v="1"/>
    <s v="United States"/>
    <s v="Seattle"/>
    <x v="4"/>
    <n v="98115"/>
    <x v="1"/>
    <s v="FUR-FU-10000076"/>
    <x v="0"/>
    <x v="5"/>
    <s v="24-Hour Round Wall Clock"/>
    <n v="79.92"/>
    <n v="4"/>
    <n v="0"/>
    <n v="34.365600000000008"/>
  </r>
  <r>
    <n v="4668"/>
    <s v="CA-2013-116547"/>
    <x v="0"/>
    <x v="994"/>
    <d v="2013-01-17T00:00:00"/>
    <s v="Standard Class"/>
    <s v="KB-16585"/>
    <s v="Ken Black"/>
    <x v="1"/>
    <s v="United States"/>
    <s v="Seattle"/>
    <x v="4"/>
    <n v="98115"/>
    <x v="1"/>
    <s v="TEC-AC-10002335"/>
    <x v="2"/>
    <x v="11"/>
    <s v="Logitech Media Keyboard K200"/>
    <n v="69.98"/>
    <n v="2"/>
    <n v="0"/>
    <n v="13.296199999999999"/>
  </r>
  <r>
    <n v="4669"/>
    <s v="US-2014-133200"/>
    <x v="3"/>
    <x v="636"/>
    <d v="2014-05-12T00:00:00"/>
    <s v="Standard Class"/>
    <s v="DB-13555"/>
    <s v="Dorothy Badders"/>
    <x v="1"/>
    <s v="United States"/>
    <s v="Fort Worth"/>
    <x v="5"/>
    <n v="76106"/>
    <x v="2"/>
    <s v="OFF-BI-10002827"/>
    <x v="1"/>
    <x v="8"/>
    <s v="Avery Durable Poly Binders"/>
    <n v="11.059999999999999"/>
    <n v="10"/>
    <n v="0.8"/>
    <n v="-18.802"/>
  </r>
  <r>
    <n v="4670"/>
    <s v="US-2014-133200"/>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s v="US-2014-133200"/>
    <x v="3"/>
    <x v="636"/>
    <d v="2014-05-12T00:00:00"/>
    <s v="Standard Class"/>
    <s v="DB-13555"/>
    <s v="Dorothy Badders"/>
    <x v="1"/>
    <s v="United States"/>
    <s v="Fort Worth"/>
    <x v="5"/>
    <n v="76106"/>
    <x v="2"/>
    <s v="OFF-ST-10001932"/>
    <x v="1"/>
    <x v="4"/>
    <s v="Fellowes Staxonsteel Drawer Files"/>
    <n v="772.68000000000006"/>
    <n v="5"/>
    <n v="0.2"/>
    <n v="-57.950999999999993"/>
  </r>
  <r>
    <n v="4672"/>
    <s v="CA-2013-133550"/>
    <x v="0"/>
    <x v="995"/>
    <d v="2013-08-07T00:00:00"/>
    <s v="Standard Class"/>
    <s v="KL-16645"/>
    <s v="Ken Lonsdale"/>
    <x v="0"/>
    <s v="United States"/>
    <s v="Detroit"/>
    <x v="12"/>
    <n v="48205"/>
    <x v="2"/>
    <s v="OFF-AP-10001005"/>
    <x v="1"/>
    <x v="9"/>
    <s v="Honeywell Quietcare HEPA Air Cleaner"/>
    <n v="283.14000000000004"/>
    <n v="4"/>
    <n v="0.1"/>
    <n v="72.357999999999976"/>
  </r>
  <r>
    <n v="4673"/>
    <s v="CA-2013-133550"/>
    <x v="0"/>
    <x v="995"/>
    <d v="2013-08-07T00:00:00"/>
    <s v="Standard Class"/>
    <s v="KL-16645"/>
    <s v="Ken Lonsdale"/>
    <x v="0"/>
    <s v="United States"/>
    <s v="Detroit"/>
    <x v="12"/>
    <n v="48205"/>
    <x v="2"/>
    <s v="TEC-PH-10004042"/>
    <x v="2"/>
    <x v="7"/>
    <s v="ClearOne Communications CHAT 70 OC Speaker Phone"/>
    <n v="635.96"/>
    <n v="4"/>
    <n v="0"/>
    <n v="165.34960000000001"/>
  </r>
  <r>
    <n v="4674"/>
    <s v="CA-2013-133550"/>
    <x v="0"/>
    <x v="995"/>
    <d v="2013-08-07T00:00:00"/>
    <s v="Standard Class"/>
    <s v="KL-16645"/>
    <s v="Ken Lonsdale"/>
    <x v="0"/>
    <s v="United States"/>
    <s v="Detroit"/>
    <x v="12"/>
    <n v="48205"/>
    <x v="2"/>
    <s v="TEC-PH-10001079"/>
    <x v="2"/>
    <x v="7"/>
    <s v="Polycom SoundPoint Pro SE-225 Corded phone"/>
    <n v="118.99"/>
    <n v="1"/>
    <n v="0"/>
    <n v="33.3172"/>
  </r>
  <r>
    <n v="4675"/>
    <s v="CA-2013-133550"/>
    <x v="0"/>
    <x v="995"/>
    <d v="2013-08-07T00:00:00"/>
    <s v="Standard Class"/>
    <s v="KL-16645"/>
    <s v="Ken Lonsdale"/>
    <x v="0"/>
    <s v="United States"/>
    <s v="Detroit"/>
    <x v="12"/>
    <n v="48205"/>
    <x v="2"/>
    <s v="FUR-FU-10002918"/>
    <x v="0"/>
    <x v="5"/>
    <s v="Eldon ClusterMat Chair Mat with Cordless Antistatic Protection"/>
    <n v="272.94"/>
    <n v="3"/>
    <n v="0"/>
    <n v="30.023400000000009"/>
  </r>
  <r>
    <n v="4676"/>
    <s v="CA-2014-139416"/>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s v="CA-2011-114510"/>
    <x v="2"/>
    <x v="619"/>
    <d v="2011-03-19T00:00:00"/>
    <s v="Standard Class"/>
    <s v="JF-15295"/>
    <s v="Jason Fortune-"/>
    <x v="0"/>
    <s v="United States"/>
    <s v="Logan"/>
    <x v="7"/>
    <n v="84321"/>
    <x v="1"/>
    <s v="OFF-BI-10001617"/>
    <x v="1"/>
    <x v="8"/>
    <s v="GBC Wire Binding Combs"/>
    <n v="33.088000000000001"/>
    <n v="4"/>
    <n v="0.2"/>
    <n v="11.167199999999999"/>
  </r>
  <r>
    <n v="4678"/>
    <s v="CA-2011-114510"/>
    <x v="2"/>
    <x v="619"/>
    <d v="2011-03-19T00:00:00"/>
    <s v="Standard Class"/>
    <s v="JF-15295"/>
    <s v="Jason Fortune-"/>
    <x v="0"/>
    <s v="United States"/>
    <s v="Logan"/>
    <x v="7"/>
    <n v="84321"/>
    <x v="1"/>
    <s v="OFF-ST-10000736"/>
    <x v="1"/>
    <x v="4"/>
    <s v="Carina Double Wide Media Storage Towers in Natural &amp; Black"/>
    <n v="80.98"/>
    <n v="1"/>
    <n v="0"/>
    <n v="3.2391999999999967"/>
  </r>
  <r>
    <n v="4679"/>
    <s v="CA-2011-114510"/>
    <x v="2"/>
    <x v="619"/>
    <d v="2011-03-19T00:00:00"/>
    <s v="Standard Class"/>
    <s v="JF-15295"/>
    <s v="Jason Fortune-"/>
    <x v="0"/>
    <s v="United States"/>
    <s v="Logan"/>
    <x v="7"/>
    <n v="84321"/>
    <x v="1"/>
    <s v="TEC-AC-10004877"/>
    <x v="2"/>
    <x v="11"/>
    <s v="Imation 30456 USB Flash Drive 8GB"/>
    <n v="82.800000000000011"/>
    <n v="12"/>
    <n v="0"/>
    <n v="6.6239999999999952"/>
  </r>
  <r>
    <n v="4680"/>
    <s v="CA-2011-114510"/>
    <x v="2"/>
    <x v="619"/>
    <d v="2011-03-19T00:00:00"/>
    <s v="Standard Class"/>
    <s v="JF-15295"/>
    <s v="Jason Fortune-"/>
    <x v="0"/>
    <s v="United States"/>
    <s v="Logan"/>
    <x v="7"/>
    <n v="84321"/>
    <x v="1"/>
    <s v="OFF-ST-10003221"/>
    <x v="1"/>
    <x v="4"/>
    <s v="Staples"/>
    <n v="21.36"/>
    <n v="2"/>
    <n v="0"/>
    <n v="5.7672000000000008"/>
  </r>
  <r>
    <n v="4681"/>
    <s v="CA-2011-114510"/>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s v="CA-2013-169215"/>
    <x v="0"/>
    <x v="216"/>
    <d v="2013-07-19T00:00:00"/>
    <s v="Second Class"/>
    <s v="RE-19450"/>
    <s v="Richard Eichhorn"/>
    <x v="0"/>
    <s v="United States"/>
    <s v="Auburn"/>
    <x v="15"/>
    <n v="13021"/>
    <x v="3"/>
    <s v="OFF-FA-10000936"/>
    <x v="1"/>
    <x v="13"/>
    <s v="Acco Hot Clips Clips to Go"/>
    <n v="29.61"/>
    <n v="9"/>
    <n v="0"/>
    <n v="13.324499999999999"/>
  </r>
  <r>
    <n v="4683"/>
    <s v="CA-2013-127698"/>
    <x v="0"/>
    <x v="49"/>
    <d v="2013-12-02T00:00:00"/>
    <s v="Same Day"/>
    <s v="MV-18190"/>
    <s v="Mike Vittorini"/>
    <x v="0"/>
    <s v="United States"/>
    <s v="Raleigh"/>
    <x v="3"/>
    <n v="27604"/>
    <x v="0"/>
    <s v="TEC-PH-10003811"/>
    <x v="2"/>
    <x v="7"/>
    <s v="Jabra Supreme Plus Driver Edition Headset"/>
    <n v="863.928"/>
    <n v="9"/>
    <n v="0.2"/>
    <n v="86.392799999999994"/>
  </r>
  <r>
    <n v="4684"/>
    <s v="CA-2013-159912"/>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s v="CA-2013-159912"/>
    <x v="0"/>
    <x v="48"/>
    <d v="2013-09-04T00:00:00"/>
    <s v="Standard Class"/>
    <s v="GB-14530"/>
    <s v="George Bell"/>
    <x v="1"/>
    <s v="United States"/>
    <s v="Philadelphia"/>
    <x v="9"/>
    <n v="19120"/>
    <x v="3"/>
    <s v="FUR-BO-10002853"/>
    <x v="0"/>
    <x v="0"/>
    <s v="O'Sullivan 5-Shelf Heavy-Duty Bookcases"/>
    <n v="163.88"/>
    <n v="4"/>
    <n v="0.5"/>
    <n v="-81.94"/>
  </r>
  <r>
    <n v="4686"/>
    <s v="CA-2013-159912"/>
    <x v="0"/>
    <x v="48"/>
    <d v="2013-09-04T00:00:00"/>
    <s v="Standard Class"/>
    <s v="GB-14530"/>
    <s v="George Bell"/>
    <x v="1"/>
    <s v="United States"/>
    <s v="Philadelphia"/>
    <x v="9"/>
    <n v="19120"/>
    <x v="3"/>
    <s v="OFF-BI-10002071"/>
    <x v="1"/>
    <x v="8"/>
    <s v="Fellowes Black Plastic Comb Bindings"/>
    <n v="3.4860000000000002"/>
    <n v="2"/>
    <n v="0.7"/>
    <n v="-2.7887999999999993"/>
  </r>
  <r>
    <n v="4687"/>
    <s v="CA-2013-159912"/>
    <x v="0"/>
    <x v="48"/>
    <d v="2013-09-04T00:00:00"/>
    <s v="Standard Class"/>
    <s v="GB-14530"/>
    <s v="George Bell"/>
    <x v="1"/>
    <s v="United States"/>
    <s v="Philadelphia"/>
    <x v="9"/>
    <n v="19120"/>
    <x v="3"/>
    <s v="OFF-FA-10000053"/>
    <x v="1"/>
    <x v="13"/>
    <s v="Revere Boxed Rubber Bands by Revere"/>
    <n v="10.584"/>
    <n v="7"/>
    <n v="0.2"/>
    <n v="-2.3813999999999993"/>
  </r>
  <r>
    <n v="4688"/>
    <s v="CA-2013-101987"/>
    <x v="0"/>
    <x v="890"/>
    <d v="2013-07-01T00:00:00"/>
    <s v="Standard Class"/>
    <s v="HL-15040"/>
    <s v="Hunter Lopez"/>
    <x v="0"/>
    <s v="United States"/>
    <s v="Richmond"/>
    <x v="14"/>
    <n v="47374"/>
    <x v="2"/>
    <s v="TEC-PH-10001305"/>
    <x v="2"/>
    <x v="7"/>
    <s v="Panasonic KX TS208W Corded phone"/>
    <n v="440.91"/>
    <n v="9"/>
    <n v="0"/>
    <n v="123.45480000000005"/>
  </r>
  <r>
    <n v="4689"/>
    <s v="US-2014-154851"/>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s v="CA-2011-138681"/>
    <x v="2"/>
    <x v="414"/>
    <d v="2011-12-22T00:00:00"/>
    <s v="First Class"/>
    <s v="CT-11995"/>
    <s v="Carol Triggs"/>
    <x v="0"/>
    <s v="United States"/>
    <s v="Tucson"/>
    <x v="16"/>
    <n v="85705"/>
    <x v="1"/>
    <s v="FUR-FU-10001876"/>
    <x v="0"/>
    <x v="5"/>
    <s v="Computer Room Manger, 14&quot;"/>
    <n v="51.967999999999996"/>
    <n v="2"/>
    <n v="0.2"/>
    <n v="10.393599999999998"/>
  </r>
  <r>
    <n v="4691"/>
    <s v="CA-2011-13868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s v="CA-2011-138681"/>
    <x v="2"/>
    <x v="414"/>
    <d v="2011-12-22T00:00:00"/>
    <s v="First Class"/>
    <s v="CT-11995"/>
    <s v="Carol Triggs"/>
    <x v="0"/>
    <s v="United States"/>
    <s v="Tucson"/>
    <x v="16"/>
    <n v="85705"/>
    <x v="1"/>
    <s v="FUR-CH-10004860"/>
    <x v="0"/>
    <x v="1"/>
    <s v="Global Low Back Tilter Chair"/>
    <n v="242.35200000000003"/>
    <n v="3"/>
    <n v="0.2"/>
    <n v="-42.411600000000035"/>
  </r>
  <r>
    <n v="4693"/>
    <s v="CA-2011-138681"/>
    <x v="2"/>
    <x v="414"/>
    <d v="2011-12-22T00:00:00"/>
    <s v="First Class"/>
    <s v="CT-11995"/>
    <s v="Carol Triggs"/>
    <x v="0"/>
    <s v="United States"/>
    <s v="Tucson"/>
    <x v="16"/>
    <n v="85705"/>
    <x v="1"/>
    <s v="OFF-PA-10000357"/>
    <x v="1"/>
    <x v="10"/>
    <s v="Xerox 1888"/>
    <n v="221.92000000000002"/>
    <n v="5"/>
    <n v="0.2"/>
    <n v="77.671999999999983"/>
  </r>
  <r>
    <n v="4694"/>
    <s v="CA-2011-138681"/>
    <x v="2"/>
    <x v="414"/>
    <d v="2011-12-22T00:00:00"/>
    <s v="First Class"/>
    <s v="CT-11995"/>
    <s v="Carol Triggs"/>
    <x v="0"/>
    <s v="United States"/>
    <s v="Tucson"/>
    <x v="16"/>
    <n v="85705"/>
    <x v="1"/>
    <s v="OFF-PA-10003270"/>
    <x v="1"/>
    <x v="10"/>
    <s v="Xerox 1954"/>
    <n v="8.4480000000000004"/>
    <n v="2"/>
    <n v="0.2"/>
    <n v="2.6399999999999997"/>
  </r>
  <r>
    <n v="4695"/>
    <s v="US-2012-138121"/>
    <x v="1"/>
    <x v="997"/>
    <d v="2012-12-17T00:00:00"/>
    <s v="Same Day"/>
    <s v="JL-15835"/>
    <s v="John Lee"/>
    <x v="0"/>
    <s v="United States"/>
    <s v="Detroit"/>
    <x v="12"/>
    <n v="48205"/>
    <x v="2"/>
    <s v="OFF-BI-10000320"/>
    <x v="1"/>
    <x v="8"/>
    <s v="GBC Plastic Binding Combs"/>
    <n v="29.52"/>
    <n v="4"/>
    <n v="0"/>
    <n v="14.4648"/>
  </r>
  <r>
    <n v="4696"/>
    <s v="US-2012-138121"/>
    <x v="1"/>
    <x v="997"/>
    <d v="2012-12-17T00:00:00"/>
    <s v="Same Day"/>
    <s v="JL-15835"/>
    <s v="John Lee"/>
    <x v="0"/>
    <s v="United States"/>
    <s v="Detroit"/>
    <x v="12"/>
    <n v="48205"/>
    <x v="2"/>
    <s v="FUR-CH-10003846"/>
    <x v="0"/>
    <x v="1"/>
    <s v="Hon Valutask Swivel Chairs"/>
    <n v="302.94"/>
    <n v="3"/>
    <n v="0"/>
    <n v="48.470400000000012"/>
  </r>
  <r>
    <n v="4697"/>
    <s v="US-2012-138121"/>
    <x v="1"/>
    <x v="997"/>
    <d v="2012-12-17T00:00:00"/>
    <s v="Same Day"/>
    <s v="JL-15835"/>
    <s v="John Lee"/>
    <x v="0"/>
    <s v="United States"/>
    <s v="Detroit"/>
    <x v="12"/>
    <n v="48205"/>
    <x v="2"/>
    <s v="FUR-CH-10004875"/>
    <x v="0"/>
    <x v="1"/>
    <s v="Harbour Creations 67200 Series Stacking Chairs"/>
    <n v="142.36000000000001"/>
    <n v="2"/>
    <n v="0"/>
    <n v="38.437200000000004"/>
  </r>
  <r>
    <n v="4698"/>
    <s v="US-2012-138121"/>
    <x v="1"/>
    <x v="997"/>
    <d v="2012-12-17T00:00:00"/>
    <s v="Same Day"/>
    <s v="JL-15835"/>
    <s v="John Lee"/>
    <x v="0"/>
    <s v="United States"/>
    <s v="Detroit"/>
    <x v="12"/>
    <n v="48205"/>
    <x v="2"/>
    <s v="FUR-CH-10003817"/>
    <x v="0"/>
    <x v="1"/>
    <s v="Global Value Steno Chair, Gray"/>
    <n v="546.66"/>
    <n v="9"/>
    <n v="0"/>
    <n v="136.66500000000002"/>
  </r>
  <r>
    <n v="4699"/>
    <s v="US-2012-138121"/>
    <x v="1"/>
    <x v="997"/>
    <d v="2012-12-17T00:00:00"/>
    <s v="Same Day"/>
    <s v="JL-15835"/>
    <s v="John Lee"/>
    <x v="0"/>
    <s v="United States"/>
    <s v="Detroit"/>
    <x v="12"/>
    <n v="48205"/>
    <x v="2"/>
    <s v="FUR-FU-10002116"/>
    <x v="0"/>
    <x v="5"/>
    <s v="Tenex Carpeted, Granite-Look or Clear Contemporary Contour Shape Chair Mats"/>
    <n v="212.13"/>
    <n v="3"/>
    <n v="0"/>
    <n v="14.849099999999979"/>
  </r>
  <r>
    <n v="4700"/>
    <s v="CA-2014-140298"/>
    <x v="3"/>
    <x v="943"/>
    <d v="2014-05-18T00:00:00"/>
    <s v="Standard Class"/>
    <s v="JK-16120"/>
    <s v="Julie Kriz"/>
    <x v="2"/>
    <s v="United States"/>
    <s v="Austin"/>
    <x v="5"/>
    <n v="78745"/>
    <x v="2"/>
    <s v="OFF-AR-10003481"/>
    <x v="1"/>
    <x v="6"/>
    <s v="Newell 348"/>
    <n v="5.2480000000000002"/>
    <n v="2"/>
    <n v="0.2"/>
    <n v="0.59039999999999915"/>
  </r>
  <r>
    <n v="4701"/>
    <s v="CA-2014-140298"/>
    <x v="3"/>
    <x v="943"/>
    <d v="2014-05-18T00:00:00"/>
    <s v="Standard Class"/>
    <s v="JK-16120"/>
    <s v="Julie Kriz"/>
    <x v="2"/>
    <s v="United States"/>
    <s v="Austin"/>
    <x v="5"/>
    <n v="78745"/>
    <x v="2"/>
    <s v="OFF-ST-10004180"/>
    <x v="1"/>
    <x v="4"/>
    <s v="Safco Commercial Shelving"/>
    <n v="74.415999999999997"/>
    <n v="2"/>
    <n v="0.2"/>
    <n v="-14.883200000000002"/>
  </r>
  <r>
    <n v="4702"/>
    <s v="CA-2014-140298"/>
    <x v="3"/>
    <x v="943"/>
    <d v="2014-05-18T00:00:00"/>
    <s v="Standard Class"/>
    <s v="JK-16120"/>
    <s v="Julie Kriz"/>
    <x v="2"/>
    <s v="United States"/>
    <s v="Austin"/>
    <x v="5"/>
    <n v="78745"/>
    <x v="2"/>
    <s v="OFF-PA-10003657"/>
    <x v="1"/>
    <x v="10"/>
    <s v="Xerox 1927"/>
    <n v="6.8480000000000008"/>
    <n v="2"/>
    <n v="0.2"/>
    <n v="2.1399999999999992"/>
  </r>
  <r>
    <n v="4703"/>
    <s v="CA-2014-140298"/>
    <x v="3"/>
    <x v="943"/>
    <d v="2014-05-18T00:00:00"/>
    <s v="Standard Class"/>
    <s v="JK-16120"/>
    <s v="Julie Kriz"/>
    <x v="2"/>
    <s v="United States"/>
    <s v="Austin"/>
    <x v="5"/>
    <n v="78745"/>
    <x v="2"/>
    <s v="FUR-FU-10001967"/>
    <x v="0"/>
    <x v="5"/>
    <s v="Telescoping Adjustable Floor Lamp"/>
    <n v="7.9959999999999996"/>
    <n v="1"/>
    <n v="0.6"/>
    <n v="-6.9964999999999993"/>
  </r>
  <r>
    <n v="4704"/>
    <s v="CA-2013-166240"/>
    <x v="0"/>
    <x v="890"/>
    <d v="2013-06-29T00:00:00"/>
    <s v="Standard Class"/>
    <s v="DH-13075"/>
    <s v="Dave Hallsten"/>
    <x v="1"/>
    <s v="United States"/>
    <s v="Houston"/>
    <x v="5"/>
    <n v="77095"/>
    <x v="2"/>
    <s v="OFF-AP-10002082"/>
    <x v="1"/>
    <x v="9"/>
    <s v="Holmes HEPA Air Purifier"/>
    <n v="8.711999999999998"/>
    <n v="2"/>
    <n v="0.8"/>
    <n v="-19.602000000000007"/>
  </r>
  <r>
    <n v="4705"/>
    <s v="CA-2013-158435"/>
    <x v="0"/>
    <x v="624"/>
    <d v="2013-05-19T00:00:00"/>
    <s v="First Class"/>
    <s v="AG-10900"/>
    <s v="Arthur Gainer"/>
    <x v="0"/>
    <s v="United States"/>
    <s v="Waterbury"/>
    <x v="29"/>
    <n v="6708"/>
    <x v="3"/>
    <s v="OFF-SU-10000381"/>
    <x v="1"/>
    <x v="14"/>
    <s v="Acme Forged Steel Scissors with Black Enamel Handles"/>
    <n v="65.17"/>
    <n v="7"/>
    <n v="0"/>
    <n v="18.899299999999997"/>
  </r>
  <r>
    <n v="4706"/>
    <s v="CA-2013-158435"/>
    <x v="0"/>
    <x v="624"/>
    <d v="2013-05-19T00:00:00"/>
    <s v="First Class"/>
    <s v="AG-10900"/>
    <s v="Arthur Gainer"/>
    <x v="0"/>
    <s v="United States"/>
    <s v="Waterbury"/>
    <x v="29"/>
    <n v="6708"/>
    <x v="3"/>
    <s v="OFF-LA-10002475"/>
    <x v="1"/>
    <x v="2"/>
    <s v="Avery 519"/>
    <n v="14.62"/>
    <n v="2"/>
    <n v="0"/>
    <n v="6.8713999999999995"/>
  </r>
  <r>
    <n v="4707"/>
    <s v="CA-2013-158435"/>
    <x v="0"/>
    <x v="624"/>
    <d v="2013-05-19T00:00:00"/>
    <s v="First Class"/>
    <s v="AG-10900"/>
    <s v="Arthur Gainer"/>
    <x v="0"/>
    <s v="United States"/>
    <s v="Waterbury"/>
    <x v="29"/>
    <n v="6708"/>
    <x v="3"/>
    <s v="FUR-FU-10003975"/>
    <x v="0"/>
    <x v="5"/>
    <s v="Eldon Advantage Chair Mats for Low to Medium Pile Carpets"/>
    <n v="173.24"/>
    <n v="4"/>
    <n v="0"/>
    <n v="17.323999999999984"/>
  </r>
  <r>
    <n v="4708"/>
    <s v="CA-2014-138149"/>
    <x v="3"/>
    <x v="222"/>
    <d v="2014-07-01T00:00:00"/>
    <s v="First Class"/>
    <s v="WB-21850"/>
    <s v="William Brown"/>
    <x v="0"/>
    <s v="United States"/>
    <s v="Los Angeles"/>
    <x v="1"/>
    <n v="90049"/>
    <x v="1"/>
    <s v="OFF-BI-10003091"/>
    <x v="1"/>
    <x v="8"/>
    <s v="GBC DocuBind TL200 Manual Binding Machine"/>
    <n v="895.92"/>
    <n v="5"/>
    <n v="0.2"/>
    <n v="302.37299999999993"/>
  </r>
  <r>
    <n v="4709"/>
    <s v="CA-2014-138149"/>
    <x v="3"/>
    <x v="222"/>
    <d v="2014-07-01T00:00:00"/>
    <s v="First Class"/>
    <s v="WB-21850"/>
    <s v="William Brown"/>
    <x v="0"/>
    <s v="United States"/>
    <s v="Los Angeles"/>
    <x v="1"/>
    <n v="90049"/>
    <x v="1"/>
    <s v="OFF-ST-10002974"/>
    <x v="1"/>
    <x v="4"/>
    <s v="Trav-L-File Heavy-Duty Shuttle II, Black"/>
    <n v="130.71"/>
    <n v="3"/>
    <n v="0"/>
    <n v="39.212999999999994"/>
  </r>
  <r>
    <n v="4710"/>
    <s v="CA-2014-138149"/>
    <x v="3"/>
    <x v="222"/>
    <d v="2014-07-01T00:00:00"/>
    <s v="First Class"/>
    <s v="WB-21850"/>
    <s v="William Brown"/>
    <x v="0"/>
    <s v="United States"/>
    <s v="Los Angeles"/>
    <x v="1"/>
    <n v="90049"/>
    <x v="1"/>
    <s v="OFF-AR-10000255"/>
    <x v="1"/>
    <x v="6"/>
    <s v="Newell 328"/>
    <n v="11.68"/>
    <n v="2"/>
    <n v="0"/>
    <n v="3.0367999999999995"/>
  </r>
  <r>
    <n v="4711"/>
    <s v="CA-2014-138149"/>
    <x v="3"/>
    <x v="222"/>
    <d v="2014-07-01T00:00:00"/>
    <s v="First Class"/>
    <s v="WB-21850"/>
    <s v="William Brown"/>
    <x v="0"/>
    <s v="United States"/>
    <s v="Los Angeles"/>
    <x v="1"/>
    <n v="90049"/>
    <x v="1"/>
    <s v="TEC-AC-10001284"/>
    <x v="2"/>
    <x v="11"/>
    <s v="Enermax Briskie RF Wireless Keyboard and Mouse Combo"/>
    <n v="62.31"/>
    <n v="3"/>
    <n v="0"/>
    <n v="22.4316"/>
  </r>
  <r>
    <n v="4712"/>
    <s v="CA-2011-112403"/>
    <x v="2"/>
    <x v="691"/>
    <d v="2011-03-31T00:00:00"/>
    <s v="Same Day"/>
    <s v="JO-15280"/>
    <s v="Jas O'Carroll"/>
    <x v="0"/>
    <s v="United States"/>
    <s v="Philadelphia"/>
    <x v="9"/>
    <n v="19120"/>
    <x v="3"/>
    <s v="OFF-BI-10003529"/>
    <x v="1"/>
    <x v="8"/>
    <s v="Avery Round Ring Poly Binders"/>
    <n v="0.85200000000000009"/>
    <n v="1"/>
    <n v="0.7"/>
    <n v="-0.59639999999999982"/>
  </r>
  <r>
    <n v="4713"/>
    <s v="CA-2011-108273"/>
    <x v="2"/>
    <x v="757"/>
    <d v="2011-12-21T00:00:00"/>
    <s v="Standard Class"/>
    <s v="EJ-13720"/>
    <s v="Ed Jacobs"/>
    <x v="0"/>
    <s v="United States"/>
    <s v="Huntsville"/>
    <x v="5"/>
    <n v="77340"/>
    <x v="2"/>
    <s v="OFF-PA-10000029"/>
    <x v="1"/>
    <x v="10"/>
    <s v="Xerox 224"/>
    <n v="36.288000000000011"/>
    <n v="7"/>
    <n v="0.2"/>
    <n v="12.700800000000001"/>
  </r>
  <r>
    <n v="4714"/>
    <s v="CA-2011-108273"/>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s v="CA-2014-121643"/>
    <x v="3"/>
    <x v="796"/>
    <d v="2014-05-21T00:00:00"/>
    <s v="First Class"/>
    <s v="AB-10105"/>
    <s v="Adrian Barton"/>
    <x v="0"/>
    <s v="United States"/>
    <s v="Portland"/>
    <x v="21"/>
    <n v="97206"/>
    <x v="1"/>
    <s v="TEC-PH-10002200"/>
    <x v="2"/>
    <x v="7"/>
    <s v="Aastra 6757i CT Wireless VoIP phone"/>
    <n v="344.70400000000001"/>
    <n v="2"/>
    <n v="0.2"/>
    <n v="38.779199999999989"/>
  </r>
  <r>
    <n v="4716"/>
    <s v="US-2012-122910"/>
    <x v="1"/>
    <x v="793"/>
    <d v="2012-05-16T00:00:00"/>
    <s v="Standard Class"/>
    <s v="LT-16765"/>
    <s v="Larry Tron"/>
    <x v="0"/>
    <s v="United States"/>
    <s v="Louisville"/>
    <x v="22"/>
    <n v="80027"/>
    <x v="1"/>
    <s v="TEC-PH-10000441"/>
    <x v="2"/>
    <x v="7"/>
    <s v="VTech DS6151"/>
    <n v="201.584"/>
    <n v="2"/>
    <n v="0.2"/>
    <n v="20.158400000000015"/>
  </r>
  <r>
    <n v="4717"/>
    <s v="CA-2014-143126"/>
    <x v="3"/>
    <x v="734"/>
    <d v="2014-12-08T00:00:00"/>
    <s v="Second Class"/>
    <s v="CM-12655"/>
    <s v="Corinna Mitchell"/>
    <x v="2"/>
    <s v="United States"/>
    <s v="Seattle"/>
    <x v="4"/>
    <n v="98115"/>
    <x v="1"/>
    <s v="FUR-TA-10002958"/>
    <x v="0"/>
    <x v="3"/>
    <s v="Bevis Oval Conference Table, Walnut"/>
    <n v="521.96"/>
    <n v="2"/>
    <n v="0"/>
    <n v="88.733199999999954"/>
  </r>
  <r>
    <n v="4718"/>
    <s v="CA-2012-129042"/>
    <x v="1"/>
    <x v="295"/>
    <d v="2012-12-17T00:00:00"/>
    <s v="Standard Class"/>
    <s v="EM-13960"/>
    <s v="Eric Murdock"/>
    <x v="0"/>
    <s v="United States"/>
    <s v="Baltimore"/>
    <x v="39"/>
    <n v="21215"/>
    <x v="3"/>
    <s v="OFF-AR-10001662"/>
    <x v="1"/>
    <x v="6"/>
    <s v="Rogers Handheld Barrel Pencil Sharpener"/>
    <n v="8.2200000000000006"/>
    <n v="3"/>
    <n v="0"/>
    <n v="2.2194000000000007"/>
  </r>
  <r>
    <n v="4719"/>
    <s v="CA-2012-109736"/>
    <x v="1"/>
    <x v="998"/>
    <d v="2012-10-11T00:00:00"/>
    <s v="First Class"/>
    <s v="DJ-13420"/>
    <s v="Denny Joy"/>
    <x v="1"/>
    <s v="United States"/>
    <s v="San Francisco"/>
    <x v="1"/>
    <n v="94109"/>
    <x v="1"/>
    <s v="OFF-PA-10004101"/>
    <x v="1"/>
    <x v="10"/>
    <s v="Xerox 1894"/>
    <n v="45.36"/>
    <n v="7"/>
    <n v="0"/>
    <n v="21.772800000000004"/>
  </r>
  <r>
    <n v="4720"/>
    <s v="CA-2012-142601"/>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s v="CA-2012-142601"/>
    <x v="1"/>
    <x v="24"/>
    <d v="2012-04-20T00:00:00"/>
    <s v="Second Class"/>
    <s v="DE-13255"/>
    <s v="Deanra Eno"/>
    <x v="2"/>
    <s v="United States"/>
    <s v="Los Angeles"/>
    <x v="1"/>
    <n v="90004"/>
    <x v="1"/>
    <s v="OFF-PA-10000483"/>
    <x v="1"/>
    <x v="10"/>
    <s v="Xerox 19"/>
    <n v="61.96"/>
    <n v="2"/>
    <n v="0"/>
    <n v="27.881999999999998"/>
  </r>
  <r>
    <n v="4722"/>
    <s v="CA-2011-106229"/>
    <x v="2"/>
    <x v="159"/>
    <d v="2011-06-11T00:00:00"/>
    <s v="Second Class"/>
    <s v="NR-18550"/>
    <s v="Nick Radford"/>
    <x v="0"/>
    <s v="United States"/>
    <s v="Aurora"/>
    <x v="10"/>
    <n v="60505"/>
    <x v="2"/>
    <s v="FUR-TA-10002041"/>
    <x v="0"/>
    <x v="3"/>
    <s v="Bevis Round Conference Table Top, X-Base"/>
    <n v="268.935"/>
    <n v="3"/>
    <n v="0.5"/>
    <n v="-209.76929999999999"/>
  </r>
  <r>
    <n v="4723"/>
    <s v="US-2014-135230"/>
    <x v="3"/>
    <x v="853"/>
    <d v="2014-09-08T00:00:00"/>
    <s v="Standard Class"/>
    <s v="CK-12325"/>
    <s v="Christine Kargatis"/>
    <x v="2"/>
    <s v="United States"/>
    <s v="Seattle"/>
    <x v="4"/>
    <n v="98103"/>
    <x v="1"/>
    <s v="OFF-AR-10001166"/>
    <x v="1"/>
    <x v="6"/>
    <s v="Staples"/>
    <n v="7.58"/>
    <n v="1"/>
    <n v="0"/>
    <n v="2.9561999999999999"/>
  </r>
  <r>
    <n v="4724"/>
    <s v="CA-2013-159653"/>
    <x v="0"/>
    <x v="730"/>
    <d v="2013-05-23T00:00:00"/>
    <s v="Same Day"/>
    <s v="JF-15490"/>
    <s v="Jeremy Farry"/>
    <x v="0"/>
    <s v="United States"/>
    <s v="Athens"/>
    <x v="32"/>
    <n v="30605"/>
    <x v="0"/>
    <s v="OFF-LA-10004345"/>
    <x v="1"/>
    <x v="2"/>
    <s v="Avery 493"/>
    <n v="14.73"/>
    <n v="3"/>
    <n v="0"/>
    <n v="7.2176999999999998"/>
  </r>
  <r>
    <n v="4725"/>
    <s v="CA-2013-131968"/>
    <x v="0"/>
    <x v="583"/>
    <d v="2013-11-16T00:00:00"/>
    <s v="Standard Class"/>
    <s v="LB-16795"/>
    <s v="Laurel Beltran"/>
    <x v="2"/>
    <s v="United States"/>
    <s v="Apopka"/>
    <x v="2"/>
    <n v="32712"/>
    <x v="0"/>
    <s v="OFF-BI-10002852"/>
    <x v="1"/>
    <x v="8"/>
    <s v="Ibico Standard Transparent Covers"/>
    <n v="9.8880000000000017"/>
    <n v="2"/>
    <n v="0.7"/>
    <n v="-6.921599999999998"/>
  </r>
  <r>
    <n v="4726"/>
    <s v="CA-2013-131968"/>
    <x v="0"/>
    <x v="583"/>
    <d v="2013-11-16T00:00:00"/>
    <s v="Standard Class"/>
    <s v="LB-16795"/>
    <s v="Laurel Beltran"/>
    <x v="2"/>
    <s v="United States"/>
    <s v="Apopka"/>
    <x v="2"/>
    <n v="32712"/>
    <x v="0"/>
    <s v="OFF-AP-10001058"/>
    <x v="1"/>
    <x v="9"/>
    <s v="Sanyo 2.5 Cubic Foot Mid-Size Office Refrigerators"/>
    <n v="671.5440000000001"/>
    <n v="3"/>
    <n v="0.2"/>
    <n v="50.36579999999995"/>
  </r>
  <r>
    <n v="4727"/>
    <s v="CA-2011-119151"/>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s v="CA-2011-119151"/>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s v="CA-2011-123323"/>
    <x v="2"/>
    <x v="845"/>
    <d v="2011-11-12T00:00:00"/>
    <s v="Standard Class"/>
    <s v="LH-16900"/>
    <s v="Lena Hernandez"/>
    <x v="0"/>
    <s v="United States"/>
    <s v="San Francisco"/>
    <x v="1"/>
    <n v="94110"/>
    <x v="1"/>
    <s v="OFF-BI-10003684"/>
    <x v="1"/>
    <x v="8"/>
    <s v="Wilson Jones Legal Size Ring Binders"/>
    <n v="123.14399999999999"/>
    <n v="7"/>
    <n v="0.2"/>
    <n v="46.178999999999988"/>
  </r>
  <r>
    <n v="4730"/>
    <s v="CA-2013-124681"/>
    <x v="0"/>
    <x v="427"/>
    <d v="2013-07-24T00:00:00"/>
    <s v="Second Class"/>
    <s v="SV-20935"/>
    <s v="Susan Vittorini"/>
    <x v="0"/>
    <s v="United States"/>
    <s v="Dallas"/>
    <x v="5"/>
    <n v="75217"/>
    <x v="2"/>
    <s v="TEC-AC-10000487"/>
    <x v="2"/>
    <x v="11"/>
    <s v="SanDisk Cruzer 4 GB USB Flash Drive"/>
    <n v="15.576000000000001"/>
    <n v="3"/>
    <n v="0.2"/>
    <n v="3.3098999999999998"/>
  </r>
  <r>
    <n v="4731"/>
    <s v="US-2012-103996"/>
    <x v="1"/>
    <x v="368"/>
    <d v="2012-03-31T00:00:00"/>
    <s v="Second Class"/>
    <s v="RB-19435"/>
    <s v="Richard Bierner"/>
    <x v="0"/>
    <s v="United States"/>
    <s v="San Diego"/>
    <x v="1"/>
    <n v="92105"/>
    <x v="1"/>
    <s v="OFF-PA-10001736"/>
    <x v="1"/>
    <x v="10"/>
    <s v="Xerox 1880"/>
    <n v="212.64"/>
    <n v="6"/>
    <n v="0"/>
    <n v="99.940799999999982"/>
  </r>
  <r>
    <n v="4732"/>
    <s v="US-2012-103996"/>
    <x v="1"/>
    <x v="368"/>
    <d v="2012-03-31T00:00:00"/>
    <s v="Second Class"/>
    <s v="RB-19435"/>
    <s v="Richard Bierner"/>
    <x v="0"/>
    <s v="United States"/>
    <s v="San Diego"/>
    <x v="1"/>
    <n v="92105"/>
    <x v="1"/>
    <s v="OFF-PA-10001609"/>
    <x v="1"/>
    <x v="10"/>
    <s v="Tops Wirebound Message Log Books"/>
    <n v="9.870000000000001"/>
    <n v="3"/>
    <n v="0"/>
    <n v="4.5401999999999996"/>
  </r>
  <r>
    <n v="4733"/>
    <s v="US-2012-103996"/>
    <x v="1"/>
    <x v="368"/>
    <d v="2012-03-31T00:00:00"/>
    <s v="Second Class"/>
    <s v="RB-19435"/>
    <s v="Richard Bierner"/>
    <x v="0"/>
    <s v="United States"/>
    <s v="San Diego"/>
    <x v="1"/>
    <n v="92105"/>
    <x v="1"/>
    <s v="TEC-AC-10003116"/>
    <x v="2"/>
    <x v="11"/>
    <s v="Memorex Froggy Flash Drive 8 GB"/>
    <n v="53.25"/>
    <n v="3"/>
    <n v="0"/>
    <n v="20.767499999999998"/>
  </r>
  <r>
    <n v="4734"/>
    <s v="US-2012-103996"/>
    <x v="1"/>
    <x v="368"/>
    <d v="2012-03-31T00:00:00"/>
    <s v="Second Class"/>
    <s v="RB-19435"/>
    <s v="Richard Bierner"/>
    <x v="0"/>
    <s v="United States"/>
    <s v="San Diego"/>
    <x v="1"/>
    <n v="92105"/>
    <x v="1"/>
    <s v="FUR-FU-10004586"/>
    <x v="0"/>
    <x v="5"/>
    <s v="G.E. Longer-Life Indoor Recessed Floodlight Bulbs"/>
    <n v="19.919999999999998"/>
    <n v="3"/>
    <n v="0"/>
    <n v="9.5615999999999985"/>
  </r>
  <r>
    <n v="4735"/>
    <s v="CA-2013-120530"/>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s v="CA-2012-155054"/>
    <x v="1"/>
    <x v="385"/>
    <d v="2012-06-19T00:00:00"/>
    <s v="Standard Class"/>
    <s v="PS-19045"/>
    <s v="Penelope Sewall"/>
    <x v="2"/>
    <s v="United States"/>
    <s v="Lewiston"/>
    <x v="43"/>
    <n v="4240"/>
    <x v="3"/>
    <s v="OFF-BI-10004970"/>
    <x v="1"/>
    <x v="8"/>
    <s v="ACCOHIDE 3-Ring Binder, Blue, 1&quot;"/>
    <n v="8.26"/>
    <n v="2"/>
    <n v="0"/>
    <n v="3.8822000000000001"/>
  </r>
  <r>
    <n v="4737"/>
    <s v="CA-2012-155054"/>
    <x v="1"/>
    <x v="385"/>
    <d v="2012-06-19T00:00:00"/>
    <s v="Standard Class"/>
    <s v="PS-19045"/>
    <s v="Penelope Sewall"/>
    <x v="2"/>
    <s v="United States"/>
    <s v="Lewiston"/>
    <x v="43"/>
    <n v="4240"/>
    <x v="3"/>
    <s v="OFF-BI-10002824"/>
    <x v="1"/>
    <x v="8"/>
    <s v="Recycled Easel Ring Binders"/>
    <n v="29.84"/>
    <n v="2"/>
    <n v="0"/>
    <n v="13.427999999999997"/>
  </r>
  <r>
    <n v="4738"/>
    <s v="CA-2012-155054"/>
    <x v="1"/>
    <x v="385"/>
    <d v="2012-06-19T00:00:00"/>
    <s v="Standard Class"/>
    <s v="PS-19045"/>
    <s v="Penelope Sewall"/>
    <x v="2"/>
    <s v="United States"/>
    <s v="Lewiston"/>
    <x v="43"/>
    <n v="4240"/>
    <x v="3"/>
    <s v="TEC-AC-10003657"/>
    <x v="2"/>
    <x v="11"/>
    <s v="Lenovo 17-Key USB Numeric Keypad"/>
    <n v="67.98"/>
    <n v="2"/>
    <n v="0"/>
    <n v="14.955599999999997"/>
  </r>
  <r>
    <n v="4739"/>
    <s v="CA-2012-10572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s v="CA-2012-105725"/>
    <x v="1"/>
    <x v="954"/>
    <d v="2012-02-24T00:00:00"/>
    <s v="Standard Class"/>
    <s v="GT-14755"/>
    <s v="Guy Thornton"/>
    <x v="0"/>
    <s v="United States"/>
    <s v="Long Beach"/>
    <x v="1"/>
    <n v="90805"/>
    <x v="1"/>
    <s v="FUR-TA-10001676"/>
    <x v="0"/>
    <x v="3"/>
    <s v="Hon 61000 Series Interactive Training Tables"/>
    <n v="35.544000000000004"/>
    <n v="1"/>
    <n v="0.2"/>
    <n v="-0.88860000000000205"/>
  </r>
  <r>
    <n v="4741"/>
    <s v="CA-2014-164364"/>
    <x v="3"/>
    <x v="105"/>
    <d v="2014-11-17T00:00:00"/>
    <s v="Standard Class"/>
    <s v="CS-12355"/>
    <s v="Christine Sundaresam"/>
    <x v="0"/>
    <s v="United States"/>
    <s v="Seattle"/>
    <x v="4"/>
    <n v="98115"/>
    <x v="1"/>
    <s v="OFF-LA-10004853"/>
    <x v="1"/>
    <x v="2"/>
    <s v="Avery 483"/>
    <n v="9.9600000000000009"/>
    <n v="2"/>
    <n v="0"/>
    <n v="4.5815999999999999"/>
  </r>
  <r>
    <n v="4742"/>
    <s v="CA-2014-164364"/>
    <x v="3"/>
    <x v="105"/>
    <d v="2014-11-17T00:00:00"/>
    <s v="Standard Class"/>
    <s v="CS-12355"/>
    <s v="Christine Sundaresam"/>
    <x v="0"/>
    <s v="United States"/>
    <s v="Seattle"/>
    <x v="4"/>
    <n v="98115"/>
    <x v="1"/>
    <s v="OFF-AR-10000315"/>
    <x v="1"/>
    <x v="6"/>
    <s v="Dixon Ticonderoga Maple Cedar Pencil, #2"/>
    <n v="9.2099999999999991"/>
    <n v="3"/>
    <n v="0"/>
    <n v="2.3025000000000002"/>
  </r>
  <r>
    <n v="4743"/>
    <s v="CA-2014-164364"/>
    <x v="3"/>
    <x v="105"/>
    <d v="2014-11-17T00:00:00"/>
    <s v="Standard Class"/>
    <s v="CS-12355"/>
    <s v="Christine Sundaresam"/>
    <x v="0"/>
    <s v="United States"/>
    <s v="Seattle"/>
    <x v="4"/>
    <n v="98115"/>
    <x v="1"/>
    <s v="OFF-SU-10000381"/>
    <x v="1"/>
    <x v="14"/>
    <s v="Acme Forged Steel Scissors with Black Enamel Handles"/>
    <n v="27.93"/>
    <n v="3"/>
    <n v="0"/>
    <n v="8.0996999999999986"/>
  </r>
  <r>
    <n v="4744"/>
    <s v="CA-2014-168123"/>
    <x v="3"/>
    <x v="916"/>
    <d v="2014-03-06T00:00:00"/>
    <s v="Same Day"/>
    <s v="JD-16060"/>
    <s v="Julia Dunbar"/>
    <x v="0"/>
    <s v="United States"/>
    <s v="Rochester"/>
    <x v="11"/>
    <n v="55901"/>
    <x v="2"/>
    <s v="OFF-FA-10002763"/>
    <x v="1"/>
    <x v="13"/>
    <s v="Advantus Map Pennant Flags and Round Head Tacks"/>
    <n v="7.9"/>
    <n v="2"/>
    <n v="0"/>
    <n v="2.5279999999999996"/>
  </r>
  <r>
    <n v="4745"/>
    <s v="CA-2014-168123"/>
    <x v="3"/>
    <x v="916"/>
    <d v="2014-03-06T00:00:00"/>
    <s v="Same Day"/>
    <s v="JD-16060"/>
    <s v="Julia Dunbar"/>
    <x v="0"/>
    <s v="United States"/>
    <s v="Rochester"/>
    <x v="11"/>
    <n v="55901"/>
    <x v="2"/>
    <s v="OFF-ST-10000877"/>
    <x v="1"/>
    <x v="4"/>
    <s v="Recycled Steel Personal File for Standard File Folders"/>
    <n v="221.16"/>
    <n v="4"/>
    <n v="0"/>
    <n v="57.501599999999996"/>
  </r>
  <r>
    <n v="4746"/>
    <s v="CA-2014-168123"/>
    <x v="3"/>
    <x v="916"/>
    <d v="2014-03-06T00:00:00"/>
    <s v="Same Day"/>
    <s v="JD-16060"/>
    <s v="Julia Dunbar"/>
    <x v="0"/>
    <s v="United States"/>
    <s v="Rochester"/>
    <x v="11"/>
    <n v="55901"/>
    <x v="2"/>
    <s v="OFF-BI-10001071"/>
    <x v="1"/>
    <x v="8"/>
    <s v="GBC ProClick Punch Binding System"/>
    <n v="127.96"/>
    <n v="2"/>
    <n v="0"/>
    <n v="62.700400000000002"/>
  </r>
  <r>
    <n v="4747"/>
    <s v="CA-2014-168123"/>
    <x v="3"/>
    <x v="916"/>
    <d v="2014-03-06T00:00:00"/>
    <s v="Same Day"/>
    <s v="JD-16060"/>
    <s v="Julia Dunbar"/>
    <x v="0"/>
    <s v="United States"/>
    <s v="Rochester"/>
    <x v="11"/>
    <n v="55901"/>
    <x v="2"/>
    <s v="OFF-BI-10001097"/>
    <x v="1"/>
    <x v="8"/>
    <s v="Avery Hole Reinforcements"/>
    <n v="18.690000000000001"/>
    <n v="3"/>
    <n v="0"/>
    <n v="9.158100000000001"/>
  </r>
  <r>
    <n v="4748"/>
    <s v="CA-2013-120005"/>
    <x v="0"/>
    <x v="840"/>
    <d v="2013-03-04T00:00:00"/>
    <s v="Same Day"/>
    <s v="TS-21160"/>
    <s v="Theresa Swint"/>
    <x v="1"/>
    <s v="United States"/>
    <s v="San Francisco"/>
    <x v="1"/>
    <n v="94110"/>
    <x v="1"/>
    <s v="OFF-SU-10004782"/>
    <x v="1"/>
    <x v="14"/>
    <s v="Elite 5&quot; Scissors"/>
    <n v="25.349999999999998"/>
    <n v="3"/>
    <n v="0"/>
    <n v="7.6049999999999978"/>
  </r>
  <r>
    <n v="4749"/>
    <s v="CA-2013-120005"/>
    <x v="0"/>
    <x v="840"/>
    <d v="2013-03-04T00:00:00"/>
    <s v="Same Day"/>
    <s v="TS-21160"/>
    <s v="Theresa Swint"/>
    <x v="1"/>
    <s v="United States"/>
    <s v="San Francisco"/>
    <x v="1"/>
    <n v="94110"/>
    <x v="1"/>
    <s v="FUR-FU-10000672"/>
    <x v="0"/>
    <x v="5"/>
    <s v="Executive Impressions 10&quot; Spectator Wall Clock"/>
    <n v="35.28"/>
    <n v="3"/>
    <n v="0"/>
    <n v="11.995199999999997"/>
  </r>
  <r>
    <n v="4750"/>
    <s v="CA-2013-123526"/>
    <x v="0"/>
    <x v="435"/>
    <d v="2013-12-26T00:00:00"/>
    <s v="First Class"/>
    <s v="BV-11245"/>
    <s v="Benjamin Venier"/>
    <x v="1"/>
    <s v="United States"/>
    <s v="Seattle"/>
    <x v="4"/>
    <n v="98103"/>
    <x v="1"/>
    <s v="OFF-PA-10002986"/>
    <x v="1"/>
    <x v="10"/>
    <s v="Xerox 1898"/>
    <n v="33.4"/>
    <n v="5"/>
    <n v="0"/>
    <n v="16.032"/>
  </r>
  <r>
    <n v="4751"/>
    <s v="CA-2013-127649"/>
    <x v="0"/>
    <x v="877"/>
    <d v="2013-10-10T00:00:00"/>
    <s v="First Class"/>
    <s v="DL-13495"/>
    <s v="Dionis Lloyd"/>
    <x v="1"/>
    <s v="United States"/>
    <s v="Spokane"/>
    <x v="4"/>
    <n v="99207"/>
    <x v="1"/>
    <s v="TEC-MA-10001972"/>
    <x v="2"/>
    <x v="15"/>
    <s v="Okidata C331dn Printer"/>
    <n v="837.59999999999991"/>
    <n v="3"/>
    <n v="0.2"/>
    <n v="62.82000000000005"/>
  </r>
  <r>
    <n v="4752"/>
    <s v="CA-2013-159989"/>
    <x v="0"/>
    <x v="10"/>
    <d v="2013-12-14T00:00:00"/>
    <s v="Standard Class"/>
    <s v="EB-13870"/>
    <s v="Emily Burns"/>
    <x v="0"/>
    <s v="United States"/>
    <s v="Franklin"/>
    <x v="18"/>
    <n v="37064"/>
    <x v="0"/>
    <s v="TEC-PH-10000169"/>
    <x v="2"/>
    <x v="7"/>
    <s v="ARKON Windshield Dashboard Air Vent Car Mount Holder"/>
    <n v="40.68"/>
    <n v="3"/>
    <n v="0.2"/>
    <n v="-9.153000000000004"/>
  </r>
  <r>
    <n v="4753"/>
    <s v="CA-2014-103499"/>
    <x v="3"/>
    <x v="225"/>
    <d v="2014-11-25T00:00:00"/>
    <s v="Standard Class"/>
    <s v="ES-14020"/>
    <s v="Erica Smith"/>
    <x v="0"/>
    <s v="United States"/>
    <s v="Jackson"/>
    <x v="18"/>
    <n v="38301"/>
    <x v="0"/>
    <s v="FUR-CH-10001482"/>
    <x v="0"/>
    <x v="1"/>
    <s v="Office Star - Mesh Screen back chair with Vinyl seat"/>
    <n v="209.56799999999998"/>
    <n v="2"/>
    <n v="0.2"/>
    <n v="-23.576400000000007"/>
  </r>
  <r>
    <n v="4754"/>
    <s v="US-2012-167220"/>
    <x v="1"/>
    <x v="295"/>
    <d v="2012-12-16T00:00:00"/>
    <s v="Standard Class"/>
    <s v="JB-15925"/>
    <s v="Joni Blumstein"/>
    <x v="0"/>
    <s v="United States"/>
    <s v="Austin"/>
    <x v="5"/>
    <n v="78745"/>
    <x v="2"/>
    <s v="TEC-AC-10002018"/>
    <x v="2"/>
    <x v="11"/>
    <s v="AmazonBasics 3-Button USB Wired Mouse"/>
    <n v="22.368000000000002"/>
    <n v="4"/>
    <n v="0.2"/>
    <n v="6.4308000000000014"/>
  </r>
  <r>
    <n v="4755"/>
    <s v="CA-2014-126354"/>
    <x v="3"/>
    <x v="447"/>
    <d v="2014-02-09T00:00:00"/>
    <s v="Standard Class"/>
    <s v="SC-20380"/>
    <s v="Shahid Collister"/>
    <x v="0"/>
    <s v="United States"/>
    <s v="Pembroke Pines"/>
    <x v="2"/>
    <n v="33024"/>
    <x v="0"/>
    <s v="OFF-BI-10000301"/>
    <x v="1"/>
    <x v="8"/>
    <s v="GBC Instant Report Kit"/>
    <n v="3.8820000000000006"/>
    <n v="2"/>
    <n v="0.7"/>
    <n v="-2.5880000000000001"/>
  </r>
  <r>
    <n v="4756"/>
    <s v="CA-2014-126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s v="CA-2014-169817"/>
    <x v="3"/>
    <x v="296"/>
    <d v="2014-09-26T00:00:00"/>
    <s v="Standard Class"/>
    <s v="EB-13870"/>
    <s v="Emily Burns"/>
    <x v="0"/>
    <s v="United States"/>
    <s v="Philadelphia"/>
    <x v="9"/>
    <n v="19143"/>
    <x v="3"/>
    <s v="OFF-BI-10004141"/>
    <x v="1"/>
    <x v="8"/>
    <s v="Insertable Tab Indexes For Data Binders"/>
    <n v="1.9080000000000004"/>
    <n v="2"/>
    <n v="0.7"/>
    <n v="-1.5264000000000002"/>
  </r>
  <r>
    <n v="4758"/>
    <s v="US-2014-144582"/>
    <x v="3"/>
    <x v="504"/>
    <d v="2014-05-06T00:00:00"/>
    <s v="Standard Class"/>
    <s v="TC-21475"/>
    <s v="Tony Chapman"/>
    <x v="2"/>
    <s v="United States"/>
    <s v="Danville"/>
    <x v="10"/>
    <n v="61832"/>
    <x v="2"/>
    <s v="OFF-BI-10001575"/>
    <x v="1"/>
    <x v="8"/>
    <s v="GBC Linen Binding Covers"/>
    <n v="43.371999999999993"/>
    <n v="7"/>
    <n v="0.8"/>
    <n v="-69.395200000000031"/>
  </r>
  <r>
    <n v="4759"/>
    <s v="CA-2011-121573"/>
    <x v="2"/>
    <x v="935"/>
    <d v="2011-11-07T00:00:00"/>
    <s v="Standard Class"/>
    <s v="SG-20605"/>
    <s v="Speros Goranitis"/>
    <x v="0"/>
    <s v="United States"/>
    <s v="New York City"/>
    <x v="15"/>
    <n v="10009"/>
    <x v="3"/>
    <s v="TEC-PH-10000984"/>
    <x v="2"/>
    <x v="7"/>
    <s v="Panasonic KX-TG9471B"/>
    <n v="783.96"/>
    <n v="4"/>
    <n v="0"/>
    <n v="219.50880000000006"/>
  </r>
  <r>
    <n v="4760"/>
    <s v="CA-2011-121573"/>
    <x v="2"/>
    <x v="935"/>
    <d v="2011-11-07T00:00:00"/>
    <s v="Standard Class"/>
    <s v="SG-20605"/>
    <s v="Speros Goranitis"/>
    <x v="0"/>
    <s v="United States"/>
    <s v="New York City"/>
    <x v="15"/>
    <n v="10009"/>
    <x v="3"/>
    <s v="OFF-BI-10000666"/>
    <x v="1"/>
    <x v="8"/>
    <s v="Surelock Post Binders"/>
    <n v="48.896000000000001"/>
    <n v="2"/>
    <n v="0.2"/>
    <n v="18.335999999999999"/>
  </r>
  <r>
    <n v="4761"/>
    <s v="CA-2011-121573"/>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s v="CA-2013-117660"/>
    <x v="0"/>
    <x v="945"/>
    <d v="2014-01-05T00:00:00"/>
    <s v="Standard Class"/>
    <s v="BM-11785"/>
    <s v="Bryan Mills"/>
    <x v="0"/>
    <s v="United States"/>
    <s v="Columbus"/>
    <x v="24"/>
    <n v="43229"/>
    <x v="3"/>
    <s v="OFF-LA-10003720"/>
    <x v="1"/>
    <x v="2"/>
    <s v="Avery 487"/>
    <n v="5.9039999999999999"/>
    <n v="2"/>
    <n v="0.2"/>
    <n v="1.9925999999999999"/>
  </r>
  <r>
    <n v="4763"/>
    <s v="CA-2013-117660"/>
    <x v="0"/>
    <x v="945"/>
    <d v="2014-01-05T00:00:00"/>
    <s v="Standard Class"/>
    <s v="BM-11785"/>
    <s v="Bryan Mills"/>
    <x v="0"/>
    <s v="United States"/>
    <s v="Columbus"/>
    <x v="24"/>
    <n v="43229"/>
    <x v="3"/>
    <s v="OFF-SU-10001664"/>
    <x v="1"/>
    <x v="14"/>
    <s v="Acme Office Executive Series Stainless Steel Trimmers"/>
    <n v="13.712000000000002"/>
    <n v="2"/>
    <n v="0.2"/>
    <n v="1.0284"/>
  </r>
  <r>
    <n v="4764"/>
    <s v="CA-2011-112851"/>
    <x v="2"/>
    <x v="328"/>
    <d v="2011-09-21T00:00:00"/>
    <s v="Standard Class"/>
    <s v="NR-18550"/>
    <s v="Nick Radford"/>
    <x v="0"/>
    <s v="United States"/>
    <s v="Chula Vista"/>
    <x v="1"/>
    <n v="91911"/>
    <x v="1"/>
    <s v="OFF-EN-10001453"/>
    <x v="1"/>
    <x v="12"/>
    <s v="Tyvek Interoffice Envelopes, 9 1/2&quot; x 12 1/2&quot;, 100/Box"/>
    <n v="182.94"/>
    <n v="3"/>
    <n v="0"/>
    <n v="85.981799999999993"/>
  </r>
  <r>
    <n v="4765"/>
    <s v="CA-2014-123701"/>
    <x v="3"/>
    <x v="221"/>
    <d v="2014-11-28T00:00:00"/>
    <s v="First Class"/>
    <s v="PG-18820"/>
    <s v="Patrick Gardner"/>
    <x v="0"/>
    <s v="United States"/>
    <s v="San Francisco"/>
    <x v="1"/>
    <n v="94110"/>
    <x v="1"/>
    <s v="OFF-AR-10001860"/>
    <x v="1"/>
    <x v="6"/>
    <s v="BIC Liqua Brite Liner"/>
    <n v="27.76"/>
    <n v="4"/>
    <n v="0"/>
    <n v="9.9936000000000007"/>
  </r>
  <r>
    <n v="4766"/>
    <s v="CA-2012-118227"/>
    <x v="1"/>
    <x v="999"/>
    <d v="2012-04-28T00:00:00"/>
    <s v="Standard Class"/>
    <s v="DB-13270"/>
    <s v="Deborah Brumfield"/>
    <x v="2"/>
    <s v="United States"/>
    <s v="New York City"/>
    <x v="15"/>
    <n v="10009"/>
    <x v="3"/>
    <s v="OFF-AR-10001044"/>
    <x v="1"/>
    <x v="6"/>
    <s v="BOSTON Ranger #55 Pencil Sharpener, Black"/>
    <n v="25.99"/>
    <n v="1"/>
    <n v="0"/>
    <n v="7.5370999999999988"/>
  </r>
  <r>
    <n v="4767"/>
    <s v="CA-2012-123155"/>
    <x v="1"/>
    <x v="1000"/>
    <d v="2012-03-12T00:00:00"/>
    <s v="First Class"/>
    <s v="NS-18640"/>
    <s v="Noel Staavos"/>
    <x v="1"/>
    <s v="United States"/>
    <s v="San Antonio"/>
    <x v="5"/>
    <n v="78207"/>
    <x v="2"/>
    <s v="TEC-AC-10002473"/>
    <x v="2"/>
    <x v="11"/>
    <s v="Maxell 4.7GB DVD-R"/>
    <n v="113.52000000000001"/>
    <n v="5"/>
    <n v="0.2"/>
    <n v="29.798999999999999"/>
  </r>
  <r>
    <n v="4768"/>
    <s v="CA-2012-123155"/>
    <x v="1"/>
    <x v="1000"/>
    <d v="2012-03-12T00:00:00"/>
    <s v="First Class"/>
    <s v="NS-18640"/>
    <s v="Noel Staavos"/>
    <x v="1"/>
    <s v="United States"/>
    <s v="San Antonio"/>
    <x v="5"/>
    <n v="78207"/>
    <x v="2"/>
    <s v="TEC-PH-10001809"/>
    <x v="2"/>
    <x v="7"/>
    <s v="Panasonic KX T7736-B Digital phone"/>
    <n v="359.88"/>
    <n v="3"/>
    <n v="0.2"/>
    <n v="22.492499999999993"/>
  </r>
  <r>
    <n v="4769"/>
    <s v="CA-2014-158883"/>
    <x v="3"/>
    <x v="455"/>
    <d v="2014-06-04T00:00:00"/>
    <s v="Same Day"/>
    <s v="CS-11860"/>
    <s v="Cari Schnelling"/>
    <x v="0"/>
    <s v="United States"/>
    <s v="Jacksonville"/>
    <x v="3"/>
    <n v="28540"/>
    <x v="0"/>
    <s v="OFF-PA-10004733"/>
    <x v="1"/>
    <x v="10"/>
    <s v="Things To Do Today Spiral Book"/>
    <n v="25.344000000000001"/>
    <n v="4"/>
    <n v="0.2"/>
    <n v="9.1871999999999989"/>
  </r>
  <r>
    <n v="4770"/>
    <s v="US-2013-114888"/>
    <x v="0"/>
    <x v="251"/>
    <d v="2013-09-25T00:00:00"/>
    <s v="Second Class"/>
    <s v="CC-12430"/>
    <s v="Chuck Clark"/>
    <x v="2"/>
    <s v="United States"/>
    <s v="San Francisco"/>
    <x v="1"/>
    <n v="94109"/>
    <x v="1"/>
    <s v="OFF-BI-10003355"/>
    <x v="1"/>
    <x v="8"/>
    <s v="Cardinal Holdit Business Card Pockets"/>
    <n v="11.952000000000002"/>
    <n v="3"/>
    <n v="0.2"/>
    <n v="4.1832000000000003"/>
  </r>
  <r>
    <n v="4771"/>
    <s v="US-2013-114888"/>
    <x v="0"/>
    <x v="251"/>
    <d v="2013-09-25T00:00:00"/>
    <s v="Second Class"/>
    <s v="CC-12430"/>
    <s v="Chuck Clark"/>
    <x v="2"/>
    <s v="United States"/>
    <s v="San Francisco"/>
    <x v="1"/>
    <n v="94109"/>
    <x v="1"/>
    <s v="OFF-SU-10001212"/>
    <x v="1"/>
    <x v="14"/>
    <s v="Kleencut Forged Office Shears by Acme United Corporation"/>
    <n v="6.24"/>
    <n v="3"/>
    <n v="0"/>
    <n v="1.8719999999999997"/>
  </r>
  <r>
    <n v="4772"/>
    <s v="US-2011-167262"/>
    <x v="2"/>
    <x v="656"/>
    <d v="2011-11-03T00:00:00"/>
    <s v="Second Class"/>
    <s v="AC-10450"/>
    <s v="Amy Cox"/>
    <x v="0"/>
    <s v="United States"/>
    <s v="Avondale"/>
    <x v="16"/>
    <n v="85323"/>
    <x v="1"/>
    <s v="TEC-PH-10000486"/>
    <x v="2"/>
    <x v="7"/>
    <s v="Plantronics HL10 Handset Lifter"/>
    <n v="742.33600000000001"/>
    <n v="8"/>
    <n v="0.2"/>
    <n v="83.512799999999913"/>
  </r>
  <r>
    <n v="4773"/>
    <s v="CA-2014-119746"/>
    <x v="3"/>
    <x v="51"/>
    <d v="2014-11-28T00:00:00"/>
    <s v="Standard Class"/>
    <s v="CM-12385"/>
    <s v="Christopher Martinez"/>
    <x v="0"/>
    <s v="United States"/>
    <s v="Chicago"/>
    <x v="10"/>
    <n v="60610"/>
    <x v="2"/>
    <s v="FUR-FU-10004909"/>
    <x v="0"/>
    <x v="5"/>
    <s v="Contemporary Wood/Metal Frame"/>
    <n v="6.4640000000000004"/>
    <n v="1"/>
    <n v="0.6"/>
    <n v="-4.0400000000000009"/>
  </r>
  <r>
    <n v="4774"/>
    <s v="CA-2014-119746"/>
    <x v="3"/>
    <x v="51"/>
    <d v="2014-11-28T00:00:00"/>
    <s v="Standard Class"/>
    <s v="CM-12385"/>
    <s v="Christopher Martinez"/>
    <x v="0"/>
    <s v="United States"/>
    <s v="Chicago"/>
    <x v="10"/>
    <n v="60610"/>
    <x v="2"/>
    <s v="OFF-LA-10001613"/>
    <x v="1"/>
    <x v="2"/>
    <s v="Avery File Folder Labels"/>
    <n v="11.52"/>
    <n v="5"/>
    <n v="0.2"/>
    <n v="4.1760000000000002"/>
  </r>
  <r>
    <n v="4775"/>
    <s v="CA-2014-119746"/>
    <x v="3"/>
    <x v="51"/>
    <d v="2014-11-28T00:00:00"/>
    <s v="Standard Class"/>
    <s v="CM-12385"/>
    <s v="Christopher Martinez"/>
    <x v="0"/>
    <s v="United States"/>
    <s v="Chicago"/>
    <x v="10"/>
    <n v="60610"/>
    <x v="2"/>
    <s v="TEC-PH-10004447"/>
    <x v="2"/>
    <x v="7"/>
    <s v="Toshiba IPT2010-SD IP Telephone"/>
    <n v="222.38400000000001"/>
    <n v="2"/>
    <n v="0.2"/>
    <n v="16.678799999999995"/>
  </r>
  <r>
    <n v="4776"/>
    <s v="CA-2014-108091"/>
    <x v="3"/>
    <x v="673"/>
    <d v="2014-11-22T00:00:00"/>
    <s v="Standard Class"/>
    <s v="EK-13795"/>
    <s v="Eileen Kiefer"/>
    <x v="2"/>
    <s v="United States"/>
    <s v="Escondido"/>
    <x v="1"/>
    <n v="92025"/>
    <x v="1"/>
    <s v="OFF-AR-10000255"/>
    <x v="1"/>
    <x v="6"/>
    <s v="Newell 328"/>
    <n v="23.36"/>
    <n v="4"/>
    <n v="0"/>
    <n v="6.073599999999999"/>
  </r>
  <r>
    <n v="4777"/>
    <s v="CA-2013-101630"/>
    <x v="0"/>
    <x v="317"/>
    <d v="2013-02-23T00:00:00"/>
    <s v="Second Class"/>
    <s v="CK-12760"/>
    <s v="Cyma Kinney"/>
    <x v="1"/>
    <s v="United States"/>
    <s v="Long Beach"/>
    <x v="15"/>
    <n v="11561"/>
    <x v="3"/>
    <s v="OFF-LA-10004425"/>
    <x v="1"/>
    <x v="2"/>
    <s v="Staples"/>
    <n v="8.67"/>
    <n v="3"/>
    <n v="0"/>
    <n v="4.0749000000000004"/>
  </r>
  <r>
    <n v="4778"/>
    <s v="CA-2013-101630"/>
    <x v="0"/>
    <x v="317"/>
    <d v="2013-02-23T00:00:00"/>
    <s v="Second Class"/>
    <s v="CK-12760"/>
    <s v="Cyma Kinney"/>
    <x v="1"/>
    <s v="United States"/>
    <s v="Long Beach"/>
    <x v="15"/>
    <n v="11561"/>
    <x v="3"/>
    <s v="OFF-SU-10001664"/>
    <x v="1"/>
    <x v="14"/>
    <s v="Acme Office Executive Series Stainless Steel Trimmers"/>
    <n v="25.71"/>
    <n v="3"/>
    <n v="0"/>
    <n v="6.6846000000000005"/>
  </r>
  <r>
    <n v="4779"/>
    <s v="CA-2014-132346"/>
    <x v="3"/>
    <x v="659"/>
    <d v="2014-11-12T00:00:00"/>
    <s v="Standard Class"/>
    <s v="PK-19075"/>
    <s v="Pete Kriz"/>
    <x v="0"/>
    <s v="United States"/>
    <s v="Newark"/>
    <x v="13"/>
    <n v="19711"/>
    <x v="3"/>
    <s v="OFF-AP-10000696"/>
    <x v="1"/>
    <x v="9"/>
    <s v="Holmes Odor Grabber"/>
    <n v="100.94"/>
    <n v="7"/>
    <n v="0"/>
    <n v="33.310199999999995"/>
  </r>
  <r>
    <n v="4780"/>
    <s v="CA-2011-150301"/>
    <x v="2"/>
    <x v="1001"/>
    <d v="2011-07-10T00:00:00"/>
    <s v="First Class"/>
    <s v="MH-18025"/>
    <s v="Michelle Huthwaite"/>
    <x v="0"/>
    <s v="United States"/>
    <s v="Buffalo"/>
    <x v="15"/>
    <n v="14215"/>
    <x v="3"/>
    <s v="FUR-CH-10002647"/>
    <x v="0"/>
    <x v="1"/>
    <s v="Situations Contoured Folding Chairs, 4/Set"/>
    <n v="63.882000000000005"/>
    <n v="1"/>
    <n v="0.1"/>
    <n v="10.647000000000004"/>
  </r>
  <r>
    <n v="4781"/>
    <s v="CA-2011-159310"/>
    <x v="2"/>
    <x v="845"/>
    <d v="2011-11-12T00:00:00"/>
    <s v="Standard Class"/>
    <s v="SC-20725"/>
    <s v="Steven Cartwright"/>
    <x v="0"/>
    <s v="United States"/>
    <s v="Houston"/>
    <x v="5"/>
    <n v="77070"/>
    <x v="2"/>
    <s v="FUR-CH-10002758"/>
    <x v="0"/>
    <x v="1"/>
    <s v="Hon Deluxe Fabric Upholstered Stacking Chairs, Squared Back"/>
    <n v="683.14399999999989"/>
    <n v="4"/>
    <n v="0.3"/>
    <n v="0"/>
  </r>
  <r>
    <n v="4782"/>
    <s v="CA-2011-159310"/>
    <x v="2"/>
    <x v="845"/>
    <d v="2011-11-12T00:00:00"/>
    <s v="Standard Class"/>
    <s v="SC-20725"/>
    <s v="Steven Cartwright"/>
    <x v="0"/>
    <s v="United States"/>
    <s v="Houston"/>
    <x v="5"/>
    <n v="77070"/>
    <x v="2"/>
    <s v="OFF-BI-10000201"/>
    <x v="1"/>
    <x v="8"/>
    <s v="Avery Triangle Shaped Sheet Lifters, Black, 2/Pack"/>
    <n v="1.4759999999999995"/>
    <n v="3"/>
    <n v="0.8"/>
    <n v="-2.214"/>
  </r>
  <r>
    <n v="4783"/>
    <s v="CA-2011-159310"/>
    <x v="2"/>
    <x v="845"/>
    <d v="2011-11-12T00:00:00"/>
    <s v="Standard Class"/>
    <s v="SC-20725"/>
    <s v="Steven Cartwright"/>
    <x v="0"/>
    <s v="United States"/>
    <s v="Houston"/>
    <x v="5"/>
    <n v="77070"/>
    <x v="2"/>
    <s v="OFF-SU-10004115"/>
    <x v="1"/>
    <x v="14"/>
    <s v="Acme Stainless Steel Office Snips"/>
    <n v="40.711999999999996"/>
    <n v="7"/>
    <n v="0.2"/>
    <n v="3.5623000000000022"/>
  </r>
  <r>
    <n v="4784"/>
    <s v="US-2014-147984"/>
    <x v="3"/>
    <x v="480"/>
    <d v="2014-02-02T00:00:00"/>
    <s v="Standard Class"/>
    <s v="GB-14575"/>
    <s v="Giulietta Baptist"/>
    <x v="0"/>
    <s v="United States"/>
    <s v="Wichita"/>
    <x v="41"/>
    <n v="67212"/>
    <x v="2"/>
    <s v="OFF-PA-10000806"/>
    <x v="1"/>
    <x v="10"/>
    <s v="Xerox 1934"/>
    <n v="279.89999999999998"/>
    <n v="5"/>
    <n v="0"/>
    <n v="137.15100000000001"/>
  </r>
  <r>
    <n v="4785"/>
    <s v="CA-2012-104346"/>
    <x v="1"/>
    <x v="555"/>
    <d v="2012-12-16T00:00:00"/>
    <s v="Standard Class"/>
    <s v="IM-15070"/>
    <s v="Irene Maddox"/>
    <x v="0"/>
    <s v="United States"/>
    <s v="Colorado Springs"/>
    <x v="22"/>
    <n v="80906"/>
    <x v="1"/>
    <s v="OFF-AR-10001473"/>
    <x v="1"/>
    <x v="6"/>
    <s v="Newell 313"/>
    <n v="13.120000000000001"/>
    <n v="5"/>
    <n v="0.2"/>
    <n v="1.1480000000000006"/>
  </r>
  <r>
    <n v="4786"/>
    <s v="CA-2012-104346"/>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s v="CA-2012-104346"/>
    <x v="1"/>
    <x v="555"/>
    <d v="2012-12-16T00:00:00"/>
    <s v="Standard Class"/>
    <s v="IM-15070"/>
    <s v="Irene Maddox"/>
    <x v="0"/>
    <s v="United States"/>
    <s v="Colorado Springs"/>
    <x v="22"/>
    <n v="80906"/>
    <x v="1"/>
    <s v="OFF-AR-10001545"/>
    <x v="1"/>
    <x v="6"/>
    <s v="Newell 326"/>
    <n v="4.2240000000000002"/>
    <n v="3"/>
    <n v="0.2"/>
    <n v="0.47519999999999984"/>
  </r>
  <r>
    <n v="4788"/>
    <s v="CA-2012-104346"/>
    <x v="1"/>
    <x v="555"/>
    <d v="2012-12-16T00:00:00"/>
    <s v="Standard Class"/>
    <s v="IM-15070"/>
    <s v="Irene Maddox"/>
    <x v="0"/>
    <s v="United States"/>
    <s v="Colorado Springs"/>
    <x v="22"/>
    <n v="80906"/>
    <x v="1"/>
    <s v="TEC-AC-10004396"/>
    <x v="2"/>
    <x v="11"/>
    <s v="Logitech Keyboard K120"/>
    <n v="58.08"/>
    <n v="4"/>
    <n v="0.2"/>
    <n v="-6.5339999999999954"/>
  </r>
  <r>
    <n v="4789"/>
    <s v="CA-2012-104346"/>
    <x v="1"/>
    <x v="555"/>
    <d v="2012-12-16T00:00:00"/>
    <s v="Standard Class"/>
    <s v="IM-15070"/>
    <s v="Irene Maddox"/>
    <x v="0"/>
    <s v="United States"/>
    <s v="Colorado Springs"/>
    <x v="22"/>
    <n v="80906"/>
    <x v="1"/>
    <s v="FUR-FU-10002456"/>
    <x v="0"/>
    <x v="5"/>
    <s v="Master Caster Door Stop, Large Neon Orange"/>
    <n v="52.416000000000004"/>
    <n v="9"/>
    <n v="0.2"/>
    <n v="15.069600000000007"/>
  </r>
  <r>
    <n v="4790"/>
    <s v="CA-2012-104346"/>
    <x v="1"/>
    <x v="555"/>
    <d v="2012-12-16T00:00:00"/>
    <s v="Standard Class"/>
    <s v="IM-15070"/>
    <s v="Irene Maddox"/>
    <x v="0"/>
    <s v="United States"/>
    <s v="Colorado Springs"/>
    <x v="22"/>
    <n v="80906"/>
    <x v="1"/>
    <s v="FUR-FU-10001473"/>
    <x v="0"/>
    <x v="5"/>
    <s v="DAX Wood Document Frame"/>
    <n v="54.920000000000009"/>
    <n v="5"/>
    <n v="0.2"/>
    <n v="10.983999999999996"/>
  </r>
  <r>
    <n v="4791"/>
    <s v="CA-2012-104346"/>
    <x v="1"/>
    <x v="555"/>
    <d v="2012-12-16T00:00:00"/>
    <s v="Standard Class"/>
    <s v="IM-15070"/>
    <s v="Irene Maddox"/>
    <x v="0"/>
    <s v="United States"/>
    <s v="Colorado Springs"/>
    <x v="22"/>
    <n v="80906"/>
    <x v="1"/>
    <s v="FUR-TA-10000849"/>
    <x v="0"/>
    <x v="3"/>
    <s v="Bevis Rectangular Conference Tables"/>
    <n v="364.95"/>
    <n v="5"/>
    <n v="0.5"/>
    <n v="-248.16599999999994"/>
  </r>
  <r>
    <n v="4792"/>
    <s v="CA-2012-104346"/>
    <x v="1"/>
    <x v="555"/>
    <d v="2012-12-16T00:00:00"/>
    <s v="Standard Class"/>
    <s v="IM-15070"/>
    <s v="Irene Maddox"/>
    <x v="0"/>
    <s v="United States"/>
    <s v="Colorado Springs"/>
    <x v="22"/>
    <n v="80906"/>
    <x v="1"/>
    <s v="OFF-PA-10001166"/>
    <x v="1"/>
    <x v="10"/>
    <s v="Xerox 1932"/>
    <n v="85.055999999999997"/>
    <n v="3"/>
    <n v="0.2"/>
    <n v="28.706399999999991"/>
  </r>
  <r>
    <n v="4793"/>
    <s v="CA-2012-104346"/>
    <x v="1"/>
    <x v="555"/>
    <d v="2012-12-16T00:00:00"/>
    <s v="Standard Class"/>
    <s v="IM-15070"/>
    <s v="Irene Maddox"/>
    <x v="0"/>
    <s v="United States"/>
    <s v="Colorado Springs"/>
    <x v="22"/>
    <n v="80906"/>
    <x v="1"/>
    <s v="OFF-PA-10003256"/>
    <x v="1"/>
    <x v="10"/>
    <s v="Avery Personal Creations Heavyweight Cards"/>
    <n v="27.695999999999998"/>
    <n v="3"/>
    <n v="0.2"/>
    <n v="9.6935999999999964"/>
  </r>
  <r>
    <n v="4794"/>
    <s v="US-2012-14168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s v="CA-2012-144722"/>
    <x v="1"/>
    <x v="199"/>
    <d v="2012-03-23T00:00:00"/>
    <s v="Standard Class"/>
    <s v="MF-18250"/>
    <s v="Monica Federle"/>
    <x v="1"/>
    <s v="United States"/>
    <s v="Los Angeles"/>
    <x v="1"/>
    <n v="90036"/>
    <x v="1"/>
    <s v="FUR-FU-10001215"/>
    <x v="0"/>
    <x v="5"/>
    <s v="Howard Miller 11-1/2&quot; Diameter Brentwood Wall Clock"/>
    <n v="43.13"/>
    <n v="1"/>
    <n v="0"/>
    <n v="18.114600000000003"/>
  </r>
  <r>
    <n v="4796"/>
    <s v="CA-2012-120516"/>
    <x v="1"/>
    <x v="863"/>
    <d v="2012-08-17T00:00:00"/>
    <s v="Standard Class"/>
    <s v="CK-12595"/>
    <s v="Clytie Kelty"/>
    <x v="0"/>
    <s v="United States"/>
    <s v="Marietta"/>
    <x v="32"/>
    <n v="30062"/>
    <x v="0"/>
    <s v="OFF-BI-10004187"/>
    <x v="1"/>
    <x v="8"/>
    <s v="Staples"/>
    <n v="5.64"/>
    <n v="3"/>
    <n v="0"/>
    <n v="2.7071999999999994"/>
  </r>
  <r>
    <n v="4797"/>
    <s v="US-2013-148901"/>
    <x v="0"/>
    <x v="675"/>
    <d v="2013-05-20T00:00:00"/>
    <s v="Standard Class"/>
    <s v="MK-17905"/>
    <s v="Michael Kennedy"/>
    <x v="1"/>
    <s v="United States"/>
    <s v="Jacksonville"/>
    <x v="2"/>
    <n v="32216"/>
    <x v="0"/>
    <s v="OFF-BI-10001718"/>
    <x v="1"/>
    <x v="8"/>
    <s v="GBC DocuBind P50 Personal Binding Machine"/>
    <n v="57.582000000000008"/>
    <n v="3"/>
    <n v="0.7"/>
    <n v="-44.146199999999979"/>
  </r>
  <r>
    <n v="4798"/>
    <s v="US-2013-148901"/>
    <x v="0"/>
    <x v="675"/>
    <d v="2013-05-20T00:00:00"/>
    <s v="Standard Class"/>
    <s v="MK-17905"/>
    <s v="Michael Kennedy"/>
    <x v="1"/>
    <s v="United States"/>
    <s v="Jacksonville"/>
    <x v="2"/>
    <n v="32216"/>
    <x v="0"/>
    <s v="OFF-PA-10004983"/>
    <x v="1"/>
    <x v="10"/>
    <s v="Xerox 23"/>
    <n v="31.104000000000006"/>
    <n v="6"/>
    <n v="0.2"/>
    <n v="10.8864"/>
  </r>
  <r>
    <n v="4799"/>
    <s v="US-2013-148901"/>
    <x v="0"/>
    <x v="675"/>
    <d v="2013-05-20T00:00:00"/>
    <s v="Standard Class"/>
    <s v="MK-17905"/>
    <s v="Michael Kennedy"/>
    <x v="1"/>
    <s v="United States"/>
    <s v="Jacksonville"/>
    <x v="2"/>
    <n v="32216"/>
    <x v="0"/>
    <s v="FUR-FU-10002396"/>
    <x v="0"/>
    <x v="5"/>
    <s v="DAX Copper Panel Document Frame, 5 x 7 Size"/>
    <n v="30.192"/>
    <n v="3"/>
    <n v="0.2"/>
    <n v="8.3028000000000031"/>
  </r>
  <r>
    <n v="4800"/>
    <s v="US-2013-148901"/>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s v="US-2013-148901"/>
    <x v="0"/>
    <x v="675"/>
    <d v="2013-05-20T00:00:00"/>
    <s v="Standard Class"/>
    <s v="MK-17905"/>
    <s v="Michael Kennedy"/>
    <x v="1"/>
    <s v="United States"/>
    <s v="Jacksonville"/>
    <x v="2"/>
    <n v="32216"/>
    <x v="0"/>
    <s v="OFF-AR-10002467"/>
    <x v="1"/>
    <x v="6"/>
    <s v="Dixon Ticonderoga Pencils"/>
    <n v="4.7679999999999998"/>
    <n v="2"/>
    <n v="0.2"/>
    <n v="0.41720000000000046"/>
  </r>
  <r>
    <n v="4802"/>
    <s v="US-2013-148901"/>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s v="US-2013-148901"/>
    <x v="0"/>
    <x v="675"/>
    <d v="2013-05-20T00:00:00"/>
    <s v="Standard Class"/>
    <s v="MK-17905"/>
    <s v="Michael Kennedy"/>
    <x v="1"/>
    <s v="United States"/>
    <s v="Jacksonville"/>
    <x v="2"/>
    <n v="32216"/>
    <x v="0"/>
    <s v="OFF-BI-10002309"/>
    <x v="1"/>
    <x v="8"/>
    <s v="Avery Heavy-Duty EZD  Binder With Locking Rings"/>
    <n v="13.392000000000003"/>
    <n v="8"/>
    <n v="0.7"/>
    <n v="-9.8207999999999984"/>
  </r>
  <r>
    <n v="4804"/>
    <s v="CA-2014-136364"/>
    <x v="3"/>
    <x v="1002"/>
    <d v="2014-07-18T00:00:00"/>
    <s v="Second Class"/>
    <s v="MH-17455"/>
    <s v="Mark Hamilton"/>
    <x v="0"/>
    <s v="United States"/>
    <s v="Philadelphia"/>
    <x v="9"/>
    <n v="19140"/>
    <x v="3"/>
    <s v="TEC-PH-10003885"/>
    <x v="2"/>
    <x v="7"/>
    <s v="Cisco SPA508G"/>
    <n v="39.593999999999994"/>
    <n v="1"/>
    <n v="0.4"/>
    <n v="-7.2589000000000041"/>
  </r>
  <r>
    <n v="4805"/>
    <s v="CA-2014-136364"/>
    <x v="3"/>
    <x v="1002"/>
    <d v="2014-07-18T00:00:00"/>
    <s v="Second Class"/>
    <s v="MH-17455"/>
    <s v="Mark Hamilton"/>
    <x v="0"/>
    <s v="United States"/>
    <s v="Philadelphia"/>
    <x v="9"/>
    <n v="19140"/>
    <x v="3"/>
    <s v="FUR-FU-10002501"/>
    <x v="0"/>
    <x v="5"/>
    <s v="Nu-Dell Executive Frame"/>
    <n v="91.00800000000001"/>
    <n v="9"/>
    <n v="0.2"/>
    <n v="19.339199999999998"/>
  </r>
  <r>
    <n v="4806"/>
    <s v="CA-2012-137708"/>
    <x v="1"/>
    <x v="6"/>
    <d v="2012-11-25T00:00:00"/>
    <s v="Second Class"/>
    <s v="NG-18430"/>
    <s v="Nathan Gelder"/>
    <x v="0"/>
    <s v="United States"/>
    <s v="Los Angeles"/>
    <x v="1"/>
    <n v="90008"/>
    <x v="1"/>
    <s v="OFF-PA-10000176"/>
    <x v="1"/>
    <x v="10"/>
    <s v="Xerox 1887"/>
    <n v="37.94"/>
    <n v="2"/>
    <n v="0"/>
    <n v="18.211199999999998"/>
  </r>
  <r>
    <n v="4807"/>
    <s v="CA-2012-137708"/>
    <x v="1"/>
    <x v="6"/>
    <d v="2012-11-25T00:00:00"/>
    <s v="Second Class"/>
    <s v="NG-18430"/>
    <s v="Nathan Gelder"/>
    <x v="0"/>
    <s v="United States"/>
    <s v="Los Angeles"/>
    <x v="1"/>
    <n v="90008"/>
    <x v="1"/>
    <s v="OFF-PA-10000327"/>
    <x v="1"/>
    <x v="10"/>
    <s v="Xerox 1971"/>
    <n v="42.800000000000004"/>
    <n v="10"/>
    <n v="0"/>
    <n v="19.259999999999998"/>
  </r>
  <r>
    <n v="4808"/>
    <s v="CA-2012-137708"/>
    <x v="1"/>
    <x v="6"/>
    <d v="2012-11-25T00:00:00"/>
    <s v="Second Class"/>
    <s v="NG-18430"/>
    <s v="Nathan Gelder"/>
    <x v="0"/>
    <s v="United States"/>
    <s v="Los Angeles"/>
    <x v="1"/>
    <n v="90008"/>
    <x v="1"/>
    <s v="OFF-ST-10004634"/>
    <x v="1"/>
    <x v="4"/>
    <s v="Personal Folder Holder, Ebony"/>
    <n v="33.630000000000003"/>
    <n v="3"/>
    <n v="0"/>
    <n v="10.088999999999999"/>
  </r>
  <r>
    <n v="4809"/>
    <s v="CA-2011-149055"/>
    <x v="2"/>
    <x v="533"/>
    <d v="2011-11-28T00:00:00"/>
    <s v="Standard Class"/>
    <s v="PB-19210"/>
    <s v="Phillip Breyer"/>
    <x v="1"/>
    <s v="United States"/>
    <s v="Philadelphia"/>
    <x v="9"/>
    <n v="19134"/>
    <x v="3"/>
    <s v="OFF-EN-10003040"/>
    <x v="1"/>
    <x v="12"/>
    <s v="Quality Park Security Envelopes"/>
    <n v="62.808000000000007"/>
    <n v="3"/>
    <n v="0.2"/>
    <n v="21.197700000000001"/>
  </r>
  <r>
    <n v="4810"/>
    <s v="CA-2012-151589"/>
    <x v="1"/>
    <x v="17"/>
    <d v="2012-12-30T00:00:00"/>
    <s v="First Class"/>
    <s v="RE-19450"/>
    <s v="Richard Eichhorn"/>
    <x v="0"/>
    <s v="United States"/>
    <s v="Eau Claire"/>
    <x v="6"/>
    <n v="54703"/>
    <x v="2"/>
    <s v="OFF-PA-10003228"/>
    <x v="1"/>
    <x v="10"/>
    <s v="Xerox 1917"/>
    <n v="195.64"/>
    <n v="4"/>
    <n v="0"/>
    <n v="91.950799999999987"/>
  </r>
  <r>
    <n v="4811"/>
    <s v="CA-2012-151589"/>
    <x v="1"/>
    <x v="17"/>
    <d v="2012-12-30T00:00:00"/>
    <s v="First Class"/>
    <s v="RE-19450"/>
    <s v="Richard Eichhorn"/>
    <x v="0"/>
    <s v="United States"/>
    <s v="Eau Claire"/>
    <x v="6"/>
    <n v="54703"/>
    <x v="2"/>
    <s v="TEC-PH-10004345"/>
    <x v="2"/>
    <x v="7"/>
    <s v="Cisco SPA 502G IP Phone"/>
    <n v="239.9"/>
    <n v="2"/>
    <n v="0"/>
    <n v="71.97"/>
  </r>
  <r>
    <n v="4812"/>
    <s v="CA-2013-121370"/>
    <x v="0"/>
    <x v="696"/>
    <d v="2013-11-20T00:00:00"/>
    <s v="Second Class"/>
    <s v="EB-14110"/>
    <s v="Eugene Barchas"/>
    <x v="0"/>
    <s v="United States"/>
    <s v="Philadelphia"/>
    <x v="9"/>
    <n v="19134"/>
    <x v="3"/>
    <s v="FUR-CH-10000785"/>
    <x v="0"/>
    <x v="1"/>
    <s v="Global Ergonomic Managers Chair"/>
    <n v="380.05799999999994"/>
    <n v="3"/>
    <n v="0.3"/>
    <n v="-21.717600000000004"/>
  </r>
  <r>
    <n v="4813"/>
    <s v="CA-2013-121370"/>
    <x v="0"/>
    <x v="696"/>
    <d v="2013-11-20T00:00:00"/>
    <s v="Second Class"/>
    <s v="EB-14110"/>
    <s v="Eugene Barchas"/>
    <x v="0"/>
    <s v="United States"/>
    <s v="Philadelphia"/>
    <x v="9"/>
    <n v="19134"/>
    <x v="3"/>
    <s v="TEC-CO-10004115"/>
    <x v="2"/>
    <x v="16"/>
    <s v="Sharp AL-1530CS Digital Copier"/>
    <n v="1199.9759999999999"/>
    <n v="4"/>
    <n v="0.4"/>
    <n v="179.99639999999999"/>
  </r>
  <r>
    <n v="4814"/>
    <s v="CA-2013-121370"/>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s v="CA-2013-111696"/>
    <x v="0"/>
    <x v="541"/>
    <d v="2013-05-11T00:00:00"/>
    <s v="First Class"/>
    <s v="TB-21625"/>
    <s v="Trudy Brown"/>
    <x v="0"/>
    <s v="United States"/>
    <s v="Los Angeles"/>
    <x v="1"/>
    <n v="90004"/>
    <x v="1"/>
    <s v="OFF-PA-10002751"/>
    <x v="1"/>
    <x v="10"/>
    <s v="Xerox 1920"/>
    <n v="17.940000000000001"/>
    <n v="3"/>
    <n v="0"/>
    <n v="8.0730000000000004"/>
  </r>
  <r>
    <n v="4816"/>
    <s v="CA-2011-139598"/>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s v="CA-2011-139598"/>
    <x v="2"/>
    <x v="58"/>
    <d v="2011-12-31T00:00:00"/>
    <s v="Standard Class"/>
    <s v="MG-17695"/>
    <s v="Maureen Gnade"/>
    <x v="0"/>
    <s v="United States"/>
    <s v="Philadelphia"/>
    <x v="9"/>
    <n v="19134"/>
    <x v="3"/>
    <s v="OFF-AP-10002998"/>
    <x v="1"/>
    <x v="9"/>
    <s v="Holmes 99% HEPA Air Purifier"/>
    <n v="34.655999999999999"/>
    <n v="2"/>
    <n v="0.2"/>
    <n v="5.6315999999999971"/>
  </r>
  <r>
    <n v="4818"/>
    <s v="CA-2011-139598"/>
    <x v="2"/>
    <x v="58"/>
    <d v="2011-12-31T00:00:00"/>
    <s v="Standard Class"/>
    <s v="MG-17695"/>
    <s v="Maureen Gnade"/>
    <x v="0"/>
    <s v="United States"/>
    <s v="Philadelphia"/>
    <x v="9"/>
    <n v="19134"/>
    <x v="3"/>
    <s v="OFF-AP-10003287"/>
    <x v="1"/>
    <x v="9"/>
    <s v="Tripp Lite TLP810NET Broadband Surge for Modem/Fax"/>
    <n v="81.552000000000007"/>
    <n v="2"/>
    <n v="0.2"/>
    <n v="8.1551999999999971"/>
  </r>
  <r>
    <n v="4819"/>
    <s v="CA-2011-139598"/>
    <x v="2"/>
    <x v="58"/>
    <d v="2011-12-31T00:00:00"/>
    <s v="Standard Class"/>
    <s v="MG-17695"/>
    <s v="Maureen Gnade"/>
    <x v="0"/>
    <s v="United States"/>
    <s v="Philadelphia"/>
    <x v="9"/>
    <n v="19134"/>
    <x v="3"/>
    <s v="OFF-ST-10001370"/>
    <x v="1"/>
    <x v="4"/>
    <s v="Sensible Storage WireTech Storage Systems"/>
    <n v="227.13600000000002"/>
    <n v="4"/>
    <n v="0.2"/>
    <n v="-42.588000000000036"/>
  </r>
  <r>
    <n v="4820"/>
    <s v="CA-2014-117436"/>
    <x v="3"/>
    <x v="110"/>
    <d v="2014-06-15T00:00:00"/>
    <s v="Standard Class"/>
    <s v="LW-17125"/>
    <s v="Liz Willingham"/>
    <x v="0"/>
    <s v="United States"/>
    <s v="Norwich"/>
    <x v="29"/>
    <n v="6360"/>
    <x v="3"/>
    <s v="OFF-BI-10004040"/>
    <x v="1"/>
    <x v="8"/>
    <s v="Wilson Jones Impact Binders"/>
    <n v="10.36"/>
    <n v="2"/>
    <n v="0"/>
    <n v="5.0763999999999996"/>
  </r>
  <r>
    <n v="4821"/>
    <s v="CA-2012-140025"/>
    <x v="1"/>
    <x v="1003"/>
    <d v="2012-04-11T00:00:00"/>
    <s v="Standard Class"/>
    <s v="PF-19120"/>
    <s v="Peter Fuller"/>
    <x v="0"/>
    <s v="United States"/>
    <s v="San Antonio"/>
    <x v="5"/>
    <n v="78207"/>
    <x v="2"/>
    <s v="OFF-AP-10002651"/>
    <x v="1"/>
    <x v="9"/>
    <s v="Hoover Upright Vacuum With Dirt Cup"/>
    <n v="463.24799999999988"/>
    <n v="8"/>
    <n v="0.8"/>
    <n v="-1181.2824000000003"/>
  </r>
  <r>
    <n v="4822"/>
    <s v="CA-2012-140025"/>
    <x v="1"/>
    <x v="1003"/>
    <d v="2012-04-11T00:00:00"/>
    <s v="Standard Class"/>
    <s v="PF-19120"/>
    <s v="Peter Fuller"/>
    <x v="0"/>
    <s v="United States"/>
    <s v="San Antonio"/>
    <x v="5"/>
    <n v="78207"/>
    <x v="2"/>
    <s v="TEC-AC-10002402"/>
    <x v="2"/>
    <x v="11"/>
    <s v="Razer Kraken PRO Over Ear PC and Music Headset"/>
    <n v="383.952"/>
    <n v="6"/>
    <n v="0.2"/>
    <n v="47.993999999999971"/>
  </r>
  <r>
    <n v="4823"/>
    <s v="CA-2013-134222"/>
    <x v="0"/>
    <x v="212"/>
    <d v="2013-07-12T00:00:00"/>
    <s v="Same Day"/>
    <s v="NZ-18565"/>
    <s v="Nick Zandusky"/>
    <x v="2"/>
    <s v="United States"/>
    <s v="Yuma"/>
    <x v="16"/>
    <n v="85364"/>
    <x v="1"/>
    <s v="OFF-BI-10001658"/>
    <x v="1"/>
    <x v="8"/>
    <s v="GBC Standard Therm-A-Bind Covers"/>
    <n v="44.856000000000009"/>
    <n v="6"/>
    <n v="0.7"/>
    <n v="-35.884799999999984"/>
  </r>
  <r>
    <n v="4824"/>
    <s v="CA-2013-140018"/>
    <x v="0"/>
    <x v="831"/>
    <d v="2013-11-27T00:00:00"/>
    <s v="Standard Class"/>
    <s v="CK-12205"/>
    <s v="Chloris Kastensmidt"/>
    <x v="0"/>
    <s v="United States"/>
    <s v="Columbus"/>
    <x v="24"/>
    <n v="43229"/>
    <x v="3"/>
    <s v="TEC-MA-10000752"/>
    <x v="2"/>
    <x v="15"/>
    <s v="Texas Instrument TI-15 Fraction Calculator"/>
    <n v="30.345000000000006"/>
    <n v="7"/>
    <n v="0.7"/>
    <n v="-24.275999999999996"/>
  </r>
  <r>
    <n v="4825"/>
    <s v="CA-2013-140018"/>
    <x v="0"/>
    <x v="831"/>
    <d v="2013-11-27T00:00:00"/>
    <s v="Standard Class"/>
    <s v="CK-12205"/>
    <s v="Chloris Kastensmidt"/>
    <x v="0"/>
    <s v="United States"/>
    <s v="Columbus"/>
    <x v="24"/>
    <n v="43229"/>
    <x v="3"/>
    <s v="FUR-CH-10003817"/>
    <x v="0"/>
    <x v="1"/>
    <s v="Global Value Steno Chair, Gray"/>
    <n v="127.554"/>
    <n v="3"/>
    <n v="0.3"/>
    <n v="-9.1109999999999971"/>
  </r>
  <r>
    <n v="4826"/>
    <s v="CA-2013-140018"/>
    <x v="0"/>
    <x v="831"/>
    <d v="2013-11-27T00:00:00"/>
    <s v="Standard Class"/>
    <s v="CK-12205"/>
    <s v="Chloris Kastensmidt"/>
    <x v="0"/>
    <s v="United States"/>
    <s v="Columbus"/>
    <x v="24"/>
    <n v="43229"/>
    <x v="3"/>
    <s v="FUR-FU-10001876"/>
    <x v="0"/>
    <x v="5"/>
    <s v="Computer Room Manger, 14&quot;"/>
    <n v="77.951999999999998"/>
    <n v="3"/>
    <n v="0.2"/>
    <n v="15.590399999999995"/>
  </r>
  <r>
    <n v="4827"/>
    <s v="US-2014-136707"/>
    <x v="3"/>
    <x v="105"/>
    <d v="2014-11-16T00:00:00"/>
    <s v="First Class"/>
    <s v="JE-15610"/>
    <s v="Jim Epp"/>
    <x v="1"/>
    <s v="United States"/>
    <s v="Los Angeles"/>
    <x v="1"/>
    <n v="90036"/>
    <x v="1"/>
    <s v="OFF-BI-10003460"/>
    <x v="1"/>
    <x v="8"/>
    <s v="Acco 3-Hole Punch"/>
    <n v="14.016"/>
    <n v="4"/>
    <n v="0.2"/>
    <n v="4.9055999999999997"/>
  </r>
  <r>
    <n v="4828"/>
    <s v="CA-2011-152562"/>
    <x v="2"/>
    <x v="301"/>
    <d v="2011-11-08T00:00:00"/>
    <s v="Standard Class"/>
    <s v="JO-15145"/>
    <s v="Jack O'Briant"/>
    <x v="1"/>
    <s v="United States"/>
    <s v="Richmond"/>
    <x v="0"/>
    <n v="40475"/>
    <x v="0"/>
    <s v="OFF-ST-10000464"/>
    <x v="1"/>
    <x v="4"/>
    <s v="Multi-Use Personal File Cart and Caster Set, Three Stacking Bins"/>
    <n v="69.52"/>
    <n v="2"/>
    <n v="0"/>
    <n v="19.465600000000002"/>
  </r>
  <r>
    <n v="4829"/>
    <s v="CA-2011-152562"/>
    <x v="2"/>
    <x v="301"/>
    <d v="2011-11-08T00:00:00"/>
    <s v="Standard Class"/>
    <s v="JO-15145"/>
    <s v="Jack O'Briant"/>
    <x v="1"/>
    <s v="United States"/>
    <s v="Richmond"/>
    <x v="0"/>
    <n v="40475"/>
    <x v="0"/>
    <s v="OFF-AR-10001919"/>
    <x v="1"/>
    <x v="6"/>
    <s v="OIC #2 Pencils, Medium Soft"/>
    <n v="5.64"/>
    <n v="3"/>
    <n v="0"/>
    <n v="1.6355999999999997"/>
  </r>
  <r>
    <n v="4830"/>
    <s v="CA-2013-152408"/>
    <x v="0"/>
    <x v="666"/>
    <d v="2013-05-22T00:00:00"/>
    <s v="Standard Class"/>
    <s v="TT-21220"/>
    <s v="Thomas Thornton"/>
    <x v="0"/>
    <s v="United States"/>
    <s v="New York City"/>
    <x v="15"/>
    <n v="10035"/>
    <x v="3"/>
    <s v="OFF-BI-10002393"/>
    <x v="1"/>
    <x v="8"/>
    <s v="Binder Posts"/>
    <n v="13.776000000000002"/>
    <n v="3"/>
    <n v="0.2"/>
    <n v="4.4771999999999998"/>
  </r>
  <r>
    <n v="4831"/>
    <s v="CA-2011-120278"/>
    <x v="2"/>
    <x v="845"/>
    <d v="2011-11-12T00:00:00"/>
    <s v="Standard Class"/>
    <s v="MS-17365"/>
    <s v="Maribeth Schnelling"/>
    <x v="0"/>
    <s v="United States"/>
    <s v="Wausau"/>
    <x v="6"/>
    <n v="54401"/>
    <x v="2"/>
    <s v="OFF-AP-10001293"/>
    <x v="1"/>
    <x v="9"/>
    <s v="Belkin 8 Outlet Surge Protector"/>
    <n v="245.88"/>
    <n v="6"/>
    <n v="0"/>
    <n v="68.846399999999988"/>
  </r>
  <r>
    <n v="4832"/>
    <s v="CA-2011-120278"/>
    <x v="2"/>
    <x v="845"/>
    <d v="2011-11-12T00:00:00"/>
    <s v="Standard Class"/>
    <s v="MS-17365"/>
    <s v="Maribeth Schnelling"/>
    <x v="0"/>
    <s v="United States"/>
    <s v="Wausau"/>
    <x v="6"/>
    <n v="54401"/>
    <x v="2"/>
    <s v="OFF-ST-10004258"/>
    <x v="1"/>
    <x v="4"/>
    <s v="Portable Personal File Box"/>
    <n v="36.630000000000003"/>
    <n v="3"/>
    <n v="0"/>
    <n v="9.8901000000000039"/>
  </r>
  <r>
    <n v="4833"/>
    <s v="CA-2011-120278"/>
    <x v="2"/>
    <x v="845"/>
    <d v="2011-11-12T00:00:00"/>
    <s v="Standard Class"/>
    <s v="MS-17365"/>
    <s v="Maribeth Schnelling"/>
    <x v="0"/>
    <s v="United States"/>
    <s v="Wausau"/>
    <x v="6"/>
    <n v="54401"/>
    <x v="2"/>
    <s v="OFF-ST-10002214"/>
    <x v="1"/>
    <x v="4"/>
    <s v="X-Rack File for Hanging Folders"/>
    <n v="22.58"/>
    <n v="2"/>
    <n v="0"/>
    <n v="5.8707999999999991"/>
  </r>
  <r>
    <n v="4834"/>
    <s v="CA-2011-120278"/>
    <x v="2"/>
    <x v="845"/>
    <d v="2011-11-12T00:00:00"/>
    <s v="Standard Class"/>
    <s v="MS-17365"/>
    <s v="Maribeth Schnelling"/>
    <x v="0"/>
    <s v="United States"/>
    <s v="Wausau"/>
    <x v="6"/>
    <n v="54401"/>
    <x v="2"/>
    <s v="OFF-BI-10004970"/>
    <x v="1"/>
    <x v="8"/>
    <s v="ACCOHIDE 3-Ring Binder, Blue, 1&quot;"/>
    <n v="12.39"/>
    <n v="3"/>
    <n v="0"/>
    <n v="5.8232999999999997"/>
  </r>
  <r>
    <n v="4835"/>
    <s v="CA-2014-167661"/>
    <x v="3"/>
    <x v="361"/>
    <d v="2014-10-11T00:00:00"/>
    <s v="Standard Class"/>
    <s v="MP-18175"/>
    <s v="Mike Pelletier"/>
    <x v="2"/>
    <s v="United States"/>
    <s v="San Francisco"/>
    <x v="1"/>
    <n v="94110"/>
    <x v="1"/>
    <s v="OFF-BI-10002571"/>
    <x v="1"/>
    <x v="8"/>
    <s v="Avery Framed View Binder, EZD Ring (Locking), Navy, 1 1/2&quot;"/>
    <n v="39.92"/>
    <n v="5"/>
    <n v="0.2"/>
    <n v="13.472999999999999"/>
  </r>
  <r>
    <n v="4836"/>
    <s v="CA-2014-167661"/>
    <x v="3"/>
    <x v="361"/>
    <d v="2014-10-11T00:00:00"/>
    <s v="Standard Class"/>
    <s v="MP-18175"/>
    <s v="Mike Pelletier"/>
    <x v="2"/>
    <s v="United States"/>
    <s v="San Francisco"/>
    <x v="1"/>
    <n v="94110"/>
    <x v="1"/>
    <s v="OFF-PA-10002581"/>
    <x v="1"/>
    <x v="10"/>
    <s v="Xerox 1951"/>
    <n v="61.96"/>
    <n v="2"/>
    <n v="0"/>
    <n v="27.881999999999998"/>
  </r>
  <r>
    <n v="4837"/>
    <s v="CA-2014-167661"/>
    <x v="3"/>
    <x v="361"/>
    <d v="2014-10-11T00:00:00"/>
    <s v="Standard Class"/>
    <s v="MP-18175"/>
    <s v="Mike Pelletier"/>
    <x v="2"/>
    <s v="United States"/>
    <s v="San Francisco"/>
    <x v="1"/>
    <n v="94110"/>
    <x v="1"/>
    <s v="OFF-BI-10001097"/>
    <x v="1"/>
    <x v="8"/>
    <s v="Avery Hole Reinforcements"/>
    <n v="19.936000000000003"/>
    <n v="4"/>
    <n v="0.2"/>
    <n v="7.2267999999999999"/>
  </r>
  <r>
    <n v="4838"/>
    <s v="CA-2014-106831"/>
    <x v="3"/>
    <x v="702"/>
    <d v="2014-06-04T00:00:00"/>
    <s v="First Class"/>
    <s v="FH-14350"/>
    <s v="Fred Harton"/>
    <x v="0"/>
    <s v="United States"/>
    <s v="Dublin"/>
    <x v="24"/>
    <n v="43017"/>
    <x v="3"/>
    <s v="OFF-BI-10003429"/>
    <x v="1"/>
    <x v="8"/>
    <s v="Cardinal HOLDit! Binder Insert Strips,Extra Strips"/>
    <n v="3.7980000000000005"/>
    <n v="2"/>
    <n v="0.7"/>
    <n v="-2.6585999999999999"/>
  </r>
  <r>
    <n v="4839"/>
    <s v="CA-2014-106831"/>
    <x v="3"/>
    <x v="702"/>
    <d v="2014-06-04T00:00:00"/>
    <s v="First Class"/>
    <s v="FH-14350"/>
    <s v="Fred Harton"/>
    <x v="0"/>
    <s v="United States"/>
    <s v="Dublin"/>
    <x v="24"/>
    <n v="43017"/>
    <x v="3"/>
    <s v="OFF-PA-10000682"/>
    <x v="1"/>
    <x v="10"/>
    <s v="Xerox 1924"/>
    <n v="27.744000000000003"/>
    <n v="6"/>
    <n v="0.2"/>
    <n v="10.057200000000002"/>
  </r>
  <r>
    <n v="4840"/>
    <s v="CA-2014-106831"/>
    <x v="3"/>
    <x v="702"/>
    <d v="2014-06-04T00:00:00"/>
    <s v="First Class"/>
    <s v="FH-14350"/>
    <s v="Fred Harton"/>
    <x v="0"/>
    <s v="United States"/>
    <s v="Dublin"/>
    <x v="24"/>
    <n v="43017"/>
    <x v="3"/>
    <s v="TEC-PH-10001700"/>
    <x v="2"/>
    <x v="7"/>
    <s v="Panasonic KX-TG6844B Expandable Digital Cordless Telephone"/>
    <n v="158.37599999999998"/>
    <n v="4"/>
    <n v="0.4"/>
    <n v="-34.314799999999991"/>
  </r>
  <r>
    <n v="4841"/>
    <s v="CA-2014-154123"/>
    <x v="3"/>
    <x v="225"/>
    <d v="2014-11-26T00:00:00"/>
    <s v="Standard Class"/>
    <s v="SC-20050"/>
    <s v="Sample Company A"/>
    <x v="2"/>
    <s v="United States"/>
    <s v="Henderson"/>
    <x v="0"/>
    <n v="42420"/>
    <x v="0"/>
    <s v="FUR-FU-10000629"/>
    <x v="0"/>
    <x v="5"/>
    <s v="9-3/4 Diameter Round Wall Clock"/>
    <n v="27.58"/>
    <n v="2"/>
    <n v="0"/>
    <n v="11.583600000000001"/>
  </r>
  <r>
    <n v="4842"/>
    <s v="CA-2013-136049"/>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s v="CA-2014-118402"/>
    <x v="3"/>
    <x v="365"/>
    <d v="2014-10-05T00:00:00"/>
    <s v="Standard Class"/>
    <s v="JO-15280"/>
    <s v="Jas O'Carroll"/>
    <x v="0"/>
    <s v="United States"/>
    <s v="Memphis"/>
    <x v="18"/>
    <n v="38109"/>
    <x v="0"/>
    <s v="OFF-ST-10001418"/>
    <x v="1"/>
    <x v="4"/>
    <s v="Carina Media Storage Towers in Natural &amp; Black"/>
    <n v="243.92"/>
    <n v="5"/>
    <n v="0.2"/>
    <n v="-54.881999999999998"/>
  </r>
  <r>
    <n v="4844"/>
    <s v="US-2013-139388"/>
    <x v="0"/>
    <x v="77"/>
    <d v="2013-11-10T00:00:00"/>
    <s v="First Class"/>
    <s v="CC-12475"/>
    <s v="Cindy Chapman"/>
    <x v="0"/>
    <s v="United States"/>
    <s v="Lakewood"/>
    <x v="30"/>
    <n v="8701"/>
    <x v="3"/>
    <s v="OFF-FA-10004968"/>
    <x v="1"/>
    <x v="13"/>
    <s v="Rubber Band Ball"/>
    <n v="14.96"/>
    <n v="4"/>
    <n v="0"/>
    <n v="0.2992000000000008"/>
  </r>
  <r>
    <n v="4845"/>
    <s v="US-2011-128685"/>
    <x v="2"/>
    <x v="527"/>
    <d v="2011-04-05T00:00:00"/>
    <s v="First Class"/>
    <s v="MZ-17515"/>
    <s v="Mary Zewe"/>
    <x v="1"/>
    <s v="United States"/>
    <s v="Los Angeles"/>
    <x v="1"/>
    <n v="90008"/>
    <x v="1"/>
    <s v="OFF-BI-10004140"/>
    <x v="1"/>
    <x v="8"/>
    <s v="Avery Non-Stick Binders"/>
    <n v="7.1840000000000011"/>
    <n v="2"/>
    <n v="0.2"/>
    <n v="2.2449999999999992"/>
  </r>
  <r>
    <n v="4846"/>
    <s v="CA-2012-124044"/>
    <x v="1"/>
    <x v="862"/>
    <d v="2012-07-26T00:00:00"/>
    <s v="Second Class"/>
    <s v="MS-17830"/>
    <s v="Melanie Seite"/>
    <x v="0"/>
    <s v="United States"/>
    <s v="Rochester"/>
    <x v="15"/>
    <n v="14609"/>
    <x v="3"/>
    <s v="OFF-BI-10003460"/>
    <x v="1"/>
    <x v="8"/>
    <s v="Acco 3-Hole Punch"/>
    <n v="10.512"/>
    <n v="3"/>
    <n v="0.2"/>
    <n v="3.6791999999999998"/>
  </r>
  <r>
    <n v="4847"/>
    <s v="CA-2011-164469"/>
    <x v="2"/>
    <x v="402"/>
    <d v="2011-06-27T00:00:00"/>
    <s v="Second Class"/>
    <s v="GK-14620"/>
    <s v="Grace Kelly"/>
    <x v="1"/>
    <s v="United States"/>
    <s v="Salem"/>
    <x v="21"/>
    <n v="97301"/>
    <x v="1"/>
    <s v="TEC-PH-10002115"/>
    <x v="2"/>
    <x v="7"/>
    <s v="Plantronics 81402"/>
    <n v="263.96000000000004"/>
    <n v="5"/>
    <n v="0.2"/>
    <n v="19.796999999999997"/>
  </r>
  <r>
    <n v="4848"/>
    <s v="CA-2011-164469"/>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s v="CA-2011-164469"/>
    <x v="2"/>
    <x v="402"/>
    <d v="2011-06-27T00:00:00"/>
    <s v="Second Class"/>
    <s v="GK-14620"/>
    <s v="Grace Kelly"/>
    <x v="1"/>
    <s v="United States"/>
    <s v="Salem"/>
    <x v="21"/>
    <n v="97301"/>
    <x v="1"/>
    <s v="OFF-AR-10000475"/>
    <x v="1"/>
    <x v="6"/>
    <s v="Hunt BOSTON Vista Battery-Operated Pencil Sharpener, Black"/>
    <n v="9.3280000000000012"/>
    <n v="1"/>
    <n v="0.2"/>
    <n v="0.8162000000000007"/>
  </r>
  <r>
    <n v="4850"/>
    <s v="CA-2011-107818"/>
    <x v="2"/>
    <x v="78"/>
    <d v="2011-09-14T00:00:00"/>
    <s v="Standard Class"/>
    <s v="MC-17275"/>
    <s v="Marc Crier"/>
    <x v="0"/>
    <s v="United States"/>
    <s v="Pasco"/>
    <x v="4"/>
    <n v="99301"/>
    <x v="1"/>
    <s v="OFF-AR-10003045"/>
    <x v="1"/>
    <x v="6"/>
    <s v="Prang Colored Pencils"/>
    <n v="5.88"/>
    <n v="2"/>
    <n v="0"/>
    <n v="2.6459999999999999"/>
  </r>
  <r>
    <n v="4851"/>
    <s v="CA-2011-107818"/>
    <x v="2"/>
    <x v="78"/>
    <d v="2011-09-14T00:00:00"/>
    <s v="Standard Class"/>
    <s v="MC-17275"/>
    <s v="Marc Crier"/>
    <x v="0"/>
    <s v="United States"/>
    <s v="Pasco"/>
    <x v="4"/>
    <n v="99301"/>
    <x v="1"/>
    <s v="FUR-CH-10000454"/>
    <x v="0"/>
    <x v="1"/>
    <s v="Hon Deluxe Fabric Upholstered Stacking Chairs, Rounded Back"/>
    <n v="975.92"/>
    <n v="5"/>
    <n v="0.2"/>
    <n v="121.98999999999992"/>
  </r>
  <r>
    <n v="4852"/>
    <s v="CA-2011-107818"/>
    <x v="2"/>
    <x v="78"/>
    <d v="2011-09-14T00:00:00"/>
    <s v="Standard Class"/>
    <s v="MC-17275"/>
    <s v="Marc Crier"/>
    <x v="0"/>
    <s v="United States"/>
    <s v="Pasco"/>
    <x v="4"/>
    <n v="99301"/>
    <x v="1"/>
    <s v="OFF-AR-10000380"/>
    <x v="1"/>
    <x v="6"/>
    <s v="Hunt PowerHouse Electric Pencil Sharpener, Blue"/>
    <n v="303.83999999999997"/>
    <n v="8"/>
    <n v="0"/>
    <n v="91.151999999999958"/>
  </r>
  <r>
    <n v="4853"/>
    <s v="CA-2011-107818"/>
    <x v="2"/>
    <x v="78"/>
    <d v="2011-09-14T00:00:00"/>
    <s v="Standard Class"/>
    <s v="MC-17275"/>
    <s v="Marc Crier"/>
    <x v="0"/>
    <s v="United States"/>
    <s v="Pasco"/>
    <x v="4"/>
    <n v="99301"/>
    <x v="1"/>
    <s v="OFF-ST-10000736"/>
    <x v="1"/>
    <x v="4"/>
    <s v="Carina Double Wide Media Storage Towers in Natural &amp; Black"/>
    <n v="485.88"/>
    <n v="6"/>
    <n v="0"/>
    <n v="19.43519999999998"/>
  </r>
  <r>
    <n v="4854"/>
    <s v="CA-2011-113320"/>
    <x v="2"/>
    <x v="432"/>
    <d v="2011-12-15T00:00:00"/>
    <s v="Second Class"/>
    <s v="LH-17155"/>
    <s v="Logan Haushalter"/>
    <x v="0"/>
    <s v="United States"/>
    <s v="Oakland"/>
    <x v="1"/>
    <n v="94601"/>
    <x v="1"/>
    <s v="FUR-FU-10004270"/>
    <x v="0"/>
    <x v="5"/>
    <s v="Eldon Image Series Desk Accessories, Burgundy"/>
    <n v="12.54"/>
    <n v="3"/>
    <n v="0"/>
    <n v="4.5144000000000002"/>
  </r>
  <r>
    <n v="4855"/>
    <s v="CA-2011-113320"/>
    <x v="2"/>
    <x v="432"/>
    <d v="2011-12-15T00:00:00"/>
    <s v="Second Class"/>
    <s v="LH-17155"/>
    <s v="Logan Haushalter"/>
    <x v="0"/>
    <s v="United States"/>
    <s v="Oakland"/>
    <x v="1"/>
    <n v="94601"/>
    <x v="1"/>
    <s v="OFF-ST-10000617"/>
    <x v="1"/>
    <x v="4"/>
    <s v="Woodgrain Magazine Files by Perma"/>
    <n v="8.94"/>
    <n v="3"/>
    <n v="0"/>
    <n v="0.62579999999999902"/>
  </r>
  <r>
    <n v="4856"/>
    <s v="CA-2011-113320"/>
    <x v="2"/>
    <x v="432"/>
    <d v="2011-12-15T00:00:00"/>
    <s v="Second Class"/>
    <s v="LH-17155"/>
    <s v="Logan Haushalter"/>
    <x v="0"/>
    <s v="United States"/>
    <s v="Oakland"/>
    <x v="1"/>
    <n v="94601"/>
    <x v="1"/>
    <s v="FUR-FU-10001706"/>
    <x v="0"/>
    <x v="5"/>
    <s v="Longer-Life Soft White Bulbs"/>
    <n v="9.24"/>
    <n v="3"/>
    <n v="0"/>
    <n v="4.4352"/>
  </r>
  <r>
    <n v="4857"/>
    <s v="CA-2012-137526"/>
    <x v="1"/>
    <x v="1004"/>
    <d v="2012-01-17T00:00:00"/>
    <s v="Standard Class"/>
    <s v="PB-19150"/>
    <s v="Philip Brown"/>
    <x v="0"/>
    <s v="United States"/>
    <s v="Los Angeles"/>
    <x v="1"/>
    <n v="90004"/>
    <x v="1"/>
    <s v="OFF-BI-10003364"/>
    <x v="1"/>
    <x v="8"/>
    <s v="Binding Machine Supplies"/>
    <n v="70.00800000000001"/>
    <n v="3"/>
    <n v="0.2"/>
    <n v="24.502800000000001"/>
  </r>
  <r>
    <n v="4858"/>
    <s v="CA-2012-137526"/>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s v="CA-2012-137526"/>
    <x v="1"/>
    <x v="1004"/>
    <d v="2012-01-17T00:00:00"/>
    <s v="Standard Class"/>
    <s v="PB-19150"/>
    <s v="Philip Brown"/>
    <x v="0"/>
    <s v="United States"/>
    <s v="Los Angeles"/>
    <x v="1"/>
    <n v="90004"/>
    <x v="1"/>
    <s v="FUR-FU-10004845"/>
    <x v="0"/>
    <x v="5"/>
    <s v="Deflect-o EconoMat Nonstudded, No Bevel Mat"/>
    <n v="464.84999999999997"/>
    <n v="9"/>
    <n v="0"/>
    <n v="92.969999999999985"/>
  </r>
  <r>
    <n v="4860"/>
    <s v="CA-2014-136063"/>
    <x v="3"/>
    <x v="934"/>
    <d v="2014-12-20T00:00:00"/>
    <s v="Standard Class"/>
    <s v="SS-20140"/>
    <s v="Saphhira Shifley"/>
    <x v="1"/>
    <s v="United States"/>
    <s v="Oak Park"/>
    <x v="10"/>
    <n v="60302"/>
    <x v="2"/>
    <s v="OFF-AR-10000823"/>
    <x v="1"/>
    <x v="6"/>
    <s v="Newell 307"/>
    <n v="10.192000000000002"/>
    <n v="7"/>
    <n v="0.2"/>
    <n v="1.0192000000000001"/>
  </r>
  <r>
    <n v="4861"/>
    <s v="CA-2013-101546"/>
    <x v="0"/>
    <x v="122"/>
    <d v="2013-12-25T00:00:00"/>
    <s v="Standard Class"/>
    <s v="GK-14620"/>
    <s v="Grace Kelly"/>
    <x v="1"/>
    <s v="United States"/>
    <s v="Morristown"/>
    <x v="30"/>
    <n v="7960"/>
    <x v="3"/>
    <s v="OFF-BI-10001359"/>
    <x v="1"/>
    <x v="8"/>
    <s v="GBC DocuBind TL300 Electric Binding System"/>
    <n v="1793.98"/>
    <n v="2"/>
    <n v="0"/>
    <n v="843.17059999999992"/>
  </r>
  <r>
    <n v="4862"/>
    <s v="CA-2011-138940"/>
    <x v="2"/>
    <x v="909"/>
    <d v="2011-04-16T00:00:00"/>
    <s v="Second Class"/>
    <s v="GM-14455"/>
    <s v="Gary Mitchum"/>
    <x v="2"/>
    <s v="United States"/>
    <s v="Austin"/>
    <x v="5"/>
    <n v="78745"/>
    <x v="2"/>
    <s v="TEC-PH-10001835"/>
    <x v="2"/>
    <x v="7"/>
    <s v="Jawbone JAMBOX Wireless Bluetooth Speaker"/>
    <n v="758.35200000000009"/>
    <n v="6"/>
    <n v="0.2"/>
    <n v="265.42320000000001"/>
  </r>
  <r>
    <n v="4863"/>
    <s v="CA-2013-125164"/>
    <x v="0"/>
    <x v="338"/>
    <d v="2013-11-15T00:00:00"/>
    <s v="Standard Class"/>
    <s v="SH-19975"/>
    <s v="Sally Hughsby"/>
    <x v="1"/>
    <s v="United States"/>
    <s v="New York City"/>
    <x v="15"/>
    <n v="10011"/>
    <x v="3"/>
    <s v="OFF-BI-10001191"/>
    <x v="1"/>
    <x v="8"/>
    <s v="Canvas Sectional Post Binders"/>
    <n v="20.368000000000002"/>
    <n v="1"/>
    <n v="0.2"/>
    <n v="7.3834"/>
  </r>
  <r>
    <n v="4864"/>
    <s v="CA-2013-125164"/>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s v="CA-2014-163531"/>
    <x v="3"/>
    <x v="335"/>
    <d v="2014-07-01T00:00:00"/>
    <s v="Standard Class"/>
    <s v="SC-20725"/>
    <s v="Steven Cartwright"/>
    <x v="0"/>
    <s v="United States"/>
    <s v="New York City"/>
    <x v="15"/>
    <n v="10024"/>
    <x v="3"/>
    <s v="TEC-PH-10001425"/>
    <x v="2"/>
    <x v="7"/>
    <s v="Mophie Juice Pack Helium for iPhone"/>
    <n v="239.96999999999997"/>
    <n v="3"/>
    <n v="0"/>
    <n v="67.191599999999994"/>
  </r>
  <r>
    <n v="4866"/>
    <s v="CA-2014-122490"/>
    <x v="3"/>
    <x v="38"/>
    <d v="2014-11-19T00:00:00"/>
    <s v="Standard Class"/>
    <s v="TT-21070"/>
    <s v="Ted Trevino"/>
    <x v="0"/>
    <s v="United States"/>
    <s v="Seattle"/>
    <x v="4"/>
    <n v="98103"/>
    <x v="1"/>
    <s v="FUR-CH-10001215"/>
    <x v="0"/>
    <x v="1"/>
    <s v="Global Troy Executive Leather Low-Back Tilter"/>
    <n v="2404.7040000000002"/>
    <n v="6"/>
    <n v="0.2"/>
    <n v="150.29399999999998"/>
  </r>
  <r>
    <n v="4867"/>
    <s v="CA-2014-122490"/>
    <x v="3"/>
    <x v="38"/>
    <d v="2014-11-19T00:00:00"/>
    <s v="Standard Class"/>
    <s v="TT-21070"/>
    <s v="Ted Trevino"/>
    <x v="0"/>
    <s v="United States"/>
    <s v="Seattle"/>
    <x v="4"/>
    <n v="98103"/>
    <x v="1"/>
    <s v="OFF-BI-10001718"/>
    <x v="1"/>
    <x v="8"/>
    <s v="GBC DocuBind P50 Personal Binding Machine"/>
    <n v="563.024"/>
    <n v="11"/>
    <n v="0.2"/>
    <n v="190.02059999999997"/>
  </r>
  <r>
    <n v="4868"/>
    <s v="CA-2014-122490"/>
    <x v="3"/>
    <x v="38"/>
    <d v="2014-11-19T00:00:00"/>
    <s v="Standard Class"/>
    <s v="TT-21070"/>
    <s v="Ted Trevino"/>
    <x v="0"/>
    <s v="United States"/>
    <s v="Seattle"/>
    <x v="4"/>
    <n v="98103"/>
    <x v="1"/>
    <s v="OFF-ST-10000991"/>
    <x v="1"/>
    <x v="4"/>
    <s v="Space Solutions HD Industrial Steel Shelving."/>
    <n v="344.90999999999997"/>
    <n v="3"/>
    <n v="0"/>
    <n v="10.347300000000004"/>
  </r>
  <r>
    <n v="4869"/>
    <s v="CA-2014-122490"/>
    <x v="3"/>
    <x v="38"/>
    <d v="2014-11-19T00:00:00"/>
    <s v="Standard Class"/>
    <s v="TT-21070"/>
    <s v="Ted Trevino"/>
    <x v="0"/>
    <s v="United States"/>
    <s v="Seattle"/>
    <x v="4"/>
    <n v="98103"/>
    <x v="1"/>
    <s v="OFF-LA-10001613"/>
    <x v="1"/>
    <x v="2"/>
    <s v="Avery File Folder Labels"/>
    <n v="8.64"/>
    <n v="3"/>
    <n v="0"/>
    <n v="4.2336"/>
  </r>
  <r>
    <n v="4870"/>
    <s v="CA-2014-131366"/>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s v="CA-2014-131366"/>
    <x v="3"/>
    <x v="221"/>
    <d v="2014-11-30T00:00:00"/>
    <s v="Standard Class"/>
    <s v="SC-20440"/>
    <s v="Shaun Chance"/>
    <x v="1"/>
    <s v="United States"/>
    <s v="Lancaster"/>
    <x v="9"/>
    <n v="17602"/>
    <x v="3"/>
    <s v="OFF-PA-10000675"/>
    <x v="1"/>
    <x v="10"/>
    <s v="Xerox 1919"/>
    <n v="229.54400000000001"/>
    <n v="7"/>
    <n v="0.2"/>
    <n v="83.209699999999998"/>
  </r>
  <r>
    <n v="4872"/>
    <s v="CA-2014-164042"/>
    <x v="3"/>
    <x v="979"/>
    <d v="2014-05-28T00:00:00"/>
    <s v="Standard Class"/>
    <s v="KL-16645"/>
    <s v="Ken Lonsdale"/>
    <x v="0"/>
    <s v="United States"/>
    <s v="Houston"/>
    <x v="5"/>
    <n v="77095"/>
    <x v="2"/>
    <s v="OFF-FA-10000840"/>
    <x v="1"/>
    <x v="13"/>
    <s v="OIC Thumb-Tacks"/>
    <n v="1.8239999999999998"/>
    <n v="2"/>
    <n v="0.2"/>
    <n v="0.61559999999999993"/>
  </r>
  <r>
    <n v="4873"/>
    <s v="CA-2014-164042"/>
    <x v="3"/>
    <x v="979"/>
    <d v="2014-05-28T00:00:00"/>
    <s v="Standard Class"/>
    <s v="KL-16645"/>
    <s v="Ken Lonsdale"/>
    <x v="0"/>
    <s v="United States"/>
    <s v="Houston"/>
    <x v="5"/>
    <n v="77095"/>
    <x v="2"/>
    <s v="OFF-AP-10001947"/>
    <x v="1"/>
    <x v="9"/>
    <s v="Acco 6 Outlet Guardian Premium Plus Surge Suppressor"/>
    <n v="18.319999999999997"/>
    <n v="5"/>
    <n v="0.8"/>
    <n v="-46.716000000000008"/>
  </r>
  <r>
    <n v="4874"/>
    <s v="CA-2014-164042"/>
    <x v="3"/>
    <x v="979"/>
    <d v="2014-05-28T00:00:00"/>
    <s v="Standard Class"/>
    <s v="KL-16645"/>
    <s v="Ken Lonsdale"/>
    <x v="0"/>
    <s v="United States"/>
    <s v="Houston"/>
    <x v="5"/>
    <n v="77095"/>
    <x v="2"/>
    <s v="OFF-ST-10002301"/>
    <x v="1"/>
    <x v="4"/>
    <s v="Tennsco Commercial Shelving"/>
    <n v="48.816000000000003"/>
    <n v="3"/>
    <n v="0.2"/>
    <n v="-11.593800000000005"/>
  </r>
  <r>
    <n v="4875"/>
    <s v="CA-2014-164042"/>
    <x v="3"/>
    <x v="979"/>
    <d v="2014-05-28T00:00:00"/>
    <s v="Standard Class"/>
    <s v="KL-16645"/>
    <s v="Ken Lonsdale"/>
    <x v="0"/>
    <s v="United States"/>
    <s v="Houston"/>
    <x v="5"/>
    <n v="77095"/>
    <x v="2"/>
    <s v="OFF-BI-10001922"/>
    <x v="1"/>
    <x v="8"/>
    <s v="Storex Dura Pro Binders"/>
    <n v="1.1879999999999997"/>
    <n v="1"/>
    <n v="0.8"/>
    <n v="-1.9602000000000008"/>
  </r>
  <r>
    <n v="4876"/>
    <s v="CA-2011-132864"/>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s v="US-2011-155817"/>
    <x v="2"/>
    <x v="462"/>
    <d v="2011-10-09T00:00:00"/>
    <s v="Standard Class"/>
    <s v="SL-20155"/>
    <s v="Sara Luxemburg"/>
    <x v="2"/>
    <s v="United States"/>
    <s v="Durham"/>
    <x v="3"/>
    <n v="27707"/>
    <x v="0"/>
    <s v="OFF-ST-10000532"/>
    <x v="1"/>
    <x v="4"/>
    <s v="Advantus Rolling Drawer Organizers"/>
    <n v="61.567999999999998"/>
    <n v="2"/>
    <n v="0.2"/>
    <n v="4.6175999999999995"/>
  </r>
  <r>
    <n v="4878"/>
    <s v="US-2011-155817"/>
    <x v="2"/>
    <x v="462"/>
    <d v="2011-10-09T00:00:00"/>
    <s v="Standard Class"/>
    <s v="SL-20155"/>
    <s v="Sara Luxemburg"/>
    <x v="2"/>
    <s v="United States"/>
    <s v="Durham"/>
    <x v="3"/>
    <n v="27707"/>
    <x v="0"/>
    <s v="OFF-AR-10002335"/>
    <x v="1"/>
    <x v="6"/>
    <s v="DIXON Oriole Pencils"/>
    <n v="6.1920000000000002"/>
    <n v="3"/>
    <n v="0.2"/>
    <n v="0.46440000000000037"/>
  </r>
  <r>
    <n v="4879"/>
    <s v="US-2013-131891"/>
    <x v="0"/>
    <x v="875"/>
    <d v="2013-08-01T00:00:00"/>
    <s v="First Class"/>
    <s v="PW-19240"/>
    <s v="Pierre Wener"/>
    <x v="0"/>
    <s v="United States"/>
    <s v="Pensacola"/>
    <x v="2"/>
    <n v="32503"/>
    <x v="0"/>
    <s v="OFF-BI-10000201"/>
    <x v="1"/>
    <x v="8"/>
    <s v="Avery Triangle Shaped Sheet Lifters, Black, 2/Pack"/>
    <n v="2.2140000000000004"/>
    <n v="3"/>
    <n v="0.7"/>
    <n v="-1.4760000000000004"/>
  </r>
  <r>
    <n v="4880"/>
    <s v="CA-2014-143567"/>
    <x v="3"/>
    <x v="808"/>
    <d v="2014-11-06T00:00:00"/>
    <s v="Second Class"/>
    <s v="TB-21175"/>
    <s v="Thomas Boland"/>
    <x v="1"/>
    <s v="United States"/>
    <s v="Henderson"/>
    <x v="0"/>
    <n v="42420"/>
    <x v="0"/>
    <s v="OFF-EN-10004846"/>
    <x v="1"/>
    <x v="12"/>
    <s v="Letter or Legal Size Expandable Poly String Tie Envelopes"/>
    <n v="5.32"/>
    <n v="2"/>
    <n v="0"/>
    <n v="2.6068000000000002"/>
  </r>
  <r>
    <n v="4881"/>
    <s v="CA-2014-143567"/>
    <x v="3"/>
    <x v="808"/>
    <d v="2014-11-06T00:00:00"/>
    <s v="Second Class"/>
    <s v="TB-21175"/>
    <s v="Thomas Boland"/>
    <x v="1"/>
    <s v="United States"/>
    <s v="Henderson"/>
    <x v="0"/>
    <n v="42420"/>
    <x v="0"/>
    <s v="FUR-CH-10000454"/>
    <x v="0"/>
    <x v="1"/>
    <s v="Hon Deluxe Fabric Upholstered Stacking Chairs, Rounded Back"/>
    <n v="975.92"/>
    <n v="4"/>
    <n v="0"/>
    <n v="292.77599999999995"/>
  </r>
  <r>
    <n v="4882"/>
    <s v="CA-2014-143567"/>
    <x v="3"/>
    <x v="808"/>
    <d v="2014-11-06T00:00:00"/>
    <s v="Second Class"/>
    <s v="TB-21175"/>
    <s v="Thomas Boland"/>
    <x v="1"/>
    <s v="United States"/>
    <s v="Henderson"/>
    <x v="0"/>
    <n v="42420"/>
    <x v="0"/>
    <s v="TEC-AC-10004145"/>
    <x v="2"/>
    <x v="11"/>
    <s v="Logitech diNovo Edge Keyboard"/>
    <n v="2249.91"/>
    <n v="9"/>
    <n v="0"/>
    <n v="517.47930000000008"/>
  </r>
  <r>
    <n v="4883"/>
    <s v="CA-2014-143567"/>
    <x v="3"/>
    <x v="808"/>
    <d v="2014-11-06T00:00:00"/>
    <s v="Second Class"/>
    <s v="TB-21175"/>
    <s v="Thomas Boland"/>
    <x v="1"/>
    <s v="United States"/>
    <s v="Henderson"/>
    <x v="0"/>
    <n v="42420"/>
    <x v="0"/>
    <s v="OFF-ST-10001580"/>
    <x v="1"/>
    <x v="4"/>
    <s v="Super Decoflex Portable Personal File"/>
    <n v="59.92"/>
    <n v="4"/>
    <n v="0"/>
    <n v="16.7776"/>
  </r>
  <r>
    <n v="4884"/>
    <s v="CA-2014-104080"/>
    <x v="3"/>
    <x v="144"/>
    <d v="2014-03-16T00:00:00"/>
    <s v="Standard Class"/>
    <s v="AH-10210"/>
    <s v="Alan Hwang"/>
    <x v="0"/>
    <s v="United States"/>
    <s v="Anaheim"/>
    <x v="1"/>
    <n v="92804"/>
    <x v="1"/>
    <s v="OFF-BI-10003876"/>
    <x v="1"/>
    <x v="8"/>
    <s v="Green Canvas Binder for 8-1/2&quot; x 14&quot; Sheets"/>
    <n v="171.20000000000002"/>
    <n v="5"/>
    <n v="0.2"/>
    <n v="64.199999999999989"/>
  </r>
  <r>
    <n v="4885"/>
    <s v="CA-2014-104080"/>
    <x v="3"/>
    <x v="144"/>
    <d v="2014-03-16T00:00:00"/>
    <s v="Standard Class"/>
    <s v="AH-10210"/>
    <s v="Alan Hwang"/>
    <x v="0"/>
    <s v="United States"/>
    <s v="Anaheim"/>
    <x v="1"/>
    <n v="92804"/>
    <x v="1"/>
    <s v="OFF-AR-10001972"/>
    <x v="1"/>
    <x v="6"/>
    <s v="Newell 323"/>
    <n v="3.36"/>
    <n v="2"/>
    <n v="0"/>
    <n v="0.87360000000000015"/>
  </r>
  <r>
    <n v="4886"/>
    <s v="CA-2011-151379"/>
    <x v="2"/>
    <x v="757"/>
    <d v="2011-12-20T00:00:00"/>
    <s v="Standard Class"/>
    <s v="SC-20695"/>
    <s v="Steve Chapman"/>
    <x v="1"/>
    <s v="United States"/>
    <s v="Detroit"/>
    <x v="12"/>
    <n v="48227"/>
    <x v="2"/>
    <s v="OFF-PA-10000595"/>
    <x v="1"/>
    <x v="10"/>
    <s v="Xerox 1929"/>
    <n v="114.2"/>
    <n v="5"/>
    <n v="0"/>
    <n v="52.531999999999996"/>
  </r>
  <r>
    <n v="4887"/>
    <s v="CA-2013-163167"/>
    <x v="0"/>
    <x v="85"/>
    <d v="2013-12-02T00:00:00"/>
    <s v="Second Class"/>
    <s v="RF-19345"/>
    <s v="Randy Ferguson"/>
    <x v="1"/>
    <s v="United States"/>
    <s v="Marietta"/>
    <x v="32"/>
    <n v="30062"/>
    <x v="0"/>
    <s v="FUR-CH-10004477"/>
    <x v="0"/>
    <x v="1"/>
    <s v="Global Push Button Manager's Chair, Indigo"/>
    <n v="182.67000000000002"/>
    <n v="3"/>
    <n v="0"/>
    <n v="52.974299999999992"/>
  </r>
  <r>
    <n v="4888"/>
    <s v="CA-2013-163167"/>
    <x v="0"/>
    <x v="85"/>
    <d v="2013-12-02T00:00:00"/>
    <s v="Second Class"/>
    <s v="RF-19345"/>
    <s v="Randy Ferguson"/>
    <x v="1"/>
    <s v="United States"/>
    <s v="Marietta"/>
    <x v="32"/>
    <n v="30062"/>
    <x v="0"/>
    <s v="TEC-AC-10003441"/>
    <x v="2"/>
    <x v="11"/>
    <s v="Kingston Digital DataTraveler 32GB USB 2.0"/>
    <n v="101.69999999999999"/>
    <n v="6"/>
    <n v="0"/>
    <n v="6.1019999999999968"/>
  </r>
  <r>
    <n v="4889"/>
    <s v="CA-2013-163167"/>
    <x v="0"/>
    <x v="85"/>
    <d v="2013-12-02T00:00:00"/>
    <s v="Second Class"/>
    <s v="RF-19345"/>
    <s v="Randy Ferguson"/>
    <x v="1"/>
    <s v="United States"/>
    <s v="Marietta"/>
    <x v="32"/>
    <n v="30062"/>
    <x v="0"/>
    <s v="OFF-ST-10004459"/>
    <x v="1"/>
    <x v="4"/>
    <s v="Tennsco Single-Tier Lockers"/>
    <n v="1126.02"/>
    <n v="3"/>
    <n v="0"/>
    <n v="56.300999999999988"/>
  </r>
  <r>
    <n v="4890"/>
    <s v="CA-2013-163167"/>
    <x v="0"/>
    <x v="85"/>
    <d v="2013-12-02T00:00:00"/>
    <s v="Second Class"/>
    <s v="RF-19345"/>
    <s v="Randy Ferguson"/>
    <x v="1"/>
    <s v="United States"/>
    <s v="Marietta"/>
    <x v="32"/>
    <n v="30062"/>
    <x v="0"/>
    <s v="OFF-ST-10003805"/>
    <x v="1"/>
    <x v="4"/>
    <s v="24 Capacity Maxi Data Binder Racks, Pearl"/>
    <n v="1263.3000000000002"/>
    <n v="6"/>
    <n v="0"/>
    <n v="315.82499999999993"/>
  </r>
  <r>
    <n v="4891"/>
    <s v="CA-2013-135776"/>
    <x v="0"/>
    <x v="443"/>
    <d v="2013-12-31T00:00:00"/>
    <s v="Standard Class"/>
    <s v="EH-13765"/>
    <s v="Edward Hooks"/>
    <x v="1"/>
    <s v="United States"/>
    <s v="Seattle"/>
    <x v="4"/>
    <n v="98103"/>
    <x v="1"/>
    <s v="OFF-AR-10001246"/>
    <x v="1"/>
    <x v="6"/>
    <s v="Newell 317"/>
    <n v="8.82"/>
    <n v="3"/>
    <n v="0"/>
    <n v="2.5577999999999994"/>
  </r>
  <r>
    <n v="4892"/>
    <s v="CA-2013-135776"/>
    <x v="0"/>
    <x v="443"/>
    <d v="2013-12-31T00:00:00"/>
    <s v="Standard Class"/>
    <s v="EH-13765"/>
    <s v="Edward Hooks"/>
    <x v="1"/>
    <s v="United States"/>
    <s v="Seattle"/>
    <x v="4"/>
    <n v="98103"/>
    <x v="1"/>
    <s v="OFF-PA-10001295"/>
    <x v="1"/>
    <x v="10"/>
    <s v="Computer Printout Paper with Letter-Trim Perforations"/>
    <n v="37.94"/>
    <n v="2"/>
    <n v="0"/>
    <n v="18.211199999999998"/>
  </r>
  <r>
    <n v="4893"/>
    <s v="CA-2013-135776"/>
    <x v="0"/>
    <x v="443"/>
    <d v="2013-12-31T00:00:00"/>
    <s v="Standard Class"/>
    <s v="EH-13765"/>
    <s v="Edward Hooks"/>
    <x v="1"/>
    <s v="United States"/>
    <s v="Seattle"/>
    <x v="4"/>
    <n v="98103"/>
    <x v="1"/>
    <s v="OFF-AR-10001231"/>
    <x v="1"/>
    <x v="6"/>
    <s v="Sanford EarthWrite Recycled Pencils, Medium Soft, #2"/>
    <n v="4.2"/>
    <n v="2"/>
    <n v="0"/>
    <n v="1.1760000000000002"/>
  </r>
  <r>
    <n v="4894"/>
    <s v="CA-2013-135776"/>
    <x v="0"/>
    <x v="443"/>
    <d v="2013-12-31T00:00:00"/>
    <s v="Standard Class"/>
    <s v="EH-13765"/>
    <s v="Edward Hooks"/>
    <x v="1"/>
    <s v="United States"/>
    <s v="Seattle"/>
    <x v="4"/>
    <n v="98103"/>
    <x v="1"/>
    <s v="OFF-ST-10002743"/>
    <x v="1"/>
    <x v="4"/>
    <s v="SAFCO Boltless Steel Shelving"/>
    <n v="227.28"/>
    <n v="2"/>
    <n v="0"/>
    <n v="2.2727999999999895"/>
  </r>
  <r>
    <n v="4895"/>
    <s v="CA-2013-135776"/>
    <x v="0"/>
    <x v="443"/>
    <d v="2013-12-31T00:00:00"/>
    <s v="Standard Class"/>
    <s v="EH-13765"/>
    <s v="Edward Hooks"/>
    <x v="1"/>
    <s v="United States"/>
    <s v="Seattle"/>
    <x v="4"/>
    <n v="98103"/>
    <x v="1"/>
    <s v="OFF-PA-10004327"/>
    <x v="1"/>
    <x v="10"/>
    <s v="Xerox 1911"/>
    <n v="47.9"/>
    <n v="1"/>
    <n v="0"/>
    <n v="22.991999999999997"/>
  </r>
  <r>
    <n v="4896"/>
    <s v="CA-2013-135776"/>
    <x v="0"/>
    <x v="443"/>
    <d v="2013-12-31T00:00:00"/>
    <s v="Standard Class"/>
    <s v="EH-13765"/>
    <s v="Edward Hooks"/>
    <x v="1"/>
    <s v="United States"/>
    <s v="Seattle"/>
    <x v="4"/>
    <n v="98103"/>
    <x v="1"/>
    <s v="OFF-EN-10004773"/>
    <x v="1"/>
    <x v="12"/>
    <s v="Staples"/>
    <n v="61.96"/>
    <n v="2"/>
    <n v="0"/>
    <n v="30.360399999999998"/>
  </r>
  <r>
    <n v="4897"/>
    <s v="CA-2013-135776"/>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s v="US-2011-122021"/>
    <x v="2"/>
    <x v="771"/>
    <d v="2011-10-17T00:00:00"/>
    <s v="First Class"/>
    <s v="AC-10660"/>
    <s v="Anna Chung"/>
    <x v="0"/>
    <s v="United States"/>
    <s v="Parma"/>
    <x v="24"/>
    <n v="44134"/>
    <x v="3"/>
    <s v="FUR-CH-10003761"/>
    <x v="0"/>
    <x v="1"/>
    <s v="Global Italian Leather Office Chair"/>
    <n v="183.37199999999999"/>
    <n v="2"/>
    <n v="0.3"/>
    <n v="-7.8588000000000022"/>
  </r>
  <r>
    <n v="4899"/>
    <s v="US-2011-122021"/>
    <x v="2"/>
    <x v="771"/>
    <d v="2011-10-17T00:00:00"/>
    <s v="First Class"/>
    <s v="AC-10660"/>
    <s v="Anna Chung"/>
    <x v="0"/>
    <s v="United States"/>
    <s v="Parma"/>
    <x v="24"/>
    <n v="44134"/>
    <x v="3"/>
    <s v="OFF-PA-10002230"/>
    <x v="1"/>
    <x v="10"/>
    <s v="Xerox 1897"/>
    <n v="7.9680000000000009"/>
    <n v="2"/>
    <n v="0.2"/>
    <n v="2.8884000000000007"/>
  </r>
  <r>
    <n v="4900"/>
    <s v="CA-2013-130484"/>
    <x v="0"/>
    <x v="250"/>
    <d v="2013-08-28T00:00:00"/>
    <s v="Standard Class"/>
    <s v="SG-20470"/>
    <s v="Sheri Gordon"/>
    <x v="0"/>
    <s v="United States"/>
    <s v="Gresham"/>
    <x v="21"/>
    <n v="97030"/>
    <x v="1"/>
    <s v="OFF-BI-10000088"/>
    <x v="1"/>
    <x v="8"/>
    <s v="GBC Imprintable Covers"/>
    <n v="26.352000000000004"/>
    <n v="8"/>
    <n v="0.7"/>
    <n v="-18.446399999999997"/>
  </r>
  <r>
    <n v="4901"/>
    <s v="CA-2014-120936"/>
    <x v="3"/>
    <x v="94"/>
    <d v="2014-12-22T00:00:00"/>
    <s v="Standard Class"/>
    <s v="CA-12310"/>
    <s v="Christine Abelman"/>
    <x v="1"/>
    <s v="United States"/>
    <s v="Anaheim"/>
    <x v="1"/>
    <n v="92804"/>
    <x v="1"/>
    <s v="OFF-ST-10001526"/>
    <x v="1"/>
    <x v="4"/>
    <s v="Iceberg Mobile Mega Data/Printer Cart "/>
    <n v="481.32"/>
    <n v="4"/>
    <n v="0"/>
    <n v="125.14319999999998"/>
  </r>
  <r>
    <n v="4902"/>
    <s v="CA-2014-120936"/>
    <x v="3"/>
    <x v="94"/>
    <d v="2014-12-22T00:00:00"/>
    <s v="Standard Class"/>
    <s v="CA-12310"/>
    <s v="Christine Abelman"/>
    <x v="1"/>
    <s v="United States"/>
    <s v="Anaheim"/>
    <x v="1"/>
    <n v="92804"/>
    <x v="1"/>
    <s v="OFF-SU-10002557"/>
    <x v="1"/>
    <x v="14"/>
    <s v="Fiskars Spring-Action Scissors"/>
    <n v="13.98"/>
    <n v="1"/>
    <n v="0"/>
    <n v="3.6348000000000003"/>
  </r>
  <r>
    <n v="4903"/>
    <s v="CA-2014-110884"/>
    <x v="3"/>
    <x v="469"/>
    <d v="2014-03-13T00:00:00"/>
    <s v="Standard Class"/>
    <s v="SH-20395"/>
    <s v="Shahid Hopkins"/>
    <x v="0"/>
    <s v="United States"/>
    <s v="New York City"/>
    <x v="15"/>
    <n v="10035"/>
    <x v="3"/>
    <s v="OFF-BI-10003669"/>
    <x v="1"/>
    <x v="8"/>
    <s v="3M Organizer Strips"/>
    <n v="25.92"/>
    <n v="6"/>
    <n v="0.2"/>
    <n v="9.0719999999999992"/>
  </r>
  <r>
    <n v="4904"/>
    <s v="CA-2014-11088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s v="US-2011-161613"/>
    <x v="2"/>
    <x v="588"/>
    <d v="2011-12-03T00:00:00"/>
    <s v="Second Class"/>
    <s v="MC-17605"/>
    <s v="Matt Connell"/>
    <x v="1"/>
    <s v="United States"/>
    <s v="Houston"/>
    <x v="5"/>
    <n v="77070"/>
    <x v="2"/>
    <s v="FUR-CH-10003746"/>
    <x v="0"/>
    <x v="1"/>
    <s v="Hon 4070 Series Pagoda Round Back Stacking Chairs"/>
    <n v="674.05799999999999"/>
    <n v="3"/>
    <n v="0.3"/>
    <n v="-19.258800000000008"/>
  </r>
  <r>
    <n v="4906"/>
    <s v="US-2011-146353"/>
    <x v="2"/>
    <x v="1005"/>
    <d v="2011-10-16T00:00:00"/>
    <s v="Second Class"/>
    <s v="JE-15610"/>
    <s v="Jim Epp"/>
    <x v="1"/>
    <s v="United States"/>
    <s v="Concord"/>
    <x v="38"/>
    <n v="3301"/>
    <x v="3"/>
    <s v="OFF-BI-10003476"/>
    <x v="1"/>
    <x v="8"/>
    <s v="Avery Metallic Poly Binders"/>
    <n v="22.92"/>
    <n v="4"/>
    <n v="0"/>
    <n v="11.0016"/>
  </r>
  <r>
    <n v="4907"/>
    <s v="US-2011-146353"/>
    <x v="2"/>
    <x v="1005"/>
    <d v="2011-10-16T00:00:00"/>
    <s v="Second Class"/>
    <s v="JE-15610"/>
    <s v="Jim Epp"/>
    <x v="1"/>
    <s v="United States"/>
    <s v="Concord"/>
    <x v="38"/>
    <n v="3301"/>
    <x v="3"/>
    <s v="OFF-ST-10001469"/>
    <x v="1"/>
    <x v="4"/>
    <s v="Fellowes Bankers Box Recycled Super Stor/Drawer"/>
    <n v="269.89999999999998"/>
    <n v="5"/>
    <n v="0"/>
    <n v="16.193999999999988"/>
  </r>
  <r>
    <n v="4908"/>
    <s v="CA-2011-133809"/>
    <x v="2"/>
    <x v="728"/>
    <d v="2011-11-23T00:00:00"/>
    <s v="Second Class"/>
    <s v="MS-17530"/>
    <s v="MaryBeth Skach"/>
    <x v="0"/>
    <s v="United States"/>
    <s v="Fairfield"/>
    <x v="24"/>
    <n v="45014"/>
    <x v="3"/>
    <s v="OFF-BI-10001757"/>
    <x v="1"/>
    <x v="8"/>
    <s v="Pressboard Hanging Data Binders for Unburst Sheets"/>
    <n v="11.808000000000002"/>
    <n v="8"/>
    <n v="0.7"/>
    <n v="-8.659200000000002"/>
  </r>
  <r>
    <n v="4909"/>
    <s v="CA-2011-133809"/>
    <x v="2"/>
    <x v="728"/>
    <d v="2011-11-23T00:00:00"/>
    <s v="Second Class"/>
    <s v="MS-17530"/>
    <s v="MaryBeth Skach"/>
    <x v="0"/>
    <s v="United States"/>
    <s v="Fairfield"/>
    <x v="24"/>
    <n v="45014"/>
    <x v="3"/>
    <s v="TEC-PH-10004875"/>
    <x v="2"/>
    <x v="7"/>
    <s v="PNY Rapid USB Car Charger - Black"/>
    <n v="9.5879999999999992"/>
    <n v="2"/>
    <n v="0.4"/>
    <n v="-2.0773999999999999"/>
  </r>
  <r>
    <n v="4910"/>
    <s v="CA-2014-127306"/>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s v="CA-2014-127306"/>
    <x v="3"/>
    <x v="424"/>
    <d v="2014-01-19T00:00:00"/>
    <s v="Standard Class"/>
    <s v="BH-11710"/>
    <s v="Brosina Hoffman"/>
    <x v="0"/>
    <s v="United States"/>
    <s v="Johnson City"/>
    <x v="18"/>
    <n v="37604"/>
    <x v="0"/>
    <s v="OFF-PA-10000019"/>
    <x v="1"/>
    <x v="10"/>
    <s v="Xerox 1931"/>
    <n v="36.288000000000011"/>
    <n v="7"/>
    <n v="0.2"/>
    <n v="12.700800000000001"/>
  </r>
  <r>
    <n v="4912"/>
    <s v="CA-2014-127306"/>
    <x v="3"/>
    <x v="424"/>
    <d v="2014-01-19T00:00:00"/>
    <s v="Standard Class"/>
    <s v="BH-11710"/>
    <s v="Brosina Hoffman"/>
    <x v="0"/>
    <s v="United States"/>
    <s v="Johnson City"/>
    <x v="18"/>
    <n v="37604"/>
    <x v="0"/>
    <s v="TEC-PH-10001924"/>
    <x v="2"/>
    <x v="7"/>
    <s v="iHome FM Clock Radio with Lightning Dock"/>
    <n v="111.98399999999999"/>
    <n v="2"/>
    <n v="0.2"/>
    <n v="6.9990000000000059"/>
  </r>
  <r>
    <n v="4913"/>
    <s v="CA-2014-127306"/>
    <x v="3"/>
    <x v="424"/>
    <d v="2014-01-19T00:00:00"/>
    <s v="Standard Class"/>
    <s v="BH-11710"/>
    <s v="Brosina Hoffman"/>
    <x v="0"/>
    <s v="United States"/>
    <s v="Johnson City"/>
    <x v="18"/>
    <n v="37604"/>
    <x v="0"/>
    <s v="OFF-BI-10002003"/>
    <x v="1"/>
    <x v="8"/>
    <s v="Ibico Presentation Index for Binding Systems"/>
    <n v="5.9700000000000006"/>
    <n v="5"/>
    <n v="0.7"/>
    <n v="-4.577"/>
  </r>
  <r>
    <n v="4914"/>
    <s v="CA-2014-127306"/>
    <x v="3"/>
    <x v="424"/>
    <d v="2014-01-19T00:00:00"/>
    <s v="Standard Class"/>
    <s v="BH-11710"/>
    <s v="Brosina Hoffman"/>
    <x v="0"/>
    <s v="United States"/>
    <s v="Johnson City"/>
    <x v="18"/>
    <n v="37604"/>
    <x v="0"/>
    <s v="OFF-BI-10003727"/>
    <x v="1"/>
    <x v="8"/>
    <s v="Avery Durable Slant Ring Binders With Label Holder"/>
    <n v="2.508"/>
    <n v="2"/>
    <n v="0.7"/>
    <n v="-1.8391999999999999"/>
  </r>
  <r>
    <n v="4915"/>
    <s v="CA-2012-161830"/>
    <x v="1"/>
    <x v="496"/>
    <d v="2012-09-26T00:00:00"/>
    <s v="Second Class"/>
    <s v="ME-17725"/>
    <s v="Max Engle"/>
    <x v="0"/>
    <s v="United States"/>
    <s v="Seattle"/>
    <x v="4"/>
    <n v="98105"/>
    <x v="1"/>
    <s v="OFF-AR-10004042"/>
    <x v="1"/>
    <x v="6"/>
    <s v="BOSTON Model 1800 Electric Pencil Sharpeners, Putty/Woodgrain"/>
    <n v="35.96"/>
    <n v="2"/>
    <n v="0"/>
    <n v="10.428399999999996"/>
  </r>
  <r>
    <n v="4916"/>
    <s v="CA-2012-161830"/>
    <x v="1"/>
    <x v="496"/>
    <d v="2012-09-26T00:00:00"/>
    <s v="Second Class"/>
    <s v="ME-17725"/>
    <s v="Max Engle"/>
    <x v="0"/>
    <s v="United States"/>
    <s v="Seattle"/>
    <x v="4"/>
    <n v="98105"/>
    <x v="1"/>
    <s v="OFF-BI-10001097"/>
    <x v="1"/>
    <x v="8"/>
    <s v="Avery Hole Reinforcements"/>
    <n v="14.952000000000002"/>
    <n v="3"/>
    <n v="0.2"/>
    <n v="5.4201000000000006"/>
  </r>
  <r>
    <n v="4917"/>
    <s v="CA-2014-163125"/>
    <x v="3"/>
    <x v="449"/>
    <d v="2014-10-12T00:00:00"/>
    <s v="Second Class"/>
    <s v="MB-17305"/>
    <s v="Maria Bertelson"/>
    <x v="0"/>
    <s v="United States"/>
    <s v="League City"/>
    <x v="5"/>
    <n v="77573"/>
    <x v="2"/>
    <s v="OFF-AR-10004344"/>
    <x v="1"/>
    <x v="6"/>
    <s v="Bulldog Vacuum Base Pencil Sharpener"/>
    <n v="67.144000000000005"/>
    <n v="7"/>
    <n v="0.2"/>
    <n v="5.8750999999999962"/>
  </r>
  <r>
    <n v="4918"/>
    <s v="CA-2014-163125"/>
    <x v="3"/>
    <x v="449"/>
    <d v="2014-10-12T00:00:00"/>
    <s v="Second Class"/>
    <s v="MB-17305"/>
    <s v="Maria Bertelson"/>
    <x v="0"/>
    <s v="United States"/>
    <s v="League City"/>
    <x v="5"/>
    <n v="77573"/>
    <x v="2"/>
    <s v="FUR-CH-10001802"/>
    <x v="0"/>
    <x v="1"/>
    <s v="Hon Every-Day Chair Series Swivel Task Chairs"/>
    <n v="254.05799999999999"/>
    <n v="3"/>
    <n v="0.3"/>
    <n v="-32.664599999999993"/>
  </r>
  <r>
    <n v="4919"/>
    <s v="CA-2013-160304"/>
    <x v="0"/>
    <x v="1006"/>
    <d v="2013-01-07T00:00:00"/>
    <s v="Standard Class"/>
    <s v="BM-11575"/>
    <s v="Brendan Murry"/>
    <x v="1"/>
    <s v="United States"/>
    <s v="Gaithersburg"/>
    <x v="39"/>
    <n v="20877"/>
    <x v="3"/>
    <s v="FUR-BO-10004709"/>
    <x v="0"/>
    <x v="0"/>
    <s v="Bush Westfield Collection Bookcases, Medium Cherry Finish"/>
    <n v="173.94"/>
    <n v="3"/>
    <n v="0"/>
    <n v="38.266800000000003"/>
  </r>
  <r>
    <n v="4920"/>
    <s v="CA-2013-160304"/>
    <x v="0"/>
    <x v="1006"/>
    <d v="2013-01-07T00:00:00"/>
    <s v="Standard Class"/>
    <s v="BM-11575"/>
    <s v="Brendan Murry"/>
    <x v="1"/>
    <s v="United States"/>
    <s v="Gaithersburg"/>
    <x v="39"/>
    <n v="20877"/>
    <x v="3"/>
    <s v="TEC-PH-10000455"/>
    <x v="2"/>
    <x v="7"/>
    <s v="GE 30522EE2"/>
    <n v="231.98"/>
    <n v="2"/>
    <n v="0"/>
    <n v="67.274199999999979"/>
  </r>
  <r>
    <n v="4921"/>
    <s v="CA-2014-101728"/>
    <x v="3"/>
    <x v="971"/>
    <d v="2014-08-24T00:00:00"/>
    <s v="Standard Class"/>
    <s v="SC-20575"/>
    <s v="Sonia Cooley"/>
    <x v="0"/>
    <s v="United States"/>
    <s v="Chicago"/>
    <x v="10"/>
    <n v="60653"/>
    <x v="2"/>
    <s v="OFF-BI-10002393"/>
    <x v="1"/>
    <x v="8"/>
    <s v="Binder Posts"/>
    <n v="2.2959999999999994"/>
    <n v="2"/>
    <n v="0.8"/>
    <n v="-3.9032000000000009"/>
  </r>
  <r>
    <n v="4922"/>
    <s v="CA-2014-114055"/>
    <x v="3"/>
    <x v="53"/>
    <d v="2014-12-30T00:00:00"/>
    <s v="Second Class"/>
    <s v="MH-18115"/>
    <s v="Mick Hernandez"/>
    <x v="2"/>
    <s v="United States"/>
    <s v="Huntsville"/>
    <x v="19"/>
    <n v="35810"/>
    <x v="0"/>
    <s v="OFF-PA-10004381"/>
    <x v="1"/>
    <x v="10"/>
    <s v="14-7/8 x 11 Blue Bar Computer Printout Paper"/>
    <n v="96.08"/>
    <n v="2"/>
    <n v="0"/>
    <n v="46.118399999999994"/>
  </r>
  <r>
    <n v="4923"/>
    <s v="CA-2014-114055"/>
    <x v="3"/>
    <x v="53"/>
    <d v="2014-12-30T00:00:00"/>
    <s v="Second Class"/>
    <s v="MH-18115"/>
    <s v="Mick Hernandez"/>
    <x v="2"/>
    <s v="United States"/>
    <s v="Huntsville"/>
    <x v="19"/>
    <n v="35810"/>
    <x v="0"/>
    <s v="OFF-FA-10003059"/>
    <x v="1"/>
    <x v="13"/>
    <s v="Assorted Color Push Pins"/>
    <n v="3.62"/>
    <n v="2"/>
    <n v="0"/>
    <n v="1.1945999999999999"/>
  </r>
  <r>
    <n v="4924"/>
    <s v="CA-2014-114055"/>
    <x v="3"/>
    <x v="53"/>
    <d v="2014-12-30T00:00:00"/>
    <s v="Second Class"/>
    <s v="MH-18115"/>
    <s v="Mick Hernandez"/>
    <x v="2"/>
    <s v="United States"/>
    <s v="Huntsville"/>
    <x v="19"/>
    <n v="35810"/>
    <x v="0"/>
    <s v="OFF-PA-10000994"/>
    <x v="1"/>
    <x v="10"/>
    <s v="Xerox 1915"/>
    <n v="629.09999999999991"/>
    <n v="6"/>
    <n v="0"/>
    <n v="301.96799999999996"/>
  </r>
  <r>
    <n v="4925"/>
    <s v="CA-2014-114055"/>
    <x v="3"/>
    <x v="53"/>
    <d v="2014-12-30T00:00:00"/>
    <s v="Second Class"/>
    <s v="MH-18115"/>
    <s v="Mick Hernandez"/>
    <x v="2"/>
    <s v="United States"/>
    <s v="Huntsville"/>
    <x v="19"/>
    <n v="35810"/>
    <x v="0"/>
    <s v="TEC-PH-10002890"/>
    <x v="2"/>
    <x v="7"/>
    <s v="AT&amp;T 17929 Lendline Telephone"/>
    <n v="90.48"/>
    <n v="2"/>
    <n v="0"/>
    <n v="23.524799999999999"/>
  </r>
  <r>
    <n v="4926"/>
    <s v="CA-2014-126438"/>
    <x v="3"/>
    <x v="18"/>
    <d v="2014-09-14T00:00:00"/>
    <s v="First Class"/>
    <s v="AR-10345"/>
    <s v="Alex Russell"/>
    <x v="1"/>
    <s v="United States"/>
    <s v="Lawrence"/>
    <x v="31"/>
    <n v="1841"/>
    <x v="3"/>
    <s v="OFF-AR-10003338"/>
    <x v="1"/>
    <x v="6"/>
    <s v="Eberhard Faber 3 1/2&quot; Golf Pencils"/>
    <n v="14.88"/>
    <n v="2"/>
    <n v="0"/>
    <n v="3.7200000000000006"/>
  </r>
  <r>
    <n v="4927"/>
    <s v="CA-2014-117653"/>
    <x v="3"/>
    <x v="15"/>
    <d v="2014-10-24T00:00:00"/>
    <s v="Standard Class"/>
    <s v="MO-17500"/>
    <s v="Mary O'Rourke"/>
    <x v="0"/>
    <s v="United States"/>
    <s v="Chicago"/>
    <x v="10"/>
    <n v="60623"/>
    <x v="2"/>
    <s v="FUR-TA-10003008"/>
    <x v="0"/>
    <x v="3"/>
    <s v="Lesro Round Back Collection Coffee Table, End Table"/>
    <n v="91.275000000000006"/>
    <n v="1"/>
    <n v="0.5"/>
    <n v="-67.543499999999995"/>
  </r>
  <r>
    <n v="4928"/>
    <s v="CA-2014-143245"/>
    <x v="3"/>
    <x v="96"/>
    <d v="2014-12-07T00:00:00"/>
    <s v="Standard Class"/>
    <s v="AD-10180"/>
    <s v="Alan Dominguez"/>
    <x v="2"/>
    <s v="United States"/>
    <s v="Fairfield"/>
    <x v="29"/>
    <n v="6824"/>
    <x v="3"/>
    <s v="OFF-PA-10001972"/>
    <x v="1"/>
    <x v="10"/>
    <s v="Xerox 214"/>
    <n v="19.440000000000001"/>
    <n v="3"/>
    <n v="0"/>
    <n v="9.3312000000000008"/>
  </r>
  <r>
    <n v="4929"/>
    <s v="CA-2014-143245"/>
    <x v="3"/>
    <x v="96"/>
    <d v="2014-12-07T00:00:00"/>
    <s v="Standard Class"/>
    <s v="AD-10180"/>
    <s v="Alan Dominguez"/>
    <x v="2"/>
    <s v="United States"/>
    <s v="Fairfield"/>
    <x v="29"/>
    <n v="6824"/>
    <x v="3"/>
    <s v="FUR-CH-10000155"/>
    <x v="0"/>
    <x v="1"/>
    <s v="Global Comet Stacking Armless Chair"/>
    <n v="897.15000000000009"/>
    <n v="3"/>
    <n v="0"/>
    <n v="251.20200000000003"/>
  </r>
  <r>
    <n v="4930"/>
    <s v="US-2011-138828"/>
    <x v="2"/>
    <x v="814"/>
    <d v="2011-09-03T00:00:00"/>
    <s v="First Class"/>
    <s v="KD-16345"/>
    <s v="Katherine Ducich"/>
    <x v="0"/>
    <s v="United States"/>
    <s v="New York City"/>
    <x v="15"/>
    <n v="10009"/>
    <x v="3"/>
    <s v="OFF-AR-10000658"/>
    <x v="1"/>
    <x v="6"/>
    <s v="Newell 324"/>
    <n v="57.75"/>
    <n v="5"/>
    <n v="0"/>
    <n v="16.170000000000002"/>
  </r>
  <r>
    <n v="4931"/>
    <s v="US-2011-138828"/>
    <x v="2"/>
    <x v="814"/>
    <d v="2011-09-03T00:00:00"/>
    <s v="First Class"/>
    <s v="KD-16345"/>
    <s v="Katherine Ducich"/>
    <x v="0"/>
    <s v="United States"/>
    <s v="New York City"/>
    <x v="15"/>
    <n v="10009"/>
    <x v="3"/>
    <s v="OFF-PA-10000349"/>
    <x v="1"/>
    <x v="10"/>
    <s v="Staples"/>
    <n v="14.940000000000001"/>
    <n v="3"/>
    <n v="0"/>
    <n v="7.0218000000000007"/>
  </r>
  <r>
    <n v="4932"/>
    <s v="CA-2014-143651"/>
    <x v="3"/>
    <x v="613"/>
    <d v="2014-03-31T00:00:00"/>
    <s v="Standard Class"/>
    <s v="FM-14215"/>
    <s v="Filia McAdams"/>
    <x v="1"/>
    <s v="United States"/>
    <s v="Seattle"/>
    <x v="4"/>
    <n v="98103"/>
    <x v="1"/>
    <s v="OFF-AR-10001446"/>
    <x v="1"/>
    <x v="6"/>
    <s v="Newell 309"/>
    <n v="23.1"/>
    <n v="2"/>
    <n v="0"/>
    <n v="6.93"/>
  </r>
  <r>
    <n v="4933"/>
    <s v="CA-2012-106978"/>
    <x v="1"/>
    <x v="694"/>
    <d v="2012-10-04T00:00:00"/>
    <s v="Standard Class"/>
    <s v="ZC-21910"/>
    <s v="Zuschuss Carroll"/>
    <x v="0"/>
    <s v="United States"/>
    <s v="Aurora"/>
    <x v="22"/>
    <n v="80013"/>
    <x v="1"/>
    <s v="OFF-EN-10004483"/>
    <x v="1"/>
    <x v="12"/>
    <s v="#10 White Business Envelopes,4 1/8 x 9 1/2"/>
    <n v="12.536000000000001"/>
    <n v="1"/>
    <n v="0.2"/>
    <n v="4.2308999999999983"/>
  </r>
  <r>
    <n v="4934"/>
    <s v="CA-2012-106978"/>
    <x v="1"/>
    <x v="694"/>
    <d v="2012-10-04T00:00:00"/>
    <s v="Standard Class"/>
    <s v="ZC-21910"/>
    <s v="Zuschuss Carroll"/>
    <x v="0"/>
    <s v="United States"/>
    <s v="Aurora"/>
    <x v="22"/>
    <n v="80013"/>
    <x v="1"/>
    <s v="OFF-BI-10002012"/>
    <x v="1"/>
    <x v="8"/>
    <s v="Wilson Jones Easy Flow II Sheet Lifters"/>
    <n v="1.0800000000000003"/>
    <n v="2"/>
    <n v="0.7"/>
    <n v="-0.79200000000000004"/>
  </r>
  <r>
    <n v="4935"/>
    <s v="CA-2012-106978"/>
    <x v="1"/>
    <x v="694"/>
    <d v="2012-10-04T00:00:00"/>
    <s v="Standard Class"/>
    <s v="ZC-21910"/>
    <s v="Zuschuss Carroll"/>
    <x v="0"/>
    <s v="United States"/>
    <s v="Aurora"/>
    <x v="22"/>
    <n v="80013"/>
    <x v="1"/>
    <s v="OFF-FA-10003021"/>
    <x v="1"/>
    <x v="13"/>
    <s v="Staples"/>
    <n v="4.5120000000000005"/>
    <n v="3"/>
    <n v="0.2"/>
    <n v="0.84599999999999964"/>
  </r>
  <r>
    <n v="4936"/>
    <s v="CA-2012-155124"/>
    <x v="1"/>
    <x v="1007"/>
    <d v="2012-03-21T00:00:00"/>
    <s v="Standard Class"/>
    <s v="KS-16300"/>
    <s v="Karen Seio"/>
    <x v="1"/>
    <s v="United States"/>
    <s v="Lehi"/>
    <x v="7"/>
    <n v="84043"/>
    <x v="1"/>
    <s v="TEC-PH-10003356"/>
    <x v="2"/>
    <x v="7"/>
    <s v="SmartStand Mobile Device Holder, Assorted Colors"/>
    <n v="16.776000000000003"/>
    <n v="3"/>
    <n v="0.2"/>
    <n v="1.6776"/>
  </r>
  <r>
    <n v="4937"/>
    <s v="CA-2014-150931"/>
    <x v="3"/>
    <x v="1008"/>
    <d v="2014-01-14T00:00:00"/>
    <s v="Standard Class"/>
    <s v="DP-13390"/>
    <s v="Dennis Pardue"/>
    <x v="2"/>
    <s v="United States"/>
    <s v="Tuscaloosa"/>
    <x v="19"/>
    <n v="35401"/>
    <x v="0"/>
    <s v="OFF-BI-10004728"/>
    <x v="1"/>
    <x v="8"/>
    <s v="Wilson Jones Turn Tabs Binder Tool for Ring Binders"/>
    <n v="33.74"/>
    <n v="7"/>
    <n v="0"/>
    <n v="15.5204"/>
  </r>
  <r>
    <n v="4938"/>
    <s v="CA-2011-157147"/>
    <x v="2"/>
    <x v="286"/>
    <d v="2011-01-19T00:00:00"/>
    <s v="Standard Class"/>
    <s v="BD-11605"/>
    <s v="Brian Dahlen"/>
    <x v="0"/>
    <s v="United States"/>
    <s v="San Francisco"/>
    <x v="1"/>
    <n v="94109"/>
    <x v="1"/>
    <s v="OFF-ST-10000078"/>
    <x v="1"/>
    <x v="4"/>
    <s v="Tennsco 6- and 18-Compartment Lockers"/>
    <n v="1325.8500000000001"/>
    <n v="5"/>
    <n v="0"/>
    <n v="238.65299999999991"/>
  </r>
  <r>
    <n v="4939"/>
    <s v="CA-2011-157147"/>
    <x v="2"/>
    <x v="286"/>
    <d v="2011-01-19T00:00:00"/>
    <s v="Standard Class"/>
    <s v="BD-11605"/>
    <s v="Brian Dahlen"/>
    <x v="0"/>
    <s v="United States"/>
    <s v="San Francisco"/>
    <x v="1"/>
    <n v="94109"/>
    <x v="1"/>
    <s v="FUR-BO-10003034"/>
    <x v="0"/>
    <x v="0"/>
    <s v="O'Sullivan Elevations Bookcase, Cherry Finish"/>
    <n v="333.99899999999997"/>
    <n v="3"/>
    <n v="0.15"/>
    <n v="3.9294000000000082"/>
  </r>
  <r>
    <n v="4940"/>
    <s v="CA-2011-157147"/>
    <x v="2"/>
    <x v="286"/>
    <d v="2011-01-19T00:00:00"/>
    <s v="Standard Class"/>
    <s v="BD-11605"/>
    <s v="Brian Dahlen"/>
    <x v="0"/>
    <s v="United States"/>
    <s v="San Francisco"/>
    <x v="1"/>
    <n v="94109"/>
    <x v="1"/>
    <s v="OFF-AR-10003514"/>
    <x v="1"/>
    <x v="6"/>
    <s v="4009 Highlighters by Sanford"/>
    <n v="19.899999999999999"/>
    <n v="5"/>
    <n v="0"/>
    <n v="6.5669999999999984"/>
  </r>
  <r>
    <n v="4941"/>
    <s v="CA-2012-156482"/>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s v="CA-2012-156482"/>
    <x v="1"/>
    <x v="525"/>
    <d v="2012-02-13T00:00:00"/>
    <s v="Standard Class"/>
    <s v="IL-15100"/>
    <s v="Ivan Liston"/>
    <x v="0"/>
    <s v="United States"/>
    <s v="Wilmington"/>
    <x v="13"/>
    <n v="19805"/>
    <x v="3"/>
    <s v="FUR-BO-10002598"/>
    <x v="0"/>
    <x v="0"/>
    <s v="Hon Metal Bookcases, Putty"/>
    <n v="283.92"/>
    <n v="4"/>
    <n v="0"/>
    <n v="82.336799999999982"/>
  </r>
  <r>
    <n v="4943"/>
    <s v="CA-2012-156482"/>
    <x v="1"/>
    <x v="525"/>
    <d v="2012-02-13T00:00:00"/>
    <s v="Standard Class"/>
    <s v="IL-15100"/>
    <s v="Ivan Liston"/>
    <x v="0"/>
    <s v="United States"/>
    <s v="Wilmington"/>
    <x v="13"/>
    <n v="19805"/>
    <x v="3"/>
    <s v="OFF-AR-10001022"/>
    <x v="1"/>
    <x v="6"/>
    <s v="SANFORD Liquid Accent Tank-Style Highlighters"/>
    <n v="5.68"/>
    <n v="2"/>
    <n v="0"/>
    <n v="1.7607999999999997"/>
  </r>
  <r>
    <n v="4944"/>
    <s v="CA-2014-106782"/>
    <x v="3"/>
    <x v="202"/>
    <d v="2014-12-28T00:00:00"/>
    <s v="Standard Class"/>
    <s v="LP-17095"/>
    <s v="Liz Preis"/>
    <x v="0"/>
    <s v="United States"/>
    <s v="Lafayette"/>
    <x v="14"/>
    <n v="47905"/>
    <x v="2"/>
    <s v="OFF-ST-10004459"/>
    <x v="1"/>
    <x v="4"/>
    <s v="Tennsco Single-Tier Lockers"/>
    <n v="375.34"/>
    <n v="1"/>
    <n v="0"/>
    <n v="18.766999999999996"/>
  </r>
  <r>
    <n v="4945"/>
    <s v="CA-2013-151372"/>
    <x v="0"/>
    <x v="64"/>
    <d v="2013-09-07T00:00:00"/>
    <s v="First Class"/>
    <s v="JH-15985"/>
    <s v="Joseph Holt"/>
    <x v="0"/>
    <s v="United States"/>
    <s v="Redondo Beach"/>
    <x v="1"/>
    <n v="90278"/>
    <x v="1"/>
    <s v="OFF-PA-10004381"/>
    <x v="1"/>
    <x v="10"/>
    <s v="14-7/8 x 11 Blue Bar Computer Printout Paper"/>
    <n v="96.08"/>
    <n v="2"/>
    <n v="0"/>
    <n v="46.118399999999994"/>
  </r>
  <r>
    <n v="4946"/>
    <s v="CA-2013-151372"/>
    <x v="0"/>
    <x v="64"/>
    <d v="2013-09-07T00:00:00"/>
    <s v="First Class"/>
    <s v="JH-15985"/>
    <s v="Joseph Holt"/>
    <x v="0"/>
    <s v="United States"/>
    <s v="Redondo Beach"/>
    <x v="1"/>
    <n v="90278"/>
    <x v="1"/>
    <s v="OFF-BI-10000050"/>
    <x v="1"/>
    <x v="8"/>
    <s v="Angle-D Binders with Locking Rings, Label Holders"/>
    <n v="11.68"/>
    <n v="2"/>
    <n v="0.2"/>
    <n v="3.9419999999999993"/>
  </r>
  <r>
    <n v="4947"/>
    <s v="CA-2013-151372"/>
    <x v="0"/>
    <x v="64"/>
    <d v="2013-09-07T00:00:00"/>
    <s v="First Class"/>
    <s v="JH-15985"/>
    <s v="Joseph Holt"/>
    <x v="0"/>
    <s v="United States"/>
    <s v="Redondo Beach"/>
    <x v="1"/>
    <n v="90278"/>
    <x v="1"/>
    <s v="OFF-FA-10000304"/>
    <x v="1"/>
    <x v="13"/>
    <s v="Advantus Push Pins"/>
    <n v="4.3600000000000003"/>
    <n v="2"/>
    <n v="0"/>
    <n v="1.7876000000000003"/>
  </r>
  <r>
    <n v="4948"/>
    <s v="CA-2011-102085"/>
    <x v="2"/>
    <x v="777"/>
    <d v="2011-10-09T00:00:00"/>
    <s v="Standard Class"/>
    <s v="JD-16015"/>
    <s v="Joy Daniels"/>
    <x v="0"/>
    <s v="United States"/>
    <s v="Seattle"/>
    <x v="4"/>
    <n v="98115"/>
    <x v="1"/>
    <s v="OFF-LA-10002475"/>
    <x v="1"/>
    <x v="2"/>
    <s v="Avery 519"/>
    <n v="29.24"/>
    <n v="4"/>
    <n v="0"/>
    <n v="13.742799999999999"/>
  </r>
  <r>
    <n v="4949"/>
    <s v="CA-2014-107125"/>
    <x v="3"/>
    <x v="344"/>
    <d v="2014-12-03T00:00:00"/>
    <s v="Standard Class"/>
    <s v="BD-11320"/>
    <s v="Bill Donatelli"/>
    <x v="0"/>
    <s v="United States"/>
    <s v="Los Angeles"/>
    <x v="1"/>
    <n v="90045"/>
    <x v="1"/>
    <s v="OFF-BI-10001989"/>
    <x v="1"/>
    <x v="8"/>
    <s v="Premium Transparent Presentation Covers by GBC"/>
    <n v="117.48800000000001"/>
    <n v="7"/>
    <n v="0.2"/>
    <n v="41.120799999999988"/>
  </r>
  <r>
    <n v="4950"/>
    <s v="CA-2014-107125"/>
    <x v="3"/>
    <x v="344"/>
    <d v="2014-12-03T00:00:00"/>
    <s v="Standard Class"/>
    <s v="BD-11320"/>
    <s v="Bill Donatelli"/>
    <x v="0"/>
    <s v="United States"/>
    <s v="Los Angeles"/>
    <x v="1"/>
    <n v="90045"/>
    <x v="1"/>
    <s v="FUR-FU-10000732"/>
    <x v="0"/>
    <x v="5"/>
    <s v="Eldon 200 Class Desk Accessories"/>
    <n v="18.84"/>
    <n v="3"/>
    <n v="0"/>
    <n v="6.0287999999999995"/>
  </r>
  <r>
    <n v="4951"/>
    <s v="CA-2013-125815"/>
    <x v="0"/>
    <x v="99"/>
    <d v="2013-11-02T00:00:00"/>
    <s v="Second Class"/>
    <s v="DL-13330"/>
    <s v="Denise Leinenbach"/>
    <x v="0"/>
    <s v="United States"/>
    <s v="New York City"/>
    <x v="15"/>
    <n v="10009"/>
    <x v="3"/>
    <s v="OFF-AR-10004441"/>
    <x v="1"/>
    <x v="6"/>
    <s v="BIC Brite Liner Highlighters"/>
    <n v="12.419999999999998"/>
    <n v="3"/>
    <n v="0"/>
    <n v="5.2164000000000001"/>
  </r>
  <r>
    <n v="4952"/>
    <s v="CA-2012-144190"/>
    <x v="1"/>
    <x v="988"/>
    <d v="2012-06-13T00:00:00"/>
    <s v="Standard Class"/>
    <s v="NC-18415"/>
    <s v="Nathan Cano"/>
    <x v="0"/>
    <s v="United States"/>
    <s v="Royal Oak"/>
    <x v="12"/>
    <n v="48073"/>
    <x v="2"/>
    <s v="OFF-PA-10000304"/>
    <x v="1"/>
    <x v="10"/>
    <s v="Xerox 1995"/>
    <n v="12.96"/>
    <n v="2"/>
    <n v="0"/>
    <n v="6.2208000000000006"/>
  </r>
  <r>
    <n v="4953"/>
    <s v="CA-2014-117926"/>
    <x v="3"/>
    <x v="166"/>
    <d v="2014-12-13T00:00:00"/>
    <s v="Second Class"/>
    <s v="AS-10225"/>
    <s v="Alan Schoenberger"/>
    <x v="1"/>
    <s v="United States"/>
    <s v="San Francisco"/>
    <x v="1"/>
    <n v="94109"/>
    <x v="1"/>
    <s v="OFF-AP-10002670"/>
    <x v="1"/>
    <x v="9"/>
    <s v="Belkin 8-Outlet Premiere SurgeMaster II Surge Protectors"/>
    <n v="69.48"/>
    <n v="1"/>
    <n v="0"/>
    <n v="20.843999999999994"/>
  </r>
  <r>
    <n v="4954"/>
    <s v="CA-2012-153906"/>
    <x v="1"/>
    <x v="199"/>
    <d v="2012-03-20T00:00:00"/>
    <s v="Standard Class"/>
    <s v="MS-17980"/>
    <s v="Michael Stewart"/>
    <x v="1"/>
    <s v="United States"/>
    <s v="New York City"/>
    <x v="15"/>
    <n v="10009"/>
    <x v="3"/>
    <s v="TEC-PH-10001527"/>
    <x v="2"/>
    <x v="7"/>
    <s v="Plantronics MX500i Earset"/>
    <n v="85.9"/>
    <n v="2"/>
    <n v="0"/>
    <n v="2.5769999999999982"/>
  </r>
  <r>
    <n v="4955"/>
    <s v="CA-2011-160262"/>
    <x v="2"/>
    <x v="3"/>
    <d v="2011-06-13T00:00:00"/>
    <s v="Second Class"/>
    <s v="TS-21205"/>
    <s v="Thomas Seio"/>
    <x v="1"/>
    <s v="United States"/>
    <s v="North Las Vegas"/>
    <x v="33"/>
    <n v="89031"/>
    <x v="1"/>
    <s v="OFF-AR-10002335"/>
    <x v="1"/>
    <x v="6"/>
    <s v="DIXON Oriole Pencils"/>
    <n v="18.060000000000002"/>
    <n v="7"/>
    <n v="0"/>
    <n v="4.6956000000000007"/>
  </r>
  <r>
    <n v="4956"/>
    <s v="CA-2011-160262"/>
    <x v="2"/>
    <x v="3"/>
    <d v="2011-06-13T00:00:00"/>
    <s v="Second Class"/>
    <s v="TS-21205"/>
    <s v="Thomas Seio"/>
    <x v="1"/>
    <s v="United States"/>
    <s v="North Las Vegas"/>
    <x v="33"/>
    <n v="89031"/>
    <x v="1"/>
    <s v="OFF-PA-10003641"/>
    <x v="1"/>
    <x v="10"/>
    <s v="Xerox 1909"/>
    <n v="79.14"/>
    <n v="3"/>
    <n v="0"/>
    <n v="36.404399999999995"/>
  </r>
  <r>
    <n v="4957"/>
    <s v="CA-2011-160262"/>
    <x v="2"/>
    <x v="3"/>
    <d v="2011-06-13T00:00:00"/>
    <s v="Second Class"/>
    <s v="TS-21205"/>
    <s v="Thomas Seio"/>
    <x v="1"/>
    <s v="United States"/>
    <s v="North Las Vegas"/>
    <x v="33"/>
    <n v="89031"/>
    <x v="1"/>
    <s v="FUR-FU-10002685"/>
    <x v="0"/>
    <x v="5"/>
    <s v="Executive Impressions 13-1/2&quot; Indoor/Outdoor Wall Clock"/>
    <n v="37.4"/>
    <n v="2"/>
    <n v="0"/>
    <n v="14.212"/>
  </r>
  <r>
    <n v="4958"/>
    <s v="CA-2012-127607"/>
    <x v="1"/>
    <x v="305"/>
    <d v="2012-03-26T00:00:00"/>
    <s v="Standard Class"/>
    <s v="JK-15730"/>
    <s v="Joe Kamberova"/>
    <x v="0"/>
    <s v="United States"/>
    <s v="Carrollton"/>
    <x v="5"/>
    <n v="75007"/>
    <x v="2"/>
    <s v="OFF-BI-10001308"/>
    <x v="1"/>
    <x v="8"/>
    <s v="GBC Standard Plastic Binding Systems' Combs"/>
    <n v="2.5119999999999996"/>
    <n v="2"/>
    <n v="0.8"/>
    <n v="-4.3960000000000026"/>
  </r>
  <r>
    <n v="4959"/>
    <s v="CA-2012-127607"/>
    <x v="1"/>
    <x v="305"/>
    <d v="2012-03-26T00:00:00"/>
    <s v="Standard Class"/>
    <s v="JK-15730"/>
    <s v="Joe Kamberova"/>
    <x v="0"/>
    <s v="United States"/>
    <s v="Carrollton"/>
    <x v="5"/>
    <n v="75007"/>
    <x v="2"/>
    <s v="OFF-FA-10003485"/>
    <x v="1"/>
    <x v="13"/>
    <s v="Staples"/>
    <n v="18.864000000000001"/>
    <n v="9"/>
    <n v="0.2"/>
    <n v="6.1307999999999998"/>
  </r>
  <r>
    <n v="4960"/>
    <s v="CA-2013-166226"/>
    <x v="0"/>
    <x v="741"/>
    <d v="2013-11-23T00:00:00"/>
    <s v="Standard Class"/>
    <s v="TC-21535"/>
    <s v="Tracy Collins"/>
    <x v="2"/>
    <s v="United States"/>
    <s v="Los Angeles"/>
    <x v="1"/>
    <n v="90008"/>
    <x v="1"/>
    <s v="TEC-PH-10003357"/>
    <x v="2"/>
    <x v="7"/>
    <s v="Grandstream GXP2100 Mainstream Business Phone"/>
    <n v="61.192"/>
    <n v="1"/>
    <n v="0.2"/>
    <n v="6.1192000000000011"/>
  </r>
  <r>
    <n v="4961"/>
    <s v="CA-2013-166226"/>
    <x v="0"/>
    <x v="741"/>
    <d v="2013-11-23T00:00:00"/>
    <s v="Standard Class"/>
    <s v="TC-21535"/>
    <s v="Tracy Collins"/>
    <x v="2"/>
    <s v="United States"/>
    <s v="Los Angeles"/>
    <x v="1"/>
    <n v="90008"/>
    <x v="1"/>
    <s v="OFF-AP-10002867"/>
    <x v="1"/>
    <x v="9"/>
    <s v="Fellowes Command Center 5-outlet power strip"/>
    <n v="67.84"/>
    <n v="1"/>
    <n v="0"/>
    <n v="18.316800000000001"/>
  </r>
  <r>
    <n v="4962"/>
    <s v="CA-2011-156587"/>
    <x v="2"/>
    <x v="1009"/>
    <d v="2011-03-08T00:00:00"/>
    <s v="First Class"/>
    <s v="AB-10015"/>
    <s v="Aaron Bergman"/>
    <x v="0"/>
    <s v="United States"/>
    <s v="Seattle"/>
    <x v="4"/>
    <n v="98103"/>
    <x v="1"/>
    <s v="FUR-CH-10004477"/>
    <x v="0"/>
    <x v="1"/>
    <s v="Global Push Button Manager's Chair, Indigo"/>
    <n v="48.712000000000003"/>
    <n v="1"/>
    <n v="0.2"/>
    <n v="5.4800999999999966"/>
  </r>
  <r>
    <n v="4963"/>
    <s v="CA-2011-156587"/>
    <x v="2"/>
    <x v="1009"/>
    <d v="2011-03-08T00:00:00"/>
    <s v="First Class"/>
    <s v="AB-10015"/>
    <s v="Aaron Bergman"/>
    <x v="0"/>
    <s v="United States"/>
    <s v="Seattle"/>
    <x v="4"/>
    <n v="98103"/>
    <x v="1"/>
    <s v="OFF-AR-10001427"/>
    <x v="1"/>
    <x v="6"/>
    <s v="Newell 330"/>
    <n v="17.940000000000001"/>
    <n v="3"/>
    <n v="0"/>
    <n v="4.6644000000000005"/>
  </r>
  <r>
    <n v="4964"/>
    <s v="CA-2011-156587"/>
    <x v="2"/>
    <x v="1009"/>
    <d v="2011-03-08T00:00:00"/>
    <s v="First Class"/>
    <s v="AB-10015"/>
    <s v="Aaron Bergman"/>
    <x v="0"/>
    <s v="United States"/>
    <s v="Seattle"/>
    <x v="4"/>
    <n v="98103"/>
    <x v="1"/>
    <s v="OFF-ST-10002344"/>
    <x v="1"/>
    <x v="4"/>
    <s v="Carina 42&quot;Hx23 3/4&quot;W Media Storage Unit"/>
    <n v="242.94"/>
    <n v="3"/>
    <n v="0"/>
    <n v="4.8588000000000164"/>
  </r>
  <r>
    <n v="4965"/>
    <s v="CA-2013-141180"/>
    <x v="0"/>
    <x v="666"/>
    <d v="2013-05-20T00:00:00"/>
    <s v="Second Class"/>
    <s v="DP-13000"/>
    <s v="Darren Powers"/>
    <x v="0"/>
    <s v="United States"/>
    <s v="Fort Lauderdale"/>
    <x v="2"/>
    <n v="33311"/>
    <x v="0"/>
    <s v="OFF-BI-10000301"/>
    <x v="1"/>
    <x v="8"/>
    <s v="GBC Instant Report Kit"/>
    <n v="7.7640000000000011"/>
    <n v="4"/>
    <n v="0.7"/>
    <n v="-5.1760000000000002"/>
  </r>
  <r>
    <n v="4966"/>
    <s v="CA-2012-109708"/>
    <x v="1"/>
    <x v="442"/>
    <d v="2012-05-28T00:00:00"/>
    <s v="Second Class"/>
    <s v="CY-12745"/>
    <s v="Craig Yedwab"/>
    <x v="1"/>
    <s v="United States"/>
    <s v="Columbia"/>
    <x v="18"/>
    <n v="38401"/>
    <x v="0"/>
    <s v="TEC-PH-10001944"/>
    <x v="2"/>
    <x v="7"/>
    <s v="Wi-Ex zBoost YX540 Cellular Phone Signal Booster"/>
    <n v="467.03999999999996"/>
    <n v="4"/>
    <n v="0.2"/>
    <n v="58.379999999999939"/>
  </r>
  <r>
    <n v="4967"/>
    <s v="CA-2012-122406"/>
    <x v="1"/>
    <x v="991"/>
    <d v="2012-08-05T00:00:00"/>
    <s v="Second Class"/>
    <s v="BE-11455"/>
    <s v="Brad Eason"/>
    <x v="2"/>
    <s v="United States"/>
    <s v="Providence"/>
    <x v="34"/>
    <n v="2908"/>
    <x v="3"/>
    <s v="TEC-PH-10001527"/>
    <x v="2"/>
    <x v="7"/>
    <s v="Plantronics MX500i Earset"/>
    <n v="128.85000000000002"/>
    <n v="3"/>
    <n v="0"/>
    <n v="3.8654999999999973"/>
  </r>
  <r>
    <n v="4968"/>
    <s v="CA-2012-122406"/>
    <x v="1"/>
    <x v="991"/>
    <d v="2012-08-05T00:00:00"/>
    <s v="Second Class"/>
    <s v="BE-11455"/>
    <s v="Brad Eason"/>
    <x v="2"/>
    <s v="United States"/>
    <s v="Providence"/>
    <x v="34"/>
    <n v="2908"/>
    <x v="3"/>
    <s v="OFF-PA-10001307"/>
    <x v="1"/>
    <x v="10"/>
    <s v="Important Message Pads, 50 4-1/4 x 5-1/2 Forms per Pad"/>
    <n v="8.4"/>
    <n v="2"/>
    <n v="0"/>
    <n v="4.1159999999999997"/>
  </r>
  <r>
    <n v="4969"/>
    <s v="CA-2012-122406"/>
    <x v="1"/>
    <x v="991"/>
    <d v="2012-08-05T00:00:00"/>
    <s v="Second Class"/>
    <s v="BE-11455"/>
    <s v="Brad Eason"/>
    <x v="2"/>
    <s v="United States"/>
    <s v="Providence"/>
    <x v="34"/>
    <n v="2908"/>
    <x v="3"/>
    <s v="TEC-AC-10004571"/>
    <x v="2"/>
    <x v="11"/>
    <s v="Logitech G700s Rechargeable Gaming Mouse"/>
    <n v="199.98"/>
    <n v="2"/>
    <n v="0"/>
    <n v="83.991600000000005"/>
  </r>
  <r>
    <n v="4970"/>
    <s v="CA-2012-122406"/>
    <x v="1"/>
    <x v="991"/>
    <d v="2012-08-05T00:00:00"/>
    <s v="Second Class"/>
    <s v="BE-11455"/>
    <s v="Brad Eason"/>
    <x v="2"/>
    <s v="United States"/>
    <s v="Providence"/>
    <x v="34"/>
    <n v="2908"/>
    <x v="3"/>
    <s v="FUR-CH-10001973"/>
    <x v="0"/>
    <x v="1"/>
    <s v="Office Star Flex Back Scooter Chair with White Frame"/>
    <n v="110.98"/>
    <n v="1"/>
    <n v="0"/>
    <n v="15.537199999999999"/>
  </r>
  <r>
    <n v="4971"/>
    <s v="US-2013-153815"/>
    <x v="0"/>
    <x v="61"/>
    <d v="2013-11-10T00:00:00"/>
    <s v="First Class"/>
    <s v="KL-16555"/>
    <s v="Kelly Lampkin"/>
    <x v="1"/>
    <s v="United States"/>
    <s v="Jacksonville"/>
    <x v="2"/>
    <n v="32216"/>
    <x v="0"/>
    <s v="FUR-CH-10000513"/>
    <x v="0"/>
    <x v="1"/>
    <s v="High-Back Leather Manager's Chair"/>
    <n v="207.98400000000004"/>
    <n v="2"/>
    <n v="0.2"/>
    <n v="-28.597800000000007"/>
  </r>
  <r>
    <n v="4972"/>
    <s v="US-2013-153815"/>
    <x v="0"/>
    <x v="61"/>
    <d v="2013-11-10T00:00:00"/>
    <s v="First Class"/>
    <s v="KL-16555"/>
    <s v="Kelly Lampkin"/>
    <x v="1"/>
    <s v="United States"/>
    <s v="Jacksonville"/>
    <x v="2"/>
    <n v="32216"/>
    <x v="0"/>
    <s v="OFF-PA-10002421"/>
    <x v="1"/>
    <x v="10"/>
    <s v="Embossed Ink Jet Note Cards"/>
    <n v="36.112000000000002"/>
    <n v="2"/>
    <n v="0.2"/>
    <n v="12.639200000000001"/>
  </r>
  <r>
    <n v="4973"/>
    <s v="US-2013-153815"/>
    <x v="0"/>
    <x v="61"/>
    <d v="2013-11-10T00:00:00"/>
    <s v="First Class"/>
    <s v="KL-16555"/>
    <s v="Kelly Lampkin"/>
    <x v="1"/>
    <s v="United States"/>
    <s v="Jacksonville"/>
    <x v="2"/>
    <n v="32216"/>
    <x v="0"/>
    <s v="FUR-FU-10004090"/>
    <x v="0"/>
    <x v="5"/>
    <s v="Executive Impressions 14&quot; Contract Wall Clock"/>
    <n v="35.568000000000005"/>
    <n v="2"/>
    <n v="0.2"/>
    <n v="5.7797999999999963"/>
  </r>
  <r>
    <n v="4974"/>
    <s v="US-2013-153815"/>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s v="CA-2013-164896"/>
    <x v="0"/>
    <x v="77"/>
    <d v="2013-11-13T00:00:00"/>
    <s v="Standard Class"/>
    <s v="PS-19045"/>
    <s v="Penelope Sewall"/>
    <x v="2"/>
    <s v="United States"/>
    <s v="Oceanside"/>
    <x v="1"/>
    <n v="92054"/>
    <x v="1"/>
    <s v="OFF-PA-10002246"/>
    <x v="1"/>
    <x v="10"/>
    <s v="Wirebound Four 2-3/4 x 5 Forms per Page, 400 Sets per Book"/>
    <n v="12.9"/>
    <n v="2"/>
    <n v="0"/>
    <n v="6.3209999999999997"/>
  </r>
  <r>
    <n v="4976"/>
    <s v="CA-2012-142202"/>
    <x v="1"/>
    <x v="227"/>
    <d v="2012-09-23T00:00:00"/>
    <s v="Second Class"/>
    <s v="JR-16210"/>
    <s v="Justin Ritter"/>
    <x v="1"/>
    <s v="United States"/>
    <s v="Jacksonville"/>
    <x v="2"/>
    <n v="32216"/>
    <x v="0"/>
    <s v="TEC-AC-10003198"/>
    <x v="2"/>
    <x v="11"/>
    <s v="Enermax Acrylux Wireless Keyboard"/>
    <n v="717.12000000000012"/>
    <n v="9"/>
    <n v="0.2"/>
    <n v="152.38799999999992"/>
  </r>
  <r>
    <n v="4977"/>
    <s v="CA-2012-165050"/>
    <x v="1"/>
    <x v="214"/>
    <d v="2012-12-09T00:00:00"/>
    <s v="First Class"/>
    <s v="AH-10210"/>
    <s v="Alan Hwang"/>
    <x v="0"/>
    <s v="United States"/>
    <s v="New York City"/>
    <x v="15"/>
    <n v="10024"/>
    <x v="3"/>
    <s v="OFF-BI-10001031"/>
    <x v="1"/>
    <x v="8"/>
    <s v="Pressboard Data Binders by Wilson Jones"/>
    <n v="21.36"/>
    <n v="5"/>
    <n v="0.2"/>
    <n v="7.2089999999999996"/>
  </r>
  <r>
    <n v="4978"/>
    <s v="CA-2012-165050"/>
    <x v="1"/>
    <x v="214"/>
    <d v="2012-12-09T00:00:00"/>
    <s v="First Class"/>
    <s v="AH-10210"/>
    <s v="Alan Hwang"/>
    <x v="0"/>
    <s v="United States"/>
    <s v="New York City"/>
    <x v="15"/>
    <n v="10024"/>
    <x v="3"/>
    <s v="OFF-BI-10003727"/>
    <x v="1"/>
    <x v="8"/>
    <s v="Avery Durable Slant Ring Binders With Label Holder"/>
    <n v="6.6879999999999997"/>
    <n v="2"/>
    <n v="0.2"/>
    <n v="2.3407999999999998"/>
  </r>
  <r>
    <n v="4979"/>
    <s v="CA-2012-165050"/>
    <x v="1"/>
    <x v="214"/>
    <d v="2012-12-09T00:00:00"/>
    <s v="First Class"/>
    <s v="AH-10210"/>
    <s v="Alan Hwang"/>
    <x v="0"/>
    <s v="United States"/>
    <s v="New York City"/>
    <x v="15"/>
    <n v="10024"/>
    <x v="3"/>
    <s v="TEC-PH-10001336"/>
    <x v="2"/>
    <x v="7"/>
    <s v="Digium D40 VoIP phone"/>
    <n v="773.94"/>
    <n v="6"/>
    <n v="0"/>
    <n v="224.4426"/>
  </r>
  <r>
    <n v="4980"/>
    <s v="US-2013-131114"/>
    <x v="0"/>
    <x v="10"/>
    <d v="2013-12-14T00:00:00"/>
    <s v="Second Class"/>
    <s v="RW-19630"/>
    <s v="Rob Williams"/>
    <x v="1"/>
    <s v="United States"/>
    <s v="Chicago"/>
    <x v="10"/>
    <n v="60610"/>
    <x v="2"/>
    <s v="OFF-SU-10001664"/>
    <x v="1"/>
    <x v="14"/>
    <s v="Acme Office Executive Series Stainless Steel Trimmers"/>
    <n v="20.568000000000001"/>
    <n v="3"/>
    <n v="0.2"/>
    <n v="1.5426000000000002"/>
  </r>
  <r>
    <n v="4981"/>
    <s v="US-2013-131114"/>
    <x v="0"/>
    <x v="10"/>
    <d v="2013-12-14T00:00:00"/>
    <s v="Second Class"/>
    <s v="RW-19630"/>
    <s v="Rob Williams"/>
    <x v="1"/>
    <s v="United States"/>
    <s v="Chicago"/>
    <x v="10"/>
    <n v="60610"/>
    <x v="2"/>
    <s v="OFF-AP-10003971"/>
    <x v="1"/>
    <x v="9"/>
    <s v="Belkin 6 Outlet Metallic Surge Strip"/>
    <n v="4.355999999999999"/>
    <n v="2"/>
    <n v="0.8"/>
    <n v="-11.761200000000002"/>
  </r>
  <r>
    <n v="4982"/>
    <s v="US-2013-131114"/>
    <x v="0"/>
    <x v="10"/>
    <d v="2013-12-14T00:00:00"/>
    <s v="Second Class"/>
    <s v="RW-19630"/>
    <s v="Rob Williams"/>
    <x v="1"/>
    <s v="United States"/>
    <s v="Chicago"/>
    <x v="10"/>
    <n v="60610"/>
    <x v="2"/>
    <s v="TEC-AC-10000199"/>
    <x v="2"/>
    <x v="11"/>
    <s v="Kingston Digital DataTraveler 8GB USB 2.0"/>
    <n v="19.040000000000003"/>
    <n v="4"/>
    <n v="0.2"/>
    <n v="-1.4279999999999999"/>
  </r>
  <r>
    <n v="4983"/>
    <s v="CA-2011-160066"/>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s v="CA-2013-109925"/>
    <x v="0"/>
    <x v="61"/>
    <d v="2013-11-11T00:00:00"/>
    <s v="Second Class"/>
    <s v="IM-15070"/>
    <s v="Irene Maddox"/>
    <x v="0"/>
    <s v="United States"/>
    <s v="San Diego"/>
    <x v="1"/>
    <n v="92105"/>
    <x v="1"/>
    <s v="OFF-ST-10003442"/>
    <x v="1"/>
    <x v="4"/>
    <s v="Eldon Portable Mobile Manager"/>
    <n v="84.84"/>
    <n v="3"/>
    <n v="0"/>
    <n v="22.9068"/>
  </r>
  <r>
    <n v="4985"/>
    <s v="CA-2012-160696"/>
    <x v="1"/>
    <x v="684"/>
    <d v="2012-09-10T00:00:00"/>
    <s v="Standard Class"/>
    <s v="CK-12760"/>
    <s v="Cyma Kinney"/>
    <x v="1"/>
    <s v="United States"/>
    <s v="Nashville"/>
    <x v="18"/>
    <n v="37211"/>
    <x v="0"/>
    <s v="OFF-FA-10003059"/>
    <x v="1"/>
    <x v="13"/>
    <s v="Assorted Color Push Pins"/>
    <n v="7.2400000000000011"/>
    <n v="5"/>
    <n v="0.2"/>
    <n v="1.1764999999999992"/>
  </r>
  <r>
    <n v="4986"/>
    <s v="CA-2011-125171"/>
    <x v="2"/>
    <x v="1010"/>
    <d v="2011-09-03T00:00:00"/>
    <s v="Same Day"/>
    <s v="AG-10390"/>
    <s v="Allen Goldenen"/>
    <x v="0"/>
    <s v="United States"/>
    <s v="New York City"/>
    <x v="15"/>
    <n v="10009"/>
    <x v="3"/>
    <s v="OFF-LA-10001175"/>
    <x v="1"/>
    <x v="2"/>
    <s v="Avery 514"/>
    <n v="14.399999999999999"/>
    <n v="5"/>
    <n v="0"/>
    <n v="7.056"/>
  </r>
  <r>
    <n v="4987"/>
    <s v="CA-2013-149279"/>
    <x v="0"/>
    <x v="423"/>
    <d v="2013-04-29T00:00:00"/>
    <s v="Standard Class"/>
    <s v="CL-12700"/>
    <s v="Craig Leslie"/>
    <x v="2"/>
    <s v="United States"/>
    <s v="Colorado Springs"/>
    <x v="22"/>
    <n v="80906"/>
    <x v="1"/>
    <s v="OFF-PA-10003441"/>
    <x v="1"/>
    <x v="10"/>
    <s v="Xerox 226"/>
    <n v="15.552000000000003"/>
    <n v="3"/>
    <n v="0.2"/>
    <n v="5.4432"/>
  </r>
  <r>
    <n v="4988"/>
    <s v="CA-2013-149279"/>
    <x v="0"/>
    <x v="423"/>
    <d v="2013-04-29T00:00:00"/>
    <s v="Standard Class"/>
    <s v="CL-12700"/>
    <s v="Craig Leslie"/>
    <x v="2"/>
    <s v="United States"/>
    <s v="Colorado Springs"/>
    <x v="22"/>
    <n v="80906"/>
    <x v="1"/>
    <s v="FUR-CH-10004287"/>
    <x v="0"/>
    <x v="1"/>
    <s v="SAFCO Arco Folding Chair"/>
    <n v="1325.76"/>
    <n v="6"/>
    <n v="0.2"/>
    <n v="149.14799999999991"/>
  </r>
  <r>
    <n v="4989"/>
    <s v="CA-2013-149279"/>
    <x v="0"/>
    <x v="423"/>
    <d v="2013-04-29T00:00:00"/>
    <s v="Standard Class"/>
    <s v="CL-12700"/>
    <s v="Craig Leslie"/>
    <x v="2"/>
    <s v="United States"/>
    <s v="Colorado Springs"/>
    <x v="22"/>
    <n v="80906"/>
    <x v="1"/>
    <s v="OFF-BI-10004040"/>
    <x v="1"/>
    <x v="8"/>
    <s v="Wilson Jones Impact Binders"/>
    <n v="3.1080000000000001"/>
    <n v="2"/>
    <n v="0.7"/>
    <n v="-2.1755999999999993"/>
  </r>
  <r>
    <n v="4990"/>
    <s v="CA-2014-107321"/>
    <x v="3"/>
    <x v="515"/>
    <d v="2014-09-05T00:00:00"/>
    <s v="Standard Class"/>
    <s v="AW-10930"/>
    <s v="Arthur Wiediger"/>
    <x v="2"/>
    <s v="United States"/>
    <s v="San Francisco"/>
    <x v="1"/>
    <n v="94110"/>
    <x v="1"/>
    <s v="OFF-BI-10004022"/>
    <x v="1"/>
    <x v="8"/>
    <s v="Acco Suede Grain Vinyl Round Ring Binder"/>
    <n v="6.6719999999999988"/>
    <n v="3"/>
    <n v="0.2"/>
    <n v="2.1683999999999997"/>
  </r>
  <r>
    <n v="4991"/>
    <s v="CA-2014-107321"/>
    <x v="3"/>
    <x v="515"/>
    <d v="2014-09-05T00:00:00"/>
    <s v="Standard Class"/>
    <s v="AW-10930"/>
    <s v="Arthur Wiediger"/>
    <x v="2"/>
    <s v="United States"/>
    <s v="San Francisco"/>
    <x v="1"/>
    <n v="94110"/>
    <x v="1"/>
    <s v="TEC-PH-10002200"/>
    <x v="2"/>
    <x v="7"/>
    <s v="Aastra 6757i CT Wireless VoIP phone"/>
    <n v="689.40800000000002"/>
    <n v="4"/>
    <n v="0.2"/>
    <n v="77.558399999999978"/>
  </r>
  <r>
    <n v="4992"/>
    <s v="US-2014-122714"/>
    <x v="3"/>
    <x v="226"/>
    <d v="2014-12-14T00:00:00"/>
    <s v="Standard Class"/>
    <s v="HG-14965"/>
    <s v="Henry Goldwyn"/>
    <x v="1"/>
    <s v="United States"/>
    <s v="Chicago"/>
    <x v="10"/>
    <n v="60653"/>
    <x v="2"/>
    <s v="OFF-BI-10001120"/>
    <x v="1"/>
    <x v="8"/>
    <s v="Ibico EPK-21 Electric Binding System"/>
    <n v="1889.9899999999998"/>
    <n v="5"/>
    <n v="0.8"/>
    <n v="-2929.4845000000005"/>
  </r>
  <r>
    <n v="4993"/>
    <s v="CA-2012-153038"/>
    <x v="1"/>
    <x v="217"/>
    <d v="2012-12-25T00:00:00"/>
    <s v="Standard Class"/>
    <s v="RB-19645"/>
    <s v="Robert Barroso"/>
    <x v="1"/>
    <s v="United States"/>
    <s v="Memphis"/>
    <x v="18"/>
    <n v="38109"/>
    <x v="0"/>
    <s v="OFF-EN-10000461"/>
    <x v="1"/>
    <x v="12"/>
    <s v="#10- 4 1/8&quot; x 9 1/2&quot; Recycled Envelopes"/>
    <n v="55.936000000000007"/>
    <n v="8"/>
    <n v="0.2"/>
    <n v="18.878399999999999"/>
  </r>
  <r>
    <n v="4994"/>
    <s v="CA-2012-153038"/>
    <x v="1"/>
    <x v="217"/>
    <d v="2012-12-25T00:00:00"/>
    <s v="Standard Class"/>
    <s v="RB-19645"/>
    <s v="Robert Barroso"/>
    <x v="1"/>
    <s v="United States"/>
    <s v="Memphis"/>
    <x v="18"/>
    <n v="38109"/>
    <x v="0"/>
    <s v="OFF-LA-10004008"/>
    <x v="1"/>
    <x v="2"/>
    <s v="Avery 507"/>
    <n v="18.431999999999999"/>
    <n v="8"/>
    <n v="0.2"/>
    <n v="5.9903999999999984"/>
  </r>
  <r>
    <n v="4995"/>
    <s v="CA-2012-153038"/>
    <x v="1"/>
    <x v="217"/>
    <d v="2012-12-25T00:00:00"/>
    <s v="Standard Class"/>
    <s v="RB-19645"/>
    <s v="Robert Barroso"/>
    <x v="1"/>
    <s v="United States"/>
    <s v="Memphis"/>
    <x v="18"/>
    <n v="38109"/>
    <x v="0"/>
    <s v="FUR-FU-10000221"/>
    <x v="0"/>
    <x v="5"/>
    <s v="Master Caster Door Stop, Brown"/>
    <n v="20.32"/>
    <n v="5"/>
    <n v="0.2"/>
    <n v="3.5559999999999992"/>
  </r>
  <r>
    <n v="4996"/>
    <s v="CA-2011-132227"/>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s v="CA-2014-155824"/>
    <x v="3"/>
    <x v="434"/>
    <d v="2014-03-16T00:00:00"/>
    <s v="Standard Class"/>
    <s v="KS-16300"/>
    <s v="Karen Seio"/>
    <x v="1"/>
    <s v="United States"/>
    <s v="Raleigh"/>
    <x v="3"/>
    <n v="27604"/>
    <x v="0"/>
    <s v="OFF-AP-10000390"/>
    <x v="1"/>
    <x v="9"/>
    <s v="Euro Pro Shark Stick Mini Vacuum"/>
    <n v="48.783999999999999"/>
    <n v="1"/>
    <n v="0.2"/>
    <n v="3.6587999999999976"/>
  </r>
  <r>
    <n v="4998"/>
    <s v="CA-2014-155824"/>
    <x v="3"/>
    <x v="434"/>
    <d v="2014-03-16T00:00:00"/>
    <s v="Standard Class"/>
    <s v="KS-16300"/>
    <s v="Karen Seio"/>
    <x v="1"/>
    <s v="United States"/>
    <s v="Raleigh"/>
    <x v="3"/>
    <n v="27604"/>
    <x v="0"/>
    <s v="OFF-BI-10000014"/>
    <x v="1"/>
    <x v="8"/>
    <s v="Heavy-Duty E-Z-D Binders"/>
    <n v="13.092000000000002"/>
    <n v="4"/>
    <n v="0.7"/>
    <n v="-10.037199999999999"/>
  </r>
  <r>
    <n v="4999"/>
    <s v="CA-2013-129238"/>
    <x v="0"/>
    <x v="1011"/>
    <d v="2013-02-04T00:00:00"/>
    <s v="Standard Class"/>
    <s v="SC-20050"/>
    <s v="Sample Company A"/>
    <x v="2"/>
    <s v="United States"/>
    <s v="Los Angeles"/>
    <x v="1"/>
    <n v="90045"/>
    <x v="1"/>
    <s v="TEC-PH-10004120"/>
    <x v="2"/>
    <x v="7"/>
    <s v="AT&amp;T 1080 Phone"/>
    <n v="109.59200000000001"/>
    <n v="1"/>
    <n v="0.2"/>
    <n v="8.2194000000000003"/>
  </r>
  <r>
    <n v="5000"/>
    <s v="CA-2013-129238"/>
    <x v="0"/>
    <x v="1011"/>
    <d v="2013-02-04T00:00:00"/>
    <s v="Standard Class"/>
    <s v="SC-20050"/>
    <s v="Sample Company A"/>
    <x v="2"/>
    <s v="United States"/>
    <s v="Los Angeles"/>
    <x v="1"/>
    <n v="90045"/>
    <x v="1"/>
    <s v="OFF-PA-10002764"/>
    <x v="1"/>
    <x v="10"/>
    <s v="Staples"/>
    <n v="56.7"/>
    <n v="5"/>
    <n v="0"/>
    <n v="27.782999999999998"/>
  </r>
  <r>
    <n v="5001"/>
    <s v="CA-2014-159688"/>
    <x v="3"/>
    <x v="917"/>
    <d v="2014-05-13T00:00:00"/>
    <s v="Standard Class"/>
    <s v="AB-10060"/>
    <s v="Adam Bellavance"/>
    <x v="2"/>
    <s v="United States"/>
    <s v="Los Angeles"/>
    <x v="1"/>
    <n v="90004"/>
    <x v="1"/>
    <s v="TEC-AC-10000736"/>
    <x v="2"/>
    <x v="11"/>
    <s v="Logitech G600 MMO Gaming Mouse"/>
    <n v="79.989999999999995"/>
    <n v="1"/>
    <n v="0"/>
    <n v="28.796399999999998"/>
  </r>
  <r>
    <n v="5002"/>
    <s v="CA-2013-13612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s v="CA-2013-136126"/>
    <x v="0"/>
    <x v="1012"/>
    <d v="2013-05-25T00:00:00"/>
    <s v="Same Day"/>
    <s v="EH-14125"/>
    <s v="Eugene Hildebrand"/>
    <x v="2"/>
    <s v="United States"/>
    <s v="Newport News"/>
    <x v="17"/>
    <n v="23602"/>
    <x v="0"/>
    <s v="OFF-PA-10004327"/>
    <x v="1"/>
    <x v="10"/>
    <s v="Xerox 1911"/>
    <n v="191.6"/>
    <n v="4"/>
    <n v="0"/>
    <n v="91.967999999999989"/>
  </r>
  <r>
    <n v="5004"/>
    <s v="CA-2013-155033"/>
    <x v="0"/>
    <x v="877"/>
    <d v="2013-10-13T00:00:00"/>
    <s v="Standard Class"/>
    <s v="CC-12475"/>
    <s v="Cindy Chapman"/>
    <x v="0"/>
    <s v="United States"/>
    <s v="Los Angeles"/>
    <x v="1"/>
    <n v="90032"/>
    <x v="1"/>
    <s v="OFF-PA-10000143"/>
    <x v="1"/>
    <x v="10"/>
    <s v="Astroparche Fine Business Paper"/>
    <n v="10.56"/>
    <n v="2"/>
    <n v="0"/>
    <n v="5.0688000000000004"/>
  </r>
  <r>
    <n v="5005"/>
    <s v="CA-2011-156006"/>
    <x v="2"/>
    <x v="1013"/>
    <d v="2011-05-02T00:00:00"/>
    <s v="Second Class"/>
    <s v="TM-21010"/>
    <s v="Tamara Manning"/>
    <x v="0"/>
    <s v="United States"/>
    <s v="Jackson"/>
    <x v="35"/>
    <n v="39212"/>
    <x v="0"/>
    <s v="TEC-AC-10002550"/>
    <x v="2"/>
    <x v="11"/>
    <s v="Maxell 4.7GB DVD-RW 3/Pack"/>
    <n v="47.79"/>
    <n v="3"/>
    <n v="0"/>
    <n v="16.2486"/>
  </r>
  <r>
    <n v="5006"/>
    <s v="CA-2012-158659"/>
    <x v="1"/>
    <x v="113"/>
    <d v="2012-11-14T00:00:00"/>
    <s v="Second Class"/>
    <s v="SC-20695"/>
    <s v="Steve Chapman"/>
    <x v="1"/>
    <s v="United States"/>
    <s v="Richmond"/>
    <x v="14"/>
    <n v="47374"/>
    <x v="2"/>
    <s v="OFF-ST-10003306"/>
    <x v="1"/>
    <x v="4"/>
    <s v="Letter Size Cart"/>
    <n v="714.30000000000007"/>
    <n v="5"/>
    <n v="0"/>
    <n v="207.14699999999993"/>
  </r>
  <r>
    <n v="5007"/>
    <s v="CA-2012-169796"/>
    <x v="1"/>
    <x v="529"/>
    <d v="2012-11-14T00:00:00"/>
    <s v="Standard Class"/>
    <s v="Dp-13240"/>
    <s v="Dean percer"/>
    <x v="2"/>
    <s v="United States"/>
    <s v="New York City"/>
    <x v="15"/>
    <n v="10035"/>
    <x v="3"/>
    <s v="TEC-MA-10000045"/>
    <x v="2"/>
    <x v="15"/>
    <s v="Zebra ZM400 Thermal Label Printer"/>
    <n v="2321.9"/>
    <n v="2"/>
    <n v="0"/>
    <n v="1114.5119999999999"/>
  </r>
  <r>
    <n v="5008"/>
    <s v="CA-2012-169796"/>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s v="CA-2012-102876"/>
    <x v="1"/>
    <x v="67"/>
    <d v="2012-09-14T00:00:00"/>
    <s v="Standard Class"/>
    <s v="LR-17035"/>
    <s v="Lisa Ryan"/>
    <x v="1"/>
    <s v="United States"/>
    <s v="Philadelphia"/>
    <x v="9"/>
    <n v="19134"/>
    <x v="3"/>
    <s v="OFF-BI-10004781"/>
    <x v="1"/>
    <x v="8"/>
    <s v="GBC Wire Binding Strips"/>
    <n v="9.5220000000000002"/>
    <n v="1"/>
    <n v="0.7"/>
    <n v="-6.9827999999999975"/>
  </r>
  <r>
    <n v="5010"/>
    <s v="CA-2012-102876"/>
    <x v="1"/>
    <x v="67"/>
    <d v="2012-09-14T00:00:00"/>
    <s v="Standard Class"/>
    <s v="LR-17035"/>
    <s v="Lisa Ryan"/>
    <x v="1"/>
    <s v="United States"/>
    <s v="Philadelphia"/>
    <x v="9"/>
    <n v="19134"/>
    <x v="3"/>
    <s v="TEC-PH-10002680"/>
    <x v="2"/>
    <x v="7"/>
    <s v="Samsung Galaxy Note 3"/>
    <n v="791.96399999999994"/>
    <n v="6"/>
    <n v="0.4"/>
    <n v="-131.9940000000002"/>
  </r>
  <r>
    <n v="5011"/>
    <s v="CA-2012-102876"/>
    <x v="1"/>
    <x v="67"/>
    <d v="2012-09-14T00:00:00"/>
    <s v="Standard Class"/>
    <s v="LR-17035"/>
    <s v="Lisa Ryan"/>
    <x v="1"/>
    <s v="United States"/>
    <s v="Philadelphia"/>
    <x v="9"/>
    <n v="19134"/>
    <x v="3"/>
    <s v="OFF-BI-10000848"/>
    <x v="1"/>
    <x v="8"/>
    <s v="Angle-D Ring Binders"/>
    <n v="4.9230000000000009"/>
    <n v="3"/>
    <n v="0.7"/>
    <n v="-3.9383999999999997"/>
  </r>
  <r>
    <n v="5012"/>
    <s v="US-2014-139647"/>
    <x v="3"/>
    <x v="943"/>
    <d v="2014-05-14T00:00:00"/>
    <s v="First Class"/>
    <s v="TS-21370"/>
    <s v="Todd Sumrall"/>
    <x v="1"/>
    <s v="United States"/>
    <s v="Phoenix"/>
    <x v="16"/>
    <n v="85023"/>
    <x v="1"/>
    <s v="FUR-BO-10004467"/>
    <x v="0"/>
    <x v="0"/>
    <s v="Bestar Classic Bookcase"/>
    <n v="209.97900000000001"/>
    <n v="7"/>
    <n v="0.7"/>
    <n v="-356.96429999999998"/>
  </r>
  <r>
    <n v="5013"/>
    <s v="US-2014-160465"/>
    <x v="3"/>
    <x v="246"/>
    <d v="2014-07-27T00:00:00"/>
    <s v="Standard Class"/>
    <s v="SW-20350"/>
    <s v="Sean Wendt"/>
    <x v="2"/>
    <s v="United States"/>
    <s v="Cleveland"/>
    <x v="24"/>
    <n v="44105"/>
    <x v="3"/>
    <s v="OFF-BI-10001670"/>
    <x v="1"/>
    <x v="8"/>
    <s v="Vinyl Sectional Post Binders"/>
    <n v="33.930000000000007"/>
    <n v="3"/>
    <n v="0.7"/>
    <n v="-22.619999999999997"/>
  </r>
  <r>
    <n v="5014"/>
    <s v="US-2014-160465"/>
    <x v="3"/>
    <x v="246"/>
    <d v="2014-07-27T00:00:00"/>
    <s v="Standard Class"/>
    <s v="SW-20350"/>
    <s v="Sean Wendt"/>
    <x v="2"/>
    <s v="United States"/>
    <s v="Cleveland"/>
    <x v="24"/>
    <n v="44105"/>
    <x v="3"/>
    <s v="OFF-ST-10000136"/>
    <x v="1"/>
    <x v="4"/>
    <s v="Letter Size File"/>
    <n v="222.32000000000005"/>
    <n v="7"/>
    <n v="0.2"/>
    <n v="25.010999999999967"/>
  </r>
  <r>
    <n v="5015"/>
    <s v="US-2014-160465"/>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s v="CA-2011-153850"/>
    <x v="2"/>
    <x v="156"/>
    <d v="2011-11-29T00:00:00"/>
    <s v="Standard Class"/>
    <s v="TH-21100"/>
    <s v="Thea Hendricks"/>
    <x v="0"/>
    <s v="United States"/>
    <s v="Toledo"/>
    <x v="24"/>
    <n v="43615"/>
    <x v="3"/>
    <s v="FUR-FU-10002960"/>
    <x v="0"/>
    <x v="5"/>
    <s v="Eldon 200 Class Desk Accessories, Burgundy"/>
    <n v="35.168000000000006"/>
    <n v="7"/>
    <n v="0.2"/>
    <n v="9.6712000000000025"/>
  </r>
  <r>
    <n v="5017"/>
    <s v="CA-2011-153850"/>
    <x v="2"/>
    <x v="156"/>
    <d v="2011-11-29T00:00:00"/>
    <s v="Standard Class"/>
    <s v="TH-21100"/>
    <s v="Thea Hendricks"/>
    <x v="0"/>
    <s v="United States"/>
    <s v="Toledo"/>
    <x v="24"/>
    <n v="43615"/>
    <x v="3"/>
    <s v="TEC-PH-10002584"/>
    <x v="2"/>
    <x v="7"/>
    <s v="Samsung Galaxy S4"/>
    <n v="1502.376"/>
    <n v="4"/>
    <n v="0.4"/>
    <n v="-250.39600000000019"/>
  </r>
  <r>
    <n v="5018"/>
    <s v="CA-2011-127558"/>
    <x v="2"/>
    <x v="647"/>
    <d v="2011-11-18T00:00:00"/>
    <s v="First Class"/>
    <s v="SS-20410"/>
    <s v="Shahid Shariari"/>
    <x v="0"/>
    <s v="United States"/>
    <s v="Los Angeles"/>
    <x v="1"/>
    <n v="90008"/>
    <x v="1"/>
    <s v="FUR-FU-10002505"/>
    <x v="0"/>
    <x v="5"/>
    <s v="Eldon 100 Class Desk Accessories"/>
    <n v="10.11"/>
    <n v="3"/>
    <n v="0"/>
    <n v="3.2351999999999994"/>
  </r>
  <r>
    <n v="5019"/>
    <s v="CA-2011-127558"/>
    <x v="2"/>
    <x v="647"/>
    <d v="2011-11-18T00:00:00"/>
    <s v="First Class"/>
    <s v="SS-20410"/>
    <s v="Shahid Shariari"/>
    <x v="0"/>
    <s v="United States"/>
    <s v="Los Angeles"/>
    <x v="1"/>
    <n v="90008"/>
    <x v="1"/>
    <s v="TEC-AC-10003832"/>
    <x v="2"/>
    <x v="11"/>
    <s v="Logitech P710e Mobile Speakerphone"/>
    <n v="772.47"/>
    <n v="3"/>
    <n v="0"/>
    <n v="146.76929999999993"/>
  </r>
  <r>
    <n v="5020"/>
    <s v="CA-2011-127558"/>
    <x v="2"/>
    <x v="647"/>
    <d v="2011-11-18T00:00:00"/>
    <s v="First Class"/>
    <s v="SS-20410"/>
    <s v="Shahid Shariari"/>
    <x v="0"/>
    <s v="United States"/>
    <s v="Los Angeles"/>
    <x v="1"/>
    <n v="90008"/>
    <x v="1"/>
    <s v="OFF-SU-10002537"/>
    <x v="1"/>
    <x v="14"/>
    <s v="Acme Box Cutter Scissors"/>
    <n v="20.46"/>
    <n v="2"/>
    <n v="0"/>
    <n v="5.3196000000000012"/>
  </r>
  <r>
    <n v="5021"/>
    <s v="CA-2014-136511"/>
    <x v="3"/>
    <x v="721"/>
    <d v="2014-03-26T00:00:00"/>
    <s v="Second Class"/>
    <s v="MZ-17515"/>
    <s v="Mary Zewe"/>
    <x v="1"/>
    <s v="United States"/>
    <s v="New York City"/>
    <x v="15"/>
    <n v="10011"/>
    <x v="3"/>
    <s v="OFF-SU-10003505"/>
    <x v="1"/>
    <x v="14"/>
    <s v="Premier Electric Letter Opener"/>
    <n v="347.58"/>
    <n v="3"/>
    <n v="0"/>
    <n v="17.378999999999976"/>
  </r>
  <r>
    <n v="5022"/>
    <s v="CA-2013-133795"/>
    <x v="0"/>
    <x v="122"/>
    <d v="2013-12-25T00:00:00"/>
    <s v="Standard Class"/>
    <s v="JE-15475"/>
    <s v="Jeremy Ellison"/>
    <x v="0"/>
    <s v="United States"/>
    <s v="San Diego"/>
    <x v="1"/>
    <n v="92037"/>
    <x v="1"/>
    <s v="TEC-AC-10001465"/>
    <x v="2"/>
    <x v="11"/>
    <s v="SanDisk Cruzer 64 GB USB Flash Drive"/>
    <n v="72.64"/>
    <n v="2"/>
    <n v="0"/>
    <n v="21.791999999999994"/>
  </r>
  <r>
    <n v="5023"/>
    <s v="CA-2013-133795"/>
    <x v="0"/>
    <x v="122"/>
    <d v="2013-12-25T00:00:00"/>
    <s v="Standard Class"/>
    <s v="JE-15475"/>
    <s v="Jeremy Ellison"/>
    <x v="0"/>
    <s v="United States"/>
    <s v="San Diego"/>
    <x v="1"/>
    <n v="92037"/>
    <x v="1"/>
    <s v="TEC-AC-10003832"/>
    <x v="2"/>
    <x v="11"/>
    <s v="Logitech P710e Mobile Speakerphone"/>
    <n v="772.47"/>
    <n v="3"/>
    <n v="0"/>
    <n v="146.76929999999993"/>
  </r>
  <r>
    <n v="5024"/>
    <s v="CA-2013-133795"/>
    <x v="0"/>
    <x v="122"/>
    <d v="2013-12-25T00:00:00"/>
    <s v="Standard Class"/>
    <s v="JE-15475"/>
    <s v="Jeremy Ellison"/>
    <x v="0"/>
    <s v="United States"/>
    <s v="San Diego"/>
    <x v="1"/>
    <n v="92037"/>
    <x v="1"/>
    <s v="FUR-FU-10003731"/>
    <x v="0"/>
    <x v="5"/>
    <s v="Eldon Expressions Wood and Plastic Desk Accessories, Oak"/>
    <n v="39.92"/>
    <n v="4"/>
    <n v="0"/>
    <n v="11.177600000000002"/>
  </r>
  <r>
    <n v="5025"/>
    <s v="US-2014-130953"/>
    <x v="3"/>
    <x v="570"/>
    <d v="2014-08-04T00:00:00"/>
    <s v="Standard Class"/>
    <s v="RF-19735"/>
    <s v="Roland Fjeld"/>
    <x v="0"/>
    <s v="United States"/>
    <s v="Oklahoma City"/>
    <x v="26"/>
    <n v="73120"/>
    <x v="2"/>
    <s v="OFF-BI-10004828"/>
    <x v="1"/>
    <x v="8"/>
    <s v="GBC Poly Designer Binding Covers"/>
    <n v="33.479999999999997"/>
    <n v="2"/>
    <n v="0"/>
    <n v="16.405199999999997"/>
  </r>
  <r>
    <n v="5026"/>
    <s v="US-2014-130953"/>
    <x v="3"/>
    <x v="570"/>
    <d v="2014-08-04T00:00:00"/>
    <s v="Standard Class"/>
    <s v="RF-19735"/>
    <s v="Roland Fjeld"/>
    <x v="0"/>
    <s v="United States"/>
    <s v="Oklahoma City"/>
    <x v="26"/>
    <n v="73120"/>
    <x v="2"/>
    <s v="TEC-PH-10003012"/>
    <x v="2"/>
    <x v="7"/>
    <s v="Nortel Meridian M3904 Professional Digital phone"/>
    <n v="461.97"/>
    <n v="3"/>
    <n v="0"/>
    <n v="133.97129999999996"/>
  </r>
  <r>
    <n v="5027"/>
    <s v="US-2014-130953"/>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s v="US-2014-130953"/>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s v="CA-2011-151792"/>
    <x v="2"/>
    <x v="814"/>
    <d v="2011-09-07T00:00:00"/>
    <s v="Second Class"/>
    <s v="CV-12295"/>
    <s v="Christina VanderZanden"/>
    <x v="0"/>
    <s v="United States"/>
    <s v="Chicago"/>
    <x v="10"/>
    <n v="60653"/>
    <x v="2"/>
    <s v="TEC-AC-10001606"/>
    <x v="2"/>
    <x v="11"/>
    <s v="Logitech Wireless Performance Mouse MX for PC and Mac"/>
    <n v="239.976"/>
    <n v="3"/>
    <n v="0.2"/>
    <n v="53.994600000000005"/>
  </r>
  <r>
    <n v="5030"/>
    <s v="CA-2014-139304"/>
    <x v="3"/>
    <x v="926"/>
    <d v="2014-02-03T00:00:00"/>
    <s v="Standard Class"/>
    <s v="VG-21790"/>
    <s v="Vivek Gonzalez"/>
    <x v="0"/>
    <s v="United States"/>
    <s v="San Francisco"/>
    <x v="1"/>
    <n v="94109"/>
    <x v="1"/>
    <s v="OFF-AR-10001216"/>
    <x v="1"/>
    <x v="6"/>
    <s v="Newell 339"/>
    <n v="8.34"/>
    <n v="3"/>
    <n v="0"/>
    <n v="2.1683999999999997"/>
  </r>
  <r>
    <n v="5031"/>
    <s v="CA-2014-139304"/>
    <x v="3"/>
    <x v="926"/>
    <d v="2014-02-03T00:00:00"/>
    <s v="Standard Class"/>
    <s v="VG-21790"/>
    <s v="Vivek Gonzalez"/>
    <x v="0"/>
    <s v="United States"/>
    <s v="San Francisco"/>
    <x v="1"/>
    <n v="94109"/>
    <x v="1"/>
    <s v="OFF-SU-10001664"/>
    <x v="1"/>
    <x v="14"/>
    <s v="Acme Office Executive Series Stainless Steel Trimmers"/>
    <n v="8.57"/>
    <n v="1"/>
    <n v="0"/>
    <n v="2.2282000000000002"/>
  </r>
  <r>
    <n v="5032"/>
    <s v="CA-2014-139304"/>
    <x v="3"/>
    <x v="926"/>
    <d v="2014-02-03T00:00:00"/>
    <s v="Standard Class"/>
    <s v="VG-21790"/>
    <s v="Vivek Gonzalez"/>
    <x v="0"/>
    <s v="United States"/>
    <s v="San Francisco"/>
    <x v="1"/>
    <n v="94109"/>
    <x v="1"/>
    <s v="OFF-BI-10002498"/>
    <x v="1"/>
    <x v="8"/>
    <s v="Clear Mylar Reinforcing Strips"/>
    <n v="119.61600000000001"/>
    <n v="8"/>
    <n v="0.2"/>
    <n v="40.370399999999997"/>
  </r>
  <r>
    <n v="5033"/>
    <s v="CA-2013-155166"/>
    <x v="0"/>
    <x v="482"/>
    <d v="2014-01-03T00:00:00"/>
    <s v="Standard Class"/>
    <s v="BB-11545"/>
    <s v="Brenda Bowman"/>
    <x v="1"/>
    <s v="United States"/>
    <s v="Vineland"/>
    <x v="30"/>
    <n v="8360"/>
    <x v="3"/>
    <s v="FUR-CH-10003968"/>
    <x v="0"/>
    <x v="1"/>
    <s v="Novimex Turbo Task Chair"/>
    <n v="212.94"/>
    <n v="3"/>
    <n v="0"/>
    <n v="25.552800000000005"/>
  </r>
  <r>
    <n v="5034"/>
    <s v="CA-2013-155166"/>
    <x v="0"/>
    <x v="482"/>
    <d v="2014-01-03T00:00:00"/>
    <s v="Standard Class"/>
    <s v="BB-11545"/>
    <s v="Brenda Bowman"/>
    <x v="1"/>
    <s v="United States"/>
    <s v="Vineland"/>
    <x v="30"/>
    <n v="8360"/>
    <x v="3"/>
    <s v="OFF-AP-10002765"/>
    <x v="1"/>
    <x v="9"/>
    <s v="Fellowes Advanced Computer Series Surge Protectors"/>
    <n v="26.49"/>
    <n v="1"/>
    <n v="0"/>
    <n v="7.4172000000000011"/>
  </r>
  <r>
    <n v="5035"/>
    <s v="CA-2012-103954"/>
    <x v="1"/>
    <x v="101"/>
    <d v="2012-08-13T00:00:00"/>
    <s v="Second Class"/>
    <s v="HR-14770"/>
    <s v="Hallie Redmond"/>
    <x v="2"/>
    <s v="United States"/>
    <s v="Milwaukee"/>
    <x v="6"/>
    <n v="53209"/>
    <x v="2"/>
    <s v="FUR-BO-10004690"/>
    <x v="0"/>
    <x v="0"/>
    <s v="O'Sullivan Cherrywood Estates Traditional Barrister Bookcase"/>
    <n v="687.4"/>
    <n v="5"/>
    <n v="0"/>
    <n v="48.117999999999981"/>
  </r>
  <r>
    <n v="5036"/>
    <s v="CA-2011-16980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s v="CA-2011-169803"/>
    <x v="2"/>
    <x v="322"/>
    <d v="2011-04-12T00:00:00"/>
    <s v="Standard Class"/>
    <s v="SC-20260"/>
    <s v="Scott Cohen"/>
    <x v="1"/>
    <s v="United States"/>
    <s v="Seattle"/>
    <x v="4"/>
    <n v="98115"/>
    <x v="1"/>
    <s v="TEC-AC-10003441"/>
    <x v="2"/>
    <x v="11"/>
    <s v="Kingston Digital DataTraveler 32GB USB 2.0"/>
    <n v="33.9"/>
    <n v="2"/>
    <n v="0"/>
    <n v="2.0339999999999989"/>
  </r>
  <r>
    <n v="5038"/>
    <s v="CA-2014-141719"/>
    <x v="3"/>
    <x v="701"/>
    <d v="2014-11-22T00:00:00"/>
    <s v="Second Class"/>
    <s v="EG-13900"/>
    <s v="Emily Grady"/>
    <x v="0"/>
    <s v="United States"/>
    <s v="Naperville"/>
    <x v="10"/>
    <n v="60540"/>
    <x v="2"/>
    <s v="TEC-AC-10003610"/>
    <x v="2"/>
    <x v="11"/>
    <s v="Logitech Illuminated - Keyboard"/>
    <n v="239.96000000000004"/>
    <n v="5"/>
    <n v="0.2"/>
    <n v="83.98599999999999"/>
  </r>
  <r>
    <n v="5039"/>
    <s v="CA-2012-136469"/>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s v="CA-2012-136469"/>
    <x v="1"/>
    <x v="655"/>
    <d v="2012-07-12T00:00:00"/>
    <s v="First Class"/>
    <s v="TS-21370"/>
    <s v="Todd Sumrall"/>
    <x v="1"/>
    <s v="United States"/>
    <s v="Wilmington"/>
    <x v="13"/>
    <n v="19805"/>
    <x v="3"/>
    <s v="TEC-PH-10001817"/>
    <x v="2"/>
    <x v="7"/>
    <s v="Wilson Electronics DB Pro Signal Booster"/>
    <n v="716"/>
    <n v="2"/>
    <n v="0"/>
    <n v="193.32000000000005"/>
  </r>
  <r>
    <n v="5041"/>
    <s v="CA-2012-136469"/>
    <x v="1"/>
    <x v="655"/>
    <d v="2012-07-12T00:00:00"/>
    <s v="First Class"/>
    <s v="TS-21370"/>
    <s v="Todd Sumrall"/>
    <x v="1"/>
    <s v="United States"/>
    <s v="Wilmington"/>
    <x v="13"/>
    <n v="19805"/>
    <x v="3"/>
    <s v="OFF-BI-10004492"/>
    <x v="1"/>
    <x v="8"/>
    <s v="Tuf-Vin Binders"/>
    <n v="221.06"/>
    <n v="7"/>
    <n v="0"/>
    <n v="103.89819999999997"/>
  </r>
  <r>
    <n v="5042"/>
    <s v="CA-2013-158694"/>
    <x v="0"/>
    <x v="338"/>
    <d v="2013-11-14T00:00:00"/>
    <s v="Second Class"/>
    <s v="AI-10855"/>
    <s v="Arianne Irving"/>
    <x v="0"/>
    <s v="United States"/>
    <s v="Los Angeles"/>
    <x v="1"/>
    <n v="90036"/>
    <x v="1"/>
    <s v="OFF-PA-10002421"/>
    <x v="1"/>
    <x v="10"/>
    <s v="Embossed Ink Jet Note Cards"/>
    <n v="67.710000000000008"/>
    <n v="3"/>
    <n v="0"/>
    <n v="32.500799999999998"/>
  </r>
  <r>
    <n v="5043"/>
    <s v="CA-2013-158694"/>
    <x v="0"/>
    <x v="338"/>
    <d v="2013-11-14T00:00:00"/>
    <s v="Second Class"/>
    <s v="AI-10855"/>
    <s v="Arianne Irving"/>
    <x v="0"/>
    <s v="United States"/>
    <s v="Los Angeles"/>
    <x v="1"/>
    <n v="90036"/>
    <x v="1"/>
    <s v="OFF-AP-10000055"/>
    <x v="1"/>
    <x v="9"/>
    <s v="Belkin F9S820V06 8 Outlet Surge"/>
    <n v="129.91999999999999"/>
    <n v="4"/>
    <n v="0"/>
    <n v="38.975999999999985"/>
  </r>
  <r>
    <n v="5044"/>
    <s v="CA-2013-158694"/>
    <x v="0"/>
    <x v="338"/>
    <d v="2013-11-14T00:00:00"/>
    <s v="Second Class"/>
    <s v="AI-10855"/>
    <s v="Arianne Irving"/>
    <x v="0"/>
    <s v="United States"/>
    <s v="Los Angeles"/>
    <x v="1"/>
    <n v="90036"/>
    <x v="1"/>
    <s v="FUR-FU-10000965"/>
    <x v="0"/>
    <x v="5"/>
    <s v="Howard Miller 11-1/2&quot; Diameter Ridgewood Wall Clock"/>
    <n v="467.46"/>
    <n v="9"/>
    <n v="0"/>
    <n v="191.65860000000001"/>
  </r>
  <r>
    <n v="5045"/>
    <s v="CA-2013-158694"/>
    <x v="0"/>
    <x v="338"/>
    <d v="2013-11-14T00:00:00"/>
    <s v="Second Class"/>
    <s v="AI-10855"/>
    <s v="Arianne Irving"/>
    <x v="0"/>
    <s v="United States"/>
    <s v="Los Angeles"/>
    <x v="1"/>
    <n v="90036"/>
    <x v="1"/>
    <s v="OFF-PA-10001363"/>
    <x v="1"/>
    <x v="10"/>
    <s v="Xerox 1933"/>
    <n v="61.4"/>
    <n v="5"/>
    <n v="0"/>
    <n v="28.857999999999997"/>
  </r>
  <r>
    <n v="5046"/>
    <s v="CA-2013-158694"/>
    <x v="0"/>
    <x v="338"/>
    <d v="2013-11-14T00:00:00"/>
    <s v="Second Class"/>
    <s v="AI-10855"/>
    <s v="Arianne Irving"/>
    <x v="0"/>
    <s v="United States"/>
    <s v="Los Angeles"/>
    <x v="1"/>
    <n v="90036"/>
    <x v="1"/>
    <s v="OFF-ST-10001496"/>
    <x v="1"/>
    <x v="4"/>
    <s v="Standard Rollaway File with Lock"/>
    <n v="720.76"/>
    <n v="4"/>
    <n v="0"/>
    <n v="187.39760000000001"/>
  </r>
  <r>
    <n v="5047"/>
    <s v="CA-2013-158694"/>
    <x v="0"/>
    <x v="338"/>
    <d v="2013-11-14T00:00:00"/>
    <s v="Second Class"/>
    <s v="AI-10855"/>
    <s v="Arianne Irving"/>
    <x v="0"/>
    <s v="United States"/>
    <s v="Los Angeles"/>
    <x v="1"/>
    <n v="90036"/>
    <x v="1"/>
    <s v="OFF-BI-10004656"/>
    <x v="1"/>
    <x v="8"/>
    <s v="Peel &amp; Stick Add-On Corner Pockets"/>
    <n v="5.1840000000000011"/>
    <n v="3"/>
    <n v="0.2"/>
    <n v="1.8143999999999996"/>
  </r>
  <r>
    <n v="5048"/>
    <s v="CA-2013-158694"/>
    <x v="0"/>
    <x v="338"/>
    <d v="2013-11-14T00:00:00"/>
    <s v="Second Class"/>
    <s v="AI-10855"/>
    <s v="Arianne Irving"/>
    <x v="0"/>
    <s v="United States"/>
    <s v="Los Angeles"/>
    <x v="1"/>
    <n v="90036"/>
    <x v="1"/>
    <s v="OFF-AR-10001227"/>
    <x v="1"/>
    <x v="6"/>
    <s v="Newell 338"/>
    <n v="14.7"/>
    <n v="5"/>
    <n v="0"/>
    <n v="3.9690000000000003"/>
  </r>
  <r>
    <n v="5049"/>
    <s v="US-2011-104759"/>
    <x v="2"/>
    <x v="691"/>
    <d v="2011-04-04T00:00:00"/>
    <s v="Standard Class"/>
    <s v="DD-13570"/>
    <s v="Dorothy Dickinson"/>
    <x v="0"/>
    <s v="United States"/>
    <s v="Chicago"/>
    <x v="10"/>
    <n v="60610"/>
    <x v="2"/>
    <s v="OFF-BI-10002071"/>
    <x v="1"/>
    <x v="8"/>
    <s v="Fellowes Black Plastic Comb Bindings"/>
    <n v="8.1339999999999986"/>
    <n v="7"/>
    <n v="0.8"/>
    <n v="-13.827800000000003"/>
  </r>
  <r>
    <n v="5050"/>
    <s v="US-2011-104759"/>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s v="CA-2012-150511"/>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s v="CA-2012-134922"/>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s v="US-2014-120607"/>
    <x v="3"/>
    <x v="240"/>
    <d v="2014-05-20T00:00:00"/>
    <s v="Same Day"/>
    <s v="JC-15775"/>
    <s v="John Castell"/>
    <x v="0"/>
    <s v="United States"/>
    <s v="Atlanta"/>
    <x v="32"/>
    <n v="30318"/>
    <x v="0"/>
    <s v="OFF-PA-10003129"/>
    <x v="1"/>
    <x v="10"/>
    <s v="Tops White Computer Printout Paper"/>
    <n v="195.64"/>
    <n v="4"/>
    <n v="0"/>
    <n v="91.950799999999987"/>
  </r>
  <r>
    <n v="5054"/>
    <s v="CA-2012-141243"/>
    <x v="1"/>
    <x v="928"/>
    <d v="2012-01-08T00:00:00"/>
    <s v="Second Class"/>
    <s v="AH-10465"/>
    <s v="Amy Hunt"/>
    <x v="0"/>
    <s v="United States"/>
    <s v="Dallas"/>
    <x v="5"/>
    <n v="75217"/>
    <x v="2"/>
    <s v="TEC-AC-10003198"/>
    <x v="2"/>
    <x v="11"/>
    <s v="Enermax Acrylux Wireless Keyboard"/>
    <n v="398.40000000000003"/>
    <n v="5"/>
    <n v="0.2"/>
    <n v="84.659999999999982"/>
  </r>
  <r>
    <n v="5055"/>
    <s v="CA-2012-141243"/>
    <x v="1"/>
    <x v="928"/>
    <d v="2012-01-08T00:00:00"/>
    <s v="Second Class"/>
    <s v="AH-10465"/>
    <s v="Amy Hunt"/>
    <x v="0"/>
    <s v="United States"/>
    <s v="Dallas"/>
    <x v="5"/>
    <n v="75217"/>
    <x v="2"/>
    <s v="OFF-AR-10001246"/>
    <x v="1"/>
    <x v="6"/>
    <s v="Newell 317"/>
    <n v="7.0559999999999992"/>
    <n v="3"/>
    <n v="0.2"/>
    <n v="0.79379999999999962"/>
  </r>
  <r>
    <n v="5056"/>
    <s v="CA-2012-141243"/>
    <x v="1"/>
    <x v="928"/>
    <d v="2012-01-08T00:00:00"/>
    <s v="Second Class"/>
    <s v="AH-10465"/>
    <s v="Amy Hunt"/>
    <x v="0"/>
    <s v="United States"/>
    <s v="Dallas"/>
    <x v="5"/>
    <n v="75217"/>
    <x v="2"/>
    <s v="FUR-BO-10003272"/>
    <x v="0"/>
    <x v="0"/>
    <s v="O'Sullivan Living Dimensions 5-Shelf Bookcases"/>
    <n v="1352.3975999999998"/>
    <n v="9"/>
    <n v="0.32"/>
    <n v="-437.5404000000002"/>
  </r>
  <r>
    <n v="5057"/>
    <s v="CA-2012-162166"/>
    <x v="1"/>
    <x v="1014"/>
    <d v="2012-09-11T00:00:00"/>
    <s v="First Class"/>
    <s v="NM-18520"/>
    <s v="Neoma Murray"/>
    <x v="0"/>
    <s v="United States"/>
    <s v="Moreno Valley"/>
    <x v="1"/>
    <n v="92553"/>
    <x v="1"/>
    <s v="OFF-PA-10002606"/>
    <x v="1"/>
    <x v="10"/>
    <s v="Xerox 1928"/>
    <n v="26.400000000000002"/>
    <n v="5"/>
    <n v="0"/>
    <n v="11.879999999999999"/>
  </r>
  <r>
    <n v="5058"/>
    <s v="CA-2012-162166"/>
    <x v="1"/>
    <x v="1014"/>
    <d v="2012-09-11T00:00:00"/>
    <s v="First Class"/>
    <s v="NM-18520"/>
    <s v="Neoma Murray"/>
    <x v="0"/>
    <s v="United States"/>
    <s v="Moreno Valley"/>
    <x v="1"/>
    <n v="92553"/>
    <x v="1"/>
    <s v="OFF-ST-10002486"/>
    <x v="1"/>
    <x v="4"/>
    <s v="Eldon Shelf Savers Cubes and Bins"/>
    <n v="41.88"/>
    <n v="6"/>
    <n v="0"/>
    <n v="0.83759999999999835"/>
  </r>
  <r>
    <n v="5059"/>
    <s v="CA-2013-120796"/>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s v="CA-2013-109722"/>
    <x v="0"/>
    <x v="5"/>
    <d v="2013-12-08T00:00:00"/>
    <s v="Second Class"/>
    <s v="TP-21130"/>
    <s v="Theone Pippenger"/>
    <x v="0"/>
    <s v="United States"/>
    <s v="Georgetown"/>
    <x v="0"/>
    <n v="40324"/>
    <x v="0"/>
    <s v="TEC-PH-10000560"/>
    <x v="2"/>
    <x v="7"/>
    <s v="Samsung Galaxy S III - 16GB - pebble blue (T-Mobile)"/>
    <n v="699.98"/>
    <n v="2"/>
    <n v="0"/>
    <n v="195.99440000000004"/>
  </r>
  <r>
    <n v="5061"/>
    <s v="CA-2013-109722"/>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s v="CA-2012-136798"/>
    <x v="1"/>
    <x v="412"/>
    <d v="2012-05-12T00:00:00"/>
    <s v="Standard Class"/>
    <s v="DL-12925"/>
    <s v="Daniel Lacy"/>
    <x v="0"/>
    <s v="United States"/>
    <s v="Minneapolis"/>
    <x v="11"/>
    <n v="55407"/>
    <x v="2"/>
    <s v="OFF-BI-10003684"/>
    <x v="1"/>
    <x v="8"/>
    <s v="Wilson Jones Legal Size Ring Binders"/>
    <n v="43.98"/>
    <n v="2"/>
    <n v="0"/>
    <n v="21.99"/>
  </r>
  <r>
    <n v="5063"/>
    <s v="CA-2012-136798"/>
    <x v="1"/>
    <x v="412"/>
    <d v="2012-05-12T00:00:00"/>
    <s v="Standard Class"/>
    <s v="DL-12925"/>
    <s v="Daniel Lacy"/>
    <x v="0"/>
    <s v="United States"/>
    <s v="Minneapolis"/>
    <x v="11"/>
    <n v="55407"/>
    <x v="2"/>
    <s v="TEC-PH-10000441"/>
    <x v="2"/>
    <x v="7"/>
    <s v="VTech DS6151"/>
    <n v="377.96999999999997"/>
    <n v="3"/>
    <n v="0"/>
    <n v="105.83160000000002"/>
  </r>
  <r>
    <n v="5064"/>
    <s v="CA-2012-136798"/>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s v="CA-2014-122196"/>
    <x v="3"/>
    <x v="585"/>
    <d v="2014-09-25T00:00:00"/>
    <s v="First Class"/>
    <s v="CA-12265"/>
    <s v="Christina Anderson"/>
    <x v="0"/>
    <s v="United States"/>
    <s v="Wilmington"/>
    <x v="13"/>
    <n v="19805"/>
    <x v="3"/>
    <s v="TEC-PH-10004977"/>
    <x v="2"/>
    <x v="7"/>
    <s v="GE 30524EE4"/>
    <n v="391.98"/>
    <n v="2"/>
    <n v="0"/>
    <n v="113.67419999999998"/>
  </r>
  <r>
    <n v="5066"/>
    <s v="CA-2014-142090"/>
    <x v="3"/>
    <x v="329"/>
    <d v="2014-12-08T00:00:00"/>
    <s v="Standard Class"/>
    <s v="SC-20380"/>
    <s v="Shahid Collister"/>
    <x v="0"/>
    <s v="United States"/>
    <s v="Burlington"/>
    <x v="3"/>
    <n v="27217"/>
    <x v="0"/>
    <s v="TEC-AC-10002001"/>
    <x v="2"/>
    <x v="11"/>
    <s v="Logitech Wireless Gaming Headset G930"/>
    <n v="383.97600000000006"/>
    <n v="3"/>
    <n v="0.2"/>
    <n v="81.59490000000001"/>
  </r>
  <r>
    <n v="5067"/>
    <s v="CA-2014-142090"/>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s v="CA-2014-160934"/>
    <x v="3"/>
    <x v="787"/>
    <d v="2014-01-20T00:00:00"/>
    <s v="Standard Class"/>
    <s v="TT-21460"/>
    <s v="Tonja Turnell"/>
    <x v="2"/>
    <s v="United States"/>
    <s v="Los Angeles"/>
    <x v="1"/>
    <n v="90008"/>
    <x v="1"/>
    <s v="OFF-AR-10003504"/>
    <x v="1"/>
    <x v="6"/>
    <s v="Newell 347"/>
    <n v="21.400000000000002"/>
    <n v="5"/>
    <n v="0"/>
    <n v="6.2059999999999977"/>
  </r>
  <r>
    <n v="5069"/>
    <s v="CA-2011-124478"/>
    <x v="2"/>
    <x v="233"/>
    <d v="2011-08-12T00:00:00"/>
    <s v="Standard Class"/>
    <s v="MA-17560"/>
    <s v="Matt Abelman"/>
    <x v="2"/>
    <s v="United States"/>
    <s v="Trenton"/>
    <x v="12"/>
    <n v="48183"/>
    <x v="2"/>
    <s v="TEC-CO-10001571"/>
    <x v="2"/>
    <x v="16"/>
    <s v="Sharp 1540cs Digital Laser Copier"/>
    <n v="549.99"/>
    <n v="1"/>
    <n v="0"/>
    <n v="274.995"/>
  </r>
  <r>
    <n v="5070"/>
    <s v="CA-2011-124478"/>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s v="CA-2011-124478"/>
    <x v="2"/>
    <x v="233"/>
    <d v="2011-08-12T00:00:00"/>
    <s v="Standard Class"/>
    <s v="MA-17560"/>
    <s v="Matt Abelman"/>
    <x v="2"/>
    <s v="United States"/>
    <s v="Trenton"/>
    <x v="12"/>
    <n v="48183"/>
    <x v="2"/>
    <s v="OFF-EN-10002500"/>
    <x v="1"/>
    <x v="12"/>
    <s v="Globe Weis Peel &amp; Seel First Class Envelopes"/>
    <n v="38.339999999999996"/>
    <n v="3"/>
    <n v="0"/>
    <n v="17.253"/>
  </r>
  <r>
    <n v="5072"/>
    <s v="CA-2011-124478"/>
    <x v="2"/>
    <x v="233"/>
    <d v="2011-08-12T00:00:00"/>
    <s v="Standard Class"/>
    <s v="MA-17560"/>
    <s v="Matt Abelman"/>
    <x v="2"/>
    <s v="United States"/>
    <s v="Trenton"/>
    <x v="12"/>
    <n v="48183"/>
    <x v="2"/>
    <s v="FUR-FU-10002088"/>
    <x v="0"/>
    <x v="5"/>
    <s v="Nu-Dell Float Frame 11 x 14 1/2"/>
    <n v="53.88"/>
    <n v="6"/>
    <n v="0"/>
    <n v="22.629600000000003"/>
  </r>
  <r>
    <n v="5073"/>
    <s v="CA-2011-124478"/>
    <x v="2"/>
    <x v="233"/>
    <d v="2011-08-12T00:00:00"/>
    <s v="Standard Class"/>
    <s v="MA-17560"/>
    <s v="Matt Abelman"/>
    <x v="2"/>
    <s v="United States"/>
    <s v="Trenton"/>
    <x v="12"/>
    <n v="48183"/>
    <x v="2"/>
    <s v="TEC-PH-10001128"/>
    <x v="2"/>
    <x v="7"/>
    <s v="Motorola Droid Maxx"/>
    <n v="299.98"/>
    <n v="2"/>
    <n v="0"/>
    <n v="83.994400000000013"/>
  </r>
  <r>
    <n v="5074"/>
    <s v="CA-2012-145485"/>
    <x v="1"/>
    <x v="599"/>
    <d v="2012-11-05T00:00:00"/>
    <s v="Same Day"/>
    <s v="JM-16195"/>
    <s v="Justin MacKendrick"/>
    <x v="0"/>
    <s v="United States"/>
    <s v="San Francisco"/>
    <x v="1"/>
    <n v="94109"/>
    <x v="1"/>
    <s v="OFF-ST-10000649"/>
    <x v="1"/>
    <x v="4"/>
    <s v="Hanging Personal Folder File"/>
    <n v="62.8"/>
    <n v="4"/>
    <n v="0"/>
    <n v="15.700000000000003"/>
  </r>
  <r>
    <n v="5075"/>
    <s v="CA-2014-151071"/>
    <x v="3"/>
    <x v="1016"/>
    <d v="2014-04-30T00:00:00"/>
    <s v="Second Class"/>
    <s v="MB-18085"/>
    <s v="Mick Brown"/>
    <x v="0"/>
    <s v="United States"/>
    <s v="Los Angeles"/>
    <x v="1"/>
    <n v="90049"/>
    <x v="1"/>
    <s v="OFF-BI-10002103"/>
    <x v="1"/>
    <x v="8"/>
    <s v="Cardinal Slant-D Ring Binder, Heavy Gauge Vinyl"/>
    <n v="13.904"/>
    <n v="2"/>
    <n v="0.2"/>
    <n v="4.5187999999999997"/>
  </r>
  <r>
    <n v="5076"/>
    <s v="CA-2011-134572"/>
    <x v="2"/>
    <x v="1017"/>
    <d v="2011-04-22T00:00:00"/>
    <s v="Second Class"/>
    <s v="SV-20365"/>
    <s v="Seth Vernon"/>
    <x v="0"/>
    <s v="United States"/>
    <s v="Houston"/>
    <x v="5"/>
    <n v="77070"/>
    <x v="2"/>
    <s v="FUR-TA-10001705"/>
    <x v="0"/>
    <x v="3"/>
    <s v="Bush Advantage Collection Round Conference Table"/>
    <n v="744.09999999999991"/>
    <n v="5"/>
    <n v="0.3"/>
    <n v="-95.670000000000044"/>
  </r>
  <r>
    <n v="5077"/>
    <s v="CA-2011-134572"/>
    <x v="2"/>
    <x v="1017"/>
    <d v="2011-04-22T00:00:00"/>
    <s v="Second Class"/>
    <s v="SV-20365"/>
    <s v="Seth Vernon"/>
    <x v="0"/>
    <s v="United States"/>
    <s v="Houston"/>
    <x v="5"/>
    <n v="77070"/>
    <x v="2"/>
    <s v="OFF-ST-10004634"/>
    <x v="1"/>
    <x v="4"/>
    <s v="Personal Folder Holder, Ebony"/>
    <n v="44.840000000000011"/>
    <n v="5"/>
    <n v="0.2"/>
    <n v="5.6049999999999951"/>
  </r>
  <r>
    <n v="5078"/>
    <s v="CA-2011-134572"/>
    <x v="2"/>
    <x v="1017"/>
    <d v="2011-04-22T00:00:00"/>
    <s v="Second Class"/>
    <s v="SV-20365"/>
    <s v="Seth Vernon"/>
    <x v="0"/>
    <s v="United States"/>
    <s v="Houston"/>
    <x v="5"/>
    <n v="77070"/>
    <x v="2"/>
    <s v="FUR-TA-10004442"/>
    <x v="0"/>
    <x v="3"/>
    <s v="Riverside Furniture Stanwyck Manor Table Series"/>
    <n v="401.59000000000003"/>
    <n v="2"/>
    <n v="0.3"/>
    <n v="-131.95100000000002"/>
  </r>
  <r>
    <n v="5079"/>
    <s v="CA-2014-143217"/>
    <x v="3"/>
    <x v="343"/>
    <d v="2014-11-18T00:00:00"/>
    <s v="Standard Class"/>
    <s v="CG-12040"/>
    <s v="Catherine Glotzbach"/>
    <x v="2"/>
    <s v="United States"/>
    <s v="Milwaukee"/>
    <x v="6"/>
    <n v="53209"/>
    <x v="2"/>
    <s v="OFF-BI-10002949"/>
    <x v="1"/>
    <x v="8"/>
    <s v="Prestige Round Ring Binders"/>
    <n v="18.240000000000002"/>
    <n v="3"/>
    <n v="0"/>
    <n v="8.5727999999999991"/>
  </r>
  <r>
    <n v="5080"/>
    <s v="US-2014-133312"/>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s v="US-2014-133312"/>
    <x v="3"/>
    <x v="920"/>
    <d v="2014-11-30T00:00:00"/>
    <s v="Standard Class"/>
    <s v="BD-11500"/>
    <s v="Bradley Drucker"/>
    <x v="0"/>
    <s v="United States"/>
    <s v="San Francisco"/>
    <x v="1"/>
    <n v="94122"/>
    <x v="1"/>
    <s v="OFF-ST-10001325"/>
    <x v="1"/>
    <x v="4"/>
    <s v="Sterilite Officeware Hinged File Box"/>
    <n v="10.48"/>
    <n v="1"/>
    <n v="0"/>
    <n v="2.8296000000000001"/>
  </r>
  <r>
    <n v="5082"/>
    <s v="US-2012-137533"/>
    <x v="1"/>
    <x v="217"/>
    <d v="2012-12-18T00:00:00"/>
    <s v="Same Day"/>
    <s v="JK-15640"/>
    <s v="Jim Kriz"/>
    <x v="2"/>
    <s v="United States"/>
    <s v="Cleveland"/>
    <x v="24"/>
    <n v="44105"/>
    <x v="3"/>
    <s v="OFF-PA-10003441"/>
    <x v="1"/>
    <x v="10"/>
    <s v="Xerox 226"/>
    <n v="20.736000000000004"/>
    <n v="4"/>
    <n v="0.2"/>
    <n v="7.2576000000000001"/>
  </r>
  <r>
    <n v="5083"/>
    <s v="CA-2013-155138"/>
    <x v="0"/>
    <x v="162"/>
    <d v="2013-09-13T00:00:00"/>
    <s v="Standard Class"/>
    <s v="JM-15580"/>
    <s v="Jill Matthias"/>
    <x v="0"/>
    <s v="United States"/>
    <s v="Monroe"/>
    <x v="3"/>
    <n v="28110"/>
    <x v="0"/>
    <s v="TEC-AC-10004209"/>
    <x v="2"/>
    <x v="11"/>
    <s v="Memorex Froggy Flash Drive 4 GB"/>
    <n v="35.167999999999999"/>
    <n v="4"/>
    <n v="0.2"/>
    <n v="8.3524000000000012"/>
  </r>
  <r>
    <n v="5084"/>
    <s v="CA-2013-155138"/>
    <x v="0"/>
    <x v="162"/>
    <d v="2013-09-13T00:00:00"/>
    <s v="Standard Class"/>
    <s v="JM-15580"/>
    <s v="Jill Matthias"/>
    <x v="0"/>
    <s v="United States"/>
    <s v="Monroe"/>
    <x v="3"/>
    <n v="28110"/>
    <x v="0"/>
    <s v="OFF-PA-10000501"/>
    <x v="1"/>
    <x v="10"/>
    <s v="Petty Cash Envelope"/>
    <n v="64.704000000000008"/>
    <n v="3"/>
    <n v="0.2"/>
    <n v="23.455199999999998"/>
  </r>
  <r>
    <n v="5085"/>
    <s v="CA-2013-108350"/>
    <x v="0"/>
    <x v="112"/>
    <d v="2013-06-10T00:00:00"/>
    <s v="Second Class"/>
    <s v="SC-20230"/>
    <s v="Scot Coram"/>
    <x v="1"/>
    <s v="United States"/>
    <s v="Lowell"/>
    <x v="31"/>
    <n v="1852"/>
    <x v="3"/>
    <s v="OFF-PA-10003656"/>
    <x v="1"/>
    <x v="10"/>
    <s v="Xerox 1935"/>
    <n v="105.52"/>
    <n v="4"/>
    <n v="0"/>
    <n v="48.539199999999994"/>
  </r>
  <r>
    <n v="5086"/>
    <s v="CA-2012-144302"/>
    <x v="1"/>
    <x v="974"/>
    <d v="2012-06-23T00:00:00"/>
    <s v="Standard Class"/>
    <s v="ME-17320"/>
    <s v="Maria Etezadi"/>
    <x v="2"/>
    <s v="United States"/>
    <s v="Dallas"/>
    <x v="5"/>
    <n v="75081"/>
    <x v="2"/>
    <s v="OFF-BI-10001107"/>
    <x v="1"/>
    <x v="8"/>
    <s v="GBC White Gloss Covers, Plain Front"/>
    <n v="5.7919999999999989"/>
    <n v="2"/>
    <n v="0.8"/>
    <n v="-9.5568000000000026"/>
  </r>
  <r>
    <n v="5087"/>
    <s v="CA-2012-109001"/>
    <x v="1"/>
    <x v="616"/>
    <d v="2012-03-09T00:00:00"/>
    <s v="Standard Class"/>
    <s v="KN-16390"/>
    <s v="Katherine Nockton"/>
    <x v="1"/>
    <s v="United States"/>
    <s v="Philadelphia"/>
    <x v="9"/>
    <n v="19120"/>
    <x v="3"/>
    <s v="TEC-PH-10000562"/>
    <x v="2"/>
    <x v="7"/>
    <s v="Samsung Convoy 3"/>
    <n v="466.15799999999996"/>
    <n v="7"/>
    <n v="0.4"/>
    <n v="-93.231599999999958"/>
  </r>
  <r>
    <n v="5088"/>
    <s v="CA-2012-109001"/>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s v="CA-2012-109001"/>
    <x v="1"/>
    <x v="616"/>
    <d v="2012-03-09T00:00:00"/>
    <s v="Standard Class"/>
    <s v="KN-16390"/>
    <s v="Katherine Nockton"/>
    <x v="1"/>
    <s v="United States"/>
    <s v="Philadelphia"/>
    <x v="9"/>
    <n v="19120"/>
    <x v="3"/>
    <s v="OFF-BI-10003529"/>
    <x v="1"/>
    <x v="8"/>
    <s v="Avery Round Ring Poly Binders"/>
    <n v="2.556"/>
    <n v="3"/>
    <n v="0.7"/>
    <n v="-1.7892000000000001"/>
  </r>
  <r>
    <n v="5090"/>
    <s v="CA-2014-132738"/>
    <x v="3"/>
    <x v="1018"/>
    <d v="2014-08-08T00:00:00"/>
    <s v="First Class"/>
    <s v="HM-14860"/>
    <s v="Harry Marie"/>
    <x v="1"/>
    <s v="United States"/>
    <s v="Loveland"/>
    <x v="22"/>
    <n v="80538"/>
    <x v="1"/>
    <s v="OFF-PA-10001752"/>
    <x v="1"/>
    <x v="10"/>
    <s v="Hammermill CopyPlus Copy Paper (20Lb. and 84 Bright)"/>
    <n v="7.9680000000000009"/>
    <n v="2"/>
    <n v="0.2"/>
    <n v="2.8884000000000007"/>
  </r>
  <r>
    <n v="5091"/>
    <s v="CA-2014-132738"/>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s v="CA-2014-156720"/>
    <x v="3"/>
    <x v="247"/>
    <d v="2015-01-04T00:00:00"/>
    <s v="Standard Class"/>
    <s v="JM-15580"/>
    <s v="Jill Matthias"/>
    <x v="0"/>
    <s v="United States"/>
    <s v="Loveland"/>
    <x v="22"/>
    <n v="80538"/>
    <x v="1"/>
    <s v="OFF-FA-10003472"/>
    <x v="1"/>
    <x v="13"/>
    <s v="Bagged Rubber Bands"/>
    <n v="3.024"/>
    <n v="3"/>
    <n v="0.2"/>
    <n v="-0.6048"/>
  </r>
  <r>
    <n v="5093"/>
    <s v="CA-2012-119102"/>
    <x v="1"/>
    <x v="293"/>
    <d v="2012-05-27T00:00:00"/>
    <s v="Standard Class"/>
    <s v="KH-16690"/>
    <s v="Kristen Hastings"/>
    <x v="1"/>
    <s v="United States"/>
    <s v="Woonsocket"/>
    <x v="34"/>
    <n v="2895"/>
    <x v="3"/>
    <s v="OFF-ST-10004507"/>
    <x v="1"/>
    <x v="4"/>
    <s v="Advantus Rolling Storage Box"/>
    <n v="51.449999999999996"/>
    <n v="3"/>
    <n v="0"/>
    <n v="13.891499999999999"/>
  </r>
  <r>
    <n v="5094"/>
    <s v="US-2011-140452"/>
    <x v="2"/>
    <x v="776"/>
    <d v="2011-12-10T00:00:00"/>
    <s v="Standard Class"/>
    <s v="BK-11260"/>
    <s v="Berenike Kampe"/>
    <x v="0"/>
    <s v="United States"/>
    <s v="Chicago"/>
    <x v="10"/>
    <n v="60610"/>
    <x v="2"/>
    <s v="OFF-AP-10004036"/>
    <x v="1"/>
    <x v="9"/>
    <s v="Bionaire 99.97% HEPA Air Cleaner"/>
    <n v="14.015999999999996"/>
    <n v="4"/>
    <n v="0.8"/>
    <n v="-31.536000000000001"/>
  </r>
  <r>
    <n v="5095"/>
    <s v="US-2011-140452"/>
    <x v="2"/>
    <x v="776"/>
    <d v="2011-12-10T00:00:00"/>
    <s v="Standard Class"/>
    <s v="BK-11260"/>
    <s v="Berenike Kampe"/>
    <x v="0"/>
    <s v="United States"/>
    <s v="Chicago"/>
    <x v="10"/>
    <n v="60610"/>
    <x v="2"/>
    <s v="FUR-TA-10004086"/>
    <x v="0"/>
    <x v="3"/>
    <s v="KI Adjustable-Height Table"/>
    <n v="214.95000000000002"/>
    <n v="5"/>
    <n v="0.5"/>
    <n v="-120.37200000000003"/>
  </r>
  <r>
    <n v="5096"/>
    <s v="US-2011-140452"/>
    <x v="2"/>
    <x v="776"/>
    <d v="2011-12-10T00:00:00"/>
    <s v="Standard Class"/>
    <s v="BK-11260"/>
    <s v="Berenike Kampe"/>
    <x v="0"/>
    <s v="United States"/>
    <s v="Chicago"/>
    <x v="10"/>
    <n v="60610"/>
    <x v="2"/>
    <s v="TEC-PH-10000307"/>
    <x v="2"/>
    <x v="7"/>
    <s v="Shocksock Galaxy S4 Armband"/>
    <n v="35.04"/>
    <n v="4"/>
    <n v="0.2"/>
    <n v="-7.0080000000000044"/>
  </r>
  <r>
    <n v="5097"/>
    <s v="US-2011-140452"/>
    <x v="2"/>
    <x v="776"/>
    <d v="2011-12-10T00:00:00"/>
    <s v="Standard Class"/>
    <s v="BK-11260"/>
    <s v="Berenike Kampe"/>
    <x v="0"/>
    <s v="United States"/>
    <s v="Chicago"/>
    <x v="10"/>
    <n v="60610"/>
    <x v="2"/>
    <s v="FUR-FU-10002088"/>
    <x v="0"/>
    <x v="5"/>
    <s v="Nu-Dell Float Frame 11 x 14 1/2"/>
    <n v="10.776000000000002"/>
    <n v="3"/>
    <n v="0.6"/>
    <n v="-4.8491999999999997"/>
  </r>
  <r>
    <n v="5098"/>
    <s v="US-2011-140452"/>
    <x v="2"/>
    <x v="776"/>
    <d v="2011-12-10T00:00:00"/>
    <s v="Standard Class"/>
    <s v="BK-11260"/>
    <s v="Berenike Kampe"/>
    <x v="0"/>
    <s v="United States"/>
    <s v="Chicago"/>
    <x v="10"/>
    <n v="60610"/>
    <x v="2"/>
    <s v="OFF-BI-10004965"/>
    <x v="1"/>
    <x v="8"/>
    <s v="Ibico Covers for Plastic or Wire Binding Elements"/>
    <n v="4.5999999999999988"/>
    <n v="2"/>
    <n v="0.8"/>
    <n v="-8.0500000000000025"/>
  </r>
  <r>
    <n v="5099"/>
    <s v="US-2011-140452"/>
    <x v="2"/>
    <x v="776"/>
    <d v="2011-12-10T00:00:00"/>
    <s v="Standard Class"/>
    <s v="BK-11260"/>
    <s v="Berenike Kampe"/>
    <x v="0"/>
    <s v="United States"/>
    <s v="Chicago"/>
    <x v="10"/>
    <n v="60610"/>
    <x v="2"/>
    <s v="OFF-ST-10002485"/>
    <x v="1"/>
    <x v="4"/>
    <s v="Rogers Deluxe File Chest"/>
    <n v="35.167999999999999"/>
    <n v="2"/>
    <n v="0.2"/>
    <n v="-8.3524000000000012"/>
  </r>
  <r>
    <n v="5100"/>
    <s v="CA-2012-141936"/>
    <x v="1"/>
    <x v="976"/>
    <d v="2012-08-12T00:00:00"/>
    <s v="Standard Class"/>
    <s v="PN-18775"/>
    <s v="Parhena Norris"/>
    <x v="2"/>
    <s v="United States"/>
    <s v="Bakersfield"/>
    <x v="1"/>
    <n v="93309"/>
    <x v="1"/>
    <s v="OFF-BI-10002194"/>
    <x v="1"/>
    <x v="8"/>
    <s v="Cardinal Hold-It CD Pocket"/>
    <n v="19.152000000000001"/>
    <n v="3"/>
    <n v="0.2"/>
    <n v="6.4638000000000009"/>
  </r>
  <r>
    <n v="5101"/>
    <s v="CA-2011-158442"/>
    <x v="2"/>
    <x v="461"/>
    <d v="2011-03-17T00:00:00"/>
    <s v="Same Day"/>
    <s v="AZ-10750"/>
    <s v="Annie Zypern"/>
    <x v="0"/>
    <s v="United States"/>
    <s v="Dallas"/>
    <x v="5"/>
    <n v="75217"/>
    <x v="2"/>
    <s v="OFF-AR-10003732"/>
    <x v="1"/>
    <x v="6"/>
    <s v="Newell 333"/>
    <n v="4.4479999999999995"/>
    <n v="2"/>
    <n v="0.2"/>
    <n v="0.3335999999999999"/>
  </r>
  <r>
    <n v="5102"/>
    <s v="CA-2011-158442"/>
    <x v="2"/>
    <x v="461"/>
    <d v="2011-03-17T00:00:00"/>
    <s v="Same Day"/>
    <s v="AZ-10750"/>
    <s v="Annie Zypern"/>
    <x v="0"/>
    <s v="United States"/>
    <s v="Dallas"/>
    <x v="5"/>
    <n v="75217"/>
    <x v="2"/>
    <s v="OFF-PA-10002195"/>
    <x v="1"/>
    <x v="10"/>
    <s v="Xerox 1966"/>
    <n v="5.1840000000000011"/>
    <n v="1"/>
    <n v="0.2"/>
    <n v="1.8792"/>
  </r>
  <r>
    <n v="5103"/>
    <s v="CA-2011-158442"/>
    <x v="2"/>
    <x v="461"/>
    <d v="2011-03-17T00:00:00"/>
    <s v="Same Day"/>
    <s v="AZ-10750"/>
    <s v="Annie Zypern"/>
    <x v="0"/>
    <s v="United States"/>
    <s v="Dallas"/>
    <x v="5"/>
    <n v="75217"/>
    <x v="2"/>
    <s v="OFF-PA-10002365"/>
    <x v="1"/>
    <x v="10"/>
    <s v="Xerox 1967"/>
    <n v="15.552000000000003"/>
    <n v="3"/>
    <n v="0.2"/>
    <n v="5.4432"/>
  </r>
  <r>
    <n v="5104"/>
    <s v="CA-2012-167374"/>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s v="CA-2012-167374"/>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s v="CA-2011-116568"/>
    <x v="2"/>
    <x v="637"/>
    <d v="2011-12-20T00:00:00"/>
    <s v="Standard Class"/>
    <s v="BM-11785"/>
    <s v="Bryan Mills"/>
    <x v="0"/>
    <s v="United States"/>
    <s v="Deltona"/>
    <x v="2"/>
    <n v="32725"/>
    <x v="0"/>
    <s v="FUR-CH-10002439"/>
    <x v="0"/>
    <x v="1"/>
    <s v="Iceberg Nesting Folding Chair, 19w x 6d x 43h"/>
    <n v="186.304"/>
    <n v="4"/>
    <n v="0.2"/>
    <n v="13.972799999999999"/>
  </r>
  <r>
    <n v="5107"/>
    <s v="CA-2012-147102"/>
    <x v="1"/>
    <x v="444"/>
    <d v="2012-09-26T00:00:00"/>
    <s v="Standard Class"/>
    <s v="NH-18610"/>
    <s v="Nicole Hansen"/>
    <x v="1"/>
    <s v="United States"/>
    <s v="Columbus"/>
    <x v="32"/>
    <n v="31907"/>
    <x v="0"/>
    <s v="TEC-AC-10000682"/>
    <x v="2"/>
    <x v="11"/>
    <s v="Kensington K72356US Mouse-in-a-Box USB Desktop Mouse"/>
    <n v="66.36"/>
    <n v="4"/>
    <n v="0"/>
    <n v="23.225999999999999"/>
  </r>
  <r>
    <n v="5108"/>
    <s v="CA-2014-132213"/>
    <x v="3"/>
    <x v="1016"/>
    <d v="2014-04-27T00:00:00"/>
    <s v="First Class"/>
    <s v="PN-18775"/>
    <s v="Parhena Norris"/>
    <x v="2"/>
    <s v="United States"/>
    <s v="Nashville"/>
    <x v="18"/>
    <n v="37211"/>
    <x v="0"/>
    <s v="OFF-AR-10004078"/>
    <x v="1"/>
    <x v="6"/>
    <s v="Newell 312"/>
    <n v="42.047999999999995"/>
    <n v="9"/>
    <n v="0.2"/>
    <n v="5.2559999999999985"/>
  </r>
  <r>
    <n v="5109"/>
    <s v="CA-2014-132213"/>
    <x v="3"/>
    <x v="1016"/>
    <d v="2014-04-27T00:00:00"/>
    <s v="First Class"/>
    <s v="PN-18775"/>
    <s v="Parhena Norris"/>
    <x v="2"/>
    <s v="United States"/>
    <s v="Nashville"/>
    <x v="18"/>
    <n v="37211"/>
    <x v="0"/>
    <s v="OFF-AR-10001958"/>
    <x v="1"/>
    <x v="6"/>
    <s v="Stanley Bostitch Contemporary Electric Pencil Sharpeners"/>
    <n v="67.92"/>
    <n v="5"/>
    <n v="0.2"/>
    <n v="6.7920000000000016"/>
  </r>
  <r>
    <n v="5110"/>
    <s v="CA-2011-13845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s v="CA-2011-138450"/>
    <x v="2"/>
    <x v="638"/>
    <d v="2011-10-22T00:00:00"/>
    <s v="Standard Class"/>
    <s v="EH-13765"/>
    <s v="Edward Hooks"/>
    <x v="1"/>
    <s v="United States"/>
    <s v="Philadelphia"/>
    <x v="9"/>
    <n v="19134"/>
    <x v="3"/>
    <s v="OFF-ST-10003479"/>
    <x v="1"/>
    <x v="4"/>
    <s v="Eldon Base for stackable storage shelf, platinum"/>
    <n v="186.91200000000001"/>
    <n v="6"/>
    <n v="0.2"/>
    <n v="-35.046000000000028"/>
  </r>
  <r>
    <n v="5112"/>
    <s v="CA-2011-138450"/>
    <x v="2"/>
    <x v="638"/>
    <d v="2011-10-22T00:00:00"/>
    <s v="Standard Class"/>
    <s v="EH-13765"/>
    <s v="Edward Hooks"/>
    <x v="1"/>
    <s v="United States"/>
    <s v="Philadelphia"/>
    <x v="9"/>
    <n v="19134"/>
    <x v="3"/>
    <s v="OFF-PA-10003016"/>
    <x v="1"/>
    <x v="10"/>
    <s v="Adams &quot;While You Were Out&quot; Message Pads"/>
    <n v="10.048000000000002"/>
    <n v="4"/>
    <n v="0.2"/>
    <n v="3.1399999999999988"/>
  </r>
  <r>
    <n v="5113"/>
    <s v="CA-2012-153073"/>
    <x v="1"/>
    <x v="50"/>
    <d v="2012-11-13T00:00:00"/>
    <s v="Same Day"/>
    <s v="HA-14905"/>
    <s v="Helen Abelman"/>
    <x v="0"/>
    <s v="United States"/>
    <s v="Chicago"/>
    <x v="10"/>
    <n v="60610"/>
    <x v="2"/>
    <s v="FUR-FU-10001025"/>
    <x v="0"/>
    <x v="5"/>
    <s v="Eldon Imàge Series Desk Accessories, Clear"/>
    <n v="17.496000000000002"/>
    <n v="9"/>
    <n v="0.6"/>
    <n v="-7.4357999999999969"/>
  </r>
  <r>
    <n v="5114"/>
    <s v="CA-2013-147970"/>
    <x v="0"/>
    <x v="1011"/>
    <d v="2013-02-02T00:00:00"/>
    <s v="Second Class"/>
    <s v="AB-10150"/>
    <s v="Aimee Bixby"/>
    <x v="0"/>
    <s v="United States"/>
    <s v="Dallas"/>
    <x v="5"/>
    <n v="75220"/>
    <x v="2"/>
    <s v="OFF-PA-10003936"/>
    <x v="1"/>
    <x v="10"/>
    <s v="Xerox 1994"/>
    <n v="15.552000000000003"/>
    <n v="3"/>
    <n v="0.2"/>
    <n v="5.4432"/>
  </r>
  <r>
    <n v="5115"/>
    <s v="CA-2013-150658"/>
    <x v="0"/>
    <x v="1019"/>
    <d v="2013-11-23T00:00:00"/>
    <s v="Standard Class"/>
    <s v="MS-17365"/>
    <s v="Maribeth Schnelling"/>
    <x v="0"/>
    <s v="United States"/>
    <s v="Carlsbad"/>
    <x v="27"/>
    <n v="88220"/>
    <x v="1"/>
    <s v="OFF-BI-10004140"/>
    <x v="1"/>
    <x v="8"/>
    <s v="Avery Non-Stick Binders"/>
    <n v="10.776000000000002"/>
    <n v="3"/>
    <n v="0.2"/>
    <n v="3.3674999999999984"/>
  </r>
  <r>
    <n v="5116"/>
    <s v="CA-2014-125640"/>
    <x v="3"/>
    <x v="800"/>
    <d v="2014-07-30T00:00:00"/>
    <s v="Standard Class"/>
    <s v="DD-13570"/>
    <s v="Dorothy Dickinson"/>
    <x v="0"/>
    <s v="United States"/>
    <s v="Philadelphia"/>
    <x v="9"/>
    <n v="19134"/>
    <x v="3"/>
    <s v="OFF-LA-10004178"/>
    <x v="1"/>
    <x v="2"/>
    <s v="Avery 491"/>
    <n v="3.3040000000000003"/>
    <n v="1"/>
    <n v="0.2"/>
    <n v="1.0737999999999999"/>
  </r>
  <r>
    <n v="5117"/>
    <s v="CA-2014-154137"/>
    <x v="3"/>
    <x v="343"/>
    <d v="2014-11-18T00:00:00"/>
    <s v="Standard Class"/>
    <s v="MT-17815"/>
    <s v="Meg Tillman"/>
    <x v="0"/>
    <s v="United States"/>
    <s v="New York City"/>
    <x v="15"/>
    <n v="10009"/>
    <x v="3"/>
    <s v="OFF-ST-10003324"/>
    <x v="1"/>
    <x v="4"/>
    <s v="Belkin OmniView SE Rackmount Kit"/>
    <n v="35.479999999999997"/>
    <n v="1"/>
    <n v="0"/>
    <n v="0"/>
  </r>
  <r>
    <n v="5118"/>
    <s v="CA-2012-127173"/>
    <x v="1"/>
    <x v="120"/>
    <d v="2012-10-03T00:00:00"/>
    <s v="Standard Class"/>
    <s v="GM-14500"/>
    <s v="Gene McClure"/>
    <x v="0"/>
    <s v="United States"/>
    <s v="Oceanside"/>
    <x v="15"/>
    <n v="11572"/>
    <x v="3"/>
    <s v="OFF-FA-10004854"/>
    <x v="1"/>
    <x v="13"/>
    <s v="Vinyl Coated Wire Paper Clips in Organizer Box, 800/Box"/>
    <n v="34.44"/>
    <n v="3"/>
    <n v="0"/>
    <n v="16.186799999999998"/>
  </r>
  <r>
    <n v="5119"/>
    <s v="CA-2012-127173"/>
    <x v="1"/>
    <x v="120"/>
    <d v="2012-10-03T00:00:00"/>
    <s v="Standard Class"/>
    <s v="GM-14500"/>
    <s v="Gene McClure"/>
    <x v="0"/>
    <s v="United States"/>
    <s v="Oceanside"/>
    <x v="15"/>
    <n v="11572"/>
    <x v="3"/>
    <s v="TEC-MA-10002859"/>
    <x v="2"/>
    <x v="15"/>
    <s v="Ativa MDM8000 8-Sheet Micro-Cut Shredder"/>
    <n v="629.92999999999995"/>
    <n v="7"/>
    <n v="0"/>
    <n v="296.06709999999998"/>
  </r>
  <r>
    <n v="5120"/>
    <s v="CA-2012-127173"/>
    <x v="1"/>
    <x v="120"/>
    <d v="2012-10-03T00:00:00"/>
    <s v="Standard Class"/>
    <s v="GM-14500"/>
    <s v="Gene McClure"/>
    <x v="0"/>
    <s v="United States"/>
    <s v="Oceanside"/>
    <x v="15"/>
    <n v="11572"/>
    <x v="3"/>
    <s v="OFF-BI-10000088"/>
    <x v="1"/>
    <x v="8"/>
    <s v="GBC Imprintable Covers"/>
    <n v="79.056000000000012"/>
    <n v="9"/>
    <n v="0.2"/>
    <n v="28.657800000000002"/>
  </r>
  <r>
    <n v="5121"/>
    <s v="CA-2011-149538"/>
    <x v="2"/>
    <x v="527"/>
    <d v="2011-04-08T00:00:00"/>
    <s v="Standard Class"/>
    <s v="KB-16585"/>
    <s v="Ken Black"/>
    <x v="1"/>
    <s v="United States"/>
    <s v="Lafayette"/>
    <x v="28"/>
    <n v="70506"/>
    <x v="0"/>
    <s v="OFF-ST-10004180"/>
    <x v="1"/>
    <x v="4"/>
    <s v="Safco Commercial Shelving"/>
    <n v="232.54999999999998"/>
    <n v="5"/>
    <n v="0"/>
    <n v="9.3019999999999925"/>
  </r>
  <r>
    <n v="5122"/>
    <s v="CA-2011-149538"/>
    <x v="2"/>
    <x v="527"/>
    <d v="2011-04-08T00:00:00"/>
    <s v="Standard Class"/>
    <s v="KB-16585"/>
    <s v="Ken Black"/>
    <x v="1"/>
    <s v="United States"/>
    <s v="Lafayette"/>
    <x v="28"/>
    <n v="70506"/>
    <x v="0"/>
    <s v="TEC-AC-10002926"/>
    <x v="2"/>
    <x v="11"/>
    <s v="Logitech Wireless Marathon Mouse M705"/>
    <n v="99.98"/>
    <n v="2"/>
    <n v="0"/>
    <n v="42.991400000000006"/>
  </r>
  <r>
    <n v="5123"/>
    <s v="CA-2011-149538"/>
    <x v="2"/>
    <x v="527"/>
    <d v="2011-04-08T00:00:00"/>
    <s v="Standard Class"/>
    <s v="KB-16585"/>
    <s v="Ken Black"/>
    <x v="1"/>
    <s v="United States"/>
    <s v="Lafayette"/>
    <x v="28"/>
    <n v="70506"/>
    <x v="0"/>
    <s v="OFF-PA-10003797"/>
    <x v="1"/>
    <x v="10"/>
    <s v="Xerox 209"/>
    <n v="19.440000000000001"/>
    <n v="3"/>
    <n v="0"/>
    <n v="9.3312000000000008"/>
  </r>
  <r>
    <n v="5124"/>
    <s v="CA-2011-149538"/>
    <x v="2"/>
    <x v="527"/>
    <d v="2011-04-08T00:00:00"/>
    <s v="Standard Class"/>
    <s v="KB-16585"/>
    <s v="Ken Black"/>
    <x v="1"/>
    <s v="United States"/>
    <s v="Lafayette"/>
    <x v="28"/>
    <n v="70506"/>
    <x v="0"/>
    <s v="OFF-PA-10002195"/>
    <x v="1"/>
    <x v="10"/>
    <s v="Xerox 1966"/>
    <n v="12.96"/>
    <n v="2"/>
    <n v="0"/>
    <n v="6.3504000000000005"/>
  </r>
  <r>
    <n v="5125"/>
    <s v="CA-2011-160766"/>
    <x v="2"/>
    <x v="80"/>
    <d v="2011-09-14T00:00:00"/>
    <s v="Same Day"/>
    <s v="DM-13015"/>
    <s v="Darrin Martin"/>
    <x v="0"/>
    <s v="United States"/>
    <s v="New York City"/>
    <x v="15"/>
    <n v="10009"/>
    <x v="3"/>
    <s v="FUR-TA-10001039"/>
    <x v="0"/>
    <x v="3"/>
    <s v="KI Adjustable-Height Table"/>
    <n v="464.29200000000003"/>
    <n v="9"/>
    <n v="0.4"/>
    <n v="-108.33479999999997"/>
  </r>
  <r>
    <n v="5126"/>
    <s v="CA-2011-160766"/>
    <x v="2"/>
    <x v="80"/>
    <d v="2011-09-14T00:00:00"/>
    <s v="Same Day"/>
    <s v="DM-13015"/>
    <s v="Darrin Martin"/>
    <x v="0"/>
    <s v="United States"/>
    <s v="New York City"/>
    <x v="15"/>
    <n v="10009"/>
    <x v="3"/>
    <s v="OFF-EN-10001099"/>
    <x v="1"/>
    <x v="12"/>
    <s v="Staples"/>
    <n v="68.459999999999994"/>
    <n v="7"/>
    <n v="0"/>
    <n v="31.491599999999995"/>
  </r>
  <r>
    <n v="5127"/>
    <s v="CA-2011-160766"/>
    <x v="2"/>
    <x v="80"/>
    <d v="2011-09-14T00:00:00"/>
    <s v="Same Day"/>
    <s v="DM-13015"/>
    <s v="Darrin Martin"/>
    <x v="0"/>
    <s v="United States"/>
    <s v="New York City"/>
    <x v="15"/>
    <n v="10009"/>
    <x v="3"/>
    <s v="TEC-MA-10003979"/>
    <x v="2"/>
    <x v="15"/>
    <s v="Ativa V4110MDD Micro-Cut Shredder"/>
    <n v="2799.96"/>
    <n v="4"/>
    <n v="0"/>
    <n v="1371.9803999999999"/>
  </r>
  <r>
    <n v="5128"/>
    <s v="CA-2011-160766"/>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s v="CA-2011-160766"/>
    <x v="2"/>
    <x v="80"/>
    <d v="2011-09-14T00:00:00"/>
    <s v="Same Day"/>
    <s v="DM-13015"/>
    <s v="Darrin Martin"/>
    <x v="0"/>
    <s v="United States"/>
    <s v="New York City"/>
    <x v="15"/>
    <n v="10009"/>
    <x v="3"/>
    <s v="TEC-PH-10001536"/>
    <x v="2"/>
    <x v="7"/>
    <s v="Spigen Samsung Galaxy S5 Case Wallet"/>
    <n v="16.989999999999998"/>
    <n v="1"/>
    <n v="0"/>
    <n v="4.4173999999999989"/>
  </r>
  <r>
    <n v="5130"/>
    <s v="CA-2011-160766"/>
    <x v="2"/>
    <x v="80"/>
    <d v="2011-09-14T00:00:00"/>
    <s v="Same Day"/>
    <s v="DM-13015"/>
    <s v="Darrin Martin"/>
    <x v="0"/>
    <s v="United States"/>
    <s v="New York City"/>
    <x v="15"/>
    <n v="10009"/>
    <x v="3"/>
    <s v="TEC-PH-10000526"/>
    <x v="2"/>
    <x v="7"/>
    <s v="Vtech CS6719"/>
    <n v="287.96999999999997"/>
    <n v="3"/>
    <n v="0"/>
    <n v="80.631600000000006"/>
  </r>
  <r>
    <n v="5131"/>
    <s v="CA-2011-160766"/>
    <x v="2"/>
    <x v="80"/>
    <d v="2011-09-14T00:00:00"/>
    <s v="Same Day"/>
    <s v="DM-13015"/>
    <s v="Darrin Martin"/>
    <x v="0"/>
    <s v="United States"/>
    <s v="New York City"/>
    <x v="15"/>
    <n v="10009"/>
    <x v="3"/>
    <s v="OFF-PA-10000213"/>
    <x v="1"/>
    <x v="10"/>
    <s v="Xerox 198"/>
    <n v="44.820000000000007"/>
    <n v="9"/>
    <n v="0"/>
    <n v="21.065400000000004"/>
  </r>
  <r>
    <n v="5132"/>
    <s v="CA-2014-146626"/>
    <x v="3"/>
    <x v="614"/>
    <d v="2015-01-06T00:00:00"/>
    <s v="Standard Class"/>
    <s v="BP-11185"/>
    <s v="Ben Peterman"/>
    <x v="1"/>
    <s v="United States"/>
    <s v="Anaheim"/>
    <x v="1"/>
    <n v="92804"/>
    <x v="1"/>
    <s v="FUR-FU-10002501"/>
    <x v="0"/>
    <x v="5"/>
    <s v="Nu-Dell Executive Frame"/>
    <n v="101.12"/>
    <n v="8"/>
    <n v="0"/>
    <n v="37.414400000000001"/>
  </r>
  <r>
    <n v="5133"/>
    <s v="CA-2012-123330"/>
    <x v="1"/>
    <x v="1020"/>
    <d v="2012-06-27T00:00:00"/>
    <s v="Standard Class"/>
    <s v="EP-13915"/>
    <s v="Emily Phan"/>
    <x v="0"/>
    <s v="United States"/>
    <s v="Deltona"/>
    <x v="2"/>
    <n v="32725"/>
    <x v="0"/>
    <s v="TEC-PH-10001819"/>
    <x v="2"/>
    <x v="7"/>
    <s v="Innergie mMini Combo Duo USB Travel Charging Kit"/>
    <n v="107.97600000000001"/>
    <n v="3"/>
    <n v="0.2"/>
    <n v="37.791599999999988"/>
  </r>
  <r>
    <n v="5134"/>
    <s v="CA-2014-155607"/>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s v="CA-2014-155607"/>
    <x v="3"/>
    <x v="200"/>
    <d v="2014-12-01T00:00:00"/>
    <s v="Standard Class"/>
    <s v="FG-14260"/>
    <s v="Frank Gastineau"/>
    <x v="2"/>
    <s v="United States"/>
    <s v="New York City"/>
    <x v="15"/>
    <n v="10009"/>
    <x v="3"/>
    <s v="OFF-BI-10003364"/>
    <x v="1"/>
    <x v="8"/>
    <s v="Binding Machine Supplies"/>
    <n v="93.344000000000008"/>
    <n v="4"/>
    <n v="0.2"/>
    <n v="32.670400000000001"/>
  </r>
  <r>
    <n v="5136"/>
    <s v="CA-2013-151323"/>
    <x v="0"/>
    <x v="248"/>
    <d v="2013-10-29T00:00:00"/>
    <s v="Standard Class"/>
    <s v="AB-10255"/>
    <s v="Alejandro Ballentine"/>
    <x v="2"/>
    <s v="United States"/>
    <s v="Seattle"/>
    <x v="4"/>
    <n v="98103"/>
    <x v="1"/>
    <s v="OFF-FA-10002983"/>
    <x v="1"/>
    <x v="13"/>
    <s v="Advantus SlideClip Paper Clips"/>
    <n v="17.05"/>
    <n v="5"/>
    <n v="0"/>
    <n v="8.1840000000000011"/>
  </r>
  <r>
    <n v="5137"/>
    <s v="CA-2012-146696"/>
    <x v="1"/>
    <x v="639"/>
    <d v="2012-12-19T00:00:00"/>
    <s v="Standard Class"/>
    <s v="RD-19480"/>
    <s v="Rick Duston"/>
    <x v="0"/>
    <s v="United States"/>
    <s v="San Diego"/>
    <x v="1"/>
    <n v="92105"/>
    <x v="1"/>
    <s v="OFF-BI-10002432"/>
    <x v="1"/>
    <x v="8"/>
    <s v="Wilson Jones Standard D-Ring Binders"/>
    <n v="8.0960000000000001"/>
    <n v="2"/>
    <n v="0.2"/>
    <n v="2.7323999999999993"/>
  </r>
  <r>
    <n v="5138"/>
    <s v="CA-2013-128972"/>
    <x v="0"/>
    <x v="373"/>
    <d v="2013-11-18T00:00:00"/>
    <s v="Standard Class"/>
    <s v="TS-21430"/>
    <s v="Tom Stivers"/>
    <x v="1"/>
    <s v="United States"/>
    <s v="Oklahoma City"/>
    <x v="26"/>
    <n v="73120"/>
    <x v="2"/>
    <s v="FUR-FU-10003096"/>
    <x v="0"/>
    <x v="5"/>
    <s v="Master Giant Foot Doorstop, Safety Yellow"/>
    <n v="30.36"/>
    <n v="4"/>
    <n v="0"/>
    <n v="13.0548"/>
  </r>
  <r>
    <n v="5139"/>
    <s v="CA-2014-128335"/>
    <x v="3"/>
    <x v="365"/>
    <d v="2014-10-06T00:00:00"/>
    <s v="Standard Class"/>
    <s v="JA-15970"/>
    <s v="Joseph Airdo"/>
    <x v="0"/>
    <s v="United States"/>
    <s v="Mount Vernon"/>
    <x v="15"/>
    <n v="10550"/>
    <x v="3"/>
    <s v="OFF-EN-10001539"/>
    <x v="1"/>
    <x v="12"/>
    <s v="Staples"/>
    <n v="23.34"/>
    <n v="3"/>
    <n v="0"/>
    <n v="10.969799999999999"/>
  </r>
  <r>
    <n v="5140"/>
    <s v="CA-2014-128335"/>
    <x v="3"/>
    <x v="365"/>
    <d v="2014-10-06T00:00:00"/>
    <s v="Standard Class"/>
    <s v="JA-15970"/>
    <s v="Joseph Airdo"/>
    <x v="0"/>
    <s v="United States"/>
    <s v="Mount Vernon"/>
    <x v="15"/>
    <n v="10550"/>
    <x v="3"/>
    <s v="OFF-PA-10004996"/>
    <x v="1"/>
    <x v="10"/>
    <s v="Speediset Carbonless Redi-Letter 7&quot; x 8 1/2&quot;"/>
    <n v="51.550000000000004"/>
    <n v="5"/>
    <n v="0"/>
    <n v="24.2285"/>
  </r>
  <r>
    <n v="5141"/>
    <s v="CA-2012-154886"/>
    <x v="1"/>
    <x v="627"/>
    <d v="2012-11-12T00:00:00"/>
    <s v="Standard Class"/>
    <s v="SW-20455"/>
    <s v="Shaun Weien"/>
    <x v="0"/>
    <s v="United States"/>
    <s v="San Francisco"/>
    <x v="1"/>
    <n v="94109"/>
    <x v="1"/>
    <s v="TEC-AC-10001956"/>
    <x v="2"/>
    <x v="11"/>
    <s v="Microsoft Arc Touch Mouse"/>
    <n v="119.9"/>
    <n v="2"/>
    <n v="0"/>
    <n v="43.164000000000001"/>
  </r>
  <r>
    <n v="5142"/>
    <s v="CA-2013-111213"/>
    <x v="0"/>
    <x v="178"/>
    <d v="2013-04-06T00:00:00"/>
    <s v="Standard Class"/>
    <s v="FP-14320"/>
    <s v="Frank Preis"/>
    <x v="0"/>
    <s v="United States"/>
    <s v="New York City"/>
    <x v="15"/>
    <n v="10009"/>
    <x v="3"/>
    <s v="FUR-CH-10000454"/>
    <x v="0"/>
    <x v="1"/>
    <s v="Hon Deluxe Fabric Upholstered Stacking Chairs, Rounded Back"/>
    <n v="1317.492"/>
    <n v="6"/>
    <n v="0.1"/>
    <n v="292.77599999999995"/>
  </r>
  <r>
    <n v="5143"/>
    <s v="CA-2013-111213"/>
    <x v="0"/>
    <x v="178"/>
    <d v="2013-04-06T00:00:00"/>
    <s v="Standard Class"/>
    <s v="FP-14320"/>
    <s v="Frank Preis"/>
    <x v="0"/>
    <s v="United States"/>
    <s v="New York City"/>
    <x v="15"/>
    <n v="10009"/>
    <x v="3"/>
    <s v="OFF-SU-10000946"/>
    <x v="1"/>
    <x v="14"/>
    <s v="Staples"/>
    <n v="63.84"/>
    <n v="8"/>
    <n v="0"/>
    <n v="18.513599999999997"/>
  </r>
  <r>
    <n v="5144"/>
    <s v="CA-2013-111213"/>
    <x v="0"/>
    <x v="178"/>
    <d v="2013-04-06T00:00:00"/>
    <s v="Standard Class"/>
    <s v="FP-14320"/>
    <s v="Frank Preis"/>
    <x v="0"/>
    <s v="United States"/>
    <s v="New York City"/>
    <x v="15"/>
    <n v="10009"/>
    <x v="3"/>
    <s v="OFF-BI-10004140"/>
    <x v="1"/>
    <x v="8"/>
    <s v="Avery Non-Stick Binders"/>
    <n v="3.5920000000000005"/>
    <n v="1"/>
    <n v="0.2"/>
    <n v="1.1224999999999996"/>
  </r>
  <r>
    <n v="5145"/>
    <s v="CA-2014-161333"/>
    <x v="3"/>
    <x v="62"/>
    <d v="2014-02-08T00:00:00"/>
    <s v="Standard Class"/>
    <s v="JL-15835"/>
    <s v="John Lee"/>
    <x v="0"/>
    <s v="United States"/>
    <s v="Los Angeles"/>
    <x v="1"/>
    <n v="90045"/>
    <x v="1"/>
    <s v="FUR-FU-10003039"/>
    <x v="0"/>
    <x v="5"/>
    <s v="Howard Miller 11-1/2&quot; Diameter Grantwood Wall Clock"/>
    <n v="86.26"/>
    <n v="2"/>
    <n v="0"/>
    <n v="29.328400000000002"/>
  </r>
  <r>
    <n v="5146"/>
    <s v="CA-2014-161333"/>
    <x v="3"/>
    <x v="62"/>
    <d v="2014-02-08T00:00:00"/>
    <s v="Standard Class"/>
    <s v="JL-15835"/>
    <s v="John Lee"/>
    <x v="0"/>
    <s v="United States"/>
    <s v="Los Angeles"/>
    <x v="1"/>
    <n v="90045"/>
    <x v="1"/>
    <s v="OFF-ST-10000464"/>
    <x v="1"/>
    <x v="4"/>
    <s v="Multi-Use Personal File Cart and Caster Set, Three Stacking Bins"/>
    <n v="139.04"/>
    <n v="4"/>
    <n v="0"/>
    <n v="38.931200000000004"/>
  </r>
  <r>
    <n v="5147"/>
    <s v="CA-2014-161333"/>
    <x v="3"/>
    <x v="62"/>
    <d v="2014-02-08T00:00:00"/>
    <s v="Standard Class"/>
    <s v="JL-15835"/>
    <s v="John Lee"/>
    <x v="0"/>
    <s v="United States"/>
    <s v="Los Angeles"/>
    <x v="1"/>
    <n v="90045"/>
    <x v="1"/>
    <s v="OFF-AP-10000252"/>
    <x v="1"/>
    <x v="9"/>
    <s v="Harmony HEPA Quiet Air Purifiers"/>
    <n v="46.8"/>
    <n v="4"/>
    <n v="0"/>
    <n v="16.38"/>
  </r>
  <r>
    <n v="5148"/>
    <s v="CA-2014-128734"/>
    <x v="3"/>
    <x v="165"/>
    <d v="2015-01-01T00:00:00"/>
    <s v="Standard Class"/>
    <s v="JL-15175"/>
    <s v="James Lanier"/>
    <x v="2"/>
    <s v="United States"/>
    <s v="Chandler"/>
    <x v="16"/>
    <n v="85224"/>
    <x v="1"/>
    <s v="FUR-FU-10001731"/>
    <x v="0"/>
    <x v="5"/>
    <s v="Acrylic Self-Standing Desk Frames"/>
    <n v="8.5440000000000005"/>
    <n v="4"/>
    <n v="0.2"/>
    <n v="1.9223999999999997"/>
  </r>
  <r>
    <n v="5149"/>
    <s v="CA-2014-128734"/>
    <x v="3"/>
    <x v="165"/>
    <d v="2015-01-01T00:00:00"/>
    <s v="Standard Class"/>
    <s v="JL-15175"/>
    <s v="James Lanier"/>
    <x v="2"/>
    <s v="United States"/>
    <s v="Chandler"/>
    <x v="16"/>
    <n v="85224"/>
    <x v="1"/>
    <s v="FUR-CH-10001394"/>
    <x v="0"/>
    <x v="1"/>
    <s v="Global Leather Executive Chair"/>
    <n v="842.37600000000009"/>
    <n v="3"/>
    <n v="0.2"/>
    <n v="105.29699999999988"/>
  </r>
  <r>
    <n v="5150"/>
    <s v="CA-2011-141796"/>
    <x v="2"/>
    <x v="261"/>
    <d v="2011-06-21T00:00:00"/>
    <s v="Same Day"/>
    <s v="JG-15160"/>
    <s v="James Galang"/>
    <x v="0"/>
    <s v="United States"/>
    <s v="Long Beach"/>
    <x v="15"/>
    <n v="11561"/>
    <x v="3"/>
    <s v="TEC-PH-10001578"/>
    <x v="2"/>
    <x v="7"/>
    <s v="Polycom SoundStation2 EX Conference phone"/>
    <n v="1214.8499999999999"/>
    <n v="3"/>
    <n v="0"/>
    <n v="352.30649999999997"/>
  </r>
  <r>
    <n v="5151"/>
    <s v="CA-2014-125101"/>
    <x v="3"/>
    <x v="904"/>
    <d v="2014-03-11T00:00:00"/>
    <s v="Second Class"/>
    <s v="SH-19975"/>
    <s v="Sally Hughsby"/>
    <x v="1"/>
    <s v="United States"/>
    <s v="San Francisco"/>
    <x v="1"/>
    <n v="94109"/>
    <x v="1"/>
    <s v="OFF-ST-10000675"/>
    <x v="1"/>
    <x v="4"/>
    <s v="File Shuttle II and Handi-File, Black"/>
    <n v="67.78"/>
    <n v="2"/>
    <n v="0"/>
    <n v="16.945"/>
  </r>
  <r>
    <n v="5152"/>
    <s v="CA-2014-169929"/>
    <x v="3"/>
    <x v="145"/>
    <d v="2014-09-29T00:00:00"/>
    <s v="First Class"/>
    <s v="LS-17200"/>
    <s v="Luke Schmidt"/>
    <x v="1"/>
    <s v="United States"/>
    <s v="Helena"/>
    <x v="37"/>
    <n v="59601"/>
    <x v="1"/>
    <s v="OFF-ST-10002352"/>
    <x v="1"/>
    <x v="4"/>
    <s v="Iris Project Case"/>
    <n v="39.900000000000006"/>
    <n v="5"/>
    <n v="0"/>
    <n v="10.373999999999999"/>
  </r>
  <r>
    <n v="5153"/>
    <s v="US-2011-121566"/>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s v="US-2011-121566"/>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s v="US-2012-124219"/>
    <x v="1"/>
    <x v="976"/>
    <d v="2012-08-08T00:00:00"/>
    <s v="First Class"/>
    <s v="KW-16570"/>
    <s v="Kelly Williams"/>
    <x v="0"/>
    <s v="United States"/>
    <s v="Kirkwood"/>
    <x v="25"/>
    <n v="63122"/>
    <x v="2"/>
    <s v="OFF-BI-10002215"/>
    <x v="1"/>
    <x v="8"/>
    <s v="Wilson Jones Hanging View Binder, White, 1&quot;"/>
    <n v="28.4"/>
    <n v="4"/>
    <n v="0"/>
    <n v="13.063999999999998"/>
  </r>
  <r>
    <n v="5156"/>
    <s v="US-2012-124219"/>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s v="CA-2014-163006"/>
    <x v="3"/>
    <x v="160"/>
    <d v="2014-07-05T00:00:00"/>
    <s v="Second Class"/>
    <s v="GH-14410"/>
    <s v="Gary Hansen"/>
    <x v="2"/>
    <s v="United States"/>
    <s v="Chicago"/>
    <x v="10"/>
    <n v="60653"/>
    <x v="2"/>
    <s v="TEC-PH-10002584"/>
    <x v="2"/>
    <x v="7"/>
    <s v="Samsung Galaxy S4"/>
    <n v="1001.5840000000001"/>
    <n v="2"/>
    <n v="0.2"/>
    <n v="125.19799999999992"/>
  </r>
  <r>
    <n v="5158"/>
    <s v="CA-2014-163006"/>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s v="CA-2014-163006"/>
    <x v="3"/>
    <x v="160"/>
    <d v="2014-07-05T00:00:00"/>
    <s v="Second Class"/>
    <s v="GH-14410"/>
    <s v="Gary Hansen"/>
    <x v="2"/>
    <s v="United States"/>
    <s v="Chicago"/>
    <x v="10"/>
    <n v="60653"/>
    <x v="2"/>
    <s v="FUR-FU-10003799"/>
    <x v="0"/>
    <x v="5"/>
    <s v="Seth Thomas 13 1/2&quot; Wall Clock"/>
    <n v="14.224000000000002"/>
    <n v="2"/>
    <n v="0.6"/>
    <n v="-10.312400000000004"/>
  </r>
  <r>
    <n v="5160"/>
    <s v="CA-2012-156146"/>
    <x v="1"/>
    <x v="662"/>
    <d v="2012-10-30T00:00:00"/>
    <s v="Second Class"/>
    <s v="AG-10495"/>
    <s v="Andrew Gjertsen"/>
    <x v="1"/>
    <s v="United States"/>
    <s v="Peoria"/>
    <x v="16"/>
    <n v="85345"/>
    <x v="1"/>
    <s v="TEC-PH-10001700"/>
    <x v="2"/>
    <x v="7"/>
    <s v="Panasonic KX-TG6844B Expandable Digital Cordless Telephone"/>
    <n v="105.584"/>
    <n v="2"/>
    <n v="0.2"/>
    <n v="9.2386000000000053"/>
  </r>
  <r>
    <n v="5161"/>
    <s v="CA-2012-156146"/>
    <x v="1"/>
    <x v="662"/>
    <d v="2012-10-30T00:00:00"/>
    <s v="Second Class"/>
    <s v="AG-10495"/>
    <s v="Andrew Gjertsen"/>
    <x v="1"/>
    <s v="United States"/>
    <s v="Peoria"/>
    <x v="16"/>
    <n v="85345"/>
    <x v="1"/>
    <s v="TEC-PH-10001527"/>
    <x v="2"/>
    <x v="7"/>
    <s v="Plantronics MX500i Earset"/>
    <n v="68.720000000000013"/>
    <n v="2"/>
    <n v="0.2"/>
    <n v="-14.603000000000005"/>
  </r>
  <r>
    <n v="5162"/>
    <s v="CA-2011-111192"/>
    <x v="2"/>
    <x v="1021"/>
    <d v="2011-08-05T00:00:00"/>
    <s v="Standard Class"/>
    <s v="TS-21430"/>
    <s v="Tom Stivers"/>
    <x v="1"/>
    <s v="United States"/>
    <s v="Seattle"/>
    <x v="4"/>
    <n v="98103"/>
    <x v="1"/>
    <s v="FUR-BO-10002916"/>
    <x v="0"/>
    <x v="0"/>
    <s v="Rush Hierlooms Collection 1&quot; Thick Stackable Bookcases"/>
    <n v="1367.84"/>
    <n v="8"/>
    <n v="0"/>
    <n v="259.88959999999997"/>
  </r>
  <r>
    <n v="5163"/>
    <s v="CA-2013-115378"/>
    <x v="0"/>
    <x v="741"/>
    <d v="2013-11-24T00:00:00"/>
    <s v="Second Class"/>
    <s v="AJ-10945"/>
    <s v="Ashley Jarboe"/>
    <x v="0"/>
    <s v="United States"/>
    <s v="Taylor"/>
    <x v="12"/>
    <n v="48180"/>
    <x v="2"/>
    <s v="FUR-CH-10000863"/>
    <x v="0"/>
    <x v="1"/>
    <s v="Novimex Swivel Fabric Task Chair"/>
    <n v="301.95999999999998"/>
    <n v="2"/>
    <n v="0"/>
    <n v="33.215599999999995"/>
  </r>
  <r>
    <n v="5164"/>
    <s v="CA-2012-161627"/>
    <x v="1"/>
    <x v="380"/>
    <d v="2012-07-11T00:00:00"/>
    <s v="Standard Class"/>
    <s v="SJ-20215"/>
    <s v="Sarah Jordon"/>
    <x v="0"/>
    <s v="United States"/>
    <s v="Pasadena"/>
    <x v="1"/>
    <n v="91104"/>
    <x v="1"/>
    <s v="FUR-CH-10003968"/>
    <x v="0"/>
    <x v="1"/>
    <s v="Novimex Turbo Task Chair"/>
    <n v="170.35200000000003"/>
    <n v="3"/>
    <n v="0.2"/>
    <n v="-17.035200000000003"/>
  </r>
  <r>
    <n v="5165"/>
    <s v="CA-2011-121006"/>
    <x v="2"/>
    <x v="849"/>
    <d v="2011-11-16T00:00:00"/>
    <s v="Standard Class"/>
    <s v="SC-20020"/>
    <s v="Sam Craven"/>
    <x v="0"/>
    <s v="United States"/>
    <s v="Midland"/>
    <x v="12"/>
    <n v="48640"/>
    <x v="2"/>
    <s v="OFF-AR-10001149"/>
    <x v="1"/>
    <x v="6"/>
    <s v="Avery Hi-Liter Comfort Grip Fluorescent Highlighter, Yellow Ink"/>
    <n v="3.9"/>
    <n v="2"/>
    <n v="0"/>
    <n v="1.5209999999999999"/>
  </r>
  <r>
    <n v="5166"/>
    <s v="CA-2011-121006"/>
    <x v="2"/>
    <x v="849"/>
    <d v="2011-11-16T00:00:00"/>
    <s v="Standard Class"/>
    <s v="SC-20020"/>
    <s v="Sam Craven"/>
    <x v="0"/>
    <s v="United States"/>
    <s v="Midland"/>
    <x v="12"/>
    <n v="48640"/>
    <x v="2"/>
    <s v="OFF-PA-10000130"/>
    <x v="1"/>
    <x v="10"/>
    <s v="Xerox 199"/>
    <n v="12.84"/>
    <n v="3"/>
    <n v="0"/>
    <n v="5.7779999999999987"/>
  </r>
  <r>
    <n v="5167"/>
    <s v="CA-2011-121006"/>
    <x v="2"/>
    <x v="849"/>
    <d v="2011-11-16T00:00:00"/>
    <s v="Standard Class"/>
    <s v="SC-20020"/>
    <s v="Sam Craven"/>
    <x v="0"/>
    <s v="United States"/>
    <s v="Midland"/>
    <x v="12"/>
    <n v="48640"/>
    <x v="2"/>
    <s v="OFF-PA-10002479"/>
    <x v="1"/>
    <x v="10"/>
    <s v="Xerox 4200 Series MultiUse Premium Copy Paper (20Lb. and 84 Bright)"/>
    <n v="15.84"/>
    <n v="3"/>
    <n v="0"/>
    <n v="7.1280000000000001"/>
  </r>
  <r>
    <n v="5168"/>
    <s v="CA-2011-121006"/>
    <x v="2"/>
    <x v="849"/>
    <d v="2011-11-16T00:00:00"/>
    <s v="Standard Class"/>
    <s v="SC-20020"/>
    <s v="Sam Craven"/>
    <x v="0"/>
    <s v="United States"/>
    <s v="Midland"/>
    <x v="12"/>
    <n v="48640"/>
    <x v="2"/>
    <s v="FUR-CH-10004997"/>
    <x v="0"/>
    <x v="1"/>
    <s v="Hon Every-Day Series Multi-Task Chairs"/>
    <n v="563.93999999999994"/>
    <n v="3"/>
    <n v="0"/>
    <n v="112.78800000000001"/>
  </r>
  <r>
    <n v="5169"/>
    <s v="CA-2011-121006"/>
    <x v="2"/>
    <x v="849"/>
    <d v="2011-11-16T00:00:00"/>
    <s v="Standard Class"/>
    <s v="SC-20020"/>
    <s v="Sam Craven"/>
    <x v="0"/>
    <s v="United States"/>
    <s v="Midland"/>
    <x v="12"/>
    <n v="48640"/>
    <x v="2"/>
    <s v="OFF-ST-10004950"/>
    <x v="1"/>
    <x v="4"/>
    <s v="Acco Perma 3000 Stacking Storage Drawers"/>
    <n v="62.94"/>
    <n v="3"/>
    <n v="0"/>
    <n v="11.958600000000001"/>
  </r>
  <r>
    <n v="5170"/>
    <s v="CA-2011-121006"/>
    <x v="2"/>
    <x v="849"/>
    <d v="2011-11-16T00:00:00"/>
    <s v="Standard Class"/>
    <s v="SC-20020"/>
    <s v="Sam Craven"/>
    <x v="0"/>
    <s v="United States"/>
    <s v="Midland"/>
    <x v="12"/>
    <n v="48640"/>
    <x v="2"/>
    <s v="OFF-ST-10001490"/>
    <x v="1"/>
    <x v="4"/>
    <s v="Hot File 7-Pocket, Floor Stand"/>
    <n v="535.41"/>
    <n v="3"/>
    <n v="0"/>
    <n v="160.62299999999993"/>
  </r>
  <r>
    <n v="5171"/>
    <s v="CA-2013-122903"/>
    <x v="0"/>
    <x v="1022"/>
    <d v="2013-05-30T00:00:00"/>
    <s v="Second Class"/>
    <s v="LA-16780"/>
    <s v="Laura Armstrong"/>
    <x v="1"/>
    <s v="United States"/>
    <s v="Detroit"/>
    <x v="12"/>
    <n v="48205"/>
    <x v="2"/>
    <s v="FUR-CH-10002024"/>
    <x v="0"/>
    <x v="1"/>
    <s v="HON 5400 Series Task Chairs for Big and Tall"/>
    <n v="3504.9"/>
    <n v="5"/>
    <n v="0"/>
    <n v="700.98000000000013"/>
  </r>
  <r>
    <n v="5172"/>
    <s v="CA-2013-122903"/>
    <x v="0"/>
    <x v="1022"/>
    <d v="2013-05-30T00:00:00"/>
    <s v="Second Class"/>
    <s v="LA-16780"/>
    <s v="Laura Armstrong"/>
    <x v="1"/>
    <s v="United States"/>
    <s v="Detroit"/>
    <x v="12"/>
    <n v="48205"/>
    <x v="2"/>
    <s v="OFF-PA-10001790"/>
    <x v="1"/>
    <x v="10"/>
    <s v="Xerox 1910"/>
    <n v="144.12"/>
    <n v="3"/>
    <n v="0"/>
    <n v="69.177599999999984"/>
  </r>
  <r>
    <n v="5173"/>
    <s v="CA-2013-122903"/>
    <x v="0"/>
    <x v="1022"/>
    <d v="2013-05-30T00:00:00"/>
    <s v="Second Class"/>
    <s v="LA-16780"/>
    <s v="Laura Armstrong"/>
    <x v="1"/>
    <s v="United States"/>
    <s v="Detroit"/>
    <x v="12"/>
    <n v="48205"/>
    <x v="2"/>
    <s v="OFF-PA-10000994"/>
    <x v="1"/>
    <x v="10"/>
    <s v="Xerox 1915"/>
    <n v="314.54999999999995"/>
    <n v="3"/>
    <n v="0"/>
    <n v="150.98399999999998"/>
  </r>
  <r>
    <n v="5174"/>
    <s v="CA-2012-107741"/>
    <x v="1"/>
    <x v="936"/>
    <d v="2012-03-10T00:00:00"/>
    <s v="First Class"/>
    <s v="FC-14335"/>
    <s v="Fred Chung"/>
    <x v="1"/>
    <s v="United States"/>
    <s v="Pueblo"/>
    <x v="22"/>
    <n v="81001"/>
    <x v="1"/>
    <s v="OFF-AR-10002399"/>
    <x v="1"/>
    <x v="6"/>
    <s v="Dixon Prang Watercolor Pencils, 10-Color Set with Brush"/>
    <n v="3.4079999999999999"/>
    <n v="1"/>
    <n v="0.2"/>
    <n v="0.89459999999999995"/>
  </r>
  <r>
    <n v="5175"/>
    <s v="CA-2014-106432"/>
    <x v="3"/>
    <x v="15"/>
    <d v="2014-10-25T00:00:00"/>
    <s v="Standard Class"/>
    <s v="CA-12265"/>
    <s v="Christina Anderson"/>
    <x v="0"/>
    <s v="United States"/>
    <s v="Waco"/>
    <x v="5"/>
    <n v="76706"/>
    <x v="2"/>
    <s v="OFF-BI-10002799"/>
    <x v="1"/>
    <x v="8"/>
    <s v="SlimView Poly Binder, 3/8&quot;"/>
    <n v="2.0719999999999996"/>
    <n v="2"/>
    <n v="0.8"/>
    <n v="-3.5224000000000011"/>
  </r>
  <r>
    <n v="5176"/>
    <s v="CA-2014-106432"/>
    <x v="3"/>
    <x v="15"/>
    <d v="2014-10-25T00:00:00"/>
    <s v="Standard Class"/>
    <s v="CA-12265"/>
    <s v="Christina Anderson"/>
    <x v="0"/>
    <s v="United States"/>
    <s v="Waco"/>
    <x v="5"/>
    <n v="76706"/>
    <x v="2"/>
    <s v="FUR-BO-10004360"/>
    <x v="0"/>
    <x v="0"/>
    <s v="Rush Hierlooms Collection Rich Wood Bookcases"/>
    <n v="328.39919999999995"/>
    <n v="3"/>
    <n v="0.32"/>
    <n v="-91.758599999999973"/>
  </r>
  <r>
    <n v="5177"/>
    <s v="CA-2013-148908"/>
    <x v="0"/>
    <x v="732"/>
    <d v="2013-11-09T00:00:00"/>
    <s v="First Class"/>
    <s v="JH-15985"/>
    <s v="Joseph Holt"/>
    <x v="0"/>
    <s v="United States"/>
    <s v="San Francisco"/>
    <x v="1"/>
    <n v="94109"/>
    <x v="1"/>
    <s v="OFF-BI-10002082"/>
    <x v="1"/>
    <x v="8"/>
    <s v="GBC Twin Loop Wire Binding Elements"/>
    <n v="53.248000000000005"/>
    <n v="2"/>
    <n v="0.2"/>
    <n v="19.968"/>
  </r>
  <r>
    <n v="5178"/>
    <s v="CA-2013-123015"/>
    <x v="0"/>
    <x v="482"/>
    <d v="2013-12-31T00:00:00"/>
    <s v="Standard Class"/>
    <s v="AJ-10795"/>
    <s v="Anthony Johnson"/>
    <x v="1"/>
    <s v="United States"/>
    <s v="New York City"/>
    <x v="15"/>
    <n v="10024"/>
    <x v="3"/>
    <s v="OFF-BI-10004967"/>
    <x v="1"/>
    <x v="8"/>
    <s v="Round Ring Binders"/>
    <n v="4.9920000000000009"/>
    <n v="3"/>
    <n v="0.2"/>
    <n v="1.6848000000000001"/>
  </r>
  <r>
    <n v="5179"/>
    <s v="US-2012-120502"/>
    <x v="1"/>
    <x v="657"/>
    <d v="2012-04-19T00:00:00"/>
    <s v="Standard Class"/>
    <s v="BT-11395"/>
    <s v="Bill Tyler"/>
    <x v="1"/>
    <s v="United States"/>
    <s v="Los Angeles"/>
    <x v="1"/>
    <n v="90036"/>
    <x v="1"/>
    <s v="FUR-FU-10004973"/>
    <x v="0"/>
    <x v="5"/>
    <s v="Flat Face Poster Frame"/>
    <n v="37.68"/>
    <n v="2"/>
    <n v="0"/>
    <n v="15.825600000000001"/>
  </r>
  <r>
    <n v="5180"/>
    <s v="US-2012-120502"/>
    <x v="1"/>
    <x v="657"/>
    <d v="2012-04-19T00:00:00"/>
    <s v="Standard Class"/>
    <s v="BT-11395"/>
    <s v="Bill Tyler"/>
    <x v="1"/>
    <s v="United States"/>
    <s v="Los Angeles"/>
    <x v="1"/>
    <n v="90036"/>
    <x v="1"/>
    <s v="TEC-PH-10003645"/>
    <x v="2"/>
    <x v="7"/>
    <s v="Aastra 57i VoIP phone"/>
    <n v="258.57600000000002"/>
    <n v="2"/>
    <n v="0.2"/>
    <n v="19.393200000000007"/>
  </r>
  <r>
    <n v="5181"/>
    <s v="US-2012-120502"/>
    <x v="1"/>
    <x v="657"/>
    <d v="2012-04-19T00:00:00"/>
    <s v="Standard Class"/>
    <s v="BT-11395"/>
    <s v="Bill Tyler"/>
    <x v="1"/>
    <s v="United States"/>
    <s v="Los Angeles"/>
    <x v="1"/>
    <n v="90036"/>
    <x v="1"/>
    <s v="OFF-AP-10004980"/>
    <x v="1"/>
    <x v="9"/>
    <s v="3M Replacement Filter for Office Air Cleaner for 20' x 33' Room"/>
    <n v="75.84"/>
    <n v="2"/>
    <n v="0"/>
    <n v="29.577600000000004"/>
  </r>
  <r>
    <n v="5182"/>
    <s v="CA-2014-108749"/>
    <x v="3"/>
    <x v="510"/>
    <d v="2014-09-16T00:00:00"/>
    <s v="First Class"/>
    <s v="DJ-13510"/>
    <s v="Don Jones"/>
    <x v="1"/>
    <s v="United States"/>
    <s v="Woonsocket"/>
    <x v="34"/>
    <n v="2895"/>
    <x v="3"/>
    <s v="OFF-PA-10003797"/>
    <x v="1"/>
    <x v="10"/>
    <s v="Xerox 209"/>
    <n v="45.36"/>
    <n v="7"/>
    <n v="0"/>
    <n v="21.772800000000004"/>
  </r>
  <r>
    <n v="5183"/>
    <s v="CA-2014-108749"/>
    <x v="3"/>
    <x v="510"/>
    <d v="2014-09-16T00:00:00"/>
    <s v="First Class"/>
    <s v="DJ-13510"/>
    <s v="Don Jones"/>
    <x v="1"/>
    <s v="United States"/>
    <s v="Woonsocket"/>
    <x v="34"/>
    <n v="2895"/>
    <x v="3"/>
    <s v="OFF-BI-10003707"/>
    <x v="1"/>
    <x v="8"/>
    <s v="Aluminum Screw Posts"/>
    <n v="45.78"/>
    <n v="3"/>
    <n v="0"/>
    <n v="22.89"/>
  </r>
  <r>
    <n v="5184"/>
    <s v="CA-2014-163335"/>
    <x v="3"/>
    <x v="241"/>
    <d v="2014-09-28T00:00:00"/>
    <s v="First Class"/>
    <s v="AG-10675"/>
    <s v="Anna Gayman"/>
    <x v="0"/>
    <s v="United States"/>
    <s v="Columbus"/>
    <x v="32"/>
    <n v="31907"/>
    <x v="0"/>
    <s v="OFF-ST-10000885"/>
    <x v="1"/>
    <x v="4"/>
    <s v="Fellowes Desktop Hanging File Manager"/>
    <n v="40.29"/>
    <n v="3"/>
    <n v="0"/>
    <n v="10.0725"/>
  </r>
  <r>
    <n v="5185"/>
    <s v="CA-2014-163335"/>
    <x v="3"/>
    <x v="241"/>
    <d v="2014-09-28T00:00:00"/>
    <s v="First Class"/>
    <s v="AG-10675"/>
    <s v="Anna Gayman"/>
    <x v="0"/>
    <s v="United States"/>
    <s v="Columbus"/>
    <x v="32"/>
    <n v="31907"/>
    <x v="0"/>
    <s v="OFF-BI-10002827"/>
    <x v="1"/>
    <x v="8"/>
    <s v="Avery Durable Poly Binders"/>
    <n v="38.71"/>
    <n v="7"/>
    <n v="0"/>
    <n v="17.8066"/>
  </r>
  <r>
    <n v="5186"/>
    <s v="CA-2012-134719"/>
    <x v="1"/>
    <x v="998"/>
    <d v="2012-10-15T00:00:00"/>
    <s v="Standard Class"/>
    <s v="JD-15790"/>
    <s v="John Dryer"/>
    <x v="0"/>
    <s v="United States"/>
    <s v="Jacksonville"/>
    <x v="2"/>
    <n v="32216"/>
    <x v="0"/>
    <s v="OFF-ST-10004459"/>
    <x v="1"/>
    <x v="4"/>
    <s v="Tennsco Single-Tier Lockers"/>
    <n v="1801.6320000000001"/>
    <n v="6"/>
    <n v="0.2"/>
    <n v="-337.80600000000004"/>
  </r>
  <r>
    <n v="5187"/>
    <s v="US-2012-154389"/>
    <x v="1"/>
    <x v="154"/>
    <d v="2012-12-03T00:00:00"/>
    <s v="Standard Class"/>
    <s v="EH-14125"/>
    <s v="Eugene Hildebrand"/>
    <x v="2"/>
    <s v="United States"/>
    <s v="Philadelphia"/>
    <x v="9"/>
    <n v="19140"/>
    <x v="3"/>
    <s v="TEC-PH-10002789"/>
    <x v="2"/>
    <x v="7"/>
    <s v="LG Exalt"/>
    <n v="748.75200000000007"/>
    <n v="8"/>
    <n v="0.4"/>
    <n v="-162.22960000000006"/>
  </r>
  <r>
    <n v="5188"/>
    <s v="CA-2012-115567"/>
    <x v="1"/>
    <x v="1023"/>
    <d v="2012-09-18T00:00:00"/>
    <s v="Standard Class"/>
    <s v="ZC-21910"/>
    <s v="Zuschuss Carroll"/>
    <x v="0"/>
    <s v="United States"/>
    <s v="Columbus"/>
    <x v="14"/>
    <n v="47201"/>
    <x v="2"/>
    <s v="TEC-AC-10001314"/>
    <x v="2"/>
    <x v="11"/>
    <s v="Case Logic 2.4GHz Wireless Keyboard"/>
    <n v="199.96"/>
    <n v="4"/>
    <n v="0"/>
    <n v="15.996799999999979"/>
  </r>
  <r>
    <n v="5189"/>
    <s v="CA-2012-115567"/>
    <x v="1"/>
    <x v="1023"/>
    <d v="2012-09-18T00:00:00"/>
    <s v="Standard Class"/>
    <s v="ZC-21910"/>
    <s v="Zuschuss Carroll"/>
    <x v="0"/>
    <s v="United States"/>
    <s v="Columbus"/>
    <x v="14"/>
    <n v="47201"/>
    <x v="2"/>
    <s v="FUR-CH-10000015"/>
    <x v="0"/>
    <x v="1"/>
    <s v="Hon Multipurpose Stacking Arm Chairs"/>
    <n v="1516.2"/>
    <n v="7"/>
    <n v="0"/>
    <n v="394.21199999999999"/>
  </r>
  <r>
    <n v="5190"/>
    <s v="US-2014-136679"/>
    <x v="3"/>
    <x v="237"/>
    <d v="2014-11-19T00:00:00"/>
    <s v="Standard Class"/>
    <s v="XP-21865"/>
    <s v="Xylona Preis"/>
    <x v="0"/>
    <s v="United States"/>
    <s v="Pasadena"/>
    <x v="5"/>
    <n v="77506"/>
    <x v="2"/>
    <s v="TEC-AC-10004855"/>
    <x v="2"/>
    <x v="11"/>
    <s v="V7 USB Numeric Keypad"/>
    <n v="167.95200000000003"/>
    <n v="6"/>
    <n v="0.2"/>
    <n v="-27.292200000000001"/>
  </r>
  <r>
    <n v="5191"/>
    <s v="US-2014-136679"/>
    <x v="3"/>
    <x v="237"/>
    <d v="2014-11-19T00:00:00"/>
    <s v="Standard Class"/>
    <s v="XP-21865"/>
    <s v="Xylona Preis"/>
    <x v="0"/>
    <s v="United States"/>
    <s v="Pasadena"/>
    <x v="5"/>
    <n v="77506"/>
    <x v="2"/>
    <s v="OFF-AR-10003582"/>
    <x v="1"/>
    <x v="6"/>
    <s v="Boston Electric Pencil Sharpener, Model 1818, Charcoal Black"/>
    <n v="45.04"/>
    <n v="2"/>
    <n v="0.2"/>
    <n v="4.5040000000000031"/>
  </r>
  <r>
    <n v="5192"/>
    <s v="US-2014-141943"/>
    <x v="3"/>
    <x v="1024"/>
    <d v="2014-05-10T00:00:00"/>
    <s v="Standard Class"/>
    <s v="DK-12985"/>
    <s v="Darren Koutras"/>
    <x v="0"/>
    <s v="United States"/>
    <s v="San Francisco"/>
    <x v="1"/>
    <n v="94122"/>
    <x v="1"/>
    <s v="OFF-EN-10003448"/>
    <x v="1"/>
    <x v="12"/>
    <s v="Peel &amp; Seel Recycled Catalog Envelopes, Brown"/>
    <n v="23.16"/>
    <n v="2"/>
    <n v="0"/>
    <n v="11.58"/>
  </r>
  <r>
    <n v="5193"/>
    <s v="CA-2011-101560"/>
    <x v="2"/>
    <x v="683"/>
    <d v="2011-12-01T00:00:00"/>
    <s v="Second Class"/>
    <s v="CS-12250"/>
    <s v="Chris Selesnick"/>
    <x v="1"/>
    <s v="United States"/>
    <s v="Columbia"/>
    <x v="20"/>
    <n v="29203"/>
    <x v="0"/>
    <s v="FUR-FU-10003773"/>
    <x v="0"/>
    <x v="5"/>
    <s v="Eldon Cleatmat Plus Chair Mats for High Pile Carpets"/>
    <n v="397.59999999999997"/>
    <n v="5"/>
    <n v="0"/>
    <n v="43.735999999999962"/>
  </r>
  <r>
    <n v="5194"/>
    <s v="CA-2011-101560"/>
    <x v="2"/>
    <x v="683"/>
    <d v="2011-12-01T00:00:00"/>
    <s v="Second Class"/>
    <s v="CS-12250"/>
    <s v="Chris Selesnick"/>
    <x v="1"/>
    <s v="United States"/>
    <s v="Columbia"/>
    <x v="20"/>
    <n v="29203"/>
    <x v="0"/>
    <s v="OFF-PA-10001363"/>
    <x v="1"/>
    <x v="10"/>
    <s v="Xerox 1933"/>
    <n v="85.96"/>
    <n v="7"/>
    <n v="0"/>
    <n v="40.401199999999996"/>
  </r>
  <r>
    <n v="5195"/>
    <s v="CA-2011-101560"/>
    <x v="2"/>
    <x v="683"/>
    <d v="2011-12-01T00:00:00"/>
    <s v="Second Class"/>
    <s v="CS-12250"/>
    <s v="Chris Selesnick"/>
    <x v="1"/>
    <s v="United States"/>
    <s v="Columbia"/>
    <x v="20"/>
    <n v="29203"/>
    <x v="0"/>
    <s v="OFF-AR-10004757"/>
    <x v="1"/>
    <x v="6"/>
    <s v="Crayola Colored Pencils"/>
    <n v="13.12"/>
    <n v="4"/>
    <n v="0"/>
    <n v="4.3295999999999992"/>
  </r>
  <r>
    <n v="5196"/>
    <s v="CA-2011-101560"/>
    <x v="2"/>
    <x v="683"/>
    <d v="2011-12-01T00:00:00"/>
    <s v="Second Class"/>
    <s v="CS-12250"/>
    <s v="Chris Selesnick"/>
    <x v="1"/>
    <s v="United States"/>
    <s v="Columbia"/>
    <x v="20"/>
    <n v="29203"/>
    <x v="0"/>
    <s v="OFF-BI-10000309"/>
    <x v="1"/>
    <x v="8"/>
    <s v="GBC Twin Loop Wire Binding Elements, 9/16&quot; Spine, Black"/>
    <n v="45.660000000000004"/>
    <n v="3"/>
    <n v="0"/>
    <n v="22.3734"/>
  </r>
  <r>
    <n v="5197"/>
    <s v="CA-2011-159709"/>
    <x v="2"/>
    <x v="1025"/>
    <d v="2011-05-15T00:00:00"/>
    <s v="Standard Class"/>
    <s v="AI-10855"/>
    <s v="Arianne Irving"/>
    <x v="0"/>
    <s v="United States"/>
    <s v="Kent"/>
    <x v="4"/>
    <n v="98031"/>
    <x v="1"/>
    <s v="OFF-EN-10001434"/>
    <x v="1"/>
    <x v="12"/>
    <s v="Strathmore #10 Envelopes, Ultimate White"/>
    <n v="158.13"/>
    <n v="3"/>
    <n v="0"/>
    <n v="77.483699999999999"/>
  </r>
  <r>
    <n v="5198"/>
    <s v="CA-2011-159709"/>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s v="CA-2013-103982"/>
    <x v="0"/>
    <x v="840"/>
    <d v="2013-03-09T00:00:00"/>
    <s v="Standard Class"/>
    <s v="AA-10315"/>
    <s v="Alex Avila"/>
    <x v="0"/>
    <s v="United States"/>
    <s v="Round Rock"/>
    <x v="5"/>
    <n v="78664"/>
    <x v="2"/>
    <s v="OFF-SU-10000151"/>
    <x v="1"/>
    <x v="14"/>
    <s v="High Speed Automatic Electric Letter Opener"/>
    <n v="3930.0720000000001"/>
    <n v="3"/>
    <n v="0.2"/>
    <n v="-786.01440000000025"/>
  </r>
  <r>
    <n v="5200"/>
    <s v="CA-2013-103982"/>
    <x v="0"/>
    <x v="840"/>
    <d v="2013-03-09T00:00:00"/>
    <s v="Standard Class"/>
    <s v="AA-10315"/>
    <s v="Alex Avila"/>
    <x v="0"/>
    <s v="United States"/>
    <s v="Round Rock"/>
    <x v="5"/>
    <n v="78664"/>
    <x v="2"/>
    <s v="OFF-FA-10001332"/>
    <x v="1"/>
    <x v="13"/>
    <s v="Acco Banker's Clasps, 5 3/4&quot;-Long"/>
    <n v="2.3039999999999998"/>
    <n v="1"/>
    <n v="0.2"/>
    <n v="0.77759999999999996"/>
  </r>
  <r>
    <n v="5201"/>
    <s v="CA-2013-103982"/>
    <x v="0"/>
    <x v="840"/>
    <d v="2013-03-09T00:00:00"/>
    <s v="Standard Class"/>
    <s v="AA-10315"/>
    <s v="Alex Avila"/>
    <x v="0"/>
    <s v="United States"/>
    <s v="Round Rock"/>
    <x v="5"/>
    <n v="78664"/>
    <x v="2"/>
    <s v="TEC-PH-10000895"/>
    <x v="2"/>
    <x v="7"/>
    <s v="Polycom VVX 310 VoIP phone"/>
    <n v="431.97600000000006"/>
    <n v="3"/>
    <n v="0.2"/>
    <n v="32.398200000000017"/>
  </r>
  <r>
    <n v="5202"/>
    <s v="CA-2013-103982"/>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s v="CA-2012-142454"/>
    <x v="1"/>
    <x v="762"/>
    <d v="2012-08-19T00:00:00"/>
    <s v="Standard Class"/>
    <s v="RE-19450"/>
    <s v="Richard Eichhorn"/>
    <x v="0"/>
    <s v="United States"/>
    <s v="Oakland"/>
    <x v="1"/>
    <n v="94601"/>
    <x v="1"/>
    <s v="FUR-FU-10004018"/>
    <x v="0"/>
    <x v="5"/>
    <s v="Tensor Computer Mounted Lamp"/>
    <n v="104.23"/>
    <n v="7"/>
    <n v="0"/>
    <n v="28.142100000000006"/>
  </r>
  <r>
    <n v="5204"/>
    <s v="CA-2012-142454"/>
    <x v="1"/>
    <x v="762"/>
    <d v="2012-08-19T00:00:00"/>
    <s v="Standard Class"/>
    <s v="RE-19450"/>
    <s v="Richard Eichhorn"/>
    <x v="0"/>
    <s v="United States"/>
    <s v="Oakland"/>
    <x v="1"/>
    <n v="94601"/>
    <x v="1"/>
    <s v="OFF-ST-10003638"/>
    <x v="1"/>
    <x v="4"/>
    <s v="Mobile Personal File Cube"/>
    <n v="70.260000000000005"/>
    <n v="3"/>
    <n v="0"/>
    <n v="18.970199999999998"/>
  </r>
  <r>
    <n v="5205"/>
    <s v="CA-2012-102015"/>
    <x v="1"/>
    <x v="811"/>
    <d v="2012-09-18T00:00:00"/>
    <s v="Standard Class"/>
    <s v="TM-21010"/>
    <s v="Tamara Manning"/>
    <x v="0"/>
    <s v="United States"/>
    <s v="Auburn"/>
    <x v="15"/>
    <n v="13021"/>
    <x v="3"/>
    <s v="OFF-AR-10004685"/>
    <x v="1"/>
    <x v="6"/>
    <s v="Binney &amp; Smith Crayola Metallic Colored Pencils, 8-Color Set"/>
    <n v="9.26"/>
    <n v="2"/>
    <n v="0"/>
    <n v="3.0557999999999996"/>
  </r>
  <r>
    <n v="5206"/>
    <s v="CA-2012-102015"/>
    <x v="1"/>
    <x v="811"/>
    <d v="2012-09-18T00:00:00"/>
    <s v="Standard Class"/>
    <s v="TM-21010"/>
    <s v="Tamara Manning"/>
    <x v="0"/>
    <s v="United States"/>
    <s v="Auburn"/>
    <x v="15"/>
    <n v="13021"/>
    <x v="3"/>
    <s v="OFF-ST-10001713"/>
    <x v="1"/>
    <x v="4"/>
    <s v="Gould Plastics 9-Pocket Panel Bin, 18-3/8w x 5-1/4d x 20-1/2h, Black"/>
    <n v="105.98"/>
    <n v="2"/>
    <n v="0"/>
    <n v="4.2391999999999967"/>
  </r>
  <r>
    <n v="5207"/>
    <s v="CA-2012-102015"/>
    <x v="1"/>
    <x v="811"/>
    <d v="2012-09-18T00:00:00"/>
    <s v="Standard Class"/>
    <s v="TM-21010"/>
    <s v="Tamara Manning"/>
    <x v="0"/>
    <s v="United States"/>
    <s v="Auburn"/>
    <x v="15"/>
    <n v="13021"/>
    <x v="3"/>
    <s v="OFF-FA-10000490"/>
    <x v="1"/>
    <x v="13"/>
    <s v="OIC Binder Clips, Mini, 1/4&quot; Capacity, Black"/>
    <n v="1.24"/>
    <n v="1"/>
    <n v="0"/>
    <n v="0.58279999999999998"/>
  </r>
  <r>
    <n v="5208"/>
    <s v="CA-2012-102015"/>
    <x v="1"/>
    <x v="811"/>
    <d v="2012-09-18T00:00:00"/>
    <s v="Standard Class"/>
    <s v="TM-21010"/>
    <s v="Tamara Manning"/>
    <x v="0"/>
    <s v="United States"/>
    <s v="Auburn"/>
    <x v="15"/>
    <n v="13021"/>
    <x v="3"/>
    <s v="OFF-LA-10002043"/>
    <x v="1"/>
    <x v="2"/>
    <s v="Avery 489"/>
    <n v="20.7"/>
    <n v="2"/>
    <n v="0"/>
    <n v="9.9359999999999999"/>
  </r>
  <r>
    <n v="5209"/>
    <s v="CA-2012-102015"/>
    <x v="1"/>
    <x v="811"/>
    <d v="2012-09-18T00:00:00"/>
    <s v="Standard Class"/>
    <s v="TM-21010"/>
    <s v="Tamara Manning"/>
    <x v="0"/>
    <s v="United States"/>
    <s v="Auburn"/>
    <x v="15"/>
    <n v="13021"/>
    <x v="3"/>
    <s v="OFF-PA-10002464"/>
    <x v="1"/>
    <x v="10"/>
    <s v="HP Office Recycled Paper (20Lb. and 87 Bright)"/>
    <n v="28.900000000000002"/>
    <n v="5"/>
    <n v="0"/>
    <n v="14.161000000000001"/>
  </r>
  <r>
    <n v="5210"/>
    <s v="CA-2012-102015"/>
    <x v="1"/>
    <x v="811"/>
    <d v="2012-09-18T00:00:00"/>
    <s v="Standard Class"/>
    <s v="TM-21010"/>
    <s v="Tamara Manning"/>
    <x v="0"/>
    <s v="United States"/>
    <s v="Auburn"/>
    <x v="15"/>
    <n v="13021"/>
    <x v="3"/>
    <s v="OFF-EN-10002504"/>
    <x v="1"/>
    <x v="12"/>
    <s v="Tyvek  Top-Opening Peel &amp; Seel Envelopes, Plain White"/>
    <n v="27.18"/>
    <n v="1"/>
    <n v="0"/>
    <n v="12.7746"/>
  </r>
  <r>
    <n v="5211"/>
    <s v="CA-2012-156755"/>
    <x v="1"/>
    <x v="1026"/>
    <d v="2012-01-18T00:00:00"/>
    <s v="Standard Class"/>
    <s v="YS-21880"/>
    <s v="Yana Sorensen"/>
    <x v="1"/>
    <s v="United States"/>
    <s v="Newark"/>
    <x v="13"/>
    <n v="19711"/>
    <x v="3"/>
    <s v="OFF-ST-10002615"/>
    <x v="1"/>
    <x v="4"/>
    <s v="Dual Level, Single-Width Filing Carts"/>
    <n v="465.18"/>
    <n v="3"/>
    <n v="0"/>
    <n v="120.94680000000001"/>
  </r>
  <r>
    <n v="5212"/>
    <s v="CA-2012-130876"/>
    <x v="1"/>
    <x v="793"/>
    <d v="2012-05-16T00:00:00"/>
    <s v="Second Class"/>
    <s v="AZ-10750"/>
    <s v="Annie Zypern"/>
    <x v="0"/>
    <s v="United States"/>
    <s v="New York City"/>
    <x v="15"/>
    <n v="10024"/>
    <x v="3"/>
    <s v="OFF-ST-10004258"/>
    <x v="1"/>
    <x v="4"/>
    <s v="Portable Personal File Box"/>
    <n v="36.630000000000003"/>
    <n v="3"/>
    <n v="0"/>
    <n v="9.8901000000000039"/>
  </r>
  <r>
    <n v="5213"/>
    <s v="CA-2013-145898"/>
    <x v="0"/>
    <x v="182"/>
    <d v="2013-09-27T00:00:00"/>
    <s v="Same Day"/>
    <s v="CM-12445"/>
    <s v="Chuck Magee"/>
    <x v="0"/>
    <s v="United States"/>
    <s v="Redlands"/>
    <x v="1"/>
    <n v="92374"/>
    <x v="1"/>
    <s v="OFF-ST-10004507"/>
    <x v="1"/>
    <x v="4"/>
    <s v="Advantus Rolling Storage Box"/>
    <n v="51.449999999999996"/>
    <n v="3"/>
    <n v="0"/>
    <n v="13.891499999999999"/>
  </r>
  <r>
    <n v="5214"/>
    <s v="CA-2013-145898"/>
    <x v="0"/>
    <x v="182"/>
    <d v="2013-09-27T00:00:00"/>
    <s v="Same Day"/>
    <s v="CM-12445"/>
    <s v="Chuck Magee"/>
    <x v="0"/>
    <s v="United States"/>
    <s v="Redlands"/>
    <x v="1"/>
    <n v="92374"/>
    <x v="1"/>
    <s v="OFF-LA-10000262"/>
    <x v="1"/>
    <x v="2"/>
    <s v="Avery 494"/>
    <n v="7.83"/>
    <n v="3"/>
    <n v="0"/>
    <n v="3.6017999999999999"/>
  </r>
  <r>
    <n v="5215"/>
    <s v="CA-2013-145898"/>
    <x v="0"/>
    <x v="182"/>
    <d v="2013-09-27T00:00:00"/>
    <s v="Same Day"/>
    <s v="CM-12445"/>
    <s v="Chuck Magee"/>
    <x v="0"/>
    <s v="United States"/>
    <s v="Redlands"/>
    <x v="1"/>
    <n v="92374"/>
    <x v="1"/>
    <s v="OFF-AR-10002445"/>
    <x v="1"/>
    <x v="6"/>
    <s v="SANFORD Major Accent Highlighters"/>
    <n v="35.4"/>
    <n v="5"/>
    <n v="0"/>
    <n v="13.452000000000002"/>
  </r>
  <r>
    <n v="5216"/>
    <s v="CA-2013-145898"/>
    <x v="0"/>
    <x v="182"/>
    <d v="2013-09-27T00:00:00"/>
    <s v="Same Day"/>
    <s v="CM-12445"/>
    <s v="Chuck Magee"/>
    <x v="0"/>
    <s v="United States"/>
    <s v="Redlands"/>
    <x v="1"/>
    <n v="92374"/>
    <x v="1"/>
    <s v="OFF-PA-10001667"/>
    <x v="1"/>
    <x v="10"/>
    <s v="Great White Multi-Use Recycled Paper (20Lb. and 84 Bright)"/>
    <n v="29.900000000000002"/>
    <n v="5"/>
    <n v="0"/>
    <n v="13.454999999999998"/>
  </r>
  <r>
    <n v="5217"/>
    <s v="US-2014-159562"/>
    <x v="3"/>
    <x v="428"/>
    <d v="2014-09-16T00:00:00"/>
    <s v="Standard Class"/>
    <s v="JB-16000"/>
    <s v="Joy Bell-"/>
    <x v="0"/>
    <s v="United States"/>
    <s v="Roseville"/>
    <x v="12"/>
    <n v="48066"/>
    <x v="2"/>
    <s v="OFF-EN-10000461"/>
    <x v="1"/>
    <x v="12"/>
    <s v="#10- 4 1/8&quot; x 9 1/2&quot; Recycled Envelopes"/>
    <n v="17.48"/>
    <n v="2"/>
    <n v="0"/>
    <n v="8.2156000000000002"/>
  </r>
  <r>
    <n v="5218"/>
    <s v="CA-2014-134635"/>
    <x v="3"/>
    <x v="4"/>
    <d v="2014-04-18T00:00:00"/>
    <s v="Second Class"/>
    <s v="NS-18640"/>
    <s v="Noel Staavos"/>
    <x v="1"/>
    <s v="United States"/>
    <s v="Los Angeles"/>
    <x v="1"/>
    <n v="90049"/>
    <x v="1"/>
    <s v="OFF-PA-10002254"/>
    <x v="1"/>
    <x v="10"/>
    <s v="Xerox 1883"/>
    <n v="79.14"/>
    <n v="3"/>
    <n v="0"/>
    <n v="36.404399999999995"/>
  </r>
  <r>
    <n v="5219"/>
    <s v="CA-2014-167080"/>
    <x v="3"/>
    <x v="193"/>
    <d v="2014-06-15T00:00:00"/>
    <s v="Standard Class"/>
    <s v="LC-16930"/>
    <s v="Linda Cazamias"/>
    <x v="1"/>
    <s v="United States"/>
    <s v="New York City"/>
    <x v="15"/>
    <n v="10011"/>
    <x v="3"/>
    <s v="OFF-AR-10001868"/>
    <x v="1"/>
    <x v="6"/>
    <s v="Prang Dustless Chalk Sticks"/>
    <n v="8.4"/>
    <n v="5"/>
    <n v="0"/>
    <n v="4.2"/>
  </r>
  <r>
    <n v="5220"/>
    <s v="CA-2014-145653"/>
    <x v="3"/>
    <x v="853"/>
    <d v="2014-09-02T00:00:00"/>
    <s v="Same Day"/>
    <s v="CA-12775"/>
    <s v="Cynthia Arntzen"/>
    <x v="0"/>
    <s v="United States"/>
    <s v="Detroit"/>
    <x v="12"/>
    <n v="48205"/>
    <x v="2"/>
    <s v="FUR-CH-10004875"/>
    <x v="0"/>
    <x v="1"/>
    <s v="Harbour Creations 67200 Series Stacking Chairs"/>
    <n v="498.26000000000005"/>
    <n v="7"/>
    <n v="0"/>
    <n v="134.53020000000001"/>
  </r>
  <r>
    <n v="5221"/>
    <s v="CA-2011-140487"/>
    <x v="2"/>
    <x v="1027"/>
    <d v="2011-06-20T00:00:00"/>
    <s v="Standard Class"/>
    <s v="SR-20425"/>
    <s v="Sharelle Roach"/>
    <x v="2"/>
    <s v="United States"/>
    <s v="Detroit"/>
    <x v="12"/>
    <n v="48234"/>
    <x v="2"/>
    <s v="FUR-BO-10000711"/>
    <x v="0"/>
    <x v="0"/>
    <s v="Hon Metal Bookcases, Gray"/>
    <n v="212.94"/>
    <n v="3"/>
    <n v="0"/>
    <n v="57.4938"/>
  </r>
  <r>
    <n v="5222"/>
    <s v="CA-2014-117401"/>
    <x v="3"/>
    <x v="796"/>
    <d v="2014-05-23T00:00:00"/>
    <s v="Second Class"/>
    <s v="PP-18955"/>
    <s v="Paul Prost"/>
    <x v="2"/>
    <s v="United States"/>
    <s v="Springfield"/>
    <x v="25"/>
    <n v="65807"/>
    <x v="2"/>
    <s v="OFF-AP-10000938"/>
    <x v="1"/>
    <x v="9"/>
    <s v="Avanti 1.7 Cu. Ft. Refrigerator"/>
    <n v="706.86"/>
    <n v="7"/>
    <n v="0"/>
    <n v="197.92079999999999"/>
  </r>
  <r>
    <n v="5223"/>
    <s v="CA-2014-117401"/>
    <x v="3"/>
    <x v="796"/>
    <d v="2014-05-23T00:00:00"/>
    <s v="Second Class"/>
    <s v="PP-18955"/>
    <s v="Paul Prost"/>
    <x v="2"/>
    <s v="United States"/>
    <s v="Springfield"/>
    <x v="25"/>
    <n v="65807"/>
    <x v="2"/>
    <s v="TEC-PH-10003555"/>
    <x v="2"/>
    <x v="7"/>
    <s v="Motorola HK250 Universal Bluetooth Headset"/>
    <n v="114.94999999999999"/>
    <n v="5"/>
    <n v="0"/>
    <n v="2.2990000000000066"/>
  </r>
  <r>
    <n v="5224"/>
    <s v="CA-2014-117401"/>
    <x v="3"/>
    <x v="796"/>
    <d v="2014-05-23T00:00:00"/>
    <s v="Second Class"/>
    <s v="PP-18955"/>
    <s v="Paul Prost"/>
    <x v="2"/>
    <s v="United States"/>
    <s v="Springfield"/>
    <x v="25"/>
    <n v="65807"/>
    <x v="2"/>
    <s v="OFF-BI-10001267"/>
    <x v="1"/>
    <x v="8"/>
    <s v="Universal Recycled Hanging Pressboard Report Binders, Letter Size"/>
    <n v="43.19"/>
    <n v="7"/>
    <n v="0"/>
    <n v="20.731199999999998"/>
  </r>
  <r>
    <n v="5225"/>
    <s v="US-2014-109582"/>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s v="CA-2013-119865"/>
    <x v="0"/>
    <x v="1028"/>
    <d v="2013-06-27T00:00:00"/>
    <s v="Standard Class"/>
    <s v="AS-10090"/>
    <s v="Adam Shillingsburg"/>
    <x v="0"/>
    <s v="United States"/>
    <s v="New York City"/>
    <x v="15"/>
    <n v="10011"/>
    <x v="3"/>
    <s v="OFF-BI-10001553"/>
    <x v="1"/>
    <x v="8"/>
    <s v="SpineVue Locking Slant-D Ring Binders by Cardinal"/>
    <n v="36.56"/>
    <n v="5"/>
    <n v="0.2"/>
    <n v="12.795999999999999"/>
  </r>
  <r>
    <n v="5227"/>
    <s v="CA-2013-119865"/>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s v="CA-2013-119865"/>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s v="US-2011-147648"/>
    <x v="2"/>
    <x v="35"/>
    <d v="2011-12-01T00:00:00"/>
    <s v="Standard Class"/>
    <s v="LS-16975"/>
    <s v="Lindsay Shagiari"/>
    <x v="2"/>
    <s v="United States"/>
    <s v="San Francisco"/>
    <x v="1"/>
    <n v="94109"/>
    <x v="1"/>
    <s v="OFF-PA-10001033"/>
    <x v="1"/>
    <x v="10"/>
    <s v="Xerox 1893"/>
    <n v="81.98"/>
    <n v="2"/>
    <n v="0"/>
    <n v="40.170200000000001"/>
  </r>
  <r>
    <n v="5230"/>
    <s v="CA-2014-124436"/>
    <x v="3"/>
    <x v="498"/>
    <d v="2014-03-23T00:00:00"/>
    <s v="Second Class"/>
    <s v="SA-20830"/>
    <s v="Sue Ann Reed"/>
    <x v="0"/>
    <s v="United States"/>
    <s v="Fresno"/>
    <x v="1"/>
    <n v="93727"/>
    <x v="1"/>
    <s v="OFF-BI-10001553"/>
    <x v="1"/>
    <x v="8"/>
    <s v="SpineVue Locking Slant-D Ring Binders by Cardinal"/>
    <n v="14.624000000000002"/>
    <n v="2"/>
    <n v="0.2"/>
    <n v="5.1183999999999994"/>
  </r>
  <r>
    <n v="5231"/>
    <s v="CA-2014-124436"/>
    <x v="3"/>
    <x v="498"/>
    <d v="2014-03-23T00:00:00"/>
    <s v="Second Class"/>
    <s v="SA-20830"/>
    <s v="Sue Ann Reed"/>
    <x v="0"/>
    <s v="United States"/>
    <s v="Fresno"/>
    <x v="1"/>
    <n v="93727"/>
    <x v="1"/>
    <s v="FUR-TA-10001095"/>
    <x v="0"/>
    <x v="3"/>
    <s v="Chromcraft Round Conference Tables"/>
    <n v="697.16"/>
    <n v="5"/>
    <n v="0.2"/>
    <n v="8.7144999999999868"/>
  </r>
  <r>
    <n v="5232"/>
    <s v="CA-2014-124436"/>
    <x v="3"/>
    <x v="498"/>
    <d v="2014-03-23T00:00:00"/>
    <s v="Second Class"/>
    <s v="SA-20830"/>
    <s v="Sue Ann Reed"/>
    <x v="0"/>
    <s v="United States"/>
    <s v="Fresno"/>
    <x v="1"/>
    <n v="93727"/>
    <x v="1"/>
    <s v="FUR-FU-10001185"/>
    <x v="0"/>
    <x v="5"/>
    <s v="Advantus Employee of the Month Certificate Frame, 11 x 13-1/2"/>
    <n v="30.93"/>
    <n v="1"/>
    <n v="0"/>
    <n v="12.6813"/>
  </r>
  <r>
    <n v="5233"/>
    <s v="CA-2014-124436"/>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s v="CA-2011-115084"/>
    <x v="2"/>
    <x v="638"/>
    <d v="2011-10-22T00:00:00"/>
    <s v="Standard Class"/>
    <s v="LS-17200"/>
    <s v="Luke Schmidt"/>
    <x v="1"/>
    <s v="United States"/>
    <s v="Texarkana"/>
    <x v="36"/>
    <n v="71854"/>
    <x v="0"/>
    <s v="FUR-CH-10004626"/>
    <x v="0"/>
    <x v="1"/>
    <s v="Office Star Flex Back Scooter Chair with Aluminum Finish Frame"/>
    <n v="605.34"/>
    <n v="6"/>
    <n v="0"/>
    <n v="145.2816"/>
  </r>
  <r>
    <n v="5235"/>
    <s v="CA-2014-131037"/>
    <x v="3"/>
    <x v="1029"/>
    <d v="2014-08-24T00:00:00"/>
    <s v="First Class"/>
    <s v="TM-21490"/>
    <s v="Tony Molinari"/>
    <x v="0"/>
    <s v="United States"/>
    <s v="San Francisco"/>
    <x v="1"/>
    <n v="94110"/>
    <x v="1"/>
    <s v="FUR-TA-10001768"/>
    <x v="0"/>
    <x v="3"/>
    <s v="Hon Racetrack Conference Tables"/>
    <n v="210.00800000000001"/>
    <n v="1"/>
    <n v="0.2"/>
    <n v="2.625099999999982"/>
  </r>
  <r>
    <n v="5236"/>
    <s v="CA-2013-111143"/>
    <x v="0"/>
    <x v="258"/>
    <d v="2013-11-23T00:00:00"/>
    <s v="First Class"/>
    <s v="TT-21265"/>
    <s v="Tim Taslimi"/>
    <x v="1"/>
    <s v="United States"/>
    <s v="Indianapolis"/>
    <x v="14"/>
    <n v="46203"/>
    <x v="2"/>
    <s v="OFF-AP-10001947"/>
    <x v="1"/>
    <x v="9"/>
    <s v="Acco 6 Outlet Guardian Premium Plus Surge Suppressor"/>
    <n v="54.96"/>
    <n v="3"/>
    <n v="0"/>
    <n v="15.938399999999998"/>
  </r>
  <r>
    <n v="5237"/>
    <s v="CA-2011-166744"/>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s v="CA-2011-166744"/>
    <x v="2"/>
    <x v="59"/>
    <d v="2011-09-24T00:00:00"/>
    <s v="Standard Class"/>
    <s v="DN-13690"/>
    <s v="Duane Noonan"/>
    <x v="0"/>
    <s v="United States"/>
    <s v="Columbia"/>
    <x v="39"/>
    <n v="21044"/>
    <x v="3"/>
    <s v="FUR-BO-10001337"/>
    <x v="0"/>
    <x v="0"/>
    <s v="O'Sullivan Living Dimensions 2-Shelf Bookcases"/>
    <n v="362.94"/>
    <n v="3"/>
    <n v="0"/>
    <n v="36.293999999999997"/>
  </r>
  <r>
    <n v="5239"/>
    <s v="CA-2011-166744"/>
    <x v="2"/>
    <x v="59"/>
    <d v="2011-09-24T00:00:00"/>
    <s v="Standard Class"/>
    <s v="DN-13690"/>
    <s v="Duane Noonan"/>
    <x v="0"/>
    <s v="United States"/>
    <s v="Columbia"/>
    <x v="39"/>
    <n v="21044"/>
    <x v="3"/>
    <s v="TEC-AC-10003628"/>
    <x v="2"/>
    <x v="11"/>
    <s v="Logitech 910-002974 M325 Wireless Mouse for Web Scrolling"/>
    <n v="59.98"/>
    <n v="2"/>
    <n v="0"/>
    <n v="26.391200000000005"/>
  </r>
  <r>
    <n v="5240"/>
    <s v="CA-2013-116561"/>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s v="CA-2013-116561"/>
    <x v="0"/>
    <x v="108"/>
    <d v="2013-09-18T00:00:00"/>
    <s v="Standard Class"/>
    <s v="EB-14110"/>
    <s v="Eugene Barchas"/>
    <x v="0"/>
    <s v="United States"/>
    <s v="San Jose"/>
    <x v="1"/>
    <n v="95123"/>
    <x v="1"/>
    <s v="OFF-BI-10001658"/>
    <x v="1"/>
    <x v="8"/>
    <s v="GBC Standard Therm-A-Bind Covers"/>
    <n v="39.872000000000007"/>
    <n v="2"/>
    <n v="0.2"/>
    <n v="12.958399999999999"/>
  </r>
  <r>
    <n v="5242"/>
    <s v="CA-2013-110730"/>
    <x v="0"/>
    <x v="713"/>
    <d v="2013-09-27T00:00:00"/>
    <s v="Second Class"/>
    <s v="CM-11815"/>
    <s v="Candace McMahon"/>
    <x v="1"/>
    <s v="United States"/>
    <s v="Seattle"/>
    <x v="4"/>
    <n v="98115"/>
    <x v="1"/>
    <s v="OFF-SU-10004737"/>
    <x v="1"/>
    <x v="14"/>
    <s v="Acme Design Stainless Steel Bent Scissors"/>
    <n v="13.68"/>
    <n v="2"/>
    <n v="0"/>
    <n v="3.6936"/>
  </r>
  <r>
    <n v="5243"/>
    <s v="CA-2014-146367"/>
    <x v="3"/>
    <x v="1018"/>
    <d v="2014-08-09T00:00:00"/>
    <s v="Standard Class"/>
    <s v="HM-14860"/>
    <s v="Harry Marie"/>
    <x v="1"/>
    <s v="United States"/>
    <s v="Carrollton"/>
    <x v="5"/>
    <n v="75007"/>
    <x v="2"/>
    <s v="OFF-BI-10002827"/>
    <x v="1"/>
    <x v="8"/>
    <s v="Avery Durable Poly Binders"/>
    <n v="3.3179999999999996"/>
    <n v="3"/>
    <n v="0.8"/>
    <n v="-5.6406000000000018"/>
  </r>
  <r>
    <n v="5244"/>
    <s v="CA-2013-149454"/>
    <x v="0"/>
    <x v="197"/>
    <d v="2013-07-27T00:00:00"/>
    <s v="First Class"/>
    <s v="KM-16375"/>
    <s v="Katherine Murray"/>
    <x v="2"/>
    <s v="United States"/>
    <s v="Arlington"/>
    <x v="17"/>
    <n v="22204"/>
    <x v="0"/>
    <s v="OFF-BI-10003694"/>
    <x v="1"/>
    <x v="8"/>
    <s v="Avery 3 1/2&quot; Diskette Storage Pages, 10/Pack"/>
    <n v="10.44"/>
    <n v="1"/>
    <n v="0"/>
    <n v="4.8023999999999996"/>
  </r>
  <r>
    <n v="5245"/>
    <s v="CA-2013-156265"/>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s v="CA-2013-156265"/>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s v="CA-2013-156265"/>
    <x v="0"/>
    <x v="1030"/>
    <d v="2013-08-05T00:00:00"/>
    <s v="Second Class"/>
    <s v="BF-11020"/>
    <s v="Barry Französisch"/>
    <x v="1"/>
    <s v="United States"/>
    <s v="Los Angeles"/>
    <x v="1"/>
    <n v="90032"/>
    <x v="1"/>
    <s v="OFF-BI-10000285"/>
    <x v="1"/>
    <x v="8"/>
    <s v="XtraLife ClearVue Slant-D Ring Binders by Cardinal"/>
    <n v="12.544"/>
    <n v="2"/>
    <n v="0.2"/>
    <n v="4.7039999999999997"/>
  </r>
  <r>
    <n v="5248"/>
    <s v="US-2012-168914"/>
    <x v="1"/>
    <x v="1031"/>
    <d v="2012-05-27T00:00:00"/>
    <s v="Standard Class"/>
    <s v="JE-15745"/>
    <s v="Joel Eaton"/>
    <x v="0"/>
    <s v="United States"/>
    <s v="Frankfort"/>
    <x v="10"/>
    <n v="60423"/>
    <x v="2"/>
    <s v="OFF-AP-10000358"/>
    <x v="1"/>
    <x v="9"/>
    <s v="Fellowes Basic Home/Office Series Surge Protectors"/>
    <n v="20.767999999999997"/>
    <n v="8"/>
    <n v="0.8"/>
    <n v="-52.958400000000012"/>
  </r>
  <r>
    <n v="5249"/>
    <s v="US-2014-110989"/>
    <x v="3"/>
    <x v="132"/>
    <d v="2014-11-06T00:00:00"/>
    <s v="Second Class"/>
    <s v="EJ-14155"/>
    <s v="Eva Jacobs"/>
    <x v="0"/>
    <s v="United States"/>
    <s v="Seattle"/>
    <x v="4"/>
    <n v="98105"/>
    <x v="1"/>
    <s v="TEC-AC-10002345"/>
    <x v="2"/>
    <x v="11"/>
    <s v="HP Standard 104 key PS/2 Keyboard"/>
    <n v="43.5"/>
    <n v="3"/>
    <n v="0"/>
    <n v="10.875"/>
  </r>
  <r>
    <n v="5250"/>
    <s v="CA-2012-106215"/>
    <x v="1"/>
    <x v="392"/>
    <d v="2012-04-21T00:00:00"/>
    <s v="Standard Class"/>
    <s v="BN-11470"/>
    <s v="Brad Norvell"/>
    <x v="1"/>
    <s v="United States"/>
    <s v="Philadelphia"/>
    <x v="9"/>
    <n v="19143"/>
    <x v="3"/>
    <s v="OFF-FA-10001229"/>
    <x v="1"/>
    <x v="13"/>
    <s v="Staples"/>
    <n v="12.576000000000001"/>
    <n v="4"/>
    <n v="0.2"/>
    <n v="4.0871999999999993"/>
  </r>
  <r>
    <n v="5251"/>
    <s v="US-2013-169369"/>
    <x v="0"/>
    <x v="939"/>
    <d v="2013-12-19T00:00:00"/>
    <s v="Standard Class"/>
    <s v="EC-14050"/>
    <s v="Erin Creighton"/>
    <x v="0"/>
    <s v="United States"/>
    <s v="Columbus"/>
    <x v="32"/>
    <n v="31907"/>
    <x v="0"/>
    <s v="TEC-AC-10001314"/>
    <x v="2"/>
    <x v="11"/>
    <s v="Case Logic 2.4GHz Wireless Keyboard"/>
    <n v="249.95000000000002"/>
    <n v="5"/>
    <n v="0"/>
    <n v="19.995999999999974"/>
  </r>
  <r>
    <n v="5252"/>
    <s v="US-2013-169369"/>
    <x v="0"/>
    <x v="939"/>
    <d v="2013-12-19T00:00:00"/>
    <s v="Standard Class"/>
    <s v="EC-14050"/>
    <s v="Erin Creighton"/>
    <x v="0"/>
    <s v="United States"/>
    <s v="Columbus"/>
    <x v="32"/>
    <n v="31907"/>
    <x v="0"/>
    <s v="OFF-PA-10004438"/>
    <x v="1"/>
    <x v="10"/>
    <s v="Xerox 1907"/>
    <n v="49.12"/>
    <n v="4"/>
    <n v="0"/>
    <n v="23.086399999999998"/>
  </r>
  <r>
    <n v="5253"/>
    <s v="CA-2012-132318"/>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s v="US-2011-131982"/>
    <x v="2"/>
    <x v="1009"/>
    <d v="2011-03-11T00:00:00"/>
    <s v="Second Class"/>
    <s v="NP-18685"/>
    <s v="Nora Pelletier"/>
    <x v="2"/>
    <s v="United States"/>
    <s v="Des Moines"/>
    <x v="4"/>
    <n v="98198"/>
    <x v="1"/>
    <s v="OFF-BI-10004224"/>
    <x v="1"/>
    <x v="8"/>
    <s v="Catalog Binders with Expanding Posts"/>
    <n v="107.64800000000001"/>
    <n v="2"/>
    <n v="0.2"/>
    <n v="33.639999999999986"/>
  </r>
  <r>
    <n v="5255"/>
    <s v="CA-2012-125185"/>
    <x v="1"/>
    <x v="616"/>
    <d v="2012-03-07T00:00:00"/>
    <s v="Second Class"/>
    <s v="AH-10195"/>
    <s v="Alan Haines"/>
    <x v="1"/>
    <s v="United States"/>
    <s v="Bethlehem"/>
    <x v="9"/>
    <n v="18018"/>
    <x v="3"/>
    <s v="FUR-CH-10002647"/>
    <x v="0"/>
    <x v="1"/>
    <s v="Situations Contoured Folding Chairs, 4/Set"/>
    <n v="99.372"/>
    <n v="2"/>
    <n v="0.3"/>
    <n v="-7.0979999999999919"/>
  </r>
  <r>
    <n v="5256"/>
    <s v="CA-2012-125185"/>
    <x v="1"/>
    <x v="616"/>
    <d v="2012-03-07T00:00:00"/>
    <s v="Second Class"/>
    <s v="AH-10195"/>
    <s v="Alan Haines"/>
    <x v="1"/>
    <s v="United States"/>
    <s v="Bethlehem"/>
    <x v="9"/>
    <n v="18018"/>
    <x v="3"/>
    <s v="FUR-FU-10003247"/>
    <x v="0"/>
    <x v="5"/>
    <s v="36X48 HARDFLOOR CHAIRMAT"/>
    <n v="33.568000000000005"/>
    <n v="2"/>
    <n v="0.2"/>
    <n v="-5.4548000000000041"/>
  </r>
  <r>
    <n v="5257"/>
    <s v="CA-2013-130078"/>
    <x v="0"/>
    <x v="590"/>
    <d v="2013-08-15T00:00:00"/>
    <s v="Standard Class"/>
    <s v="CC-12145"/>
    <s v="Charles Crestani"/>
    <x v="0"/>
    <s v="United States"/>
    <s v="Oklahoma City"/>
    <x v="26"/>
    <n v="73120"/>
    <x v="2"/>
    <s v="OFF-PA-10003270"/>
    <x v="1"/>
    <x v="10"/>
    <s v="Xerox 1954"/>
    <n v="10.56"/>
    <n v="2"/>
    <n v="0"/>
    <n v="4.7519999999999998"/>
  </r>
  <r>
    <n v="5258"/>
    <s v="US-2014-114034"/>
    <x v="3"/>
    <x v="1032"/>
    <d v="2014-01-09T00:00:00"/>
    <s v="Standard Class"/>
    <s v="DL-13315"/>
    <s v="Delfina Latchford"/>
    <x v="0"/>
    <s v="United States"/>
    <s v="Rancho Cucamonga"/>
    <x v="1"/>
    <n v="91730"/>
    <x v="1"/>
    <s v="OFF-PA-10004735"/>
    <x v="1"/>
    <x v="10"/>
    <s v="Xerox 1905"/>
    <n v="38.880000000000003"/>
    <n v="6"/>
    <n v="0"/>
    <n v="18.662400000000002"/>
  </r>
  <r>
    <n v="5259"/>
    <s v="US-2014-115595"/>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s v="CA-2014-158722"/>
    <x v="3"/>
    <x v="179"/>
    <d v="2014-10-27T00:00:00"/>
    <s v="Standard Class"/>
    <s v="MA-17560"/>
    <s v="Matt Abelman"/>
    <x v="2"/>
    <s v="United States"/>
    <s v="Philadelphia"/>
    <x v="9"/>
    <n v="19120"/>
    <x v="3"/>
    <s v="OFF-PA-10000176"/>
    <x v="1"/>
    <x v="10"/>
    <s v="Xerox 1887"/>
    <n v="45.527999999999999"/>
    <n v="3"/>
    <n v="0.2"/>
    <n v="15.934799999999997"/>
  </r>
  <r>
    <n v="5261"/>
    <s v="CA-2011-105165"/>
    <x v="2"/>
    <x v="557"/>
    <d v="2011-09-10T00:00:00"/>
    <s v="First Class"/>
    <s v="SZ-20035"/>
    <s v="Sam Zeldin"/>
    <x v="2"/>
    <s v="United States"/>
    <s v="Houston"/>
    <x v="5"/>
    <n v="77036"/>
    <x v="2"/>
    <s v="TEC-PH-10000675"/>
    <x v="2"/>
    <x v="7"/>
    <s v="Panasonic KX TS3282B Corded phone"/>
    <n v="196.77600000000001"/>
    <n v="3"/>
    <n v="0.2"/>
    <n v="14.758199999999995"/>
  </r>
  <r>
    <n v="5262"/>
    <s v="CA-2011-105165"/>
    <x v="2"/>
    <x v="557"/>
    <d v="2011-09-10T00:00:00"/>
    <s v="First Class"/>
    <s v="SZ-20035"/>
    <s v="Sam Zeldin"/>
    <x v="2"/>
    <s v="United States"/>
    <s v="Houston"/>
    <x v="5"/>
    <n v="77036"/>
    <x v="2"/>
    <s v="OFF-BI-10000050"/>
    <x v="1"/>
    <x v="8"/>
    <s v="Angle-D Binders with Locking Rings, Label Holders"/>
    <n v="2.9199999999999995"/>
    <n v="2"/>
    <n v="0.8"/>
    <n v="-4.8180000000000005"/>
  </r>
  <r>
    <n v="5263"/>
    <s v="CA-2011-105165"/>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s v="CA-2011-105165"/>
    <x v="2"/>
    <x v="557"/>
    <d v="2011-09-10T00:00:00"/>
    <s v="First Class"/>
    <s v="SZ-20035"/>
    <s v="Sam Zeldin"/>
    <x v="2"/>
    <s v="United States"/>
    <s v="Houston"/>
    <x v="5"/>
    <n v="77036"/>
    <x v="2"/>
    <s v="TEC-AC-10002718"/>
    <x v="2"/>
    <x v="11"/>
    <s v="Belkin Standard 104 key USB Keyboard"/>
    <n v="46.688000000000002"/>
    <n v="4"/>
    <n v="0.2"/>
    <n v="-2.9180000000000028"/>
  </r>
  <r>
    <n v="5265"/>
    <s v="CA-2011-105165"/>
    <x v="2"/>
    <x v="557"/>
    <d v="2011-09-10T00:00:00"/>
    <s v="First Class"/>
    <s v="SZ-20035"/>
    <s v="Sam Zeldin"/>
    <x v="2"/>
    <s v="United States"/>
    <s v="Houston"/>
    <x v="5"/>
    <n v="77036"/>
    <x v="2"/>
    <s v="OFF-AR-10003179"/>
    <x v="1"/>
    <x v="6"/>
    <s v="Dixon Ticonderoga Core-Lock Colored Pencils"/>
    <n v="21.864000000000001"/>
    <n v="3"/>
    <n v="0.2"/>
    <n v="3.5528999999999984"/>
  </r>
  <r>
    <n v="5266"/>
    <s v="CA-2014-147452"/>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s v="CA-2014-147452"/>
    <x v="3"/>
    <x v="1033"/>
    <d v="2014-10-04T00:00:00"/>
    <s v="First Class"/>
    <s v="CS-11845"/>
    <s v="Cari Sayre"/>
    <x v="1"/>
    <s v="United States"/>
    <s v="Seattle"/>
    <x v="4"/>
    <n v="98103"/>
    <x v="1"/>
    <s v="OFF-PA-10004039"/>
    <x v="1"/>
    <x v="10"/>
    <s v="Xerox 1882"/>
    <n v="167.94"/>
    <n v="3"/>
    <n v="0"/>
    <n v="82.290599999999998"/>
  </r>
  <r>
    <n v="5268"/>
    <s v="CA-2014-147452"/>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s v="US-2014-114657"/>
    <x v="3"/>
    <x v="673"/>
    <d v="2014-11-22T00:00:00"/>
    <s v="Standard Class"/>
    <s v="MH-18115"/>
    <s v="Mick Hernandez"/>
    <x v="2"/>
    <s v="United States"/>
    <s v="Yonkers"/>
    <x v="15"/>
    <n v="10701"/>
    <x v="3"/>
    <s v="TEC-MA-10003173"/>
    <x v="2"/>
    <x v="15"/>
    <s v="Hewlett-Packard 300S Scientific Calculator"/>
    <n v="52.44"/>
    <n v="4"/>
    <n v="0"/>
    <n v="24.122399999999995"/>
  </r>
  <r>
    <n v="5270"/>
    <s v="CA-2014-144484"/>
    <x v="3"/>
    <x v="220"/>
    <d v="2014-09-12T00:00:00"/>
    <s v="Same Day"/>
    <s v="CB-12025"/>
    <s v="Cassandra Brandow"/>
    <x v="0"/>
    <s v="United States"/>
    <s v="San Francisco"/>
    <x v="1"/>
    <n v="94110"/>
    <x v="1"/>
    <s v="FUR-FU-10000260"/>
    <x v="0"/>
    <x v="5"/>
    <s v="6&quot; Cubicle Wall Clock, Black"/>
    <n v="32.36"/>
    <n v="4"/>
    <n v="0"/>
    <n v="11.6496"/>
  </r>
  <r>
    <n v="5271"/>
    <s v="CA-2014-144484"/>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s v="CA-2014-125913"/>
    <x v="3"/>
    <x v="1034"/>
    <d v="2014-01-17T00:00:00"/>
    <s v="Same Day"/>
    <s v="JO-15145"/>
    <s v="Jack O'Briant"/>
    <x v="1"/>
    <s v="United States"/>
    <s v="Los Angeles"/>
    <x v="1"/>
    <n v="90008"/>
    <x v="1"/>
    <s v="FUR-FU-10001487"/>
    <x v="0"/>
    <x v="5"/>
    <s v="Eldon Expressions Wood and Plastic Desk Accessories, Cherry Wood"/>
    <n v="27.92"/>
    <n v="4"/>
    <n v="0"/>
    <n v="8.0967999999999982"/>
  </r>
  <r>
    <n v="5273"/>
    <s v="CA-2014-125913"/>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s v="US-2013-158309"/>
    <x v="0"/>
    <x v="491"/>
    <d v="2013-11-30T00:00:00"/>
    <s v="First Class"/>
    <s v="PA-19060"/>
    <s v="Pete Armstrong"/>
    <x v="2"/>
    <s v="United States"/>
    <s v="Miami"/>
    <x v="2"/>
    <n v="33142"/>
    <x v="0"/>
    <s v="OFF-BI-10000145"/>
    <x v="1"/>
    <x v="8"/>
    <s v="Zipper Ring Binder Pockets"/>
    <n v="3.7440000000000007"/>
    <n v="4"/>
    <n v="0.7"/>
    <n v="-2.6207999999999991"/>
  </r>
  <r>
    <n v="5275"/>
    <s v="CA-2012-162887"/>
    <x v="1"/>
    <x v="209"/>
    <d v="2012-11-09T00:00:00"/>
    <s v="Second Class"/>
    <s v="SV-20785"/>
    <s v="Stewart Visinsky"/>
    <x v="0"/>
    <s v="United States"/>
    <s v="Burlington"/>
    <x v="42"/>
    <s v="05408"/>
    <x v="3"/>
    <s v="FUR-CH-10000595"/>
    <x v="0"/>
    <x v="1"/>
    <s v="Safco Contoured Stacking Chairs"/>
    <n v="715.2"/>
    <n v="3"/>
    <n v="0"/>
    <n v="178.79999999999998"/>
  </r>
  <r>
    <n v="5276"/>
    <s v="CA-2014-147333"/>
    <x v="3"/>
    <x v="817"/>
    <d v="2014-12-21T00:00:00"/>
    <s v="Standard Class"/>
    <s v="KL-16555"/>
    <s v="Kelly Lampkin"/>
    <x v="1"/>
    <s v="United States"/>
    <s v="Fayetteville"/>
    <x v="36"/>
    <n v="72701"/>
    <x v="0"/>
    <s v="TEC-AC-10004469"/>
    <x v="2"/>
    <x v="11"/>
    <s v="Microsoft Sculpt Comfort Mouse"/>
    <n v="159.80000000000001"/>
    <n v="4"/>
    <n v="0"/>
    <n v="70.312000000000012"/>
  </r>
  <r>
    <n v="5277"/>
    <s v="CA-2014-147333"/>
    <x v="3"/>
    <x v="817"/>
    <d v="2014-12-21T00:00:00"/>
    <s v="Standard Class"/>
    <s v="KL-16555"/>
    <s v="Kelly Lampkin"/>
    <x v="1"/>
    <s v="United States"/>
    <s v="Fayetteville"/>
    <x v="36"/>
    <n v="72701"/>
    <x v="0"/>
    <s v="TEC-AC-10003038"/>
    <x v="2"/>
    <x v="11"/>
    <s v="Kingston Digital DataTraveler 16GB USB 2.0"/>
    <n v="44.75"/>
    <n v="5"/>
    <n v="0"/>
    <n v="8.5024999999999942"/>
  </r>
  <r>
    <n v="5278"/>
    <s v="CA-2011-113859"/>
    <x v="2"/>
    <x v="103"/>
    <d v="2011-09-17T00:00:00"/>
    <s v="Standard Class"/>
    <s v="BC-11125"/>
    <s v="Becky Castell"/>
    <x v="2"/>
    <s v="United States"/>
    <s v="Odessa"/>
    <x v="5"/>
    <n v="79762"/>
    <x v="2"/>
    <s v="FUR-CH-10004698"/>
    <x v="0"/>
    <x v="1"/>
    <s v="Padded Folding Chairs, Black, 4/Carton"/>
    <n v="340.11599999999999"/>
    <n v="6"/>
    <n v="0.3"/>
    <n v="-9.717599999999976"/>
  </r>
  <r>
    <n v="5279"/>
    <s v="CA-2011-159681"/>
    <x v="2"/>
    <x v="1035"/>
    <d v="2011-12-13T00:00:00"/>
    <s v="Standard Class"/>
    <s v="PO-18850"/>
    <s v="Patrick O'Brill"/>
    <x v="0"/>
    <s v="United States"/>
    <s v="Virginia Beach"/>
    <x v="17"/>
    <n v="23464"/>
    <x v="0"/>
    <s v="OFF-PA-10003641"/>
    <x v="1"/>
    <x v="10"/>
    <s v="Xerox 1909"/>
    <n v="105.52"/>
    <n v="4"/>
    <n v="0"/>
    <n v="48.539199999999994"/>
  </r>
  <r>
    <n v="5280"/>
    <s v="US-2014-104094"/>
    <x v="3"/>
    <x v="210"/>
    <d v="2014-09-12T00:00:00"/>
    <s v="Standard Class"/>
    <s v="AG-10675"/>
    <s v="Anna Gayman"/>
    <x v="0"/>
    <s v="United States"/>
    <s v="Milwaukee"/>
    <x v="6"/>
    <n v="53209"/>
    <x v="2"/>
    <s v="TEC-AC-10002134"/>
    <x v="2"/>
    <x v="11"/>
    <s v="Rosewill 107 Normal Keys USB Wired Standard Keyboard"/>
    <n v="13.48"/>
    <n v="1"/>
    <n v="0"/>
    <n v="1.8872"/>
  </r>
  <r>
    <n v="5281"/>
    <s v="CA-2014-152709"/>
    <x v="3"/>
    <x v="566"/>
    <d v="2014-10-13T00:00:00"/>
    <s v="Standard Class"/>
    <s v="DB-13210"/>
    <s v="Dean Braden"/>
    <x v="0"/>
    <s v="United States"/>
    <s v="Detroit"/>
    <x v="12"/>
    <n v="48234"/>
    <x v="2"/>
    <s v="OFF-ST-10001837"/>
    <x v="1"/>
    <x v="4"/>
    <s v="SAFCO Mobile Desk Side File, Wire Frame"/>
    <n v="85.52"/>
    <n v="2"/>
    <n v="0"/>
    <n v="22.235199999999999"/>
  </r>
  <r>
    <n v="5282"/>
    <s v="CA-2012-105158"/>
    <x v="1"/>
    <x v="577"/>
    <d v="2012-09-10T00:00:00"/>
    <s v="Standard Class"/>
    <s v="SP-20860"/>
    <s v="Sung Pak"/>
    <x v="1"/>
    <s v="United States"/>
    <s v="Rochester"/>
    <x v="11"/>
    <n v="55901"/>
    <x v="2"/>
    <s v="FUR-FU-10001706"/>
    <x v="0"/>
    <x v="5"/>
    <s v="Longer-Life Soft White Bulbs"/>
    <n v="6.16"/>
    <n v="2"/>
    <n v="0"/>
    <n v="2.9567999999999999"/>
  </r>
  <r>
    <n v="5283"/>
    <s v="CA-2012-105158"/>
    <x v="1"/>
    <x v="577"/>
    <d v="2012-09-10T00:00:00"/>
    <s v="Standard Class"/>
    <s v="SP-20860"/>
    <s v="Sung Pak"/>
    <x v="1"/>
    <s v="United States"/>
    <s v="Rochester"/>
    <x v="11"/>
    <n v="55901"/>
    <x v="2"/>
    <s v="OFF-PA-10001970"/>
    <x v="1"/>
    <x v="10"/>
    <s v="Xerox 1881"/>
    <n v="36.839999999999996"/>
    <n v="3"/>
    <n v="0"/>
    <n v="17.314799999999998"/>
  </r>
  <r>
    <n v="5284"/>
    <s v="CA-2011-133424"/>
    <x v="2"/>
    <x v="809"/>
    <d v="2011-04-04T00:00:00"/>
    <s v="Standard Class"/>
    <s v="Dl-13600"/>
    <s v="Dorris liebe"/>
    <x v="1"/>
    <s v="United States"/>
    <s v="Seattle"/>
    <x v="4"/>
    <n v="98105"/>
    <x v="1"/>
    <s v="OFF-ST-10002957"/>
    <x v="1"/>
    <x v="4"/>
    <s v="Sterilite Show Offs Storage Containers"/>
    <n v="15.84"/>
    <n v="3"/>
    <n v="0"/>
    <n v="0"/>
  </r>
  <r>
    <n v="5285"/>
    <s v="CA-2011-133424"/>
    <x v="2"/>
    <x v="809"/>
    <d v="2011-04-04T00:00:00"/>
    <s v="Standard Class"/>
    <s v="Dl-13600"/>
    <s v="Dorris liebe"/>
    <x v="1"/>
    <s v="United States"/>
    <s v="Seattle"/>
    <x v="4"/>
    <n v="98105"/>
    <x v="1"/>
    <s v="OFF-LA-10002312"/>
    <x v="1"/>
    <x v="2"/>
    <s v="Avery 490"/>
    <n v="44.400000000000006"/>
    <n v="3"/>
    <n v="0"/>
    <n v="22.200000000000003"/>
  </r>
  <r>
    <n v="5286"/>
    <s v="CA-2014-105991"/>
    <x v="3"/>
    <x v="1024"/>
    <d v="2014-05-07T00:00:00"/>
    <s v="First Class"/>
    <s v="LH-17020"/>
    <s v="Lisa Hazard"/>
    <x v="0"/>
    <s v="United States"/>
    <s v="Louisville"/>
    <x v="22"/>
    <n v="80027"/>
    <x v="1"/>
    <s v="OFF-EN-10002600"/>
    <x v="1"/>
    <x v="12"/>
    <s v="Redi-Strip #10 Envelopes, 4 1/8 x 9 1/2"/>
    <n v="21.240000000000002"/>
    <n v="9"/>
    <n v="0.2"/>
    <n v="7.4339999999999993"/>
  </r>
  <r>
    <n v="5287"/>
    <s v="CA-2014-105991"/>
    <x v="3"/>
    <x v="1024"/>
    <d v="2014-05-07T00:00:00"/>
    <s v="First Class"/>
    <s v="LH-17020"/>
    <s v="Lisa Hazard"/>
    <x v="0"/>
    <s v="United States"/>
    <s v="Louisville"/>
    <x v="22"/>
    <n v="80027"/>
    <x v="1"/>
    <s v="OFF-BI-10003274"/>
    <x v="1"/>
    <x v="8"/>
    <s v="Avery Durable Slant Ring Binders, No Labels"/>
    <n v="9.5520000000000014"/>
    <n v="8"/>
    <n v="0.7"/>
    <n v="-7.3231999999999999"/>
  </r>
  <r>
    <n v="5288"/>
    <s v="CA-2014-105991"/>
    <x v="3"/>
    <x v="1024"/>
    <d v="2014-05-07T00:00:00"/>
    <s v="First Class"/>
    <s v="LH-17020"/>
    <s v="Lisa Hazard"/>
    <x v="0"/>
    <s v="United States"/>
    <s v="Louisville"/>
    <x v="22"/>
    <n v="80027"/>
    <x v="1"/>
    <s v="FUR-BO-10004467"/>
    <x v="0"/>
    <x v="0"/>
    <s v="Bestar Classic Bookcase"/>
    <n v="89.991000000000014"/>
    <n v="3"/>
    <n v="0.7"/>
    <n v="-152.9847"/>
  </r>
  <r>
    <n v="5289"/>
    <s v="US-2014-136784"/>
    <x v="3"/>
    <x v="504"/>
    <d v="2014-05-06T00:00:00"/>
    <s v="Standard Class"/>
    <s v="AD-10180"/>
    <s v="Alan Dominguez"/>
    <x v="2"/>
    <s v="United States"/>
    <s v="San Francisco"/>
    <x v="1"/>
    <n v="94122"/>
    <x v="1"/>
    <s v="OFF-PA-10000675"/>
    <x v="1"/>
    <x v="10"/>
    <s v="Xerox 1919"/>
    <n v="163.96"/>
    <n v="4"/>
    <n v="0"/>
    <n v="80.340400000000002"/>
  </r>
  <r>
    <n v="5290"/>
    <s v="CA-2011-146283"/>
    <x v="2"/>
    <x v="78"/>
    <d v="2011-09-15T00:00:00"/>
    <s v="Standard Class"/>
    <s v="KT-16465"/>
    <s v="Kean Takahito"/>
    <x v="0"/>
    <s v="United States"/>
    <s v="Houston"/>
    <x v="5"/>
    <n v="77036"/>
    <x v="2"/>
    <s v="OFF-PA-10002259"/>
    <x v="1"/>
    <x v="10"/>
    <s v="Geographics Note Cards, Blank, White, 8 1/2&quot; x 11&quot;"/>
    <n v="17.904"/>
    <n v="2"/>
    <n v="0.2"/>
    <n v="6.2664"/>
  </r>
  <r>
    <n v="5291"/>
    <s v="CA-2011-146283"/>
    <x v="2"/>
    <x v="78"/>
    <d v="2011-09-15T00:00:00"/>
    <s v="Standard Class"/>
    <s v="KT-16465"/>
    <s v="Kean Takahito"/>
    <x v="0"/>
    <s v="United States"/>
    <s v="Houston"/>
    <x v="5"/>
    <n v="77036"/>
    <x v="2"/>
    <s v="FUR-CH-10004287"/>
    <x v="0"/>
    <x v="1"/>
    <s v="SAFCO Arco Folding Chair"/>
    <n v="966.69999999999982"/>
    <n v="5"/>
    <n v="0.3"/>
    <n v="-13.810000000000116"/>
  </r>
  <r>
    <n v="5292"/>
    <s v="CA-2011-146283"/>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s v="CA-2014-151218"/>
    <x v="3"/>
    <x v="308"/>
    <d v="2014-06-24T00:00:00"/>
    <s v="First Class"/>
    <s v="PJ-19015"/>
    <s v="Pauline Johnson"/>
    <x v="0"/>
    <s v="United States"/>
    <s v="Miami"/>
    <x v="2"/>
    <n v="33180"/>
    <x v="0"/>
    <s v="OFF-ST-10004835"/>
    <x v="1"/>
    <x v="4"/>
    <s v="Plastic Stacking Crates &amp; Casters"/>
    <n v="4.4640000000000004"/>
    <n v="1"/>
    <n v="0.2"/>
    <n v="0.33479999999999999"/>
  </r>
  <r>
    <n v="5294"/>
    <s v="CA-2012-111073"/>
    <x v="1"/>
    <x v="207"/>
    <d v="2012-12-30T00:00:00"/>
    <s v="Standard Class"/>
    <s v="MC-18100"/>
    <s v="Mick Crebagga"/>
    <x v="0"/>
    <s v="United States"/>
    <s v="Medina"/>
    <x v="24"/>
    <n v="44256"/>
    <x v="3"/>
    <s v="FUR-TA-10004086"/>
    <x v="0"/>
    <x v="3"/>
    <s v="KI Adjustable-Height Table"/>
    <n v="51.588000000000001"/>
    <n v="1"/>
    <n v="0.4"/>
    <n v="-15.476400000000005"/>
  </r>
  <r>
    <n v="5295"/>
    <s v="CA-2014-144883"/>
    <x v="3"/>
    <x v="733"/>
    <d v="2014-08-20T00:00:00"/>
    <s v="Standard Class"/>
    <s v="BO-11350"/>
    <s v="Bill Overfelt"/>
    <x v="1"/>
    <s v="United States"/>
    <s v="Roseville"/>
    <x v="11"/>
    <n v="55113"/>
    <x v="2"/>
    <s v="OFF-LA-10000305"/>
    <x v="1"/>
    <x v="2"/>
    <s v="Avery 495"/>
    <n v="50.4"/>
    <n v="8"/>
    <n v="0"/>
    <n v="23.183999999999997"/>
  </r>
  <r>
    <n v="5296"/>
    <s v="CA-2014-142174"/>
    <x v="3"/>
    <x v="168"/>
    <d v="2014-03-10T00:00:00"/>
    <s v="Standard Class"/>
    <s v="DP-13000"/>
    <s v="Darren Powers"/>
    <x v="0"/>
    <s v="United States"/>
    <s v="Houston"/>
    <x v="5"/>
    <n v="77041"/>
    <x v="2"/>
    <s v="OFF-PA-10000806"/>
    <x v="1"/>
    <x v="10"/>
    <s v="Xerox 1934"/>
    <n v="89.567999999999998"/>
    <n v="2"/>
    <n v="0.2"/>
    <n v="32.468400000000003"/>
  </r>
  <r>
    <n v="5297"/>
    <s v="CA-2014-108791"/>
    <x v="3"/>
    <x v="944"/>
    <d v="2014-08-01T00:00:00"/>
    <s v="Standard Class"/>
    <s v="TM-21490"/>
    <s v="Tony Molinari"/>
    <x v="0"/>
    <s v="United States"/>
    <s v="Yonkers"/>
    <x v="15"/>
    <n v="10701"/>
    <x v="3"/>
    <s v="FUR-FU-10004018"/>
    <x v="0"/>
    <x v="5"/>
    <s v="Tensor Computer Mounted Lamp"/>
    <n v="14.89"/>
    <n v="1"/>
    <n v="0"/>
    <n v="4.0203000000000007"/>
  </r>
  <r>
    <n v="5298"/>
    <s v="CA-2014-108791"/>
    <x v="3"/>
    <x v="944"/>
    <d v="2014-08-01T00:00:00"/>
    <s v="Standard Class"/>
    <s v="TM-21490"/>
    <s v="Tony Molinari"/>
    <x v="0"/>
    <s v="United States"/>
    <s v="Yonkers"/>
    <x v="15"/>
    <n v="10701"/>
    <x v="3"/>
    <s v="TEC-PH-10002660"/>
    <x v="2"/>
    <x v="7"/>
    <s v="Nortel Networks T7316 E Nt8 B27"/>
    <n v="543.91999999999996"/>
    <n v="8"/>
    <n v="0"/>
    <n v="135.98000000000002"/>
  </r>
  <r>
    <n v="5299"/>
    <s v="CA-2013-106656"/>
    <x v="0"/>
    <x v="713"/>
    <d v="2013-09-27T00:00:00"/>
    <s v="First Class"/>
    <s v="DV-13045"/>
    <s v="Darrin Van Huff"/>
    <x v="1"/>
    <s v="United States"/>
    <s v="San Diego"/>
    <x v="1"/>
    <n v="92037"/>
    <x v="1"/>
    <s v="OFF-EN-10001509"/>
    <x v="1"/>
    <x v="12"/>
    <s v="Poly String Tie Envelopes"/>
    <n v="4.08"/>
    <n v="2"/>
    <n v="0"/>
    <n v="1.9175999999999997"/>
  </r>
  <r>
    <n v="5300"/>
    <s v="CA-2013-106656"/>
    <x v="0"/>
    <x v="713"/>
    <d v="2013-09-27T00:00:00"/>
    <s v="First Class"/>
    <s v="DV-13045"/>
    <s v="Darrin Van Huff"/>
    <x v="1"/>
    <s v="United States"/>
    <s v="San Diego"/>
    <x v="1"/>
    <n v="92037"/>
    <x v="1"/>
    <s v="OFF-LA-10003148"/>
    <x v="1"/>
    <x v="2"/>
    <s v="Avery 51"/>
    <n v="18.899999999999999"/>
    <n v="3"/>
    <n v="0"/>
    <n v="8.6939999999999991"/>
  </r>
  <r>
    <n v="5301"/>
    <s v="CA-2013-113831"/>
    <x v="0"/>
    <x v="198"/>
    <d v="2013-06-04T00:00:00"/>
    <s v="Standard Class"/>
    <s v="AH-10690"/>
    <s v="Anna Häberlin"/>
    <x v="1"/>
    <s v="United States"/>
    <s v="Springfield"/>
    <x v="17"/>
    <n v="22153"/>
    <x v="0"/>
    <s v="FUR-TA-10002645"/>
    <x v="0"/>
    <x v="3"/>
    <s v="Hon Rectangular Conference Tables"/>
    <n v="2275.5"/>
    <n v="10"/>
    <n v="0"/>
    <n v="386.83499999999981"/>
  </r>
  <r>
    <n v="5302"/>
    <s v="CA-2013-113831"/>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s v="CA-2013-113831"/>
    <x v="0"/>
    <x v="198"/>
    <d v="2013-06-04T00:00:00"/>
    <s v="Standard Class"/>
    <s v="AH-10690"/>
    <s v="Anna Häberlin"/>
    <x v="1"/>
    <s v="United States"/>
    <s v="Springfield"/>
    <x v="17"/>
    <n v="22153"/>
    <x v="0"/>
    <s v="OFF-LA-10001297"/>
    <x v="1"/>
    <x v="2"/>
    <s v="Avery 473"/>
    <n v="62.099999999999994"/>
    <n v="6"/>
    <n v="0"/>
    <n v="29.808"/>
  </r>
  <r>
    <n v="5304"/>
    <s v="US-2011-139500"/>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s v="US-2011-166310"/>
    <x v="2"/>
    <x v="158"/>
    <d v="2011-09-23T00:00:00"/>
    <s v="First Class"/>
    <s v="JS-15940"/>
    <s v="Joni Sundaresam"/>
    <x v="2"/>
    <s v="United States"/>
    <s v="Garland"/>
    <x v="5"/>
    <n v="75043"/>
    <x v="2"/>
    <s v="FUR-FU-10001546"/>
    <x v="0"/>
    <x v="5"/>
    <s v="Dana Swing-Arm Lamps"/>
    <n v="8.5440000000000005"/>
    <n v="2"/>
    <n v="0.6"/>
    <n v="-7.4759999999999991"/>
  </r>
  <r>
    <n v="5306"/>
    <s v="US-2013-168410"/>
    <x v="0"/>
    <x v="823"/>
    <d v="2013-02-26T00:00:00"/>
    <s v="Standard Class"/>
    <s v="BV-11245"/>
    <s v="Benjamin Venier"/>
    <x v="1"/>
    <s v="United States"/>
    <s v="Oceanside"/>
    <x v="15"/>
    <n v="11572"/>
    <x v="3"/>
    <s v="FUR-FU-10000629"/>
    <x v="0"/>
    <x v="5"/>
    <s v="9-3/4 Diameter Round Wall Clock"/>
    <n v="68.949999999999989"/>
    <n v="5"/>
    <n v="0"/>
    <n v="28.959000000000003"/>
  </r>
  <r>
    <n v="5307"/>
    <s v="US-2013-168410"/>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s v="US-2013-168410"/>
    <x v="0"/>
    <x v="823"/>
    <d v="2013-02-26T00:00:00"/>
    <s v="Standard Class"/>
    <s v="BV-11245"/>
    <s v="Benjamin Venier"/>
    <x v="1"/>
    <s v="United States"/>
    <s v="Oceanside"/>
    <x v="15"/>
    <n v="11572"/>
    <x v="3"/>
    <s v="TEC-PH-10002583"/>
    <x v="2"/>
    <x v="7"/>
    <s v="iOttie HLCRIO102 Car Mount"/>
    <n v="39.979999999999997"/>
    <n v="2"/>
    <n v="0"/>
    <n v="1.9989999999999952"/>
  </r>
  <r>
    <n v="5309"/>
    <s v="CA-2014-131254"/>
    <x v="3"/>
    <x v="123"/>
    <d v="2014-11-22T00:00:00"/>
    <s v="First Class"/>
    <s v="NC-18415"/>
    <s v="Nathan Cano"/>
    <x v="0"/>
    <s v="United States"/>
    <s v="Houston"/>
    <x v="5"/>
    <n v="77095"/>
    <x v="2"/>
    <s v="FUR-CH-10003774"/>
    <x v="0"/>
    <x v="1"/>
    <s v="Global Wood Trimmed Manager's Task Chair, Khaki"/>
    <n v="191.05799999999999"/>
    <n v="3"/>
    <n v="0.3"/>
    <n v="-46.399800000000013"/>
  </r>
  <r>
    <n v="5310"/>
    <s v="CA-2014-131254"/>
    <x v="3"/>
    <x v="123"/>
    <d v="2014-11-22T00:00:00"/>
    <s v="First Class"/>
    <s v="NC-18415"/>
    <s v="Nathan Cano"/>
    <x v="0"/>
    <s v="United States"/>
    <s v="Houston"/>
    <x v="5"/>
    <n v="77095"/>
    <x v="2"/>
    <s v="OFF-AR-10003876"/>
    <x v="1"/>
    <x v="6"/>
    <s v="Avery Hi-Liter GlideStik Fluorescent Highlighter, Yellow Ink"/>
    <n v="13.040000000000001"/>
    <n v="5"/>
    <n v="0.2"/>
    <n v="3.9120000000000004"/>
  </r>
  <r>
    <n v="5311"/>
    <s v="CA-2014-131254"/>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s v="CA-2013-123414"/>
    <x v="0"/>
    <x v="1036"/>
    <d v="2013-08-28T00:00:00"/>
    <s v="Standard Class"/>
    <s v="SU-20665"/>
    <s v="Stephanie Ulpright"/>
    <x v="2"/>
    <s v="United States"/>
    <s v="Greenville"/>
    <x v="3"/>
    <n v="27834"/>
    <x v="0"/>
    <s v="OFF-LA-10004559"/>
    <x v="1"/>
    <x v="2"/>
    <s v="Avery 49"/>
    <n v="9.2159999999999993"/>
    <n v="4"/>
    <n v="0.2"/>
    <n v="3.3408000000000002"/>
  </r>
  <r>
    <n v="5313"/>
    <s v="CA-2013-123414"/>
    <x v="0"/>
    <x v="1036"/>
    <d v="2013-08-28T00:00:00"/>
    <s v="Standard Class"/>
    <s v="SU-20665"/>
    <s v="Stephanie Ulpright"/>
    <x v="2"/>
    <s v="United States"/>
    <s v="Greenville"/>
    <x v="3"/>
    <n v="27834"/>
    <x v="0"/>
    <s v="OFF-SU-10002573"/>
    <x v="1"/>
    <x v="14"/>
    <s v="Acme 10&quot; Easy Grip Assistive Scissors"/>
    <n v="28.048000000000002"/>
    <n v="2"/>
    <n v="0.2"/>
    <n v="3.5059999999999967"/>
  </r>
  <r>
    <n v="5314"/>
    <s v="CA-2014-137876"/>
    <x v="3"/>
    <x v="504"/>
    <d v="2014-05-06T00:00:00"/>
    <s v="Standard Class"/>
    <s v="DJ-13510"/>
    <s v="Don Jones"/>
    <x v="1"/>
    <s v="United States"/>
    <s v="San Francisco"/>
    <x v="1"/>
    <n v="94110"/>
    <x v="1"/>
    <s v="FUR-FU-10000222"/>
    <x v="0"/>
    <x v="5"/>
    <s v="Seth Thomas 16&quot; Steel Case Clock"/>
    <n v="64.959999999999994"/>
    <n v="2"/>
    <n v="0"/>
    <n v="21.436799999999998"/>
  </r>
  <r>
    <n v="5315"/>
    <s v="CA-2014-137876"/>
    <x v="3"/>
    <x v="504"/>
    <d v="2014-05-06T00:00:00"/>
    <s v="Standard Class"/>
    <s v="DJ-13510"/>
    <s v="Don Jones"/>
    <x v="1"/>
    <s v="United States"/>
    <s v="San Francisco"/>
    <x v="1"/>
    <n v="94110"/>
    <x v="1"/>
    <s v="OFF-EN-10001219"/>
    <x v="1"/>
    <x v="12"/>
    <s v="#10- 4 1/8&quot; x 9 1/2&quot; Security-Tint Envelopes"/>
    <n v="30.56"/>
    <n v="4"/>
    <n v="0"/>
    <n v="14.974399999999999"/>
  </r>
  <r>
    <n v="5316"/>
    <s v="CA-2013-154060"/>
    <x v="0"/>
    <x v="440"/>
    <d v="2013-05-09T00:00:00"/>
    <s v="Standard Class"/>
    <s v="DL-12865"/>
    <s v="Dan Lawera"/>
    <x v="0"/>
    <s v="United States"/>
    <s v="Greensboro"/>
    <x v="3"/>
    <n v="27405"/>
    <x v="0"/>
    <s v="FUR-CH-10002304"/>
    <x v="0"/>
    <x v="1"/>
    <s v="Global Stack Chair without Arms, Black"/>
    <n v="187.05600000000001"/>
    <n v="9"/>
    <n v="0.2"/>
    <n v="11.69100000000001"/>
  </r>
  <r>
    <n v="5317"/>
    <s v="US-2014-162558"/>
    <x v="3"/>
    <x v="280"/>
    <d v="2014-10-06T00:00:00"/>
    <s v="First Class"/>
    <s v="Dp-13240"/>
    <s v="Dean percer"/>
    <x v="2"/>
    <s v="United States"/>
    <s v="Knoxville"/>
    <x v="18"/>
    <n v="37918"/>
    <x v="0"/>
    <s v="FUR-FU-10002364"/>
    <x v="0"/>
    <x v="5"/>
    <s v="Eldon Expressions Wood Desk Accessories, Oak"/>
    <n v="11.808"/>
    <n v="2"/>
    <n v="0.2"/>
    <n v="1.3283999999999985"/>
  </r>
  <r>
    <n v="5318"/>
    <s v="US-2014-162558"/>
    <x v="3"/>
    <x v="280"/>
    <d v="2014-10-06T00:00:00"/>
    <s v="First Class"/>
    <s v="Dp-13240"/>
    <s v="Dean percer"/>
    <x v="2"/>
    <s v="United States"/>
    <s v="Knoxville"/>
    <x v="18"/>
    <n v="37918"/>
    <x v="0"/>
    <s v="FUR-FU-10004864"/>
    <x v="0"/>
    <x v="5"/>
    <s v="Eldon 500 Class Desk Accessories"/>
    <n v="9.6560000000000006"/>
    <n v="1"/>
    <n v="0.2"/>
    <n v="1.5691000000000002"/>
  </r>
  <r>
    <n v="5319"/>
    <s v="US-2014-162558"/>
    <x v="3"/>
    <x v="280"/>
    <d v="2014-10-06T00:00:00"/>
    <s v="First Class"/>
    <s v="Dp-13240"/>
    <s v="Dean percer"/>
    <x v="2"/>
    <s v="United States"/>
    <s v="Knoxville"/>
    <x v="18"/>
    <n v="37918"/>
    <x v="0"/>
    <s v="OFF-PA-10003172"/>
    <x v="1"/>
    <x v="10"/>
    <s v="Xerox 1996"/>
    <n v="20.736000000000004"/>
    <n v="4"/>
    <n v="0.2"/>
    <n v="7.2576000000000001"/>
  </r>
  <r>
    <n v="5320"/>
    <s v="US-2014-162558"/>
    <x v="3"/>
    <x v="280"/>
    <d v="2014-10-06T00:00:00"/>
    <s v="First Class"/>
    <s v="Dp-13240"/>
    <s v="Dean percer"/>
    <x v="2"/>
    <s v="United States"/>
    <s v="Knoxville"/>
    <x v="18"/>
    <n v="37918"/>
    <x v="0"/>
    <s v="OFF-BI-10000977"/>
    <x v="1"/>
    <x v="8"/>
    <s v="Ibico Plastic Spiral Binding Combs"/>
    <n v="27.360000000000003"/>
    <n v="3"/>
    <n v="0.7"/>
    <n v="-21.887999999999991"/>
  </r>
  <r>
    <n v="5321"/>
    <s v="US-2014-162558"/>
    <x v="3"/>
    <x v="280"/>
    <d v="2014-10-06T00:00:00"/>
    <s v="First Class"/>
    <s v="Dp-13240"/>
    <s v="Dean percer"/>
    <x v="2"/>
    <s v="United States"/>
    <s v="Knoxville"/>
    <x v="18"/>
    <n v="37918"/>
    <x v="0"/>
    <s v="FUR-TA-10000198"/>
    <x v="0"/>
    <x v="3"/>
    <s v="Chromcraft Bull-Nose Wood Oval Conference Tables &amp; Bases"/>
    <n v="2314.116"/>
    <n v="7"/>
    <n v="0.4"/>
    <n v="-1002.7836000000001"/>
  </r>
  <r>
    <n v="5322"/>
    <s v="US-2014-162558"/>
    <x v="3"/>
    <x v="280"/>
    <d v="2014-10-06T00:00:00"/>
    <s v="First Class"/>
    <s v="Dp-13240"/>
    <s v="Dean percer"/>
    <x v="2"/>
    <s v="United States"/>
    <s v="Knoxville"/>
    <x v="18"/>
    <n v="37918"/>
    <x v="0"/>
    <s v="OFF-BI-10003984"/>
    <x v="1"/>
    <x v="8"/>
    <s v="Lock-Up Easel 'Spel-Binder'"/>
    <n v="34.236000000000004"/>
    <n v="4"/>
    <n v="0.7"/>
    <n v="-26.247599999999998"/>
  </r>
  <r>
    <n v="5323"/>
    <s v="US-2014-162558"/>
    <x v="3"/>
    <x v="280"/>
    <d v="2014-10-06T00:00:00"/>
    <s v="First Class"/>
    <s v="Dp-13240"/>
    <s v="Dean percer"/>
    <x v="2"/>
    <s v="United States"/>
    <s v="Knoxville"/>
    <x v="18"/>
    <n v="37918"/>
    <x v="0"/>
    <s v="FUR-FU-10003691"/>
    <x v="0"/>
    <x v="5"/>
    <s v="Eldon Image Series Desk Accessories, Ebony"/>
    <n v="19.760000000000002"/>
    <n v="2"/>
    <n v="0.2"/>
    <n v="5.9279999999999999"/>
  </r>
  <r>
    <n v="5324"/>
    <s v="CA-2014-134439"/>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s v="CA-2012-119508"/>
    <x v="1"/>
    <x v="784"/>
    <d v="2012-12-09T00:00:00"/>
    <s v="Standard Class"/>
    <s v="TZ-21580"/>
    <s v="Tracy Zic"/>
    <x v="0"/>
    <s v="United States"/>
    <s v="Lakewood"/>
    <x v="1"/>
    <n v="90712"/>
    <x v="1"/>
    <s v="OFF-AR-10003723"/>
    <x v="1"/>
    <x v="6"/>
    <s v="Avery Hi-Liter Fluorescent Desk Style Markers"/>
    <n v="16.899999999999999"/>
    <n v="5"/>
    <n v="0"/>
    <n v="6.2530000000000001"/>
  </r>
  <r>
    <n v="5326"/>
    <s v="CA-2012-119508"/>
    <x v="1"/>
    <x v="784"/>
    <d v="2012-12-09T00:00:00"/>
    <s v="Standard Class"/>
    <s v="TZ-21580"/>
    <s v="Tracy Zic"/>
    <x v="0"/>
    <s v="United States"/>
    <s v="Lakewood"/>
    <x v="1"/>
    <n v="90712"/>
    <x v="1"/>
    <s v="FUR-FU-10004270"/>
    <x v="0"/>
    <x v="5"/>
    <s v="Eldon Image Series Desk Accessories, Burgundy"/>
    <n v="25.08"/>
    <n v="6"/>
    <n v="0"/>
    <n v="9.0288000000000004"/>
  </r>
  <r>
    <n v="5327"/>
    <s v="CA-2012-152681"/>
    <x v="1"/>
    <x v="184"/>
    <d v="2012-01-22T00:00:00"/>
    <s v="Standard Class"/>
    <s v="SC-20260"/>
    <s v="Scott Cohen"/>
    <x v="1"/>
    <s v="United States"/>
    <s v="Lawrence"/>
    <x v="31"/>
    <n v="1841"/>
    <x v="3"/>
    <s v="OFF-AR-10003183"/>
    <x v="1"/>
    <x v="6"/>
    <s v="Avery Fluorescent Highlighter Four-Color Set"/>
    <n v="6.68"/>
    <n v="2"/>
    <n v="0"/>
    <n v="2.0039999999999996"/>
  </r>
  <r>
    <n v="5328"/>
    <s v="CA-2011-130813"/>
    <x v="2"/>
    <x v="1037"/>
    <d v="2011-01-09T00:00:00"/>
    <s v="Second Class"/>
    <s v="LS-17230"/>
    <s v="Lycoris Saunders"/>
    <x v="0"/>
    <s v="United States"/>
    <s v="Los Angeles"/>
    <x v="1"/>
    <n v="90049"/>
    <x v="1"/>
    <s v="OFF-PA-10002005"/>
    <x v="1"/>
    <x v="10"/>
    <s v="Xerox 225"/>
    <n v="19.440000000000001"/>
    <n v="3"/>
    <n v="0"/>
    <n v="9.3312000000000008"/>
  </r>
  <r>
    <n v="5329"/>
    <s v="CA-2012-120320"/>
    <x v="1"/>
    <x v="616"/>
    <d v="2012-03-09T00:00:00"/>
    <s v="Standard Class"/>
    <s v="MV-18190"/>
    <s v="Mike Vittorini"/>
    <x v="0"/>
    <s v="United States"/>
    <s v="Houston"/>
    <x v="5"/>
    <n v="77036"/>
    <x v="2"/>
    <s v="TEC-PH-10000149"/>
    <x v="2"/>
    <x v="7"/>
    <s v="Cisco SPA525G2 IP Phone - Wireless"/>
    <n v="31.92"/>
    <n v="2"/>
    <n v="0.2"/>
    <n v="2.3939999999999984"/>
  </r>
  <r>
    <n v="5330"/>
    <s v="CA-2013-111941"/>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s v="CA-2013-123120"/>
    <x v="0"/>
    <x v="913"/>
    <d v="2013-09-09T00:00:00"/>
    <s v="Standard Class"/>
    <s v="CV-12295"/>
    <s v="Christina VanderZanden"/>
    <x v="0"/>
    <s v="United States"/>
    <s v="New York City"/>
    <x v="15"/>
    <n v="10011"/>
    <x v="3"/>
    <s v="FUR-FU-10004748"/>
    <x v="0"/>
    <x v="5"/>
    <s v="Howard Miller 16&quot; Diameter Gallery Wall Clock"/>
    <n v="63.94"/>
    <n v="1"/>
    <n v="0"/>
    <n v="24.936599999999999"/>
  </r>
  <r>
    <n v="5332"/>
    <s v="CA-2013-123120"/>
    <x v="0"/>
    <x v="913"/>
    <d v="2013-09-09T00:00:00"/>
    <s v="Standard Class"/>
    <s v="CV-12295"/>
    <s v="Christina VanderZanden"/>
    <x v="0"/>
    <s v="United States"/>
    <s v="New York City"/>
    <x v="15"/>
    <n v="10011"/>
    <x v="3"/>
    <s v="OFF-BI-10001460"/>
    <x v="1"/>
    <x v="8"/>
    <s v="Plastic Binding Combs"/>
    <n v="60.600000000000009"/>
    <n v="5"/>
    <n v="0.2"/>
    <n v="20.452499999999997"/>
  </r>
  <r>
    <n v="5333"/>
    <s v="CA-2013-123120"/>
    <x v="0"/>
    <x v="913"/>
    <d v="2013-09-09T00:00:00"/>
    <s v="Standard Class"/>
    <s v="CV-12295"/>
    <s v="Christina VanderZanden"/>
    <x v="0"/>
    <s v="United States"/>
    <s v="New York City"/>
    <x v="15"/>
    <n v="10011"/>
    <x v="3"/>
    <s v="OFF-SU-10002503"/>
    <x v="1"/>
    <x v="14"/>
    <s v="Acme Preferred Stainless Steel Scissors"/>
    <n v="22.72"/>
    <n v="4"/>
    <n v="0"/>
    <n v="6.5887999999999991"/>
  </r>
  <r>
    <n v="5334"/>
    <s v="CA-2011-103331"/>
    <x v="2"/>
    <x v="86"/>
    <d v="2011-09-01T00:00:00"/>
    <s v="Standard Class"/>
    <s v="KB-16315"/>
    <s v="Karl Braun"/>
    <x v="0"/>
    <s v="United States"/>
    <s v="Newark"/>
    <x v="13"/>
    <n v="19711"/>
    <x v="3"/>
    <s v="FUR-FU-10001731"/>
    <x v="0"/>
    <x v="5"/>
    <s v="Acrylic Self-Standing Desk Frames"/>
    <n v="10.68"/>
    <n v="4"/>
    <n v="0"/>
    <n v="4.0583999999999998"/>
  </r>
  <r>
    <n v="5335"/>
    <s v="CA-2011-103331"/>
    <x v="2"/>
    <x v="86"/>
    <d v="2011-09-01T00:00:00"/>
    <s v="Standard Class"/>
    <s v="KB-16315"/>
    <s v="Karl Braun"/>
    <x v="0"/>
    <s v="United States"/>
    <s v="Newark"/>
    <x v="13"/>
    <n v="19711"/>
    <x v="3"/>
    <s v="OFF-PA-10002160"/>
    <x v="1"/>
    <x v="10"/>
    <s v="Xerox 1978"/>
    <n v="17.34"/>
    <n v="3"/>
    <n v="0"/>
    <n v="8.4966000000000008"/>
  </r>
  <r>
    <n v="5336"/>
    <s v="CA-2011-103331"/>
    <x v="2"/>
    <x v="86"/>
    <d v="2011-09-01T00:00:00"/>
    <s v="Standard Class"/>
    <s v="KB-16315"/>
    <s v="Karl Braun"/>
    <x v="0"/>
    <s v="United States"/>
    <s v="Newark"/>
    <x v="13"/>
    <n v="19711"/>
    <x v="3"/>
    <s v="OFF-PA-10002659"/>
    <x v="1"/>
    <x v="10"/>
    <s v="Avoid Verbal Orders Carbonless Minifold Book"/>
    <n v="3.38"/>
    <n v="1"/>
    <n v="0"/>
    <n v="1.5547999999999997"/>
  </r>
  <r>
    <n v="5337"/>
    <s v="CA-2012-169278"/>
    <x v="1"/>
    <x v="1031"/>
    <d v="2012-05-25T00:00:00"/>
    <s v="Standard Class"/>
    <s v="ME-18010"/>
    <s v="Michelle Ellison"/>
    <x v="1"/>
    <s v="United States"/>
    <s v="Seattle"/>
    <x v="4"/>
    <n v="98105"/>
    <x v="1"/>
    <s v="OFF-BI-10001636"/>
    <x v="1"/>
    <x v="8"/>
    <s v="Ibico Plastic and Wire Spiral Binding Combs"/>
    <n v="26.975999999999999"/>
    <n v="4"/>
    <n v="0.2"/>
    <n v="8.767199999999999"/>
  </r>
  <r>
    <n v="5338"/>
    <s v="CA-2014-111577"/>
    <x v="3"/>
    <x v="524"/>
    <d v="2014-10-22T00:00:00"/>
    <s v="Standard Class"/>
    <s v="AJ-10780"/>
    <s v="Anthony Jacobs"/>
    <x v="1"/>
    <s v="United States"/>
    <s v="Scottsdale"/>
    <x v="16"/>
    <n v="85254"/>
    <x v="1"/>
    <s v="OFF-PA-10000062"/>
    <x v="1"/>
    <x v="10"/>
    <s v="Green Bar Computer Printout Paper"/>
    <n v="307.77600000000001"/>
    <n v="7"/>
    <n v="0.2"/>
    <n v="111.5688"/>
  </r>
  <r>
    <n v="5339"/>
    <s v="CA-2012-146486"/>
    <x v="1"/>
    <x v="529"/>
    <d v="2012-11-14T00:00:00"/>
    <s v="Second Class"/>
    <s v="DV-13465"/>
    <s v="Dianna Vittorini"/>
    <x v="0"/>
    <s v="United States"/>
    <s v="Oceanside"/>
    <x v="15"/>
    <n v="11572"/>
    <x v="3"/>
    <s v="OFF-ST-10002554"/>
    <x v="1"/>
    <x v="4"/>
    <s v="Tennsco Industrial Shelving"/>
    <n v="244.54999999999998"/>
    <n v="5"/>
    <n v="0"/>
    <n v="4.8910000000000053"/>
  </r>
  <r>
    <n v="5340"/>
    <s v="CA-2012-146486"/>
    <x v="1"/>
    <x v="529"/>
    <d v="2012-11-14T00:00:00"/>
    <s v="Second Class"/>
    <s v="DV-13465"/>
    <s v="Dianna Vittorini"/>
    <x v="0"/>
    <s v="United States"/>
    <s v="Oceanside"/>
    <x v="15"/>
    <n v="11572"/>
    <x v="3"/>
    <s v="OFF-EN-10001509"/>
    <x v="1"/>
    <x v="12"/>
    <s v="Poly String Tie Envelopes"/>
    <n v="12.24"/>
    <n v="6"/>
    <n v="0"/>
    <n v="5.7527999999999988"/>
  </r>
  <r>
    <n v="5341"/>
    <s v="CA-2012-146486"/>
    <x v="1"/>
    <x v="529"/>
    <d v="2012-11-14T00:00:00"/>
    <s v="Second Class"/>
    <s v="DV-13465"/>
    <s v="Dianna Vittorini"/>
    <x v="0"/>
    <s v="United States"/>
    <s v="Oceanside"/>
    <x v="15"/>
    <n v="11572"/>
    <x v="3"/>
    <s v="TEC-AC-10002018"/>
    <x v="2"/>
    <x v="11"/>
    <s v="AmazonBasics 3-Button USB Wired Mouse"/>
    <n v="13.98"/>
    <n v="2"/>
    <n v="0"/>
    <n v="6.011400000000001"/>
  </r>
  <r>
    <n v="5342"/>
    <s v="CA-2012-146486"/>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s v="US-2011-168501"/>
    <x v="2"/>
    <x v="871"/>
    <d v="2011-11-27T00:00:00"/>
    <s v="Standard Class"/>
    <s v="JK-15325"/>
    <s v="Jason Klamczynski"/>
    <x v="1"/>
    <s v="United States"/>
    <s v="Dallas"/>
    <x v="5"/>
    <n v="75220"/>
    <x v="2"/>
    <s v="OFF-EN-10001509"/>
    <x v="1"/>
    <x v="12"/>
    <s v="Poly String Tie Envelopes"/>
    <n v="1.6320000000000001"/>
    <n v="1"/>
    <n v="0.2"/>
    <n v="0.55079999999999985"/>
  </r>
  <r>
    <n v="5344"/>
    <s v="US-2011-168501"/>
    <x v="2"/>
    <x v="871"/>
    <d v="2011-11-27T00:00:00"/>
    <s v="Standard Class"/>
    <s v="JK-15325"/>
    <s v="Jason Klamczynski"/>
    <x v="1"/>
    <s v="United States"/>
    <s v="Dallas"/>
    <x v="5"/>
    <n v="75220"/>
    <x v="2"/>
    <s v="TEC-PH-10004922"/>
    <x v="2"/>
    <x v="7"/>
    <s v="RCA Visys Integrated PBX 8-Line Router"/>
    <n v="267.95999999999998"/>
    <n v="5"/>
    <n v="0.2"/>
    <n v="16.747500000000016"/>
  </r>
  <r>
    <n v="5345"/>
    <s v="CA-2012-112053"/>
    <x v="1"/>
    <x v="2"/>
    <d v="2012-10-13T00:00:00"/>
    <s v="Second Class"/>
    <s v="SH-20395"/>
    <s v="Shahid Hopkins"/>
    <x v="0"/>
    <s v="United States"/>
    <s v="Rochester"/>
    <x v="15"/>
    <n v="14609"/>
    <x v="3"/>
    <s v="TEC-AC-10002550"/>
    <x v="2"/>
    <x v="11"/>
    <s v="Memorex 25GB 6X Branded Blu-Ray Recordable Disc, 30/Pack"/>
    <n v="31.95"/>
    <n v="1"/>
    <n v="0"/>
    <n v="2.2364999999999995"/>
  </r>
  <r>
    <n v="5346"/>
    <s v="CA-2014-108539"/>
    <x v="3"/>
    <x v="708"/>
    <d v="2014-03-24T00:00:00"/>
    <s v="Second Class"/>
    <s v="SC-20725"/>
    <s v="Steven Cartwright"/>
    <x v="0"/>
    <s v="United States"/>
    <s v="Los Angeles"/>
    <x v="1"/>
    <n v="90045"/>
    <x v="1"/>
    <s v="OFF-ST-10003208"/>
    <x v="1"/>
    <x v="4"/>
    <s v="Adjustable Depth Letter/Legal Cart"/>
    <n v="725.84"/>
    <n v="4"/>
    <n v="0"/>
    <n v="210.4935999999999"/>
  </r>
  <r>
    <n v="5347"/>
    <s v="CA-2014-108539"/>
    <x v="3"/>
    <x v="708"/>
    <d v="2014-03-24T00:00:00"/>
    <s v="Second Class"/>
    <s v="SC-20725"/>
    <s v="Steven Cartwright"/>
    <x v="0"/>
    <s v="United States"/>
    <s v="Los Angeles"/>
    <x v="1"/>
    <n v="90045"/>
    <x v="1"/>
    <s v="OFF-BI-10003981"/>
    <x v="1"/>
    <x v="8"/>
    <s v="Avery Durable Plastic 1&quot; Binders"/>
    <n v="10.896000000000001"/>
    <n v="3"/>
    <n v="0.2"/>
    <n v="3.9497999999999998"/>
  </r>
  <r>
    <n v="5348"/>
    <s v="CA-2014-108539"/>
    <x v="3"/>
    <x v="708"/>
    <d v="2014-03-24T00:00:00"/>
    <s v="Second Class"/>
    <s v="SC-20725"/>
    <s v="Steven Cartwright"/>
    <x v="0"/>
    <s v="United States"/>
    <s v="Los Angeles"/>
    <x v="1"/>
    <n v="90045"/>
    <x v="1"/>
    <s v="OFF-BI-10001031"/>
    <x v="1"/>
    <x v="8"/>
    <s v="Pressboard Data Binders by Wilson Jones"/>
    <n v="8.5440000000000005"/>
    <n v="2"/>
    <n v="0.2"/>
    <n v="2.8835999999999995"/>
  </r>
  <r>
    <n v="5349"/>
    <s v="CA-2012-149811"/>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s v="CA-2012-149811"/>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s v="US-2014-103814"/>
    <x v="3"/>
    <x v="34"/>
    <d v="2014-12-17T00:00:00"/>
    <s v="Standard Class"/>
    <s v="LH-16900"/>
    <s v="Lena Hernandez"/>
    <x v="0"/>
    <s v="United States"/>
    <s v="Park Ridge"/>
    <x v="10"/>
    <n v="60068"/>
    <x v="2"/>
    <s v="OFF-PA-10001019"/>
    <x v="1"/>
    <x v="10"/>
    <s v="Xerox 1884"/>
    <n v="143.85600000000002"/>
    <n v="9"/>
    <n v="0.2"/>
    <n v="48.551399999999994"/>
  </r>
  <r>
    <n v="5352"/>
    <s v="CA-2013-123932"/>
    <x v="0"/>
    <x v="47"/>
    <d v="2013-09-13T00:00:00"/>
    <s v="Standard Class"/>
    <s v="YC-21895"/>
    <s v="Yoseph Carroll"/>
    <x v="1"/>
    <s v="United States"/>
    <s v="Dallas"/>
    <x v="5"/>
    <n v="75217"/>
    <x v="2"/>
    <s v="OFF-PA-10004665"/>
    <x v="1"/>
    <x v="10"/>
    <s v="Advantus Motivational Note Cards"/>
    <n v="41.92"/>
    <n v="4"/>
    <n v="0.2"/>
    <n v="15.195999999999998"/>
  </r>
  <r>
    <n v="5353"/>
    <s v="CA-2013-123932"/>
    <x v="0"/>
    <x v="47"/>
    <d v="2013-09-13T00:00:00"/>
    <s v="Standard Class"/>
    <s v="YC-21895"/>
    <s v="Yoseph Carroll"/>
    <x v="1"/>
    <s v="United States"/>
    <s v="Dallas"/>
    <x v="5"/>
    <n v="75217"/>
    <x v="2"/>
    <s v="TEC-PH-10002447"/>
    <x v="2"/>
    <x v="7"/>
    <s v="AT&amp;T CL83451 4-Handset Telephone"/>
    <n v="329.58400000000006"/>
    <n v="2"/>
    <n v="0.2"/>
    <n v="37.078199999999981"/>
  </r>
  <r>
    <n v="5354"/>
    <s v="US-2013-101616"/>
    <x v="0"/>
    <x v="323"/>
    <d v="2013-09-07T00:00:00"/>
    <s v="First Class"/>
    <s v="CY-12745"/>
    <s v="Craig Yedwab"/>
    <x v="1"/>
    <s v="United States"/>
    <s v="Monroe"/>
    <x v="28"/>
    <n v="71203"/>
    <x v="0"/>
    <s v="OFF-BI-10000014"/>
    <x v="1"/>
    <x v="8"/>
    <s v="Heavy-Duty E-Z-D Binders"/>
    <n v="87.28"/>
    <n v="8"/>
    <n v="0"/>
    <n v="41.021599999999999"/>
  </r>
  <r>
    <n v="5355"/>
    <s v="CA-2011-113768"/>
    <x v="2"/>
    <x v="8"/>
    <d v="2011-05-19T00:00:00"/>
    <s v="Standard Class"/>
    <s v="AH-10030"/>
    <s v="Aaron Hawkins"/>
    <x v="1"/>
    <s v="United States"/>
    <s v="Los Angeles"/>
    <x v="1"/>
    <n v="90004"/>
    <x v="1"/>
    <s v="FUR-CH-10002439"/>
    <x v="0"/>
    <x v="1"/>
    <s v="Iceberg Nesting Folding Chair, 19w x 6d x 43h"/>
    <n v="279.45600000000002"/>
    <n v="6"/>
    <n v="0.2"/>
    <n v="20.959199999999996"/>
  </r>
  <r>
    <n v="5356"/>
    <s v="CA-2011-113768"/>
    <x v="2"/>
    <x v="8"/>
    <d v="2011-05-19T00:00:00"/>
    <s v="Standard Class"/>
    <s v="AH-10030"/>
    <s v="Aaron Hawkins"/>
    <x v="1"/>
    <s v="United States"/>
    <s v="Los Angeles"/>
    <x v="1"/>
    <n v="90004"/>
    <x v="1"/>
    <s v="OFF-PA-10003063"/>
    <x v="1"/>
    <x v="10"/>
    <s v="EcoTones Memo Sheets"/>
    <n v="8"/>
    <n v="2"/>
    <n v="0"/>
    <n v="3.84"/>
  </r>
  <r>
    <n v="5357"/>
    <s v="CA-2013-138037"/>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s v="CA-2011-150490"/>
    <x v="2"/>
    <x v="79"/>
    <d v="2011-08-11T00:00:00"/>
    <s v="Standard Class"/>
    <s v="SS-20590"/>
    <s v="Sonia Sunley"/>
    <x v="0"/>
    <s v="United States"/>
    <s v="San Francisco"/>
    <x v="1"/>
    <n v="94122"/>
    <x v="1"/>
    <s v="TEC-AC-10004510"/>
    <x v="2"/>
    <x v="11"/>
    <s v="Logitech Desktop MK120 Mouse and keyboard Combo"/>
    <n v="16.36"/>
    <n v="1"/>
    <n v="0"/>
    <n v="1.6359999999999992"/>
  </r>
  <r>
    <n v="5359"/>
    <s v="CA-2011-150490"/>
    <x v="2"/>
    <x v="79"/>
    <d v="2011-08-11T00:00:00"/>
    <s v="Standard Class"/>
    <s v="SS-20590"/>
    <s v="Sonia Sunley"/>
    <x v="0"/>
    <s v="United States"/>
    <s v="San Francisco"/>
    <x v="1"/>
    <n v="94122"/>
    <x v="1"/>
    <s v="OFF-ST-10000321"/>
    <x v="1"/>
    <x v="4"/>
    <s v="Akro Stacking Bins"/>
    <n v="15.78"/>
    <n v="2"/>
    <n v="0"/>
    <n v="0.63119999999999798"/>
  </r>
  <r>
    <n v="5360"/>
    <s v="CA-2011-150490"/>
    <x v="2"/>
    <x v="79"/>
    <d v="2011-08-11T00:00:00"/>
    <s v="Standard Class"/>
    <s v="SS-20590"/>
    <s v="Sonia Sunley"/>
    <x v="0"/>
    <s v="United States"/>
    <s v="San Francisco"/>
    <x v="1"/>
    <n v="94122"/>
    <x v="1"/>
    <s v="OFF-AR-10004602"/>
    <x v="1"/>
    <x v="6"/>
    <s v="Boston KS Multi-Size Manual Pencil Sharpener"/>
    <n v="45.98"/>
    <n v="2"/>
    <n v="0"/>
    <n v="12.874400000000001"/>
  </r>
  <r>
    <n v="5361"/>
    <s v="US-2014-126060"/>
    <x v="3"/>
    <x v="349"/>
    <d v="2014-04-19T00:00:00"/>
    <s v="Standard Class"/>
    <s v="DW-13585"/>
    <s v="Dorothy Wardle"/>
    <x v="1"/>
    <s v="United States"/>
    <s v="Fayetteville"/>
    <x v="3"/>
    <n v="28314"/>
    <x v="0"/>
    <s v="FUR-BO-10003433"/>
    <x v="0"/>
    <x v="0"/>
    <s v="Sauder Cornerstone Collection Library"/>
    <n v="198.27200000000002"/>
    <n v="8"/>
    <n v="0.2"/>
    <n v="-32.219200000000022"/>
  </r>
  <r>
    <n v="5362"/>
    <s v="CA-2014-100951"/>
    <x v="3"/>
    <x v="255"/>
    <d v="2014-06-11T00:00:00"/>
    <s v="First Class"/>
    <s v="NC-18625"/>
    <s v="Noah Childs"/>
    <x v="1"/>
    <s v="United States"/>
    <s v="Dallas"/>
    <x v="5"/>
    <n v="75217"/>
    <x v="2"/>
    <s v="OFF-ST-10001496"/>
    <x v="1"/>
    <x v="4"/>
    <s v="Standard Rollaway File with Lock"/>
    <n v="720.7600000000001"/>
    <n v="5"/>
    <n v="0.2"/>
    <n v="54.056999999999988"/>
  </r>
  <r>
    <n v="5363"/>
    <s v="CA-2013-122014"/>
    <x v="0"/>
    <x v="723"/>
    <d v="2014-01-03T00:00:00"/>
    <s v="Standard Class"/>
    <s v="CD-11920"/>
    <s v="Carlos Daly"/>
    <x v="0"/>
    <s v="United States"/>
    <s v="Wichita"/>
    <x v="41"/>
    <n v="67212"/>
    <x v="2"/>
    <s v="FUR-FU-10000672"/>
    <x v="0"/>
    <x v="5"/>
    <s v="Executive Impressions 10&quot; Spectator Wall Clock"/>
    <n v="70.56"/>
    <n v="6"/>
    <n v="0"/>
    <n v="23.990399999999994"/>
  </r>
  <r>
    <n v="5364"/>
    <s v="CA-2013-122014"/>
    <x v="0"/>
    <x v="723"/>
    <d v="2014-01-03T00:00:00"/>
    <s v="Standard Class"/>
    <s v="CD-11920"/>
    <s v="Carlos Daly"/>
    <x v="0"/>
    <s v="United States"/>
    <s v="Wichita"/>
    <x v="41"/>
    <n v="67212"/>
    <x v="2"/>
    <s v="OFF-AP-10001293"/>
    <x v="1"/>
    <x v="9"/>
    <s v="Belkin 8 Outlet Surge Protector"/>
    <n v="81.96"/>
    <n v="2"/>
    <n v="0"/>
    <n v="22.948799999999999"/>
  </r>
  <r>
    <n v="5365"/>
    <s v="CA-2011-123477"/>
    <x v="2"/>
    <x v="1039"/>
    <d v="2011-01-22T00:00:00"/>
    <s v="Second Class"/>
    <s v="DW-13195"/>
    <s v="David Wiener"/>
    <x v="1"/>
    <s v="United States"/>
    <s v="Springfield"/>
    <x v="21"/>
    <n v="97477"/>
    <x v="1"/>
    <s v="OFF-AP-10000692"/>
    <x v="1"/>
    <x v="9"/>
    <s v="Fellowes Mighty 8 Compact Surge Protector"/>
    <n v="64.864000000000004"/>
    <n v="4"/>
    <n v="0.2"/>
    <n v="6.4864000000000033"/>
  </r>
  <r>
    <n v="5366"/>
    <s v="CA-2013-107790"/>
    <x v="0"/>
    <x v="73"/>
    <d v="2013-11-25T00:00:00"/>
    <s v="Standard Class"/>
    <s v="EH-13990"/>
    <s v="Erica Hackney"/>
    <x v="0"/>
    <s v="United States"/>
    <s v="Houston"/>
    <x v="5"/>
    <n v="77041"/>
    <x v="2"/>
    <s v="TEC-PH-10004539"/>
    <x v="2"/>
    <x v="7"/>
    <s v="Wireless Extenders zBoost YX545 SOHO Signal Booster"/>
    <n v="151.19200000000001"/>
    <n v="1"/>
    <n v="0.2"/>
    <n v="13.229299999999995"/>
  </r>
  <r>
    <n v="5367"/>
    <s v="CA-2014-158071"/>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s v="CA-2014-158071"/>
    <x v="3"/>
    <x v="193"/>
    <d v="2014-06-16T00:00:00"/>
    <s v="Standard Class"/>
    <s v="BD-11320"/>
    <s v="Bill Donatelli"/>
    <x v="0"/>
    <s v="United States"/>
    <s v="Seattle"/>
    <x v="4"/>
    <n v="98103"/>
    <x v="1"/>
    <s v="OFF-LA-10004689"/>
    <x v="1"/>
    <x v="2"/>
    <s v="Avery 512"/>
    <n v="11.56"/>
    <n v="4"/>
    <n v="0"/>
    <n v="5.4332000000000003"/>
  </r>
  <r>
    <n v="5369"/>
    <s v="CA-2014-158071"/>
    <x v="3"/>
    <x v="193"/>
    <d v="2014-06-16T00:00:00"/>
    <s v="Standard Class"/>
    <s v="BD-11320"/>
    <s v="Bill Donatelli"/>
    <x v="0"/>
    <s v="United States"/>
    <s v="Seattle"/>
    <x v="4"/>
    <n v="98103"/>
    <x v="1"/>
    <s v="OFF-ST-10001228"/>
    <x v="1"/>
    <x v="4"/>
    <s v="Personal File Boxes with Fold-Down Carry Handle"/>
    <n v="15.58"/>
    <n v="1"/>
    <n v="0"/>
    <n v="3.8949999999999996"/>
  </r>
  <r>
    <n v="5370"/>
    <s v="CA-2014-147403"/>
    <x v="3"/>
    <x v="18"/>
    <d v="2014-09-14T00:00:00"/>
    <s v="First Class"/>
    <s v="KH-16630"/>
    <s v="Ken Heidel"/>
    <x v="1"/>
    <s v="United States"/>
    <s v="Akron"/>
    <x v="24"/>
    <n v="44312"/>
    <x v="3"/>
    <s v="OFF-PA-10003302"/>
    <x v="1"/>
    <x v="10"/>
    <s v="Xerox 1906"/>
    <n v="85.055999999999997"/>
    <n v="3"/>
    <n v="0.2"/>
    <n v="28.706399999999991"/>
  </r>
  <r>
    <n v="5371"/>
    <s v="US-2014-136721"/>
    <x v="3"/>
    <x v="798"/>
    <d v="2014-04-13T00:00:00"/>
    <s v="Standard Class"/>
    <s v="NH-18610"/>
    <s v="Nicole Hansen"/>
    <x v="1"/>
    <s v="United States"/>
    <s v="Oak Park"/>
    <x v="12"/>
    <n v="48237"/>
    <x v="2"/>
    <s v="FUR-FU-10004665"/>
    <x v="0"/>
    <x v="5"/>
    <s v="3M Polarizing Task Lamp with Clamp Arm, Light Gray"/>
    <n v="273.95999999999998"/>
    <n v="2"/>
    <n v="0"/>
    <n v="71.229600000000005"/>
  </r>
  <r>
    <n v="5372"/>
    <s v="US-2014-136721"/>
    <x v="3"/>
    <x v="798"/>
    <d v="2014-04-13T00:00:00"/>
    <s v="Standard Class"/>
    <s v="NH-18610"/>
    <s v="Nicole Hansen"/>
    <x v="1"/>
    <s v="United States"/>
    <s v="Oak Park"/>
    <x v="12"/>
    <n v="48237"/>
    <x v="2"/>
    <s v="FUR-FU-10004188"/>
    <x v="0"/>
    <x v="5"/>
    <s v="Luxo Professional Combination Clamp-On Lamps"/>
    <n v="306.89999999999998"/>
    <n v="3"/>
    <n v="0"/>
    <n v="79.793999999999997"/>
  </r>
  <r>
    <n v="5373"/>
    <s v="CA-2012-118738"/>
    <x v="1"/>
    <x v="1040"/>
    <d v="2012-10-30T00:00:00"/>
    <s v="Standard Class"/>
    <s v="AG-10495"/>
    <s v="Andrew Gjertsen"/>
    <x v="1"/>
    <s v="United States"/>
    <s v="Houston"/>
    <x v="5"/>
    <n v="77041"/>
    <x v="2"/>
    <s v="OFF-PA-10003177"/>
    <x v="1"/>
    <x v="10"/>
    <s v="Xerox 1999"/>
    <n v="15.552000000000003"/>
    <n v="3"/>
    <n v="0.2"/>
    <n v="5.4432"/>
  </r>
  <r>
    <n v="5374"/>
    <s v="CA-2012-118738"/>
    <x v="1"/>
    <x v="1040"/>
    <d v="2012-10-30T00:00:00"/>
    <s v="Standard Class"/>
    <s v="AG-10495"/>
    <s v="Andrew Gjertsen"/>
    <x v="1"/>
    <s v="United States"/>
    <s v="Houston"/>
    <x v="5"/>
    <n v="77041"/>
    <x v="2"/>
    <s v="FUR-TA-10002607"/>
    <x v="0"/>
    <x v="3"/>
    <s v="KI Conference Tables"/>
    <n v="347.36099999999999"/>
    <n v="7"/>
    <n v="0.3"/>
    <n v="-69.472199999999958"/>
  </r>
  <r>
    <n v="5375"/>
    <s v="CA-2012-118738"/>
    <x v="1"/>
    <x v="1040"/>
    <d v="2012-10-30T00:00:00"/>
    <s v="Standard Class"/>
    <s v="AG-10495"/>
    <s v="Andrew Gjertsen"/>
    <x v="1"/>
    <s v="United States"/>
    <s v="Houston"/>
    <x v="5"/>
    <n v="77041"/>
    <x v="2"/>
    <s v="OFF-PA-10001166"/>
    <x v="1"/>
    <x v="10"/>
    <s v="Xerox 2"/>
    <n v="10.368000000000002"/>
    <n v="2"/>
    <n v="0.2"/>
    <n v="3.6288"/>
  </r>
  <r>
    <n v="5376"/>
    <s v="CA-2014-134152"/>
    <x v="3"/>
    <x v="837"/>
    <d v="2014-06-01T00:00:00"/>
    <s v="Standard Class"/>
    <s v="RP-19855"/>
    <s v="Roy Phan"/>
    <x v="1"/>
    <s v="United States"/>
    <s v="Seattle"/>
    <x v="4"/>
    <n v="98103"/>
    <x v="1"/>
    <s v="TEC-AC-10004510"/>
    <x v="2"/>
    <x v="11"/>
    <s v="Logitech Desktop MK120 Mouse and keyboard Combo"/>
    <n v="98.16"/>
    <n v="6"/>
    <n v="0"/>
    <n v="9.8159999999999954"/>
  </r>
  <r>
    <n v="5377"/>
    <s v="CA-2014-134152"/>
    <x v="3"/>
    <x v="837"/>
    <d v="2014-06-01T00:00:00"/>
    <s v="Standard Class"/>
    <s v="RP-19855"/>
    <s v="Roy Phan"/>
    <x v="1"/>
    <s v="United States"/>
    <s v="Seattle"/>
    <x v="4"/>
    <n v="98103"/>
    <x v="1"/>
    <s v="OFF-AR-10004062"/>
    <x v="1"/>
    <x v="6"/>
    <s v="Staples"/>
    <n v="31.44"/>
    <n v="3"/>
    <n v="0"/>
    <n v="7.86"/>
  </r>
  <r>
    <n v="5378"/>
    <s v="CA-2011-125542"/>
    <x v="2"/>
    <x v="29"/>
    <d v="2011-12-07T00:00:00"/>
    <s v="First Class"/>
    <s v="NB-18655"/>
    <s v="Nona Balk"/>
    <x v="1"/>
    <s v="United States"/>
    <s v="Philadelphia"/>
    <x v="9"/>
    <n v="19134"/>
    <x v="3"/>
    <s v="OFF-EN-10000056"/>
    <x v="1"/>
    <x v="12"/>
    <s v="Cameo Buff Policy Envelopes"/>
    <n v="348.488"/>
    <n v="7"/>
    <n v="0.2"/>
    <n v="117.61469999999996"/>
  </r>
  <r>
    <n v="5379"/>
    <s v="CA-2011-125542"/>
    <x v="2"/>
    <x v="29"/>
    <d v="2011-12-07T00:00:00"/>
    <s v="First Class"/>
    <s v="NB-18655"/>
    <s v="Nona Balk"/>
    <x v="1"/>
    <s v="United States"/>
    <s v="Philadelphia"/>
    <x v="9"/>
    <n v="19134"/>
    <x v="3"/>
    <s v="OFF-ST-10001469"/>
    <x v="1"/>
    <x v="4"/>
    <s v="Fellowes Bankers Box Recycled Super Stor/Drawer"/>
    <n v="172.73599999999999"/>
    <n v="4"/>
    <n v="0.2"/>
    <n v="-30.228800000000007"/>
  </r>
  <r>
    <n v="5380"/>
    <s v="CA-2013-136021"/>
    <x v="0"/>
    <x v="1041"/>
    <d v="2013-08-19T00:00:00"/>
    <s v="Standard Class"/>
    <s v="JM-15580"/>
    <s v="Jill Matthias"/>
    <x v="0"/>
    <s v="United States"/>
    <s v="Los Angeles"/>
    <x v="1"/>
    <n v="90045"/>
    <x v="1"/>
    <s v="OFF-PA-10000551"/>
    <x v="1"/>
    <x v="10"/>
    <s v="Array Memo Cubes"/>
    <n v="15.54"/>
    <n v="3"/>
    <n v="0"/>
    <n v="7.6145999999999994"/>
  </r>
  <r>
    <n v="5381"/>
    <s v="CA-2013-136021"/>
    <x v="0"/>
    <x v="1041"/>
    <d v="2013-08-19T00:00:00"/>
    <s v="Standard Class"/>
    <s v="JM-15580"/>
    <s v="Jill Matthias"/>
    <x v="0"/>
    <s v="United States"/>
    <s v="Los Angeles"/>
    <x v="1"/>
    <n v="90045"/>
    <x v="1"/>
    <s v="TEC-MA-10000423"/>
    <x v="2"/>
    <x v="15"/>
    <s v="Texas Instruments TI-34 Scientific Calculator"/>
    <n v="105.55199999999999"/>
    <n v="6"/>
    <n v="0.2"/>
    <n v="35.623799999999996"/>
  </r>
  <r>
    <n v="5382"/>
    <s v="CA-2013-149195"/>
    <x v="0"/>
    <x v="64"/>
    <d v="2013-09-08T00:00:00"/>
    <s v="Second Class"/>
    <s v="DM-13525"/>
    <s v="Don Miller"/>
    <x v="1"/>
    <s v="United States"/>
    <s v="Houston"/>
    <x v="5"/>
    <n v="77070"/>
    <x v="2"/>
    <s v="OFF-PA-10001870"/>
    <x v="1"/>
    <x v="10"/>
    <s v="Xerox 202"/>
    <n v="25.920000000000005"/>
    <n v="5"/>
    <n v="0.2"/>
    <n v="9.0719999999999992"/>
  </r>
  <r>
    <n v="5383"/>
    <s v="CA-2013-149195"/>
    <x v="0"/>
    <x v="64"/>
    <d v="2013-09-08T00:00:00"/>
    <s v="Second Class"/>
    <s v="DM-13525"/>
    <s v="Don Miller"/>
    <x v="1"/>
    <s v="United States"/>
    <s v="Houston"/>
    <x v="5"/>
    <n v="77070"/>
    <x v="2"/>
    <s v="OFF-FA-10001843"/>
    <x v="1"/>
    <x v="13"/>
    <s v="Staples"/>
    <n v="15.808000000000002"/>
    <n v="8"/>
    <n v="0.2"/>
    <n v="5.3352000000000004"/>
  </r>
  <r>
    <n v="5384"/>
    <s v="CA-2013-149195"/>
    <x v="0"/>
    <x v="64"/>
    <d v="2013-09-08T00:00:00"/>
    <s v="Second Class"/>
    <s v="DM-13525"/>
    <s v="Don Miller"/>
    <x v="1"/>
    <s v="United States"/>
    <s v="Houston"/>
    <x v="5"/>
    <n v="77070"/>
    <x v="2"/>
    <s v="OFF-PA-10002036"/>
    <x v="1"/>
    <x v="10"/>
    <s v="Xerox 1930"/>
    <n v="10.368000000000002"/>
    <n v="2"/>
    <n v="0.2"/>
    <n v="3.7584"/>
  </r>
  <r>
    <n v="5385"/>
    <s v="CA-2014-161410"/>
    <x v="3"/>
    <x v="335"/>
    <d v="2014-07-04T00:00:00"/>
    <s v="Standard Class"/>
    <s v="CC-12220"/>
    <s v="Chris Cortes"/>
    <x v="0"/>
    <s v="United States"/>
    <s v="Philadelphia"/>
    <x v="9"/>
    <n v="19143"/>
    <x v="3"/>
    <s v="TEC-PH-10001760"/>
    <x v="2"/>
    <x v="7"/>
    <s v="Bose SoundLink Bluetooth Speaker"/>
    <n v="358.2"/>
    <n v="3"/>
    <n v="0.4"/>
    <n v="41.79000000000002"/>
  </r>
  <r>
    <n v="5386"/>
    <s v="CA-2014-161410"/>
    <x v="3"/>
    <x v="335"/>
    <d v="2014-07-04T00:00:00"/>
    <s v="Standard Class"/>
    <s v="CC-12220"/>
    <s v="Chris Cortes"/>
    <x v="0"/>
    <s v="United States"/>
    <s v="Philadelphia"/>
    <x v="9"/>
    <n v="19143"/>
    <x v="3"/>
    <s v="TEC-PH-10000673"/>
    <x v="2"/>
    <x v="7"/>
    <s v="Plantronics Voyager Pro HD - Bluetooth Headset"/>
    <n v="545.91599999999994"/>
    <n v="14"/>
    <n v="0.4"/>
    <n v="72.788800000000037"/>
  </r>
  <r>
    <n v="5387"/>
    <s v="CA-2014-152786"/>
    <x v="3"/>
    <x v="846"/>
    <d v="2014-03-18T00:00:00"/>
    <s v="Standard Class"/>
    <s v="GA-14725"/>
    <s v="Guy Armstrong"/>
    <x v="0"/>
    <s v="United States"/>
    <s v="Rogers"/>
    <x v="36"/>
    <n v="72756"/>
    <x v="0"/>
    <s v="OFF-BI-10000829"/>
    <x v="1"/>
    <x v="8"/>
    <s v="Avery Non-Stick Binders"/>
    <n v="40.410000000000004"/>
    <n v="9"/>
    <n v="0"/>
    <n v="18.5886"/>
  </r>
  <r>
    <n v="5388"/>
    <s v="CA-2014-164707"/>
    <x v="3"/>
    <x v="1042"/>
    <d v="2014-02-22T00:00:00"/>
    <s v="Second Class"/>
    <s v="CV-12805"/>
    <s v="Cynthia Voltz"/>
    <x v="1"/>
    <s v="United States"/>
    <s v="Los Angeles"/>
    <x v="1"/>
    <n v="90045"/>
    <x v="1"/>
    <s v="TEC-PH-10001924"/>
    <x v="2"/>
    <x v="7"/>
    <s v="iHome FM Clock Radio with Lightning Dock"/>
    <n v="167.976"/>
    <n v="3"/>
    <n v="0.2"/>
    <n v="10.498500000000007"/>
  </r>
  <r>
    <n v="5389"/>
    <s v="CA-2014-164707"/>
    <x v="3"/>
    <x v="1042"/>
    <d v="2014-02-22T00:00:00"/>
    <s v="Second Class"/>
    <s v="CV-12805"/>
    <s v="Cynthia Voltz"/>
    <x v="1"/>
    <s v="United States"/>
    <s v="Los Angeles"/>
    <x v="1"/>
    <n v="90045"/>
    <x v="1"/>
    <s v="TEC-AC-10004864"/>
    <x v="2"/>
    <x v="11"/>
    <s v="Memorex Micro Travel Drive 32 GB"/>
    <n v="109.53"/>
    <n v="3"/>
    <n v="0"/>
    <n v="47.097900000000003"/>
  </r>
  <r>
    <n v="5390"/>
    <s v="CA-2014-164707"/>
    <x v="3"/>
    <x v="1042"/>
    <d v="2014-02-22T00:00:00"/>
    <s v="Second Class"/>
    <s v="CV-12805"/>
    <s v="Cynthia Voltz"/>
    <x v="1"/>
    <s v="United States"/>
    <s v="Los Angeles"/>
    <x v="1"/>
    <n v="90045"/>
    <x v="1"/>
    <s v="OFF-LA-10004345"/>
    <x v="1"/>
    <x v="2"/>
    <s v="Avery 493"/>
    <n v="9.82"/>
    <n v="2"/>
    <n v="0"/>
    <n v="4.8117999999999999"/>
  </r>
  <r>
    <n v="5391"/>
    <s v="CA-2014-163874"/>
    <x v="3"/>
    <x v="468"/>
    <d v="2014-11-13T00:00:00"/>
    <s v="Second Class"/>
    <s v="NC-18535"/>
    <s v="Nick Crebassa"/>
    <x v="1"/>
    <s v="United States"/>
    <s v="Seattle"/>
    <x v="4"/>
    <n v="98105"/>
    <x v="1"/>
    <s v="OFF-BI-10000088"/>
    <x v="1"/>
    <x v="8"/>
    <s v="GBC Imprintable Covers"/>
    <n v="26.352000000000004"/>
    <n v="3"/>
    <n v="0.2"/>
    <n v="9.5525999999999982"/>
  </r>
  <r>
    <n v="5392"/>
    <s v="US-2011-123183"/>
    <x v="2"/>
    <x v="84"/>
    <d v="2011-11-25T00:00:00"/>
    <s v="Standard Class"/>
    <s v="GR-14560"/>
    <s v="Georgia Rosenberg"/>
    <x v="1"/>
    <s v="United States"/>
    <s v="Wilmington"/>
    <x v="13"/>
    <n v="19805"/>
    <x v="3"/>
    <s v="OFF-LA-10002787"/>
    <x v="1"/>
    <x v="2"/>
    <s v="Avery 480"/>
    <n v="22.5"/>
    <n v="6"/>
    <n v="0"/>
    <n v="10.799999999999999"/>
  </r>
  <r>
    <n v="5393"/>
    <s v="US-2011-123183"/>
    <x v="2"/>
    <x v="84"/>
    <d v="2011-11-25T00:00:00"/>
    <s v="Standard Class"/>
    <s v="GR-14560"/>
    <s v="Georgia Rosenberg"/>
    <x v="1"/>
    <s v="United States"/>
    <s v="Wilmington"/>
    <x v="13"/>
    <n v="19805"/>
    <x v="3"/>
    <s v="OFF-LA-10001569"/>
    <x v="1"/>
    <x v="2"/>
    <s v="Avery 499"/>
    <n v="9.9600000000000009"/>
    <n v="2"/>
    <n v="0"/>
    <n v="4.5815999999999999"/>
  </r>
  <r>
    <n v="5394"/>
    <s v="US-2011-123183"/>
    <x v="2"/>
    <x v="84"/>
    <d v="2011-11-25T00:00:00"/>
    <s v="Standard Class"/>
    <s v="GR-14560"/>
    <s v="Georgia Rosenberg"/>
    <x v="1"/>
    <s v="United States"/>
    <s v="Wilmington"/>
    <x v="13"/>
    <n v="19805"/>
    <x v="3"/>
    <s v="OFF-BI-10002429"/>
    <x v="1"/>
    <x v="8"/>
    <s v="Premier Elliptical Ring Binder, Black"/>
    <n v="213.08"/>
    <n v="7"/>
    <n v="0"/>
    <n v="102.2784"/>
  </r>
  <r>
    <n v="5395"/>
    <s v="US-2011-123183"/>
    <x v="2"/>
    <x v="84"/>
    <d v="2011-11-25T00:00:00"/>
    <s v="Standard Class"/>
    <s v="GR-14560"/>
    <s v="Georgia Rosenberg"/>
    <x v="1"/>
    <s v="United States"/>
    <s v="Wilmington"/>
    <x v="13"/>
    <n v="19805"/>
    <x v="3"/>
    <s v="FUR-BO-10000362"/>
    <x v="0"/>
    <x v="0"/>
    <s v="Sauder Inglewood Library Bookcases"/>
    <n v="1025.8799999999999"/>
    <n v="6"/>
    <n v="0"/>
    <n v="235.95240000000001"/>
  </r>
  <r>
    <n v="5396"/>
    <s v="CA-2011-104829"/>
    <x v="2"/>
    <x v="728"/>
    <d v="2011-11-21T00:00:00"/>
    <s v="Second Class"/>
    <s v="JG-15805"/>
    <s v="John Grady"/>
    <x v="1"/>
    <s v="United States"/>
    <s v="Provo"/>
    <x v="7"/>
    <n v="84604"/>
    <x v="1"/>
    <s v="OFF-PA-10003016"/>
    <x v="1"/>
    <x v="10"/>
    <s v="Adams &quot;While You Were Out&quot; Message Pads"/>
    <n v="21.98"/>
    <n v="7"/>
    <n v="0"/>
    <n v="9.8909999999999982"/>
  </r>
  <r>
    <n v="5397"/>
    <s v="US-2013-147340"/>
    <x v="0"/>
    <x v="446"/>
    <d v="2013-09-25T00:00:00"/>
    <s v="Same Day"/>
    <s v="EB-13750"/>
    <s v="Edward Becker"/>
    <x v="1"/>
    <s v="United States"/>
    <s v="San Francisco"/>
    <x v="1"/>
    <n v="94110"/>
    <x v="1"/>
    <s v="FUR-FU-10002501"/>
    <x v="0"/>
    <x v="5"/>
    <s v="Nu-Dell Executive Frame"/>
    <n v="63.2"/>
    <n v="5"/>
    <n v="0"/>
    <n v="23.384"/>
  </r>
  <r>
    <n v="5398"/>
    <s v="CA-2013-145492"/>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s v="CA-2013-163202"/>
    <x v="0"/>
    <x v="720"/>
    <d v="2013-10-03T00:00:00"/>
    <s v="Standard Class"/>
    <s v="BM-11650"/>
    <s v="Brian Moss"/>
    <x v="1"/>
    <s v="United States"/>
    <s v="Lancaster"/>
    <x v="24"/>
    <n v="43130"/>
    <x v="3"/>
    <s v="OFF-BI-10002764"/>
    <x v="1"/>
    <x v="8"/>
    <s v="Recycled Pressboard Report Cover with Reinforced Top Hinge"/>
    <n v="2.907"/>
    <n v="3"/>
    <n v="0.7"/>
    <n v="-2.0348999999999995"/>
  </r>
  <r>
    <n v="5400"/>
    <s v="CA-2013-117681"/>
    <x v="0"/>
    <x v="526"/>
    <d v="2013-04-15T00:00:00"/>
    <s v="Standard Class"/>
    <s v="HF-14995"/>
    <s v="Herbert Flentye"/>
    <x v="0"/>
    <s v="United States"/>
    <s v="Los Angeles"/>
    <x v="1"/>
    <n v="90004"/>
    <x v="1"/>
    <s v="FUR-BO-10001798"/>
    <x v="0"/>
    <x v="0"/>
    <s v="Bush Somerset Collection Bookcase"/>
    <n v="556.66499999999996"/>
    <n v="5"/>
    <n v="0.15"/>
    <n v="6.5490000000000208"/>
  </r>
  <r>
    <n v="5401"/>
    <s v="CA-2014-132262"/>
    <x v="3"/>
    <x v="296"/>
    <d v="2014-09-24T00:00:00"/>
    <s v="First Class"/>
    <s v="ML-18265"/>
    <s v="Muhammed Lee"/>
    <x v="0"/>
    <s v="United States"/>
    <s v="Seattle"/>
    <x v="4"/>
    <n v="98103"/>
    <x v="1"/>
    <s v="TEC-AC-10000158"/>
    <x v="2"/>
    <x v="11"/>
    <s v="Sony 64GB Class 10 Micro SDHC R40 Memory Card"/>
    <n v="71.98"/>
    <n v="2"/>
    <n v="0"/>
    <n v="15.1158"/>
  </r>
  <r>
    <n v="5402"/>
    <s v="CA-2014-132262"/>
    <x v="3"/>
    <x v="296"/>
    <d v="2014-09-24T00:00:00"/>
    <s v="First Class"/>
    <s v="ML-18265"/>
    <s v="Muhammed Lee"/>
    <x v="0"/>
    <s v="United States"/>
    <s v="Seattle"/>
    <x v="4"/>
    <n v="98103"/>
    <x v="1"/>
    <s v="TEC-AC-10000303"/>
    <x v="2"/>
    <x v="11"/>
    <s v="Logitech M510 Wireless Mouse"/>
    <n v="79.98"/>
    <n v="2"/>
    <n v="0"/>
    <n v="26.3934"/>
  </r>
  <r>
    <n v="5403"/>
    <s v="CA-2014-123043"/>
    <x v="3"/>
    <x v="1043"/>
    <d v="2014-08-30T00:00:00"/>
    <s v="Standard Class"/>
    <s v="AH-10195"/>
    <s v="Alan Haines"/>
    <x v="1"/>
    <s v="United States"/>
    <s v="New York City"/>
    <x v="15"/>
    <n v="10024"/>
    <x v="3"/>
    <s v="OFF-BI-10003910"/>
    <x v="1"/>
    <x v="8"/>
    <s v="DXL Angle-View Binders with Locking Rings by Samsill"/>
    <n v="24.672000000000001"/>
    <n v="4"/>
    <n v="0.2"/>
    <n v="7.71"/>
  </r>
  <r>
    <n v="5404"/>
    <s v="CA-2014-123043"/>
    <x v="3"/>
    <x v="1043"/>
    <d v="2014-08-30T00:00:00"/>
    <s v="Standard Class"/>
    <s v="AH-10195"/>
    <s v="Alan Haines"/>
    <x v="1"/>
    <s v="United States"/>
    <s v="New York City"/>
    <x v="15"/>
    <n v="10024"/>
    <x v="3"/>
    <s v="OFF-BI-10000138"/>
    <x v="1"/>
    <x v="8"/>
    <s v="Acco Translucent Poly Ring Binders"/>
    <n v="3.7439999999999998"/>
    <n v="1"/>
    <n v="0.2"/>
    <n v="1.3104"/>
  </r>
  <r>
    <n v="5405"/>
    <s v="US-2013-143280"/>
    <x v="0"/>
    <x v="712"/>
    <d v="2013-02-26T00:00:00"/>
    <s v="Standard Class"/>
    <s v="TZ-21580"/>
    <s v="Tracy Zic"/>
    <x v="0"/>
    <s v="United States"/>
    <s v="Los Angeles"/>
    <x v="1"/>
    <n v="90045"/>
    <x v="1"/>
    <s v="TEC-PH-10002398"/>
    <x v="2"/>
    <x v="7"/>
    <s v="AT&amp;T 1070 Corded Phone"/>
    <n v="445.96000000000004"/>
    <n v="5"/>
    <n v="0.2"/>
    <n v="55.744999999999948"/>
  </r>
  <r>
    <n v="5406"/>
    <s v="US-2013-143280"/>
    <x v="0"/>
    <x v="712"/>
    <d v="2013-02-26T00:00:00"/>
    <s v="Standard Class"/>
    <s v="TZ-21580"/>
    <s v="Tracy Zic"/>
    <x v="0"/>
    <s v="United States"/>
    <s v="Los Angeles"/>
    <x v="1"/>
    <n v="90045"/>
    <x v="1"/>
    <s v="TEC-AC-10003399"/>
    <x v="2"/>
    <x v="11"/>
    <s v="Memorex Mini Travel Drive 64 GB USB 2.0 Flash Drive"/>
    <n v="36.24"/>
    <n v="1"/>
    <n v="0"/>
    <n v="15.220800000000001"/>
  </r>
  <r>
    <n v="5407"/>
    <s v="US-2013-143280"/>
    <x v="0"/>
    <x v="712"/>
    <d v="2013-02-26T00:00:00"/>
    <s v="Standard Class"/>
    <s v="TZ-21580"/>
    <s v="Tracy Zic"/>
    <x v="0"/>
    <s v="United States"/>
    <s v="Los Angeles"/>
    <x v="1"/>
    <n v="90045"/>
    <x v="1"/>
    <s v="OFF-FA-10000992"/>
    <x v="1"/>
    <x v="13"/>
    <s v="Acco Clips to Go Binder Clips, 24 Clips in Two Sizes"/>
    <n v="10.649999999999999"/>
    <n v="3"/>
    <n v="0"/>
    <n v="5.0054999999999996"/>
  </r>
  <r>
    <n v="5408"/>
    <s v="CA-2014-108854"/>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s v="CA-2014-108854"/>
    <x v="3"/>
    <x v="166"/>
    <d v="2014-12-15T00:00:00"/>
    <s v="Standard Class"/>
    <s v="DM-13345"/>
    <s v="Denise Monton"/>
    <x v="1"/>
    <s v="United States"/>
    <s v="San Francisco"/>
    <x v="1"/>
    <n v="94109"/>
    <x v="1"/>
    <s v="OFF-BI-10002854"/>
    <x v="1"/>
    <x v="8"/>
    <s v="Performers Binder/Pad Holder, Black"/>
    <n v="22.424000000000003"/>
    <n v="1"/>
    <n v="0.2"/>
    <n v="8.4089999999999989"/>
  </r>
  <r>
    <n v="5410"/>
    <s v="CA-2014-108854"/>
    <x v="3"/>
    <x v="166"/>
    <d v="2014-12-15T00:00:00"/>
    <s v="Standard Class"/>
    <s v="DM-13345"/>
    <s v="Denise Monton"/>
    <x v="1"/>
    <s v="United States"/>
    <s v="San Francisco"/>
    <x v="1"/>
    <n v="94109"/>
    <x v="1"/>
    <s v="OFF-BI-10001670"/>
    <x v="1"/>
    <x v="8"/>
    <s v="Vinyl Sectional Post Binders"/>
    <n v="90.480000000000018"/>
    <n v="3"/>
    <n v="0.2"/>
    <n v="33.93"/>
  </r>
  <r>
    <n v="5411"/>
    <s v="CA-2014-108854"/>
    <x v="3"/>
    <x v="166"/>
    <d v="2014-12-15T00:00:00"/>
    <s v="Standard Class"/>
    <s v="DM-13345"/>
    <s v="Denise Monton"/>
    <x v="1"/>
    <s v="United States"/>
    <s v="San Francisco"/>
    <x v="1"/>
    <n v="94109"/>
    <x v="1"/>
    <s v="OFF-ST-10001837"/>
    <x v="1"/>
    <x v="4"/>
    <s v="SAFCO Mobile Desk Side File, Wire Frame"/>
    <n v="42.76"/>
    <n v="1"/>
    <n v="0"/>
    <n v="11.117599999999999"/>
  </r>
  <r>
    <n v="5412"/>
    <s v="CA-2014-166856"/>
    <x v="3"/>
    <x v="65"/>
    <d v="2014-09-23T00:00:00"/>
    <s v="Standard Class"/>
    <s v="TS-21505"/>
    <s v="Tony Sayre"/>
    <x v="0"/>
    <s v="United States"/>
    <s v="Clovis"/>
    <x v="27"/>
    <n v="88101"/>
    <x v="1"/>
    <s v="OFF-BI-10002012"/>
    <x v="1"/>
    <x v="8"/>
    <s v="Wilson Jones Easy Flow II Sheet Lifters"/>
    <n v="10.080000000000002"/>
    <n v="7"/>
    <n v="0.2"/>
    <n v="3.5279999999999996"/>
  </r>
  <r>
    <n v="5413"/>
    <s v="CA-2014-166856"/>
    <x v="3"/>
    <x v="65"/>
    <d v="2014-09-23T00:00:00"/>
    <s v="Standard Class"/>
    <s v="TS-21505"/>
    <s v="Tony Sayre"/>
    <x v="0"/>
    <s v="United States"/>
    <s v="Clovis"/>
    <x v="27"/>
    <n v="88101"/>
    <x v="1"/>
    <s v="TEC-AC-10004992"/>
    <x v="2"/>
    <x v="11"/>
    <s v="Kingston Digital DataTraveler 64GB USB 2.0"/>
    <n v="101.34"/>
    <n v="3"/>
    <n v="0"/>
    <n v="8.1071999999999917"/>
  </r>
  <r>
    <n v="5414"/>
    <s v="CA-2013-153157"/>
    <x v="0"/>
    <x v="108"/>
    <d v="2013-09-15T00:00:00"/>
    <s v="First Class"/>
    <s v="TB-21625"/>
    <s v="Trudy Brown"/>
    <x v="0"/>
    <s v="United States"/>
    <s v="Wichita"/>
    <x v="41"/>
    <n v="67212"/>
    <x v="2"/>
    <s v="TEC-PH-10003171"/>
    <x v="2"/>
    <x v="7"/>
    <s v="Plantronics Encore H101 Dual Earpieces Headset"/>
    <n v="224.75"/>
    <n v="5"/>
    <n v="0"/>
    <n v="62.929999999999993"/>
  </r>
  <r>
    <n v="5415"/>
    <s v="US-2014-125647"/>
    <x v="3"/>
    <x v="397"/>
    <d v="2014-09-29T00:00:00"/>
    <s v="Standard Class"/>
    <s v="LC-16870"/>
    <s v="Lena Cacioppo"/>
    <x v="0"/>
    <s v="United States"/>
    <s v="Chicago"/>
    <x v="10"/>
    <n v="60653"/>
    <x v="2"/>
    <s v="OFF-AP-10000390"/>
    <x v="1"/>
    <x v="9"/>
    <s v="Euro Pro Shark Stick Mini Vacuum"/>
    <n v="73.175999999999974"/>
    <n v="6"/>
    <n v="0.8"/>
    <n v="-197.57520000000002"/>
  </r>
  <r>
    <n v="5416"/>
    <s v="US-2014-125647"/>
    <x v="3"/>
    <x v="397"/>
    <d v="2014-09-29T00:00:00"/>
    <s v="Standard Class"/>
    <s v="LC-16870"/>
    <s v="Lena Cacioppo"/>
    <x v="0"/>
    <s v="United States"/>
    <s v="Chicago"/>
    <x v="10"/>
    <n v="60653"/>
    <x v="2"/>
    <s v="OFF-PA-10004888"/>
    <x v="1"/>
    <x v="10"/>
    <s v="Xerox 217"/>
    <n v="20.736000000000004"/>
    <n v="4"/>
    <n v="0.2"/>
    <n v="7.2576000000000001"/>
  </r>
  <r>
    <n v="5417"/>
    <s v="US-2014-125647"/>
    <x v="3"/>
    <x v="397"/>
    <d v="2014-09-29T00:00:00"/>
    <s v="Standard Class"/>
    <s v="LC-16870"/>
    <s v="Lena Cacioppo"/>
    <x v="0"/>
    <s v="United States"/>
    <s v="Chicago"/>
    <x v="10"/>
    <n v="60653"/>
    <x v="2"/>
    <s v="TEC-PH-10004188"/>
    <x v="2"/>
    <x v="7"/>
    <s v="OtterBox Commuter Series Case - Samsung Galaxy S4"/>
    <n v="39.984000000000002"/>
    <n v="2"/>
    <n v="0.2"/>
    <n v="-8.9963999999999995"/>
  </r>
  <r>
    <n v="5418"/>
    <s v="CA-2011-132542"/>
    <x v="2"/>
    <x v="191"/>
    <d v="2011-10-08T00:00:00"/>
    <s v="Second Class"/>
    <s v="AM-10360"/>
    <s v="Alice McCarthy"/>
    <x v="1"/>
    <s v="United States"/>
    <s v="Omaha"/>
    <x v="8"/>
    <n v="68104"/>
    <x v="2"/>
    <s v="OFF-BI-10004099"/>
    <x v="1"/>
    <x v="8"/>
    <s v="GBC VeloBinder Strips"/>
    <n v="15.36"/>
    <n v="2"/>
    <n v="0"/>
    <n v="7.68"/>
  </r>
  <r>
    <n v="5419"/>
    <s v="CA-2012-110877"/>
    <x v="1"/>
    <x v="924"/>
    <d v="2012-10-26T00:00:00"/>
    <s v="First Class"/>
    <s v="JE-15715"/>
    <s v="Joe Elijah"/>
    <x v="0"/>
    <s v="United States"/>
    <s v="Houston"/>
    <x v="5"/>
    <n v="77041"/>
    <x v="2"/>
    <s v="OFF-PA-10004621"/>
    <x v="1"/>
    <x v="10"/>
    <s v="Xerox 212"/>
    <n v="36.288000000000011"/>
    <n v="7"/>
    <n v="0.2"/>
    <n v="12.700800000000001"/>
  </r>
  <r>
    <n v="5420"/>
    <s v="CA-2012-110877"/>
    <x v="1"/>
    <x v="924"/>
    <d v="2012-10-26T00:00:00"/>
    <s v="First Class"/>
    <s v="JE-15715"/>
    <s v="Joe Elijah"/>
    <x v="0"/>
    <s v="United States"/>
    <s v="Houston"/>
    <x v="5"/>
    <n v="77041"/>
    <x v="2"/>
    <s v="TEC-PH-10002103"/>
    <x v="2"/>
    <x v="7"/>
    <s v="Jabra SPEAK 410"/>
    <n v="150.38399999999999"/>
    <n v="2"/>
    <n v="0.2"/>
    <n v="15.038400000000003"/>
  </r>
  <r>
    <n v="5421"/>
    <s v="US-2013-151827"/>
    <x v="0"/>
    <x v="1044"/>
    <d v="2013-04-03T00:00:00"/>
    <s v="Second Class"/>
    <s v="CS-11950"/>
    <s v="Carlos Soltero"/>
    <x v="0"/>
    <s v="United States"/>
    <s v="Philadelphia"/>
    <x v="9"/>
    <n v="19134"/>
    <x v="3"/>
    <s v="TEC-PH-10002789"/>
    <x v="2"/>
    <x v="7"/>
    <s v="LG Exalt"/>
    <n v="280.78200000000004"/>
    <n v="3"/>
    <n v="0.4"/>
    <n v="-60.836100000000016"/>
  </r>
  <r>
    <n v="5422"/>
    <s v="US-2013-15182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s v="US-2013-163258"/>
    <x v="0"/>
    <x v="723"/>
    <d v="2014-01-03T00:00:00"/>
    <s v="Standard Class"/>
    <s v="PF-19225"/>
    <s v="Phillip Flathmann"/>
    <x v="0"/>
    <s v="United States"/>
    <s v="Los Angeles"/>
    <x v="1"/>
    <n v="90045"/>
    <x v="1"/>
    <s v="OFF-BI-10000138"/>
    <x v="1"/>
    <x v="8"/>
    <s v="Acco Translucent Poly Ring Binders"/>
    <n v="11.231999999999999"/>
    <n v="3"/>
    <n v="0.2"/>
    <n v="3.9312000000000005"/>
  </r>
  <r>
    <n v="5424"/>
    <s v="CA-2014-103009"/>
    <x v="3"/>
    <x v="132"/>
    <d v="2014-11-06T00:00:00"/>
    <s v="Second Class"/>
    <s v="PJ-18835"/>
    <s v="Patrick Jones"/>
    <x v="1"/>
    <s v="United States"/>
    <s v="Richmond"/>
    <x v="0"/>
    <n v="40475"/>
    <x v="0"/>
    <s v="OFF-PA-10001215"/>
    <x v="1"/>
    <x v="10"/>
    <s v="Xerox 1963"/>
    <n v="26.400000000000002"/>
    <n v="5"/>
    <n v="0"/>
    <n v="11.879999999999999"/>
  </r>
  <r>
    <n v="5425"/>
    <s v="US-2014-120649"/>
    <x v="3"/>
    <x v="176"/>
    <d v="2014-01-27T00:00:00"/>
    <s v="Standard Class"/>
    <s v="JF-15490"/>
    <s v="Jeremy Farry"/>
    <x v="0"/>
    <s v="United States"/>
    <s v="Waterbury"/>
    <x v="29"/>
    <n v="6708"/>
    <x v="3"/>
    <s v="OFF-AR-10001545"/>
    <x v="1"/>
    <x v="6"/>
    <s v="Newell 326"/>
    <n v="3.52"/>
    <n v="2"/>
    <n v="0"/>
    <n v="1.0207999999999999"/>
  </r>
  <r>
    <n v="5426"/>
    <s v="CA-2013-153598"/>
    <x v="0"/>
    <x v="275"/>
    <d v="2013-12-07T00:00:00"/>
    <s v="First Class"/>
    <s v="NM-18520"/>
    <s v="Neoma Murray"/>
    <x v="0"/>
    <s v="United States"/>
    <s v="Los Angeles"/>
    <x v="1"/>
    <n v="90045"/>
    <x v="1"/>
    <s v="TEC-AC-10003870"/>
    <x v="2"/>
    <x v="11"/>
    <s v="Logitech Z-906 Speaker sys - home theater - 5.1-CH"/>
    <n v="1649.95"/>
    <n v="5"/>
    <n v="0"/>
    <n v="659.98"/>
  </r>
  <r>
    <n v="5427"/>
    <s v="CA-2013-153598"/>
    <x v="0"/>
    <x v="275"/>
    <d v="2013-12-07T00:00:00"/>
    <s v="First Class"/>
    <s v="NM-18520"/>
    <s v="Neoma Murray"/>
    <x v="0"/>
    <s v="United States"/>
    <s v="Los Angeles"/>
    <x v="1"/>
    <n v="90045"/>
    <x v="1"/>
    <s v="FUR-FU-10001085"/>
    <x v="0"/>
    <x v="5"/>
    <s v="3M Polarizing Light Filter Sleeves"/>
    <n v="111.89999999999999"/>
    <n v="6"/>
    <n v="0"/>
    <n v="51.47399999999999"/>
  </r>
  <r>
    <n v="5428"/>
    <s v="US-2013-108497"/>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s v="CA-2013-113096"/>
    <x v="0"/>
    <x v="476"/>
    <d v="2013-09-05T00:00:00"/>
    <s v="First Class"/>
    <s v="SZ-20035"/>
    <s v="Sam Zeldin"/>
    <x v="2"/>
    <s v="United States"/>
    <s v="San Francisco"/>
    <x v="1"/>
    <n v="94122"/>
    <x v="1"/>
    <s v="OFF-ST-10003455"/>
    <x v="1"/>
    <x v="4"/>
    <s v="Tenex File Box, Personal Filing Tote with Lid, Black"/>
    <n v="46.53"/>
    <n v="3"/>
    <n v="0"/>
    <n v="12.097800000000001"/>
  </r>
  <r>
    <n v="5430"/>
    <s v="CA-2011-136861"/>
    <x v="2"/>
    <x v="742"/>
    <d v="2011-09-07T00:00:00"/>
    <s v="First Class"/>
    <s v="PR-18880"/>
    <s v="Patrick Ryan"/>
    <x v="0"/>
    <s v="United States"/>
    <s v="Saint Petersburg"/>
    <x v="2"/>
    <n v="33710"/>
    <x v="0"/>
    <s v="FUR-FU-10001967"/>
    <x v="0"/>
    <x v="5"/>
    <s v="Telescoping Adjustable Floor Lamp"/>
    <n v="31.983999999999998"/>
    <n v="2"/>
    <n v="0.2"/>
    <n v="1.9989999999999979"/>
  </r>
  <r>
    <n v="5431"/>
    <s v="CA-2014-117422"/>
    <x v="3"/>
    <x v="208"/>
    <d v="2014-10-26T00:00:00"/>
    <s v="Standard Class"/>
    <s v="FC-14245"/>
    <s v="Frank Carlisle"/>
    <x v="2"/>
    <s v="United States"/>
    <s v="Lakewood"/>
    <x v="24"/>
    <n v="44107"/>
    <x v="3"/>
    <s v="OFF-AP-10000938"/>
    <x v="1"/>
    <x v="9"/>
    <s v="Avanti 1.7 Cu. Ft. Refrigerator"/>
    <n v="161.56800000000001"/>
    <n v="2"/>
    <n v="0.2"/>
    <n v="16.156799999999997"/>
  </r>
  <r>
    <n v="5432"/>
    <s v="CA-2014-117422"/>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s v="CA-2014-117422"/>
    <x v="3"/>
    <x v="208"/>
    <d v="2014-10-26T00:00:00"/>
    <s v="Standard Class"/>
    <s v="FC-14245"/>
    <s v="Frank Carlisle"/>
    <x v="2"/>
    <s v="United States"/>
    <s v="Lakewood"/>
    <x v="24"/>
    <n v="44107"/>
    <x v="3"/>
    <s v="OFF-BI-10002799"/>
    <x v="1"/>
    <x v="8"/>
    <s v="SlimView Poly Binder, 3/8&quot;"/>
    <n v="6.2160000000000002"/>
    <n v="4"/>
    <n v="0.7"/>
    <n v="-4.9727999999999994"/>
  </r>
  <r>
    <n v="5434"/>
    <s v="CA-2014-129707"/>
    <x v="3"/>
    <x v="1016"/>
    <d v="2014-04-30T00:00:00"/>
    <s v="Standard Class"/>
    <s v="LH-16750"/>
    <s v="Larry Hughes"/>
    <x v="0"/>
    <s v="United States"/>
    <s v="Chandler"/>
    <x v="16"/>
    <n v="85224"/>
    <x v="1"/>
    <s v="OFF-AR-10000246"/>
    <x v="1"/>
    <x v="6"/>
    <s v="Newell 318"/>
    <n v="8.895999999999999"/>
    <n v="4"/>
    <n v="0.2"/>
    <n v="0.66719999999999979"/>
  </r>
  <r>
    <n v="5435"/>
    <s v="CA-2012-160171"/>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s v="CA-2012-160171"/>
    <x v="1"/>
    <x v="324"/>
    <d v="2012-10-24T00:00:00"/>
    <s v="Standard Class"/>
    <s v="RM-19675"/>
    <s v="Robert Marley"/>
    <x v="2"/>
    <s v="United States"/>
    <s v="Los Angeles"/>
    <x v="1"/>
    <n v="90008"/>
    <x v="1"/>
    <s v="TEC-AC-10000892"/>
    <x v="2"/>
    <x v="11"/>
    <s v="NETGEAR N750 Dual Band Wi-Fi Gigabit Router"/>
    <n v="270"/>
    <n v="3"/>
    <n v="0"/>
    <n v="97.199999999999989"/>
  </r>
  <r>
    <n v="5437"/>
    <s v="CA-2011-103317"/>
    <x v="2"/>
    <x v="260"/>
    <d v="2011-07-08T00:00:00"/>
    <s v="First Class"/>
    <s v="DM-13525"/>
    <s v="Don Miller"/>
    <x v="1"/>
    <s v="United States"/>
    <s v="Palm Coast"/>
    <x v="2"/>
    <n v="32137"/>
    <x v="0"/>
    <s v="FUR-FU-10001591"/>
    <x v="0"/>
    <x v="5"/>
    <s v="Advantus Panel Wall Certificate Holder - 8.5x11"/>
    <n v="19.52"/>
    <n v="2"/>
    <n v="0.2"/>
    <n v="5.3680000000000012"/>
  </r>
  <r>
    <n v="5438"/>
    <s v="CA-2011-103317"/>
    <x v="2"/>
    <x v="260"/>
    <d v="2011-07-08T00:00:00"/>
    <s v="First Class"/>
    <s v="DM-13525"/>
    <s v="Don Miller"/>
    <x v="1"/>
    <s v="United States"/>
    <s v="Palm Coast"/>
    <x v="2"/>
    <n v="32137"/>
    <x v="0"/>
    <s v="OFF-BI-10001787"/>
    <x v="1"/>
    <x v="8"/>
    <s v="Wilson Jones Four-Pocket Poly Binders"/>
    <n v="9.8100000000000023"/>
    <n v="5"/>
    <n v="0.7"/>
    <n v="-6.8669999999999973"/>
  </r>
  <r>
    <n v="5439"/>
    <s v="CA-2011-103317"/>
    <x v="2"/>
    <x v="260"/>
    <d v="2011-07-08T00:00:00"/>
    <s v="First Class"/>
    <s v="DM-13525"/>
    <s v="Don Miller"/>
    <x v="1"/>
    <s v="United States"/>
    <s v="Palm Coast"/>
    <x v="2"/>
    <n v="32137"/>
    <x v="0"/>
    <s v="FUR-FU-10003192"/>
    <x v="0"/>
    <x v="5"/>
    <s v="Luxo Adjustable Task Clamp Lamp"/>
    <n v="213.21600000000001"/>
    <n v="3"/>
    <n v="0.2"/>
    <n v="15.991199999999992"/>
  </r>
  <r>
    <n v="5440"/>
    <s v="CA-2013-167115"/>
    <x v="0"/>
    <x v="958"/>
    <d v="2013-04-10T00:00:00"/>
    <s v="Standard Class"/>
    <s v="EH-14185"/>
    <s v="Evan Henry"/>
    <x v="0"/>
    <s v="United States"/>
    <s v="New York City"/>
    <x v="15"/>
    <n v="10035"/>
    <x v="3"/>
    <s v="OFF-BI-10004600"/>
    <x v="1"/>
    <x v="8"/>
    <s v="Ibico Ibimaster 300 Manual Binding System"/>
    <n v="588.78399999999999"/>
    <n v="2"/>
    <n v="0.2"/>
    <n v="183.99499999999998"/>
  </r>
  <r>
    <n v="5441"/>
    <s v="US-2014-153633"/>
    <x v="3"/>
    <x v="38"/>
    <d v="2014-11-19T00:00:00"/>
    <s v="Second Class"/>
    <s v="TC-21295"/>
    <s v="Toby Carlisle"/>
    <x v="0"/>
    <s v="United States"/>
    <s v="Jupiter"/>
    <x v="2"/>
    <n v="33458"/>
    <x v="0"/>
    <s v="OFF-AR-10002335"/>
    <x v="1"/>
    <x v="6"/>
    <s v="DIXON Oriole Pencils"/>
    <n v="2.0640000000000001"/>
    <n v="1"/>
    <n v="0.2"/>
    <n v="0.15480000000000005"/>
  </r>
  <r>
    <n v="5442"/>
    <s v="CA-2014-155929"/>
    <x v="3"/>
    <x v="428"/>
    <d v="2014-09-14T00:00:00"/>
    <s v="Standard Class"/>
    <s v="AI-10855"/>
    <s v="Arianne Irving"/>
    <x v="0"/>
    <s v="United States"/>
    <s v="Glendale"/>
    <x v="16"/>
    <n v="85301"/>
    <x v="1"/>
    <s v="OFF-PA-10000859"/>
    <x v="1"/>
    <x v="10"/>
    <s v="Unpadded Memo Slips"/>
    <n v="6.3680000000000003"/>
    <n v="2"/>
    <n v="0.2"/>
    <n v="2.3879999999999999"/>
  </r>
  <r>
    <n v="5443"/>
    <s v="CA-2012-148712"/>
    <x v="1"/>
    <x v="786"/>
    <d v="2012-04-23T00:00:00"/>
    <s v="Standard Class"/>
    <s v="JM-15535"/>
    <s v="Jessica Myrick"/>
    <x v="0"/>
    <s v="United States"/>
    <s v="New York City"/>
    <x v="15"/>
    <n v="10035"/>
    <x v="3"/>
    <s v="TEC-AC-10003198"/>
    <x v="2"/>
    <x v="11"/>
    <s v="Enermax Acrylux Wireless Keyboard"/>
    <n v="99.6"/>
    <n v="1"/>
    <n v="0"/>
    <n v="36.851999999999997"/>
  </r>
  <r>
    <n v="5444"/>
    <s v="CA-2012-148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s v="CA-2012-148712"/>
    <x v="1"/>
    <x v="786"/>
    <d v="2012-04-23T00:00:00"/>
    <s v="Standard Class"/>
    <s v="JM-15535"/>
    <s v="Jessica Myrick"/>
    <x v="0"/>
    <s v="United States"/>
    <s v="New York City"/>
    <x v="15"/>
    <n v="10035"/>
    <x v="3"/>
    <s v="OFF-AR-10000614"/>
    <x v="1"/>
    <x v="6"/>
    <s v="Barrel Sharpener"/>
    <n v="10.709999999999999"/>
    <n v="3"/>
    <n v="0"/>
    <n v="2.7845999999999997"/>
  </r>
  <r>
    <n v="5446"/>
    <s v="CA-2013-128307"/>
    <x v="0"/>
    <x v="197"/>
    <d v="2013-07-30T00:00:00"/>
    <s v="Standard Class"/>
    <s v="BE-11335"/>
    <s v="Bill Eplett"/>
    <x v="2"/>
    <s v="United States"/>
    <s v="Houston"/>
    <x v="5"/>
    <n v="77041"/>
    <x v="2"/>
    <s v="OFF-EN-10003040"/>
    <x v="1"/>
    <x v="12"/>
    <s v="Quality Park Security Envelopes"/>
    <n v="20.936000000000003"/>
    <n v="1"/>
    <n v="0.2"/>
    <n v="7.0659000000000001"/>
  </r>
  <r>
    <n v="5447"/>
    <s v="US-2013-127425"/>
    <x v="0"/>
    <x v="370"/>
    <d v="2013-09-01T00:00:00"/>
    <s v="Standard Class"/>
    <s v="DR-12880"/>
    <s v="Dan Reichenbach"/>
    <x v="1"/>
    <s v="United States"/>
    <s v="New York City"/>
    <x v="15"/>
    <n v="10035"/>
    <x v="3"/>
    <s v="TEC-PH-10003442"/>
    <x v="2"/>
    <x v="7"/>
    <s v="Samsung Replacement EH64AVFWE Premium Headset"/>
    <n v="33"/>
    <n v="6"/>
    <n v="0"/>
    <n v="8.25"/>
  </r>
  <r>
    <n v="5448"/>
    <s v="US-2013-127425"/>
    <x v="0"/>
    <x v="370"/>
    <d v="2013-09-01T00:00:00"/>
    <s v="Standard Class"/>
    <s v="DR-12880"/>
    <s v="Dan Reichenbach"/>
    <x v="1"/>
    <s v="United States"/>
    <s v="New York City"/>
    <x v="15"/>
    <n v="10035"/>
    <x v="3"/>
    <s v="TEC-AC-10002800"/>
    <x v="2"/>
    <x v="11"/>
    <s v="Plantronics Audio 478 Stereo USB Headset"/>
    <n v="249.95000000000002"/>
    <n v="5"/>
    <n v="0"/>
    <n v="87.482499999999987"/>
  </r>
  <r>
    <n v="5449"/>
    <s v="US-2011-119081"/>
    <x v="2"/>
    <x v="171"/>
    <d v="2011-09-19T00:00:00"/>
    <s v="Standard Class"/>
    <s v="TA-21385"/>
    <s v="Tom Ashbrook"/>
    <x v="2"/>
    <s v="United States"/>
    <s v="Olathe"/>
    <x v="41"/>
    <n v="66062"/>
    <x v="2"/>
    <s v="OFF-SU-10000157"/>
    <x v="1"/>
    <x v="14"/>
    <s v="Compact Automatic Electric Letter Opener"/>
    <n v="357.93"/>
    <n v="3"/>
    <n v="0"/>
    <n v="7.158600000000007"/>
  </r>
  <r>
    <n v="5450"/>
    <s v="US-2011-119081"/>
    <x v="2"/>
    <x v="171"/>
    <d v="2011-09-19T00:00:00"/>
    <s v="Standard Class"/>
    <s v="TA-21385"/>
    <s v="Tom Ashbrook"/>
    <x v="2"/>
    <s v="United States"/>
    <s v="Olathe"/>
    <x v="41"/>
    <n v="66062"/>
    <x v="2"/>
    <s v="TEC-AC-10001542"/>
    <x v="2"/>
    <x v="11"/>
    <s v="SanDisk Cruzer 16 GB USB Flash Drive"/>
    <n v="57.400000000000006"/>
    <n v="5"/>
    <n v="0"/>
    <n v="10.905999999999993"/>
  </r>
  <r>
    <n v="5451"/>
    <s v="US-2011-119081"/>
    <x v="2"/>
    <x v="171"/>
    <d v="2011-09-19T00:00:00"/>
    <s v="Standard Class"/>
    <s v="TA-21385"/>
    <s v="Tom Ashbrook"/>
    <x v="2"/>
    <s v="United States"/>
    <s v="Olathe"/>
    <x v="41"/>
    <n v="66062"/>
    <x v="2"/>
    <s v="OFF-BI-10004519"/>
    <x v="1"/>
    <x v="8"/>
    <s v="GBC DocuBind P100 Manual Binding Machine"/>
    <n v="331.96"/>
    <n v="2"/>
    <n v="0"/>
    <n v="149.38199999999998"/>
  </r>
  <r>
    <n v="5452"/>
    <s v="US-2011-119081"/>
    <x v="2"/>
    <x v="171"/>
    <d v="2011-09-19T00:00:00"/>
    <s v="Standard Class"/>
    <s v="TA-21385"/>
    <s v="Tom Ashbrook"/>
    <x v="2"/>
    <s v="United States"/>
    <s v="Olathe"/>
    <x v="41"/>
    <n v="66062"/>
    <x v="2"/>
    <s v="FUR-FU-10003464"/>
    <x v="0"/>
    <x v="5"/>
    <s v="Seth Thomas 8 1/2&quot; Cubicle Clock"/>
    <n v="40.56"/>
    <n v="2"/>
    <n v="0"/>
    <n v="12.979199999999999"/>
  </r>
  <r>
    <n v="5453"/>
    <s v="CA-2013-140613"/>
    <x v="0"/>
    <x v="405"/>
    <d v="2013-07-30T00:00:00"/>
    <s v="Standard Class"/>
    <s v="KN-16705"/>
    <s v="Kristina Nunn"/>
    <x v="2"/>
    <s v="United States"/>
    <s v="Sparks"/>
    <x v="33"/>
    <n v="89431"/>
    <x v="1"/>
    <s v="OFF-SU-10004261"/>
    <x v="1"/>
    <x v="14"/>
    <s v="Fiskars 8&quot; Scissors, 2/Pack"/>
    <n v="86.199999999999989"/>
    <n v="5"/>
    <n v="0"/>
    <n v="24.997999999999987"/>
  </r>
  <r>
    <n v="5454"/>
    <s v="US-2014-108700"/>
    <x v="3"/>
    <x v="240"/>
    <d v="2014-05-24T00:00:00"/>
    <s v="Standard Class"/>
    <s v="PJ-18835"/>
    <s v="Patrick Jones"/>
    <x v="1"/>
    <s v="United States"/>
    <s v="Rockford"/>
    <x v="10"/>
    <n v="61107"/>
    <x v="2"/>
    <s v="OFF-PA-10004733"/>
    <x v="1"/>
    <x v="10"/>
    <s v="Things To Do Today Spiral Book"/>
    <n v="38.016000000000005"/>
    <n v="6"/>
    <n v="0.2"/>
    <n v="13.780799999999996"/>
  </r>
  <r>
    <n v="5455"/>
    <s v="CA-2014-160962"/>
    <x v="3"/>
    <x v="1045"/>
    <d v="2014-05-03T00:00:00"/>
    <s v="Standard Class"/>
    <s v="MC-17605"/>
    <s v="Matt Connell"/>
    <x v="1"/>
    <s v="United States"/>
    <s v="Philadelphia"/>
    <x v="9"/>
    <n v="19143"/>
    <x v="3"/>
    <s v="OFF-ST-10001325"/>
    <x v="1"/>
    <x v="4"/>
    <s v="Sterilite Officeware Hinged File Box"/>
    <n v="8.3840000000000003"/>
    <n v="1"/>
    <n v="0.2"/>
    <n v="0.73360000000000003"/>
  </r>
  <r>
    <n v="5456"/>
    <s v="CA-2014-160962"/>
    <x v="3"/>
    <x v="1045"/>
    <d v="2014-05-03T00:00:00"/>
    <s v="Standard Class"/>
    <s v="MC-17605"/>
    <s v="Matt Connell"/>
    <x v="1"/>
    <s v="United States"/>
    <s v="Philadelphia"/>
    <x v="9"/>
    <n v="19143"/>
    <x v="3"/>
    <s v="OFF-AR-10003056"/>
    <x v="1"/>
    <x v="6"/>
    <s v="Newell 341"/>
    <n v="6.8480000000000008"/>
    <n v="2"/>
    <n v="0.2"/>
    <n v="0.77039999999999909"/>
  </r>
  <r>
    <n v="5457"/>
    <s v="CA-2014-130631"/>
    <x v="3"/>
    <x v="614"/>
    <d v="2015-01-03T00:00:00"/>
    <s v="Standard Class"/>
    <s v="BS-11755"/>
    <s v="Bruce Stewart"/>
    <x v="0"/>
    <s v="United States"/>
    <s v="Edmonds"/>
    <x v="4"/>
    <n v="98026"/>
    <x v="1"/>
    <s v="OFF-FA-10000089"/>
    <x v="1"/>
    <x v="13"/>
    <s v="Acco Glide Clips"/>
    <n v="19.600000000000001"/>
    <n v="5"/>
    <n v="0"/>
    <n v="9.6039999999999992"/>
  </r>
  <r>
    <n v="5458"/>
    <s v="CA-2014-130631"/>
    <x v="3"/>
    <x v="614"/>
    <d v="2015-01-03T00:00:00"/>
    <s v="Standard Class"/>
    <s v="BS-11755"/>
    <s v="Bruce Stewart"/>
    <x v="0"/>
    <s v="United States"/>
    <s v="Edmonds"/>
    <x v="4"/>
    <n v="98026"/>
    <x v="1"/>
    <s v="FUR-FU-10004093"/>
    <x v="0"/>
    <x v="5"/>
    <s v="Hand-Finished Solid Wood Document Frame"/>
    <n v="68.459999999999994"/>
    <n v="2"/>
    <n v="0"/>
    <n v="20.537999999999997"/>
  </r>
  <r>
    <n v="5459"/>
    <s v="CA-2014-116680"/>
    <x v="3"/>
    <x v="507"/>
    <d v="2014-09-07T00:00:00"/>
    <s v="Second Class"/>
    <s v="PK-19075"/>
    <s v="Pete Kriz"/>
    <x v="0"/>
    <s v="United States"/>
    <s v="San Francisco"/>
    <x v="1"/>
    <n v="94122"/>
    <x v="1"/>
    <s v="OFF-BI-10004022"/>
    <x v="1"/>
    <x v="8"/>
    <s v="Acco Suede Grain Vinyl Round Ring Binder"/>
    <n v="13.343999999999998"/>
    <n v="6"/>
    <n v="0.2"/>
    <n v="4.3367999999999993"/>
  </r>
  <r>
    <n v="5460"/>
    <s v="CA-2014-116680"/>
    <x v="3"/>
    <x v="507"/>
    <d v="2014-09-07T00:00:00"/>
    <s v="Second Class"/>
    <s v="PK-19075"/>
    <s v="Pete Kriz"/>
    <x v="0"/>
    <s v="United States"/>
    <s v="San Francisco"/>
    <x v="1"/>
    <n v="94122"/>
    <x v="1"/>
    <s v="FUR-TA-10001771"/>
    <x v="0"/>
    <x v="3"/>
    <s v="Bush Cubix Conference Tables, Fully Assembled"/>
    <n v="1478.2719999999999"/>
    <n v="8"/>
    <n v="0.2"/>
    <n v="92.392000000000053"/>
  </r>
  <r>
    <n v="5461"/>
    <s v="US-2011-107405"/>
    <x v="2"/>
    <x v="90"/>
    <d v="2011-03-25T00:00:00"/>
    <s v="Standard Class"/>
    <s v="TS-21205"/>
    <s v="Thomas Seio"/>
    <x v="1"/>
    <s v="United States"/>
    <s v="Asheville"/>
    <x v="3"/>
    <n v="28806"/>
    <x v="0"/>
    <s v="OFF-ST-10002301"/>
    <x v="1"/>
    <x v="4"/>
    <s v="Tennsco Commercial Shelving"/>
    <n v="16.272000000000002"/>
    <n v="1"/>
    <n v="0.2"/>
    <n v="-3.864600000000002"/>
  </r>
  <r>
    <n v="5462"/>
    <s v="CA-2014-101574"/>
    <x v="3"/>
    <x v="394"/>
    <d v="2014-10-05T00:00:00"/>
    <s v="Standard Class"/>
    <s v="BD-11725"/>
    <s v="Bruce Degenhardt"/>
    <x v="0"/>
    <s v="United States"/>
    <s v="Los Angeles"/>
    <x v="1"/>
    <n v="90032"/>
    <x v="1"/>
    <s v="FUR-FU-10001706"/>
    <x v="0"/>
    <x v="5"/>
    <s v="Longer-Life Soft White Bulbs"/>
    <n v="9.24"/>
    <n v="3"/>
    <n v="0"/>
    <n v="4.4352"/>
  </r>
  <r>
    <n v="5463"/>
    <s v="CA-2011-146591"/>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s v="CA-2011-146591"/>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s v="CA-2011-146591"/>
    <x v="2"/>
    <x v="1046"/>
    <d v="2011-01-21T00:00:00"/>
    <s v="First Class"/>
    <s v="TS-21340"/>
    <s v="Toby Swindell"/>
    <x v="0"/>
    <s v="United States"/>
    <s v="Scottsdale"/>
    <x v="16"/>
    <n v="85254"/>
    <x v="1"/>
    <s v="OFF-EN-10002504"/>
    <x v="1"/>
    <x v="12"/>
    <s v="Tyvek  Top-Opening Peel &amp; Seel Envelopes, Plain White"/>
    <n v="108.72"/>
    <n v="5"/>
    <n v="0.2"/>
    <n v="36.692999999999998"/>
  </r>
  <r>
    <n v="5466"/>
    <s v="CA-2011-146591"/>
    <x v="2"/>
    <x v="1046"/>
    <d v="2011-01-21T00:00:00"/>
    <s v="First Class"/>
    <s v="TS-21340"/>
    <s v="Toby Swindell"/>
    <x v="0"/>
    <s v="United States"/>
    <s v="Scottsdale"/>
    <x v="16"/>
    <n v="85254"/>
    <x v="1"/>
    <s v="FUR-BO-10001972"/>
    <x v="0"/>
    <x v="0"/>
    <s v="O'Sullivan 4-Shelf Bookcase in Odessa Pine"/>
    <n v="181.47000000000003"/>
    <n v="5"/>
    <n v="0.7"/>
    <n v="-320.59699999999998"/>
  </r>
  <r>
    <n v="5467"/>
    <s v="CA-2011-107706"/>
    <x v="2"/>
    <x v="1047"/>
    <d v="2011-02-20T00:00:00"/>
    <s v="Second Class"/>
    <s v="ST-20530"/>
    <s v="Shui Tom"/>
    <x v="0"/>
    <s v="United States"/>
    <s v="Houston"/>
    <x v="5"/>
    <n v="77095"/>
    <x v="2"/>
    <s v="OFF-PA-10000466"/>
    <x v="1"/>
    <x v="10"/>
    <s v="Memo Book, 100 Message Capacity, 5 3/8” x 11”"/>
    <n v="16.176000000000002"/>
    <n v="3"/>
    <n v="0.2"/>
    <n v="6.0659999999999989"/>
  </r>
  <r>
    <n v="5468"/>
    <s v="CA-2013-122448"/>
    <x v="0"/>
    <x v="632"/>
    <d v="2013-06-15T00:00:00"/>
    <s v="Standard Class"/>
    <s v="DB-13210"/>
    <s v="Dean Braden"/>
    <x v="0"/>
    <s v="United States"/>
    <s v="San Francisco"/>
    <x v="1"/>
    <n v="94109"/>
    <x v="1"/>
    <s v="FUR-CH-10002774"/>
    <x v="0"/>
    <x v="1"/>
    <s v="Global Deluxe Stacking Chair, Gray"/>
    <n v="122.352"/>
    <n v="3"/>
    <n v="0.2"/>
    <n v="13.764599999999994"/>
  </r>
  <r>
    <n v="5469"/>
    <s v="CA-2011-132451"/>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s v="CA-2011-132451"/>
    <x v="2"/>
    <x v="467"/>
    <d v="2011-09-27T00:00:00"/>
    <s v="First Class"/>
    <s v="KF-16285"/>
    <s v="Karen Ferguson"/>
    <x v="2"/>
    <s v="United States"/>
    <s v="San Diego"/>
    <x v="1"/>
    <n v="92105"/>
    <x v="1"/>
    <s v="OFF-PA-10004888"/>
    <x v="1"/>
    <x v="10"/>
    <s v="Xerox 217"/>
    <n v="19.440000000000001"/>
    <n v="3"/>
    <n v="0"/>
    <n v="9.3312000000000008"/>
  </r>
  <r>
    <n v="5471"/>
    <s v="CA-2013-158547"/>
    <x v="0"/>
    <x v="198"/>
    <d v="2013-06-05T00:00:00"/>
    <s v="Standard Class"/>
    <s v="JM-16195"/>
    <s v="Justin MacKendrick"/>
    <x v="0"/>
    <s v="United States"/>
    <s v="Hamilton"/>
    <x v="24"/>
    <n v="45011"/>
    <x v="3"/>
    <s v="OFF-AP-10003842"/>
    <x v="1"/>
    <x v="9"/>
    <s v="Euro-Pro Shark Turbo Vacuum"/>
    <n v="123.92000000000002"/>
    <n v="5"/>
    <n v="0.2"/>
    <n v="9.2939999999999969"/>
  </r>
  <r>
    <n v="5472"/>
    <s v="CA-2014-116946"/>
    <x v="3"/>
    <x v="484"/>
    <d v="2014-12-24T00:00:00"/>
    <s v="Standard Class"/>
    <s v="TS-21505"/>
    <s v="Tony Sayre"/>
    <x v="0"/>
    <s v="United States"/>
    <s v="Parker"/>
    <x v="22"/>
    <n v="80134"/>
    <x v="1"/>
    <s v="FUR-FU-10000320"/>
    <x v="0"/>
    <x v="5"/>
    <s v="OIC Stacking Trays"/>
    <n v="13.360000000000001"/>
    <n v="5"/>
    <n v="0.2"/>
    <n v="4.0080000000000009"/>
  </r>
  <r>
    <n v="5473"/>
    <s v="CA-2014-116946"/>
    <x v="3"/>
    <x v="484"/>
    <d v="2014-12-24T00:00:00"/>
    <s v="Standard Class"/>
    <s v="TS-21505"/>
    <s v="Tony Sayre"/>
    <x v="0"/>
    <s v="United States"/>
    <s v="Parker"/>
    <x v="22"/>
    <n v="80134"/>
    <x v="1"/>
    <s v="OFF-ST-10002554"/>
    <x v="1"/>
    <x v="4"/>
    <s v="Tennsco Industrial Shelving"/>
    <n v="78.256"/>
    <n v="2"/>
    <n v="0.2"/>
    <n v="-17.607599999999998"/>
  </r>
  <r>
    <n v="5474"/>
    <s v="CA-2014-116946"/>
    <x v="3"/>
    <x v="484"/>
    <d v="2014-12-24T00:00:00"/>
    <s v="Standard Class"/>
    <s v="TS-21505"/>
    <s v="Tony Sayre"/>
    <x v="0"/>
    <s v="United States"/>
    <s v="Parker"/>
    <x v="22"/>
    <n v="80134"/>
    <x v="1"/>
    <s v="FUR-BO-10000468"/>
    <x v="0"/>
    <x v="0"/>
    <s v="O'Sullivan 2-Shelf Heavy-Duty Bookcases"/>
    <n v="102.01800000000001"/>
    <n v="7"/>
    <n v="0.7"/>
    <n v="-183.6323999999999"/>
  </r>
  <r>
    <n v="5475"/>
    <s v="CA-2014-121741"/>
    <x v="3"/>
    <x v="377"/>
    <d v="2014-12-27T00:00:00"/>
    <s v="Same Day"/>
    <s v="YC-21895"/>
    <s v="Yoseph Carroll"/>
    <x v="1"/>
    <s v="United States"/>
    <s v="Fremont"/>
    <x v="8"/>
    <n v="68025"/>
    <x v="2"/>
    <s v="OFF-ST-10004459"/>
    <x v="1"/>
    <x v="4"/>
    <s v="Tennsco Single-Tier Lockers"/>
    <n v="750.68"/>
    <n v="2"/>
    <n v="0"/>
    <n v="37.533999999999992"/>
  </r>
  <r>
    <n v="5476"/>
    <s v="CA-2014-169691"/>
    <x v="3"/>
    <x v="140"/>
    <d v="2014-06-19T00:00:00"/>
    <s v="First Class"/>
    <s v="Dp-13240"/>
    <s v="Dean percer"/>
    <x v="2"/>
    <s v="United States"/>
    <s v="Maple Grove"/>
    <x v="11"/>
    <n v="55369"/>
    <x v="2"/>
    <s v="OFF-LA-10002312"/>
    <x v="1"/>
    <x v="2"/>
    <s v="Avery 490"/>
    <n v="44.400000000000006"/>
    <n v="3"/>
    <n v="0"/>
    <n v="22.200000000000003"/>
  </r>
  <r>
    <n v="5477"/>
    <s v="CA-2014-169691"/>
    <x v="3"/>
    <x v="140"/>
    <d v="2014-06-19T00:00:00"/>
    <s v="First Class"/>
    <s v="Dp-13240"/>
    <s v="Dean percer"/>
    <x v="2"/>
    <s v="United States"/>
    <s v="Maple Grove"/>
    <x v="11"/>
    <n v="55369"/>
    <x v="2"/>
    <s v="OFF-ST-10001291"/>
    <x v="1"/>
    <x v="4"/>
    <s v="Tenex Personal Self-Stacking Standard File Box, Black/Gray"/>
    <n v="84.55"/>
    <n v="5"/>
    <n v="0"/>
    <n v="22.828499999999998"/>
  </r>
  <r>
    <n v="5478"/>
    <s v="CA-2014-169691"/>
    <x v="3"/>
    <x v="140"/>
    <d v="2014-06-19T00:00:00"/>
    <s v="First Class"/>
    <s v="Dp-13240"/>
    <s v="Dean percer"/>
    <x v="2"/>
    <s v="United States"/>
    <s v="Maple Grove"/>
    <x v="11"/>
    <n v="55369"/>
    <x v="2"/>
    <s v="OFF-PA-10003022"/>
    <x v="1"/>
    <x v="10"/>
    <s v="Xerox 1992"/>
    <n v="17.940000000000001"/>
    <n v="3"/>
    <n v="0"/>
    <n v="8.7906000000000013"/>
  </r>
  <r>
    <n v="5479"/>
    <s v="CA-2013-121356"/>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s v="CA-2011-101770"/>
    <x v="2"/>
    <x v="691"/>
    <d v="2011-04-04T00:00:00"/>
    <s v="Standard Class"/>
    <s v="KB-16240"/>
    <s v="Karen Bern"/>
    <x v="1"/>
    <s v="United States"/>
    <s v="Miami"/>
    <x v="2"/>
    <n v="33180"/>
    <x v="0"/>
    <s v="OFF-BI-10001097"/>
    <x v="1"/>
    <x v="8"/>
    <s v="Avery Hole Reinforcements"/>
    <n v="1.8690000000000004"/>
    <n v="1"/>
    <n v="0.7"/>
    <n v="-1.3082999999999996"/>
  </r>
  <r>
    <n v="5481"/>
    <s v="CA-2014-105487"/>
    <x v="3"/>
    <x v="1048"/>
    <d v="2014-10-15T00:00:00"/>
    <s v="Standard Class"/>
    <s v="CS-12250"/>
    <s v="Chris Selesnick"/>
    <x v="1"/>
    <s v="United States"/>
    <s v="San Diego"/>
    <x v="1"/>
    <n v="92105"/>
    <x v="1"/>
    <s v="TEC-PH-10001336"/>
    <x v="2"/>
    <x v="7"/>
    <s v="Digium D40 VoIP phone"/>
    <n v="103.19200000000001"/>
    <n v="1"/>
    <n v="0.2"/>
    <n v="11.609099999999998"/>
  </r>
  <r>
    <n v="5482"/>
    <s v="CA-2014-105487"/>
    <x v="3"/>
    <x v="1048"/>
    <d v="2014-10-15T00:00:00"/>
    <s v="Standard Class"/>
    <s v="CS-12250"/>
    <s v="Chris Selesnick"/>
    <x v="1"/>
    <s v="United States"/>
    <s v="San Diego"/>
    <x v="1"/>
    <n v="92105"/>
    <x v="1"/>
    <s v="TEC-AC-10002305"/>
    <x v="2"/>
    <x v="11"/>
    <s v="KeyTronic E03601U1 - Keyboard - Beige"/>
    <n v="36"/>
    <n v="2"/>
    <n v="0"/>
    <n v="6.4799999999999969"/>
  </r>
  <r>
    <n v="5483"/>
    <s v="CA-2014-105487"/>
    <x v="3"/>
    <x v="1048"/>
    <d v="2014-10-15T00:00:00"/>
    <s v="Standard Class"/>
    <s v="CS-12250"/>
    <s v="Chris Selesnick"/>
    <x v="1"/>
    <s v="United States"/>
    <s v="San Diego"/>
    <x v="1"/>
    <n v="92105"/>
    <x v="1"/>
    <s v="TEC-AC-10003610"/>
    <x v="2"/>
    <x v="11"/>
    <s v="Logitech Illuminated - Keyboard"/>
    <n v="239.96"/>
    <n v="4"/>
    <n v="0"/>
    <n v="115.1808"/>
  </r>
  <r>
    <n v="5484"/>
    <s v="CA-2014-105487"/>
    <x v="3"/>
    <x v="1048"/>
    <d v="2014-10-15T00:00:00"/>
    <s v="Standard Class"/>
    <s v="CS-12250"/>
    <s v="Chris Selesnick"/>
    <x v="1"/>
    <s v="United States"/>
    <s v="San Diego"/>
    <x v="1"/>
    <n v="92105"/>
    <x v="1"/>
    <s v="OFF-ST-10002301"/>
    <x v="1"/>
    <x v="4"/>
    <s v="Tennsco Commercial Shelving"/>
    <n v="40.68"/>
    <n v="2"/>
    <n v="0"/>
    <n v="0.40679999999999694"/>
  </r>
  <r>
    <n v="5485"/>
    <s v="CA-2014-148999"/>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s v="CA-2011-107573"/>
    <x v="2"/>
    <x v="432"/>
    <d v="2011-12-17T00:00:00"/>
    <s v="Standard Class"/>
    <s v="PB-19150"/>
    <s v="Philip Brown"/>
    <x v="0"/>
    <s v="United States"/>
    <s v="Miami"/>
    <x v="2"/>
    <n v="33178"/>
    <x v="0"/>
    <s v="OFF-EN-10001099"/>
    <x v="1"/>
    <x v="12"/>
    <s v="Staples"/>
    <n v="23.472000000000001"/>
    <n v="3"/>
    <n v="0.2"/>
    <n v="7.6283999999999974"/>
  </r>
  <r>
    <n v="5487"/>
    <s v="CA-2012-156608"/>
    <x v="1"/>
    <x v="1040"/>
    <d v="2012-10-29T00:00:00"/>
    <s v="Standard Class"/>
    <s v="MT-18070"/>
    <s v="Michelle Tran"/>
    <x v="2"/>
    <s v="United States"/>
    <s v="San Antonio"/>
    <x v="5"/>
    <n v="78207"/>
    <x v="2"/>
    <s v="OFF-BI-10004140"/>
    <x v="1"/>
    <x v="8"/>
    <s v="Avery Non-Stick Binders"/>
    <n v="3.5919999999999992"/>
    <n v="4"/>
    <n v="0.8"/>
    <n v="-6.2860000000000031"/>
  </r>
  <r>
    <n v="5488"/>
    <s v="CA-2014-134495"/>
    <x v="3"/>
    <x v="719"/>
    <d v="2014-04-05T00:00:00"/>
    <s v="Second Class"/>
    <s v="BF-11020"/>
    <s v="Barry Französisch"/>
    <x v="1"/>
    <s v="United States"/>
    <s v="Jacksonville"/>
    <x v="2"/>
    <n v="32216"/>
    <x v="0"/>
    <s v="TEC-PH-10004897"/>
    <x v="2"/>
    <x v="7"/>
    <s v="Mediabridge Sport Armband iPhone 5s"/>
    <n v="23.976000000000003"/>
    <n v="3"/>
    <n v="0.2"/>
    <n v="-5.694300000000001"/>
  </r>
  <r>
    <n v="5489"/>
    <s v="CA-2014-134495"/>
    <x v="3"/>
    <x v="719"/>
    <d v="2014-04-05T00:00:00"/>
    <s v="Second Class"/>
    <s v="BF-11020"/>
    <s v="Barry Französisch"/>
    <x v="1"/>
    <s v="United States"/>
    <s v="Jacksonville"/>
    <x v="2"/>
    <n v="32216"/>
    <x v="0"/>
    <s v="OFF-LA-10000262"/>
    <x v="1"/>
    <x v="2"/>
    <s v="Avery 494"/>
    <n v="6.2640000000000002"/>
    <n v="3"/>
    <n v="0.2"/>
    <n v="2.0358000000000001"/>
  </r>
  <r>
    <n v="5490"/>
    <s v="CA-2014-134495"/>
    <x v="3"/>
    <x v="719"/>
    <d v="2014-04-05T00:00:00"/>
    <s v="Second Class"/>
    <s v="BF-11020"/>
    <s v="Barry Französisch"/>
    <x v="1"/>
    <s v="United States"/>
    <s v="Jacksonville"/>
    <x v="2"/>
    <n v="32216"/>
    <x v="0"/>
    <s v="OFF-AP-10002222"/>
    <x v="1"/>
    <x v="9"/>
    <s v="Staples"/>
    <n v="20.808"/>
    <n v="3"/>
    <n v="0.2"/>
    <n v="1.8207000000000013"/>
  </r>
  <r>
    <n v="5491"/>
    <s v="CA-2014-134495"/>
    <x v="3"/>
    <x v="719"/>
    <d v="2014-04-05T00:00:00"/>
    <s v="Second Class"/>
    <s v="BF-11020"/>
    <s v="Barry Französisch"/>
    <x v="1"/>
    <s v="United States"/>
    <s v="Jacksonville"/>
    <x v="2"/>
    <n v="32216"/>
    <x v="0"/>
    <s v="FUR-CH-10003774"/>
    <x v="0"/>
    <x v="1"/>
    <s v="Global Wood Trimmed Manager's Task Chair, Khaki"/>
    <n v="218.35200000000003"/>
    <n v="3"/>
    <n v="0.2"/>
    <n v="-19.105800000000016"/>
  </r>
  <r>
    <n v="5492"/>
    <s v="CA-2014-164098"/>
    <x v="3"/>
    <x v="795"/>
    <d v="2014-01-28T00:00:00"/>
    <s v="First Class"/>
    <s v="CG-12520"/>
    <s v="Claire Gute"/>
    <x v="0"/>
    <s v="United States"/>
    <s v="Houston"/>
    <x v="5"/>
    <n v="77070"/>
    <x v="2"/>
    <s v="OFF-ST-10000615"/>
    <x v="1"/>
    <x v="4"/>
    <s v="SimpliFile Personal File, Black Granite, 15w x 6-15/16d x 11-1/4h"/>
    <n v="18.16"/>
    <n v="2"/>
    <n v="0.2"/>
    <n v="1.8160000000000016"/>
  </r>
  <r>
    <n v="5493"/>
    <s v="CA-2011-105249"/>
    <x v="2"/>
    <x v="683"/>
    <d v="2011-11-28T00:00:00"/>
    <s v="Same Day"/>
    <s v="DH-13675"/>
    <s v="Duane Huffman"/>
    <x v="2"/>
    <s v="United States"/>
    <s v="San Francisco"/>
    <x v="1"/>
    <n v="94122"/>
    <x v="1"/>
    <s v="OFF-SU-10001225"/>
    <x v="1"/>
    <x v="14"/>
    <s v="Staples"/>
    <n v="7.36"/>
    <n v="2"/>
    <n v="0"/>
    <n v="0.14719999999999978"/>
  </r>
  <r>
    <n v="5494"/>
    <s v="CA-2011-105249"/>
    <x v="2"/>
    <x v="683"/>
    <d v="2011-11-28T00:00:00"/>
    <s v="Same Day"/>
    <s v="DH-13675"/>
    <s v="Duane Huffman"/>
    <x v="2"/>
    <s v="United States"/>
    <s v="San Francisco"/>
    <x v="1"/>
    <n v="94122"/>
    <x v="1"/>
    <s v="OFF-LA-10002043"/>
    <x v="1"/>
    <x v="2"/>
    <s v="Avery 489"/>
    <n v="41.4"/>
    <n v="4"/>
    <n v="0"/>
    <n v="19.872"/>
  </r>
  <r>
    <n v="5495"/>
    <s v="CA-2011-10524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s v="CA-2012-113523"/>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s v="CA-2014-117821"/>
    <x v="3"/>
    <x v="492"/>
    <d v="2014-06-17T00:00:00"/>
    <s v="Standard Class"/>
    <s v="HG-15025"/>
    <s v="Hunter Glantz"/>
    <x v="0"/>
    <s v="United States"/>
    <s v="Marion"/>
    <x v="24"/>
    <n v="43302"/>
    <x v="3"/>
    <s v="TEC-AC-10004469"/>
    <x v="2"/>
    <x v="11"/>
    <s v="Microsoft Sculpt Comfort Mouse"/>
    <n v="63.920000000000009"/>
    <n v="2"/>
    <n v="0.2"/>
    <n v="19.176000000000002"/>
  </r>
  <r>
    <n v="5498"/>
    <s v="CA-2014-164378"/>
    <x v="3"/>
    <x v="663"/>
    <d v="2014-07-19T00:00:00"/>
    <s v="Second Class"/>
    <s v="MM-18055"/>
    <s v="Michelle Moray"/>
    <x v="0"/>
    <s v="United States"/>
    <s v="New York City"/>
    <x v="15"/>
    <n v="10024"/>
    <x v="3"/>
    <s v="OFF-AR-10001177"/>
    <x v="1"/>
    <x v="6"/>
    <s v="Newell 349"/>
    <n v="6.56"/>
    <n v="2"/>
    <n v="0"/>
    <n v="1.9023999999999992"/>
  </r>
  <r>
    <n v="5499"/>
    <s v="CA-2014-164378"/>
    <x v="3"/>
    <x v="663"/>
    <d v="2014-07-19T00:00:00"/>
    <s v="Second Class"/>
    <s v="MM-18055"/>
    <s v="Michelle Moray"/>
    <x v="0"/>
    <s v="United States"/>
    <s v="New York City"/>
    <x v="15"/>
    <n v="10024"/>
    <x v="3"/>
    <s v="OFF-LA-10000634"/>
    <x v="1"/>
    <x v="2"/>
    <s v="Avery 509"/>
    <n v="7.83"/>
    <n v="3"/>
    <n v="0"/>
    <n v="3.6017999999999999"/>
  </r>
  <r>
    <n v="5500"/>
    <s v="CA-2014-164378"/>
    <x v="3"/>
    <x v="663"/>
    <d v="2014-07-19T00:00:00"/>
    <s v="Second Class"/>
    <s v="MM-18055"/>
    <s v="Michelle Moray"/>
    <x v="0"/>
    <s v="United States"/>
    <s v="New York City"/>
    <x v="15"/>
    <n v="10024"/>
    <x v="3"/>
    <s v="TEC-AC-10004708"/>
    <x v="2"/>
    <x v="11"/>
    <s v="Sony 32GB Class 10 Micro SDHC R40 Memory Card"/>
    <n v="41.9"/>
    <n v="2"/>
    <n v="0"/>
    <n v="8.7989999999999995"/>
  </r>
  <r>
    <n v="5501"/>
    <s v="CA-2014-164378"/>
    <x v="3"/>
    <x v="663"/>
    <d v="2014-07-19T00:00:00"/>
    <s v="Second Class"/>
    <s v="MM-18055"/>
    <s v="Michelle Moray"/>
    <x v="0"/>
    <s v="United States"/>
    <s v="New York City"/>
    <x v="15"/>
    <n v="10024"/>
    <x v="3"/>
    <s v="FUR-CH-10002084"/>
    <x v="0"/>
    <x v="1"/>
    <s v="Hon Mobius Operator's Chair"/>
    <n v="664.14599999999996"/>
    <n v="6"/>
    <n v="0.1"/>
    <n v="88.552800000000005"/>
  </r>
  <r>
    <n v="5502"/>
    <s v="CA-2014-164378"/>
    <x v="3"/>
    <x v="663"/>
    <d v="2014-07-19T00:00:00"/>
    <s v="Second Class"/>
    <s v="MM-18055"/>
    <s v="Michelle Moray"/>
    <x v="0"/>
    <s v="United States"/>
    <s v="New York City"/>
    <x v="15"/>
    <n v="10024"/>
    <x v="3"/>
    <s v="OFF-PA-10004519"/>
    <x v="1"/>
    <x v="10"/>
    <s v="Spiral Phone Message Books with Labels by Adams"/>
    <n v="8.9600000000000009"/>
    <n v="2"/>
    <n v="0"/>
    <n v="4.3904000000000005"/>
  </r>
  <r>
    <n v="5503"/>
    <s v="CA-2014-127782"/>
    <x v="3"/>
    <x v="808"/>
    <d v="2014-11-07T00:00:00"/>
    <s v="Standard Class"/>
    <s v="TH-21115"/>
    <s v="Thea Hudgings"/>
    <x v="1"/>
    <s v="United States"/>
    <s v="Philadelphia"/>
    <x v="9"/>
    <n v="19140"/>
    <x v="3"/>
    <s v="FUR-FU-10001847"/>
    <x v="0"/>
    <x v="5"/>
    <s v="Eldon Image Series Black Desk Accessories"/>
    <n v="3.3119999999999998"/>
    <n v="1"/>
    <n v="0.2"/>
    <n v="0.66239999999999977"/>
  </r>
  <r>
    <n v="5504"/>
    <s v="CA-2014-127782"/>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s v="CA-2014-127782"/>
    <x v="3"/>
    <x v="808"/>
    <d v="2014-11-07T00:00:00"/>
    <s v="Standard Class"/>
    <s v="TH-21115"/>
    <s v="Thea Hudgings"/>
    <x v="1"/>
    <s v="United States"/>
    <s v="Philadelphia"/>
    <x v="9"/>
    <n v="19140"/>
    <x v="3"/>
    <s v="OFF-EN-10003845"/>
    <x v="1"/>
    <x v="12"/>
    <s v="Colored Envelopes"/>
    <n v="8.8559999999999999"/>
    <n v="3"/>
    <n v="0.2"/>
    <n v="2.8781999999999992"/>
  </r>
  <r>
    <n v="5506"/>
    <s v="CA-2014-127782"/>
    <x v="3"/>
    <x v="808"/>
    <d v="2014-11-07T00:00:00"/>
    <s v="Standard Class"/>
    <s v="TH-21115"/>
    <s v="Thea Hudgings"/>
    <x v="1"/>
    <s v="United States"/>
    <s v="Philadelphia"/>
    <x v="9"/>
    <n v="19140"/>
    <x v="3"/>
    <s v="TEC-PH-10001817"/>
    <x v="2"/>
    <x v="7"/>
    <s v="Wilson Electronics DB Pro Signal Booster"/>
    <n v="859.19999999999993"/>
    <n v="4"/>
    <n v="0.4"/>
    <n v="-186.15999999999997"/>
  </r>
  <r>
    <n v="5507"/>
    <s v="US-2013-162026"/>
    <x v="0"/>
    <x v="750"/>
    <d v="2013-10-09T00:00:00"/>
    <s v="Same Day"/>
    <s v="JE-15745"/>
    <s v="Joel Eaton"/>
    <x v="0"/>
    <s v="United States"/>
    <s v="Los Angeles"/>
    <x v="1"/>
    <n v="90036"/>
    <x v="1"/>
    <s v="OFF-PA-10000167"/>
    <x v="1"/>
    <x v="10"/>
    <s v="Xerox 1925"/>
    <n v="61.96"/>
    <n v="2"/>
    <n v="0"/>
    <n v="27.881999999999998"/>
  </r>
  <r>
    <n v="5508"/>
    <s v="CA-2013-150000"/>
    <x v="0"/>
    <x v="143"/>
    <d v="2013-04-15T00:00:00"/>
    <s v="Standard Class"/>
    <s v="PG-18820"/>
    <s v="Patrick Gardner"/>
    <x v="0"/>
    <s v="United States"/>
    <s v="Smyrna"/>
    <x v="32"/>
    <n v="30080"/>
    <x v="0"/>
    <s v="OFF-EN-10002973"/>
    <x v="1"/>
    <x v="12"/>
    <s v="Ampad #10 Peel &amp; Seel Holiday Envelopes"/>
    <n v="17.920000000000002"/>
    <n v="4"/>
    <n v="0"/>
    <n v="8.6016000000000012"/>
  </r>
  <r>
    <n v="5509"/>
    <s v="CA-2012-168529"/>
    <x v="1"/>
    <x v="1049"/>
    <d v="2012-10-12T00:00:00"/>
    <s v="Standard Class"/>
    <s v="MB-17305"/>
    <s v="Maria Bertelson"/>
    <x v="0"/>
    <s v="United States"/>
    <s v="San Francisco"/>
    <x v="1"/>
    <n v="94122"/>
    <x v="1"/>
    <s v="FUR-FU-10001588"/>
    <x v="0"/>
    <x v="5"/>
    <s v="Deflect-o SuperTray Unbreakable Stackable Tray, Letter, Black"/>
    <n v="145.9"/>
    <n v="5"/>
    <n v="0"/>
    <n v="62.736999999999995"/>
  </r>
  <r>
    <n v="5510"/>
    <s v="US-2014-152569"/>
    <x v="3"/>
    <x v="356"/>
    <d v="2014-05-21T00:00:00"/>
    <s v="Standard Class"/>
    <s v="JD-16015"/>
    <s v="Joy Daniels"/>
    <x v="0"/>
    <s v="United States"/>
    <s v="Chicago"/>
    <x v="10"/>
    <n v="60653"/>
    <x v="2"/>
    <s v="OFF-PA-10001736"/>
    <x v="1"/>
    <x v="10"/>
    <s v="Xerox 1880"/>
    <n v="56.704000000000001"/>
    <n v="2"/>
    <n v="0.2"/>
    <n v="19.137599999999992"/>
  </r>
  <r>
    <n v="5511"/>
    <s v="US-2014-152569"/>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s v="US-2011-137680"/>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s v="US-2011-137680"/>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s v="CA-2012-103177"/>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s v="CA-2012-103177"/>
    <x v="1"/>
    <x v="1051"/>
    <d v="2012-06-01T00:00:00"/>
    <s v="First Class"/>
    <s v="EN-13780"/>
    <s v="Edward Nazzal"/>
    <x v="0"/>
    <s v="United States"/>
    <s v="New York City"/>
    <x v="15"/>
    <n v="10009"/>
    <x v="3"/>
    <s v="OFF-AP-10004540"/>
    <x v="1"/>
    <x v="9"/>
    <s v="Eureka The Boss Lite 10-Amp Upright Vacuum, Blue"/>
    <n v="160.32"/>
    <n v="2"/>
    <n v="0"/>
    <n v="44.889600000000002"/>
  </r>
  <r>
    <n v="5516"/>
    <s v="CA-2012-103177"/>
    <x v="1"/>
    <x v="1051"/>
    <d v="2012-06-01T00:00:00"/>
    <s v="First Class"/>
    <s v="EN-13780"/>
    <s v="Edward Nazzal"/>
    <x v="0"/>
    <s v="United States"/>
    <s v="New York City"/>
    <x v="15"/>
    <n v="10009"/>
    <x v="3"/>
    <s v="TEC-PH-10001527"/>
    <x v="2"/>
    <x v="7"/>
    <s v="Plantronics MX500i Earset"/>
    <n v="128.85000000000002"/>
    <n v="3"/>
    <n v="0"/>
    <n v="3.8654999999999973"/>
  </r>
  <r>
    <n v="5517"/>
    <s v="US-2013-138408"/>
    <x v="0"/>
    <x v="741"/>
    <d v="2013-11-22T00:00:00"/>
    <s v="Second Class"/>
    <s v="KC-16255"/>
    <s v="Karen Carlisle"/>
    <x v="1"/>
    <s v="United States"/>
    <s v="Huntsville"/>
    <x v="19"/>
    <n v="35810"/>
    <x v="0"/>
    <s v="TEC-AC-10003870"/>
    <x v="2"/>
    <x v="11"/>
    <s v="Logitech Z-906 Speaker sys - home theater - 5.1-CH"/>
    <n v="1319.96"/>
    <n v="4"/>
    <n v="0"/>
    <n v="527.98400000000004"/>
  </r>
  <r>
    <n v="5518"/>
    <s v="CA-2014-117667"/>
    <x v="3"/>
    <x v="769"/>
    <d v="2014-12-10T00:00:00"/>
    <s v="Standard Class"/>
    <s v="MS-17980"/>
    <s v="Michael Stewart"/>
    <x v="1"/>
    <s v="United States"/>
    <s v="Philadelphia"/>
    <x v="9"/>
    <n v="19134"/>
    <x v="3"/>
    <s v="FUR-CH-10004540"/>
    <x v="0"/>
    <x v="1"/>
    <s v="Global Chrome Stack Chair"/>
    <n v="239.95999999999998"/>
    <n v="10"/>
    <n v="0.3"/>
    <n v="-10.283999999999992"/>
  </r>
  <r>
    <n v="5519"/>
    <s v="CA-2014-117667"/>
    <x v="3"/>
    <x v="769"/>
    <d v="2014-12-10T00:00:00"/>
    <s v="Standard Class"/>
    <s v="MS-17980"/>
    <s v="Michael Stewart"/>
    <x v="1"/>
    <s v="United States"/>
    <s v="Philadelphia"/>
    <x v="9"/>
    <n v="19134"/>
    <x v="3"/>
    <s v="FUR-FU-10004093"/>
    <x v="0"/>
    <x v="5"/>
    <s v="Hand-Finished Solid Wood Document Frame"/>
    <n v="54.768000000000001"/>
    <n v="2"/>
    <n v="0.2"/>
    <n v="6.8459999999999965"/>
  </r>
  <r>
    <n v="5520"/>
    <s v="CA-2014-117667"/>
    <x v="3"/>
    <x v="769"/>
    <d v="2014-12-10T00:00:00"/>
    <s v="Standard Class"/>
    <s v="MS-17980"/>
    <s v="Michael Stewart"/>
    <x v="1"/>
    <s v="United States"/>
    <s v="Philadelphia"/>
    <x v="9"/>
    <n v="19134"/>
    <x v="3"/>
    <s v="OFF-AR-10000716"/>
    <x v="1"/>
    <x v="6"/>
    <s v="DIXON Ticonderoga Erasable Checking Pencils"/>
    <n v="13.392000000000001"/>
    <n v="3"/>
    <n v="0.2"/>
    <n v="3.1806000000000005"/>
  </r>
  <r>
    <n v="5521"/>
    <s v="CA-2014-117667"/>
    <x v="3"/>
    <x v="769"/>
    <d v="2014-12-10T00:00:00"/>
    <s v="Standard Class"/>
    <s v="MS-17980"/>
    <s v="Michael Stewart"/>
    <x v="1"/>
    <s v="United States"/>
    <s v="Philadelphia"/>
    <x v="9"/>
    <n v="19134"/>
    <x v="3"/>
    <s v="OFF-PA-10002709"/>
    <x v="1"/>
    <x v="10"/>
    <s v="Xerox 1956"/>
    <n v="23.92"/>
    <n v="5"/>
    <n v="0.2"/>
    <n v="8.6709999999999994"/>
  </r>
  <r>
    <n v="5522"/>
    <s v="CA-2014-117667"/>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s v="CA-2013-110982"/>
    <x v="0"/>
    <x v="410"/>
    <d v="2013-06-08T00:00:00"/>
    <s v="First Class"/>
    <s v="CK-12205"/>
    <s v="Chloris Kastensmidt"/>
    <x v="0"/>
    <s v="United States"/>
    <s v="Santa Clara"/>
    <x v="1"/>
    <n v="95051"/>
    <x v="1"/>
    <s v="OFF-BI-10000829"/>
    <x v="1"/>
    <x v="8"/>
    <s v="Avery Non-Stick Binders"/>
    <n v="21.552000000000003"/>
    <n v="6"/>
    <n v="0.2"/>
    <n v="7.0043999999999977"/>
  </r>
  <r>
    <n v="5524"/>
    <s v="CA-2013-110982"/>
    <x v="0"/>
    <x v="410"/>
    <d v="2013-06-08T00:00:00"/>
    <s v="First Class"/>
    <s v="CK-12205"/>
    <s v="Chloris Kastensmidt"/>
    <x v="0"/>
    <s v="United States"/>
    <s v="Santa Clara"/>
    <x v="1"/>
    <n v="95051"/>
    <x v="1"/>
    <s v="OFF-AP-10004859"/>
    <x v="1"/>
    <x v="9"/>
    <s v="Acco 6 Outlet Guardian Premium Surge Suppressor"/>
    <n v="58.24"/>
    <n v="4"/>
    <n v="0"/>
    <n v="15.724800000000002"/>
  </r>
  <r>
    <n v="5525"/>
    <s v="CA-2013-147123"/>
    <x v="0"/>
    <x v="107"/>
    <d v="2013-12-13T00:00:00"/>
    <s v="First Class"/>
    <s v="SJ-20125"/>
    <s v="Sanjit Jacobs"/>
    <x v="2"/>
    <s v="United States"/>
    <s v="Long Beach"/>
    <x v="1"/>
    <n v="90805"/>
    <x v="1"/>
    <s v="OFF-PA-10000575"/>
    <x v="1"/>
    <x v="10"/>
    <s v="Wirebound Message Books, Four 2 3/4 x 5 White Forms per Page"/>
    <n v="80.28"/>
    <n v="12"/>
    <n v="0"/>
    <n v="36.928799999999995"/>
  </r>
  <r>
    <n v="5526"/>
    <s v="CA-2014-154501"/>
    <x v="3"/>
    <x v="504"/>
    <d v="2014-05-06T00:00:00"/>
    <s v="Standard Class"/>
    <s v="EA-14035"/>
    <s v="Erin Ashbrook"/>
    <x v="1"/>
    <s v="United States"/>
    <s v="Los Angeles"/>
    <x v="1"/>
    <n v="90008"/>
    <x v="1"/>
    <s v="OFF-AR-10002804"/>
    <x v="1"/>
    <x v="6"/>
    <s v="Faber Castell Col-Erase Pencils"/>
    <n v="9.7799999999999994"/>
    <n v="2"/>
    <n v="0"/>
    <n v="4.0098000000000003"/>
  </r>
  <r>
    <n v="5527"/>
    <s v="CA-2014-166933"/>
    <x v="3"/>
    <x v="558"/>
    <d v="2014-04-29T00:00:00"/>
    <s v="Standard Class"/>
    <s v="MG-17890"/>
    <s v="Michael Granlund"/>
    <x v="2"/>
    <s v="United States"/>
    <s v="Santa Barbara"/>
    <x v="1"/>
    <n v="93101"/>
    <x v="1"/>
    <s v="OFF-FA-10002676"/>
    <x v="1"/>
    <x v="13"/>
    <s v="Colored Push Pins"/>
    <n v="1.81"/>
    <n v="1"/>
    <n v="0"/>
    <n v="0.65159999999999996"/>
  </r>
  <r>
    <n v="5528"/>
    <s v="CA-2012-142055"/>
    <x v="1"/>
    <x v="412"/>
    <d v="2012-05-10T00:00:00"/>
    <s v="First Class"/>
    <s v="AB-10255"/>
    <s v="Alejandro Ballentine"/>
    <x v="2"/>
    <s v="United States"/>
    <s v="New York City"/>
    <x v="15"/>
    <n v="10009"/>
    <x v="3"/>
    <s v="OFF-PA-10003465"/>
    <x v="1"/>
    <x v="10"/>
    <s v="Xerox 1912"/>
    <n v="37.94"/>
    <n v="2"/>
    <n v="0"/>
    <n v="18.211199999999998"/>
  </r>
  <r>
    <n v="5529"/>
    <s v="CA-2012-137106"/>
    <x v="1"/>
    <x v="1052"/>
    <d v="2012-04-04T00:00:00"/>
    <s v="Standard Class"/>
    <s v="SC-20260"/>
    <s v="Scott Cohen"/>
    <x v="1"/>
    <s v="United States"/>
    <s v="Jacksonville"/>
    <x v="2"/>
    <n v="32216"/>
    <x v="0"/>
    <s v="TEC-PH-10000011"/>
    <x v="2"/>
    <x v="7"/>
    <s v="PureGear Roll-On Screen Protector"/>
    <n v="79.959999999999994"/>
    <n v="5"/>
    <n v="0.2"/>
    <n v="27.985999999999994"/>
  </r>
  <r>
    <n v="5530"/>
    <s v="CA-2014-136609"/>
    <x v="3"/>
    <x v="634"/>
    <d v="2014-08-12T00:00:00"/>
    <s v="Standard Class"/>
    <s v="TB-21355"/>
    <s v="Todd Boyes"/>
    <x v="1"/>
    <s v="United States"/>
    <s v="Cedar Hill"/>
    <x v="5"/>
    <n v="75104"/>
    <x v="2"/>
    <s v="OFF-PA-10004381"/>
    <x v="1"/>
    <x v="10"/>
    <s v="14-7/8 x 11 Blue Bar Computer Printout Paper"/>
    <n v="115.29600000000001"/>
    <n v="3"/>
    <n v="0.2"/>
    <n v="40.353599999999986"/>
  </r>
  <r>
    <n v="5531"/>
    <s v="CA-2014-160885"/>
    <x v="3"/>
    <x v="574"/>
    <d v="2014-12-07T00:00:00"/>
    <s v="Standard Class"/>
    <s v="JK-16090"/>
    <s v="Juliana Krohn"/>
    <x v="0"/>
    <s v="United States"/>
    <s v="Omaha"/>
    <x v="8"/>
    <n v="68104"/>
    <x v="2"/>
    <s v="TEC-PH-10001795"/>
    <x v="2"/>
    <x v="7"/>
    <s v="ClearOne CHATAttach 160 - speaker phone"/>
    <n v="2479.96"/>
    <n v="4"/>
    <n v="0"/>
    <n v="743.98799999999983"/>
  </r>
  <r>
    <n v="5532"/>
    <s v="US-2013-167472"/>
    <x v="0"/>
    <x v="112"/>
    <d v="2013-06-08T00:00:00"/>
    <s v="First Class"/>
    <s v="CK-12595"/>
    <s v="Clytie Kelty"/>
    <x v="0"/>
    <s v="United States"/>
    <s v="Little Rock"/>
    <x v="36"/>
    <n v="72209"/>
    <x v="0"/>
    <s v="TEC-AC-10001109"/>
    <x v="2"/>
    <x v="11"/>
    <s v="Logitech Trackman Marble Mouse"/>
    <n v="179.94"/>
    <n v="6"/>
    <n v="0"/>
    <n v="75.57480000000001"/>
  </r>
  <r>
    <n v="5533"/>
    <s v="US-2013-167472"/>
    <x v="0"/>
    <x v="112"/>
    <d v="2013-06-08T00:00:00"/>
    <s v="First Class"/>
    <s v="CK-12595"/>
    <s v="Clytie Kelty"/>
    <x v="0"/>
    <s v="United States"/>
    <s v="Little Rock"/>
    <x v="36"/>
    <n v="72209"/>
    <x v="0"/>
    <s v="TEC-AC-10003038"/>
    <x v="2"/>
    <x v="11"/>
    <s v="Kingston Digital DataTraveler 16GB USB 2.0"/>
    <n v="26.849999999999998"/>
    <n v="3"/>
    <n v="0"/>
    <n v="5.101499999999997"/>
  </r>
  <r>
    <n v="5534"/>
    <s v="US-2013-167472"/>
    <x v="0"/>
    <x v="112"/>
    <d v="2013-06-08T00:00:00"/>
    <s v="First Class"/>
    <s v="CK-12595"/>
    <s v="Clytie Kelty"/>
    <x v="0"/>
    <s v="United States"/>
    <s v="Little Rock"/>
    <x v="36"/>
    <n v="72209"/>
    <x v="0"/>
    <s v="TEC-AC-10003174"/>
    <x v="2"/>
    <x v="11"/>
    <s v="Plantronics S12 Corded Telephone Headset System"/>
    <n v="323.37"/>
    <n v="3"/>
    <n v="0"/>
    <n v="129.34800000000001"/>
  </r>
  <r>
    <n v="5535"/>
    <s v="US-2013-167472"/>
    <x v="0"/>
    <x v="112"/>
    <d v="2013-06-08T00:00:00"/>
    <s v="First Class"/>
    <s v="CK-12595"/>
    <s v="Clytie Kelty"/>
    <x v="0"/>
    <s v="United States"/>
    <s v="Little Rock"/>
    <x v="36"/>
    <n v="72209"/>
    <x v="0"/>
    <s v="OFF-PA-10000157"/>
    <x v="1"/>
    <x v="10"/>
    <s v="Xerox 191"/>
    <n v="59.94"/>
    <n v="3"/>
    <n v="0"/>
    <n v="28.171799999999998"/>
  </r>
  <r>
    <n v="5536"/>
    <s v="US-2013-167472"/>
    <x v="0"/>
    <x v="112"/>
    <d v="2013-06-08T00:00:00"/>
    <s v="First Class"/>
    <s v="CK-12595"/>
    <s v="Clytie Kelty"/>
    <x v="0"/>
    <s v="United States"/>
    <s v="Little Rock"/>
    <x v="36"/>
    <n v="72209"/>
    <x v="0"/>
    <s v="OFF-BI-10001721"/>
    <x v="1"/>
    <x v="8"/>
    <s v="Trimflex Flexible Post Binders"/>
    <n v="64.14"/>
    <n v="3"/>
    <n v="0"/>
    <n v="30.787199999999999"/>
  </r>
  <r>
    <n v="5537"/>
    <s v="US-2013-167472"/>
    <x v="0"/>
    <x v="112"/>
    <d v="2013-06-08T00:00:00"/>
    <s v="First Class"/>
    <s v="CK-12595"/>
    <s v="Clytie Kelty"/>
    <x v="0"/>
    <s v="United States"/>
    <s v="Little Rock"/>
    <x v="36"/>
    <n v="72209"/>
    <x v="0"/>
    <s v="OFF-BI-10000591"/>
    <x v="1"/>
    <x v="8"/>
    <s v="Avery Binder Labels"/>
    <n v="11.67"/>
    <n v="3"/>
    <n v="0"/>
    <n v="5.6015999999999995"/>
  </r>
  <r>
    <n v="5538"/>
    <s v="US-2013-167472"/>
    <x v="0"/>
    <x v="112"/>
    <d v="2013-06-08T00:00:00"/>
    <s v="First Class"/>
    <s v="CK-12595"/>
    <s v="Clytie Kelty"/>
    <x v="0"/>
    <s v="United States"/>
    <s v="Little Rock"/>
    <x v="36"/>
    <n v="72209"/>
    <x v="0"/>
    <s v="OFF-PA-10001534"/>
    <x v="1"/>
    <x v="10"/>
    <s v="Xerox 230"/>
    <n v="12.96"/>
    <n v="2"/>
    <n v="0"/>
    <n v="6.2208000000000006"/>
  </r>
  <r>
    <n v="5539"/>
    <s v="CA-2012-120551"/>
    <x v="1"/>
    <x v="657"/>
    <d v="2012-04-20T00:00:00"/>
    <s v="Standard Class"/>
    <s v="SS-20590"/>
    <s v="Sonia Sunley"/>
    <x v="0"/>
    <s v="United States"/>
    <s v="Norfolk"/>
    <x v="8"/>
    <n v="68701"/>
    <x v="2"/>
    <s v="OFF-BI-10002071"/>
    <x v="1"/>
    <x v="8"/>
    <s v="Fellowes Black Plastic Comb Bindings"/>
    <n v="17.43"/>
    <n v="3"/>
    <n v="0"/>
    <n v="8.0177999999999994"/>
  </r>
  <r>
    <n v="5540"/>
    <s v="US-2014-150595"/>
    <x v="3"/>
    <x v="1053"/>
    <d v="2014-05-27T00:00:00"/>
    <s v="Standard Class"/>
    <s v="LE-16810"/>
    <s v="Laurel Elliston"/>
    <x v="0"/>
    <s v="United States"/>
    <s v="Chicago"/>
    <x v="10"/>
    <n v="60653"/>
    <x v="2"/>
    <s v="FUR-CH-10000513"/>
    <x v="0"/>
    <x v="1"/>
    <s v="High-Back Leather Manager's Chair"/>
    <n v="181.98599999999999"/>
    <n v="2"/>
    <n v="0.3"/>
    <n v="-54.595799999999997"/>
  </r>
  <r>
    <n v="5541"/>
    <s v="US-2014-150595"/>
    <x v="3"/>
    <x v="1053"/>
    <d v="2014-05-27T00:00:00"/>
    <s v="Standard Class"/>
    <s v="LE-16810"/>
    <s v="Laurel Elliston"/>
    <x v="0"/>
    <s v="United States"/>
    <s v="Chicago"/>
    <x v="10"/>
    <n v="60653"/>
    <x v="2"/>
    <s v="OFF-BI-10003274"/>
    <x v="1"/>
    <x v="8"/>
    <s v="Avery Durable Slant Ring Binders, No Labels"/>
    <n v="1.5919999999999996"/>
    <n v="2"/>
    <n v="0.8"/>
    <n v="-2.6268000000000002"/>
  </r>
  <r>
    <n v="5542"/>
    <s v="US-2014-150595"/>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s v="CA-2013-134936"/>
    <x v="0"/>
    <x v="1054"/>
    <d v="2013-12-26T00:00:00"/>
    <s v="Standard Class"/>
    <s v="ES-14080"/>
    <s v="Erin Smith"/>
    <x v="1"/>
    <s v="United States"/>
    <s v="Tucson"/>
    <x v="16"/>
    <n v="85705"/>
    <x v="1"/>
    <s v="FUR-TA-10001086"/>
    <x v="0"/>
    <x v="3"/>
    <s v="SAFCO PlanMaster Boards, 60w x 37-1/2d, White Melamine"/>
    <n v="455.97"/>
    <n v="6"/>
    <n v="0.5"/>
    <n v="-218.86559999999997"/>
  </r>
  <r>
    <n v="5544"/>
    <s v="CA-2013-134936"/>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s v="CA-2013-134936"/>
    <x v="0"/>
    <x v="1054"/>
    <d v="2013-12-26T00:00:00"/>
    <s v="Standard Class"/>
    <s v="ES-14080"/>
    <s v="Erin Smith"/>
    <x v="1"/>
    <s v="United States"/>
    <s v="Tucson"/>
    <x v="16"/>
    <n v="85705"/>
    <x v="1"/>
    <s v="OFF-BI-10002103"/>
    <x v="1"/>
    <x v="8"/>
    <s v="Cardinal Slant-D Ring Binder, Heavy Gauge Vinyl"/>
    <n v="5.2140000000000004"/>
    <n v="2"/>
    <n v="0.7"/>
    <n v="-4.1711999999999989"/>
  </r>
  <r>
    <n v="5546"/>
    <s v="CA-2014-102967"/>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s v="CA-2014-151008"/>
    <x v="3"/>
    <x v="210"/>
    <d v="2014-09-09T00:00:00"/>
    <s v="First Class"/>
    <s v="JM-16195"/>
    <s v="Justin MacKendrick"/>
    <x v="0"/>
    <s v="United States"/>
    <s v="Draper"/>
    <x v="7"/>
    <n v="84020"/>
    <x v="1"/>
    <s v="FUR-FU-10002396"/>
    <x v="0"/>
    <x v="5"/>
    <s v="DAX Copper Panel Document Frame, 5 x 7 Size"/>
    <n v="25.16"/>
    <n v="2"/>
    <n v="0"/>
    <n v="10.567200000000001"/>
  </r>
  <r>
    <n v="5548"/>
    <s v="CA-2014-151008"/>
    <x v="3"/>
    <x v="210"/>
    <d v="2014-09-09T00:00:00"/>
    <s v="First Class"/>
    <s v="JM-16195"/>
    <s v="Justin MacKendrick"/>
    <x v="0"/>
    <s v="United States"/>
    <s v="Draper"/>
    <x v="7"/>
    <n v="84020"/>
    <x v="1"/>
    <s v="TEC-PH-10002807"/>
    <x v="2"/>
    <x v="7"/>
    <s v="Motorla HX550 Universal Bluetooth Headset"/>
    <n v="126.56"/>
    <n v="4"/>
    <n v="0.2"/>
    <n v="47.459999999999994"/>
  </r>
  <r>
    <n v="5549"/>
    <s v="CA-2011-159800"/>
    <x v="2"/>
    <x v="683"/>
    <d v="2011-12-01T00:00:00"/>
    <s v="First Class"/>
    <s v="SG-20470"/>
    <s v="Sheri Gordon"/>
    <x v="0"/>
    <s v="United States"/>
    <s v="San Francisco"/>
    <x v="1"/>
    <n v="94109"/>
    <x v="1"/>
    <s v="OFF-AP-10004859"/>
    <x v="1"/>
    <x v="9"/>
    <s v="Acco 6 Outlet Guardian Premium Surge Suppressor"/>
    <n v="43.68"/>
    <n v="3"/>
    <n v="0"/>
    <n v="11.793600000000001"/>
  </r>
  <r>
    <n v="5550"/>
    <s v="CA-2011-159800"/>
    <x v="2"/>
    <x v="683"/>
    <d v="2011-12-01T00:00:00"/>
    <s v="First Class"/>
    <s v="SG-20470"/>
    <s v="Sheri Gordon"/>
    <x v="0"/>
    <s v="United States"/>
    <s v="San Francisco"/>
    <x v="1"/>
    <n v="94109"/>
    <x v="1"/>
    <s v="TEC-AC-10003447"/>
    <x v="2"/>
    <x v="11"/>
    <s v="Micropad Numeric Keypads"/>
    <n v="139.92999999999998"/>
    <n v="7"/>
    <n v="0"/>
    <n v="34.982499999999987"/>
  </r>
  <r>
    <n v="5551"/>
    <s v="US-2011-159618"/>
    <x v="2"/>
    <x v="607"/>
    <d v="2011-11-16T00:00:00"/>
    <s v="Standard Class"/>
    <s v="DB-12970"/>
    <s v="Darren Budd"/>
    <x v="1"/>
    <s v="United States"/>
    <s v="Houston"/>
    <x v="5"/>
    <n v="77036"/>
    <x v="2"/>
    <s v="OFF-AR-10003183"/>
    <x v="1"/>
    <x v="6"/>
    <s v="Avery Fluorescent Highlighter Four-Color Set"/>
    <n v="2.6720000000000002"/>
    <n v="1"/>
    <n v="0.2"/>
    <n v="0.33399999999999974"/>
  </r>
  <r>
    <n v="5552"/>
    <s v="US-2011-159618"/>
    <x v="2"/>
    <x v="607"/>
    <d v="2011-11-16T00:00:00"/>
    <s v="Standard Class"/>
    <s v="DB-12970"/>
    <s v="Darren Budd"/>
    <x v="1"/>
    <s v="United States"/>
    <s v="Houston"/>
    <x v="5"/>
    <n v="77036"/>
    <x v="2"/>
    <s v="OFF-SU-10000432"/>
    <x v="1"/>
    <x v="14"/>
    <s v="Acco Side-Punched Conventional Columnar Pads"/>
    <n v="16.656000000000002"/>
    <n v="6"/>
    <n v="0.2"/>
    <n v="-3.123000000000002"/>
  </r>
  <r>
    <n v="5553"/>
    <s v="US-2011-159618"/>
    <x v="2"/>
    <x v="607"/>
    <d v="2011-11-16T00:00:00"/>
    <s v="Standard Class"/>
    <s v="DB-12970"/>
    <s v="Darren Budd"/>
    <x v="1"/>
    <s v="United States"/>
    <s v="Houston"/>
    <x v="5"/>
    <n v="77036"/>
    <x v="2"/>
    <s v="TEC-AC-10003832"/>
    <x v="2"/>
    <x v="11"/>
    <s v="Imation 16GB Mini TravelDrive USB 2.0 Flash Drive"/>
    <n v="79.512000000000015"/>
    <n v="3"/>
    <n v="0.2"/>
    <n v="20.8719"/>
  </r>
  <r>
    <n v="5554"/>
    <s v="US-2011-159618"/>
    <x v="2"/>
    <x v="607"/>
    <d v="2011-11-16T00:00:00"/>
    <s v="Standard Class"/>
    <s v="DB-12970"/>
    <s v="Darren Budd"/>
    <x v="1"/>
    <s v="United States"/>
    <s v="Houston"/>
    <x v="5"/>
    <n v="77036"/>
    <x v="2"/>
    <s v="OFF-PA-10004100"/>
    <x v="1"/>
    <x v="10"/>
    <s v="Xerox 216"/>
    <n v="36.288000000000011"/>
    <n v="7"/>
    <n v="0.2"/>
    <n v="12.700800000000001"/>
  </r>
  <r>
    <n v="5555"/>
    <s v="US-2011-159618"/>
    <x v="2"/>
    <x v="607"/>
    <d v="2011-11-16T00:00:00"/>
    <s v="Standard Class"/>
    <s v="DB-12970"/>
    <s v="Darren Budd"/>
    <x v="1"/>
    <s v="United States"/>
    <s v="Houston"/>
    <x v="5"/>
    <n v="77036"/>
    <x v="2"/>
    <s v="FUR-BO-10004467"/>
    <x v="0"/>
    <x v="0"/>
    <s v="Bestar Classic Bookcase"/>
    <n v="67.993199999999987"/>
    <n v="1"/>
    <n v="0.32"/>
    <n v="-12.998700000000007"/>
  </r>
  <r>
    <n v="5556"/>
    <s v="CA-2014-116113"/>
    <x v="3"/>
    <x v="280"/>
    <d v="2014-10-07T00:00:00"/>
    <s v="Second Class"/>
    <s v="JW-15220"/>
    <s v="Jane Waco"/>
    <x v="1"/>
    <s v="United States"/>
    <s v="Montgomery"/>
    <x v="19"/>
    <n v="36116"/>
    <x v="0"/>
    <s v="FUR-FU-10002963"/>
    <x v="0"/>
    <x v="5"/>
    <s v="Master Caster Door Stop, Gray"/>
    <n v="10.16"/>
    <n v="2"/>
    <n v="0"/>
    <n v="3.4543999999999997"/>
  </r>
  <r>
    <n v="5557"/>
    <s v="CA-2012-125066"/>
    <x v="1"/>
    <x v="639"/>
    <d v="2012-12-18T00:00:00"/>
    <s v="Standard Class"/>
    <s v="KD-16495"/>
    <s v="Keith Dawkins"/>
    <x v="1"/>
    <s v="United States"/>
    <s v="Jackson"/>
    <x v="35"/>
    <n v="39212"/>
    <x v="0"/>
    <s v="FUR-FU-10003829"/>
    <x v="0"/>
    <x v="5"/>
    <s v="Stackable Trays"/>
    <n v="6.16"/>
    <n v="2"/>
    <n v="0"/>
    <n v="1.9711999999999996"/>
  </r>
  <r>
    <n v="5558"/>
    <s v="CA-2012-125066"/>
    <x v="1"/>
    <x v="639"/>
    <d v="2012-12-18T00:00:00"/>
    <s v="Standard Class"/>
    <s v="KD-16495"/>
    <s v="Keith Dawkins"/>
    <x v="1"/>
    <s v="United States"/>
    <s v="Jackson"/>
    <x v="35"/>
    <n v="39212"/>
    <x v="0"/>
    <s v="OFF-AR-10003582"/>
    <x v="1"/>
    <x v="6"/>
    <s v="Boston Electric Pencil Sharpener, Model 1818, Charcoal Black"/>
    <n v="56.3"/>
    <n v="2"/>
    <n v="0"/>
    <n v="15.764000000000003"/>
  </r>
  <r>
    <n v="5559"/>
    <s v="US-2012-114741"/>
    <x v="1"/>
    <x v="401"/>
    <d v="2012-12-10T00:00:00"/>
    <s v="Standard Class"/>
    <s v="IL-15100"/>
    <s v="Ivan Liston"/>
    <x v="0"/>
    <s v="United States"/>
    <s v="North Las Vegas"/>
    <x v="33"/>
    <n v="89031"/>
    <x v="1"/>
    <s v="OFF-PA-10000048"/>
    <x v="1"/>
    <x v="10"/>
    <s v="Xerox 20"/>
    <n v="6.48"/>
    <n v="1"/>
    <n v="0"/>
    <n v="3.1104000000000003"/>
  </r>
  <r>
    <n v="5560"/>
    <s v="US-2012-114741"/>
    <x v="1"/>
    <x v="401"/>
    <d v="2012-12-10T00:00:00"/>
    <s v="Standard Class"/>
    <s v="IL-15100"/>
    <s v="Ivan Liston"/>
    <x v="0"/>
    <s v="United States"/>
    <s v="North Las Vegas"/>
    <x v="33"/>
    <n v="89031"/>
    <x v="1"/>
    <s v="OFF-ST-10000078"/>
    <x v="1"/>
    <x v="4"/>
    <s v="Tennsco 6- and 18-Compartment Lockers"/>
    <n v="1325.8500000000001"/>
    <n v="5"/>
    <n v="0"/>
    <n v="238.65299999999991"/>
  </r>
  <r>
    <n v="5561"/>
    <s v="US-2012-114741"/>
    <x v="1"/>
    <x v="401"/>
    <d v="2012-12-10T00:00:00"/>
    <s v="Standard Class"/>
    <s v="IL-15100"/>
    <s v="Ivan Liston"/>
    <x v="0"/>
    <s v="United States"/>
    <s v="North Las Vegas"/>
    <x v="33"/>
    <n v="89031"/>
    <x v="1"/>
    <s v="OFF-LA-10004853"/>
    <x v="1"/>
    <x v="2"/>
    <s v="Avery 483"/>
    <n v="14.940000000000001"/>
    <n v="3"/>
    <n v="0"/>
    <n v="6.8723999999999998"/>
  </r>
  <r>
    <n v="5562"/>
    <s v="CA-2014-133263"/>
    <x v="3"/>
    <x v="185"/>
    <d v="2014-04-03T00:00:00"/>
    <s v="Second Class"/>
    <s v="JE-15610"/>
    <s v="Jim Epp"/>
    <x v="1"/>
    <s v="United States"/>
    <s v="Atlanta"/>
    <x v="32"/>
    <n v="30318"/>
    <x v="0"/>
    <s v="OFF-BI-10001153"/>
    <x v="1"/>
    <x v="8"/>
    <s v="Ibico Recycled Grain-Textured Covers"/>
    <n v="34.54"/>
    <n v="1"/>
    <n v="0"/>
    <n v="17.27"/>
  </r>
  <r>
    <n v="5563"/>
    <s v="CA-2014-133263"/>
    <x v="3"/>
    <x v="185"/>
    <d v="2014-04-03T00:00:00"/>
    <s v="Second Class"/>
    <s v="JE-15610"/>
    <s v="Jim Epp"/>
    <x v="1"/>
    <s v="United States"/>
    <s v="Atlanta"/>
    <x v="32"/>
    <n v="30318"/>
    <x v="0"/>
    <s v="TEC-CO-10001449"/>
    <x v="2"/>
    <x v="16"/>
    <s v="Hewlett Packard LaserJet 3310 Copier"/>
    <n v="2999.95"/>
    <n v="5"/>
    <n v="0"/>
    <n v="1439.9760000000001"/>
  </r>
  <r>
    <n v="5564"/>
    <s v="CA-2014-133263"/>
    <x v="3"/>
    <x v="185"/>
    <d v="2014-04-03T00:00:00"/>
    <s v="Second Class"/>
    <s v="JE-15610"/>
    <s v="Jim Epp"/>
    <x v="1"/>
    <s v="United States"/>
    <s v="Atlanta"/>
    <x v="32"/>
    <n v="30318"/>
    <x v="0"/>
    <s v="OFF-BI-10000474"/>
    <x v="1"/>
    <x v="8"/>
    <s v="Avery Recycled Flexi-View Covers for Binding Systems"/>
    <n v="64.12"/>
    <n v="4"/>
    <n v="0"/>
    <n v="30.7776"/>
  </r>
  <r>
    <n v="5565"/>
    <s v="CA-2014-157966"/>
    <x v="3"/>
    <x v="677"/>
    <d v="2014-03-14T00:00:00"/>
    <s v="Same Day"/>
    <s v="SU-20665"/>
    <s v="Stephanie Ulpright"/>
    <x v="2"/>
    <s v="United States"/>
    <s v="Chicago"/>
    <x v="10"/>
    <n v="60610"/>
    <x v="2"/>
    <s v="OFF-AR-10000799"/>
    <x v="1"/>
    <x v="6"/>
    <s v="Col-Erase Pencils with Erasers"/>
    <n v="19.456000000000003"/>
    <n v="4"/>
    <n v="0.2"/>
    <n v="2.188799999999997"/>
  </r>
  <r>
    <n v="5566"/>
    <s v="CA-2014-157966"/>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s v="CA-2014-157966"/>
    <x v="3"/>
    <x v="677"/>
    <d v="2014-03-14T00:00:00"/>
    <s v="Same Day"/>
    <s v="SU-20665"/>
    <s v="Stephanie Ulpright"/>
    <x v="2"/>
    <s v="United States"/>
    <s v="Chicago"/>
    <x v="10"/>
    <n v="60610"/>
    <x v="2"/>
    <s v="OFF-AR-10003338"/>
    <x v="1"/>
    <x v="6"/>
    <s v="Eberhard Faber 3 1/2&quot; Golf Pencils"/>
    <n v="29.760000000000005"/>
    <n v="5"/>
    <n v="0.2"/>
    <n v="1.8599999999999994"/>
  </r>
  <r>
    <n v="5568"/>
    <s v="CA-2014-157966"/>
    <x v="3"/>
    <x v="677"/>
    <d v="2014-03-14T00:00:00"/>
    <s v="Same Day"/>
    <s v="SU-20665"/>
    <s v="Stephanie Ulpright"/>
    <x v="2"/>
    <s v="United States"/>
    <s v="Chicago"/>
    <x v="10"/>
    <n v="60610"/>
    <x v="2"/>
    <s v="FUR-CH-10003606"/>
    <x v="0"/>
    <x v="1"/>
    <s v="SAFCO Folding Chair Trolley"/>
    <n v="89.768000000000001"/>
    <n v="1"/>
    <n v="0.3"/>
    <n v="-2.5647999999999982"/>
  </r>
  <r>
    <n v="5569"/>
    <s v="CA-2014-157966"/>
    <x v="3"/>
    <x v="677"/>
    <d v="2014-03-14T00:00:00"/>
    <s v="Same Day"/>
    <s v="SU-20665"/>
    <s v="Stephanie Ulpright"/>
    <x v="2"/>
    <s v="United States"/>
    <s v="Chicago"/>
    <x v="10"/>
    <n v="60610"/>
    <x v="2"/>
    <s v="TEC-CO-10001449"/>
    <x v="2"/>
    <x v="16"/>
    <s v="Hewlett Packard LaserJet 3310 Copier"/>
    <n v="959.98400000000004"/>
    <n v="2"/>
    <n v="0.2"/>
    <n v="335.99440000000004"/>
  </r>
  <r>
    <n v="5570"/>
    <s v="CA-2014-157966"/>
    <x v="3"/>
    <x v="677"/>
    <d v="2014-03-14T00:00:00"/>
    <s v="Same Day"/>
    <s v="SU-20665"/>
    <s v="Stephanie Ulpright"/>
    <x v="2"/>
    <s v="United States"/>
    <s v="Chicago"/>
    <x v="10"/>
    <n v="60610"/>
    <x v="2"/>
    <s v="OFF-PA-10001934"/>
    <x v="1"/>
    <x v="10"/>
    <s v="Xerox 1993"/>
    <n v="15.552000000000003"/>
    <n v="3"/>
    <n v="0.2"/>
    <n v="5.6375999999999999"/>
  </r>
  <r>
    <n v="5571"/>
    <s v="CA-2014-157966"/>
    <x v="3"/>
    <x v="677"/>
    <d v="2014-03-14T00:00:00"/>
    <s v="Same Day"/>
    <s v="SU-20665"/>
    <s v="Stephanie Ulpright"/>
    <x v="2"/>
    <s v="United States"/>
    <s v="Chicago"/>
    <x v="10"/>
    <n v="60610"/>
    <x v="2"/>
    <s v="TEC-PH-10001527"/>
    <x v="2"/>
    <x v="7"/>
    <s v="Plantronics MX500i Earset"/>
    <n v="34.360000000000007"/>
    <n v="1"/>
    <n v="0.2"/>
    <n v="-7.3015000000000025"/>
  </r>
  <r>
    <n v="5572"/>
    <s v="CA-2011-151162"/>
    <x v="2"/>
    <x v="29"/>
    <d v="2011-12-09T00:00:00"/>
    <s v="Standard Class"/>
    <s v="EA-14035"/>
    <s v="Erin Ashbrook"/>
    <x v="1"/>
    <s v="United States"/>
    <s v="Columbus"/>
    <x v="24"/>
    <n v="43229"/>
    <x v="3"/>
    <s v="OFF-PA-10001033"/>
    <x v="1"/>
    <x v="10"/>
    <s v="Xerox 1893"/>
    <n v="98.376000000000005"/>
    <n v="3"/>
    <n v="0.2"/>
    <n v="35.661300000000004"/>
  </r>
  <r>
    <n v="5573"/>
    <s v="CA-2011-151162"/>
    <x v="2"/>
    <x v="29"/>
    <d v="2011-12-09T00:00:00"/>
    <s v="Standard Class"/>
    <s v="EA-14035"/>
    <s v="Erin Ashbrook"/>
    <x v="1"/>
    <s v="United States"/>
    <s v="Columbus"/>
    <x v="24"/>
    <n v="43229"/>
    <x v="3"/>
    <s v="OFF-BI-10003719"/>
    <x v="1"/>
    <x v="8"/>
    <s v="Large Capacity Hanging Post Binders"/>
    <n v="29.940000000000005"/>
    <n v="4"/>
    <n v="0.7"/>
    <n v="-23.952000000000005"/>
  </r>
  <r>
    <n v="5574"/>
    <s v="CA-2011-151162"/>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s v="CA-2011-151162"/>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s v="CA-2011-151162"/>
    <x v="2"/>
    <x v="29"/>
    <d v="2011-12-09T00:00:00"/>
    <s v="Standard Class"/>
    <s v="EA-14035"/>
    <s v="Erin Ashbrook"/>
    <x v="1"/>
    <s v="United States"/>
    <s v="Columbus"/>
    <x v="24"/>
    <n v="43229"/>
    <x v="3"/>
    <s v="TEC-PH-10001809"/>
    <x v="2"/>
    <x v="7"/>
    <s v="Panasonic KX T7736-B Digital phone"/>
    <n v="179.93999999999997"/>
    <n v="2"/>
    <n v="0.4"/>
    <n v="-44.984999999999999"/>
  </r>
  <r>
    <n v="5577"/>
    <s v="CA-2013-136686"/>
    <x v="0"/>
    <x v="939"/>
    <d v="2013-12-17T00:00:00"/>
    <s v="Standard Class"/>
    <s v="RF-19840"/>
    <s v="Roy Französisch"/>
    <x v="0"/>
    <s v="United States"/>
    <s v="Pasadena"/>
    <x v="1"/>
    <n v="91104"/>
    <x v="1"/>
    <s v="FUR-FU-10004864"/>
    <x v="0"/>
    <x v="5"/>
    <s v="Howard Miller 14-1/2&quot; Diameter Chrome Round Wall Clock"/>
    <n v="383.64"/>
    <n v="6"/>
    <n v="0"/>
    <n v="122.76479999999999"/>
  </r>
  <r>
    <n v="5578"/>
    <s v="CA-2013-136686"/>
    <x v="0"/>
    <x v="939"/>
    <d v="2013-12-17T00:00:00"/>
    <s v="Standard Class"/>
    <s v="RF-19840"/>
    <s v="Roy Französisch"/>
    <x v="0"/>
    <s v="United States"/>
    <s v="Pasadena"/>
    <x v="1"/>
    <n v="91104"/>
    <x v="1"/>
    <s v="OFF-AP-10002350"/>
    <x v="1"/>
    <x v="9"/>
    <s v="Belkin F9H710-06 7 Outlet SurgeMaster Surge Protector"/>
    <n v="56.519999999999996"/>
    <n v="3"/>
    <n v="0"/>
    <n v="15.8256"/>
  </r>
  <r>
    <n v="5579"/>
    <s v="CA-2014-137498"/>
    <x v="3"/>
    <x v="428"/>
    <d v="2014-09-15T00:00:00"/>
    <s v="Second Class"/>
    <s v="LC-17050"/>
    <s v="Liz Carlisle"/>
    <x v="0"/>
    <s v="United States"/>
    <s v="Los Angeles"/>
    <x v="1"/>
    <n v="90004"/>
    <x v="1"/>
    <s v="OFF-AR-10003829"/>
    <x v="1"/>
    <x v="6"/>
    <s v="Newell 35"/>
    <n v="6.56"/>
    <n v="2"/>
    <n v="0"/>
    <n v="1.9023999999999992"/>
  </r>
  <r>
    <n v="5580"/>
    <s v="CA-2014-137498"/>
    <x v="3"/>
    <x v="428"/>
    <d v="2014-09-15T00:00:00"/>
    <s v="Second Class"/>
    <s v="LC-17050"/>
    <s v="Liz Carlisle"/>
    <x v="0"/>
    <s v="United States"/>
    <s v="Los Angeles"/>
    <x v="1"/>
    <n v="90004"/>
    <x v="1"/>
    <s v="FUR-CH-10003833"/>
    <x v="0"/>
    <x v="1"/>
    <s v="Novimex Fabric Task Chair"/>
    <n v="243.92"/>
    <n v="5"/>
    <n v="0.2"/>
    <n v="-15.245000000000005"/>
  </r>
  <r>
    <n v="5581"/>
    <s v="CA-2014-137498"/>
    <x v="3"/>
    <x v="428"/>
    <d v="2014-09-15T00:00:00"/>
    <s v="Second Class"/>
    <s v="LC-17050"/>
    <s v="Liz Carlisle"/>
    <x v="0"/>
    <s v="United States"/>
    <s v="Los Angeles"/>
    <x v="1"/>
    <n v="90004"/>
    <x v="1"/>
    <s v="OFF-PA-10000143"/>
    <x v="1"/>
    <x v="10"/>
    <s v="Astroparche Fine Business Paper"/>
    <n v="47.52"/>
    <n v="9"/>
    <n v="0"/>
    <n v="22.809600000000003"/>
  </r>
  <r>
    <n v="5582"/>
    <s v="CA-2014-163818"/>
    <x v="3"/>
    <x v="1055"/>
    <d v="2014-10-09T00:00:00"/>
    <s v="Standard Class"/>
    <s v="PS-18970"/>
    <s v="Paul Stevenson"/>
    <x v="2"/>
    <s v="United States"/>
    <s v="Clinton"/>
    <x v="39"/>
    <n v="20735"/>
    <x v="3"/>
    <s v="FUR-FU-10000076"/>
    <x v="0"/>
    <x v="5"/>
    <s v="24-Hour Round Wall Clock"/>
    <n v="19.98"/>
    <n v="1"/>
    <n v="0"/>
    <n v="8.5914000000000019"/>
  </r>
  <r>
    <n v="5583"/>
    <s v="CA-2013-161158"/>
    <x v="0"/>
    <x v="195"/>
    <d v="2013-05-14T00:00:00"/>
    <s v="Standard Class"/>
    <s v="PS-18970"/>
    <s v="Paul Stevenson"/>
    <x v="2"/>
    <s v="United States"/>
    <s v="New York City"/>
    <x v="15"/>
    <n v="10024"/>
    <x v="3"/>
    <s v="OFF-AR-10000462"/>
    <x v="1"/>
    <x v="6"/>
    <s v="Sanford Pocket Accent Highlighters"/>
    <n v="8"/>
    <n v="5"/>
    <n v="0"/>
    <n v="3.4400000000000008"/>
  </r>
  <r>
    <n v="5584"/>
    <s v="CA-2011-116673"/>
    <x v="2"/>
    <x v="534"/>
    <d v="2011-12-19T00:00:00"/>
    <s v="Second Class"/>
    <s v="JO-15280"/>
    <s v="Jas O'Carroll"/>
    <x v="0"/>
    <s v="United States"/>
    <s v="San Diego"/>
    <x v="1"/>
    <n v="92037"/>
    <x v="1"/>
    <s v="FUR-FU-10003829"/>
    <x v="0"/>
    <x v="5"/>
    <s v="Stackable Trays"/>
    <n v="6.16"/>
    <n v="2"/>
    <n v="0"/>
    <n v="1.9711999999999996"/>
  </r>
  <r>
    <n v="5585"/>
    <s v="CA-2014-105333"/>
    <x v="3"/>
    <x v="329"/>
    <d v="2014-12-05T00:00:00"/>
    <s v="Standard Class"/>
    <s v="VP-21730"/>
    <s v="Victor Preis"/>
    <x v="2"/>
    <s v="United States"/>
    <s v="New York City"/>
    <x v="15"/>
    <n v="10011"/>
    <x v="3"/>
    <s v="OFF-ST-10002182"/>
    <x v="1"/>
    <x v="4"/>
    <s v="Iris 3-Drawer Stacking Bin, Black"/>
    <n v="83.56"/>
    <n v="4"/>
    <n v="0"/>
    <n v="1.6711999999999989"/>
  </r>
  <r>
    <n v="5586"/>
    <s v="CA-2014-105333"/>
    <x v="3"/>
    <x v="329"/>
    <d v="2014-12-05T00:00:00"/>
    <s v="Standard Class"/>
    <s v="VP-21730"/>
    <s v="Victor Preis"/>
    <x v="2"/>
    <s v="United States"/>
    <s v="New York City"/>
    <x v="15"/>
    <n v="10011"/>
    <x v="3"/>
    <s v="TEC-PH-10001468"/>
    <x v="2"/>
    <x v="7"/>
    <s v="Panasonic Business Telephones KX-T7736"/>
    <n v="546.06000000000006"/>
    <n v="3"/>
    <n v="0"/>
    <n v="163.81799999999998"/>
  </r>
  <r>
    <n v="5587"/>
    <s v="CA-2014-105333"/>
    <x v="3"/>
    <x v="329"/>
    <d v="2014-12-05T00:00:00"/>
    <s v="Standard Class"/>
    <s v="VP-21730"/>
    <s v="Victor Preis"/>
    <x v="2"/>
    <s v="United States"/>
    <s v="New York City"/>
    <x v="15"/>
    <n v="10011"/>
    <x v="3"/>
    <s v="OFF-ST-10001809"/>
    <x v="1"/>
    <x v="4"/>
    <s v="Fellowes Officeware Wire Shelving"/>
    <n v="269.49"/>
    <n v="3"/>
    <n v="0"/>
    <n v="5.3897999999999939"/>
  </r>
  <r>
    <n v="5588"/>
    <s v="CA-2012-149993"/>
    <x v="1"/>
    <x v="531"/>
    <d v="2012-03-20T00:00:00"/>
    <s v="First Class"/>
    <s v="GA-14725"/>
    <s v="Guy Armstrong"/>
    <x v="0"/>
    <s v="United States"/>
    <s v="Lancaster"/>
    <x v="1"/>
    <n v="93534"/>
    <x v="1"/>
    <s v="OFF-FA-10001561"/>
    <x v="1"/>
    <x v="13"/>
    <s v="Stockwell Push Pins"/>
    <n v="10.9"/>
    <n v="5"/>
    <n v="0"/>
    <n v="3.5970000000000004"/>
  </r>
  <r>
    <n v="5589"/>
    <s v="CA-2011-168158"/>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s v="CA-2013-115224"/>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s v="CA-2013-115224"/>
    <x v="0"/>
    <x v="16"/>
    <d v="2013-12-12T00:00:00"/>
    <s v="Second Class"/>
    <s v="DB-13615"/>
    <s v="Doug Bickford"/>
    <x v="0"/>
    <s v="United States"/>
    <s v="San Francisco"/>
    <x v="1"/>
    <n v="94110"/>
    <x v="1"/>
    <s v="OFF-ST-10003816"/>
    <x v="1"/>
    <x v="4"/>
    <s v="Fellowes High-Stak Drawer Files"/>
    <n v="352.38"/>
    <n v="2"/>
    <n v="0"/>
    <n v="81.047399999999982"/>
  </r>
  <r>
    <n v="5592"/>
    <s v="CA-2011-164742"/>
    <x v="2"/>
    <x v="303"/>
    <d v="2011-10-18T00:00:00"/>
    <s v="Second Class"/>
    <s v="ML-17395"/>
    <s v="Marina Lichtenstein"/>
    <x v="1"/>
    <s v="United States"/>
    <s v="Lakewood"/>
    <x v="30"/>
    <n v="8701"/>
    <x v="3"/>
    <s v="FUR-CH-10002880"/>
    <x v="0"/>
    <x v="1"/>
    <s v="Global High-Back Leather Tilter, Burgundy"/>
    <n v="245.98"/>
    <n v="2"/>
    <n v="0"/>
    <n v="27.057799999999986"/>
  </r>
  <r>
    <n v="5593"/>
    <s v="CA-2011-164742"/>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s v="US-2014-108014"/>
    <x v="3"/>
    <x v="123"/>
    <d v="2014-11-26T00:00:00"/>
    <s v="Standard Class"/>
    <s v="JH-15430"/>
    <s v="Jennifer Halladay"/>
    <x v="0"/>
    <s v="United States"/>
    <s v="Cleveland"/>
    <x v="24"/>
    <n v="44105"/>
    <x v="3"/>
    <s v="OFF-BI-10003984"/>
    <x v="1"/>
    <x v="8"/>
    <s v="Lock-Up Easel 'Spel-Binder'"/>
    <n v="59.913000000000011"/>
    <n v="7"/>
    <n v="0.7"/>
    <n v="-45.933299999999988"/>
  </r>
  <r>
    <n v="5595"/>
    <s v="CA-2014-160325"/>
    <x v="3"/>
    <x v="241"/>
    <d v="2014-09-25T00:00:00"/>
    <s v="Same Day"/>
    <s v="BP-11095"/>
    <s v="Bart Pistole"/>
    <x v="1"/>
    <s v="United States"/>
    <s v="Lawrence"/>
    <x v="31"/>
    <n v="1841"/>
    <x v="3"/>
    <s v="TEC-PH-10000984"/>
    <x v="2"/>
    <x v="7"/>
    <s v="Panasonic KX-TG9471B"/>
    <n v="391.98"/>
    <n v="2"/>
    <n v="0"/>
    <n v="109.75440000000003"/>
  </r>
  <r>
    <n v="5596"/>
    <s v="CA-2014-160325"/>
    <x v="3"/>
    <x v="241"/>
    <d v="2014-09-25T00:00:00"/>
    <s v="Same Day"/>
    <s v="BP-11095"/>
    <s v="Bart Pistole"/>
    <x v="1"/>
    <s v="United States"/>
    <s v="Lawrence"/>
    <x v="31"/>
    <n v="1841"/>
    <x v="3"/>
    <s v="TEC-PH-10001944"/>
    <x v="2"/>
    <x v="7"/>
    <s v="Wi-Ex zBoost YX540 Cellular Phone Signal Booster"/>
    <n v="437.84999999999997"/>
    <n v="3"/>
    <n v="0"/>
    <n v="131.35499999999996"/>
  </r>
  <r>
    <n v="5597"/>
    <s v="CA-2012-159779"/>
    <x v="1"/>
    <x v="12"/>
    <d v="2012-09-29T00:00:00"/>
    <s v="Standard Class"/>
    <s v="SB-20185"/>
    <s v="Sarah Brown"/>
    <x v="0"/>
    <s v="United States"/>
    <s v="Concord"/>
    <x v="38"/>
    <n v="3301"/>
    <x v="3"/>
    <s v="OFF-BI-10002735"/>
    <x v="1"/>
    <x v="8"/>
    <s v="GBC Prestige Therm-A-Bind Covers"/>
    <n v="68.62"/>
    <n v="2"/>
    <n v="0"/>
    <n v="32.251400000000004"/>
  </r>
  <r>
    <n v="5598"/>
    <s v="CA-2014-151176"/>
    <x v="3"/>
    <x v="778"/>
    <d v="2014-02-21T00:00:00"/>
    <s v="Standard Class"/>
    <s v="SV-20785"/>
    <s v="Stewart Visinsky"/>
    <x v="0"/>
    <s v="United States"/>
    <s v="Baltimore"/>
    <x v="39"/>
    <n v="21215"/>
    <x v="3"/>
    <s v="OFF-SU-10001165"/>
    <x v="1"/>
    <x v="14"/>
    <s v="Acme Elite Stainless Steel Scissors"/>
    <n v="25.02"/>
    <n v="3"/>
    <n v="0"/>
    <n v="6.5052000000000003"/>
  </r>
  <r>
    <n v="5599"/>
    <s v="CA-2014-151176"/>
    <x v="3"/>
    <x v="778"/>
    <d v="2014-02-21T00:00:00"/>
    <s v="Standard Class"/>
    <s v="SV-20785"/>
    <s v="Stewart Visinsky"/>
    <x v="0"/>
    <s v="United States"/>
    <s v="Baltimore"/>
    <x v="39"/>
    <n v="21215"/>
    <x v="3"/>
    <s v="OFF-AR-10000614"/>
    <x v="1"/>
    <x v="6"/>
    <s v="Barrel Sharpener"/>
    <n v="10.709999999999999"/>
    <n v="3"/>
    <n v="0"/>
    <n v="2.7845999999999997"/>
  </r>
  <r>
    <n v="5600"/>
    <s v="CA-2011-108903"/>
    <x v="2"/>
    <x v="462"/>
    <d v="2011-10-03T00:00:00"/>
    <s v="Same Day"/>
    <s v="DO-13435"/>
    <s v="Denny Ordway"/>
    <x v="0"/>
    <s v="United States"/>
    <s v="Columbus"/>
    <x v="24"/>
    <n v="43229"/>
    <x v="3"/>
    <s v="OFF-AR-10004010"/>
    <x v="1"/>
    <x v="6"/>
    <s v="Hunt Boston Vacuum Mount KS Pencil Sharpener"/>
    <n v="55.984000000000009"/>
    <n v="2"/>
    <n v="0.2"/>
    <n v="4.1987999999999985"/>
  </r>
  <r>
    <n v="5601"/>
    <s v="CA-2011-108903"/>
    <x v="2"/>
    <x v="462"/>
    <d v="2011-10-03T00:00:00"/>
    <s v="Same Day"/>
    <s v="DO-13435"/>
    <s v="Denny Ordway"/>
    <x v="0"/>
    <s v="United States"/>
    <s v="Columbus"/>
    <x v="24"/>
    <n v="43229"/>
    <x v="3"/>
    <s v="OFF-EN-10004030"/>
    <x v="1"/>
    <x v="12"/>
    <s v="Convenience Packs of Business Envelopes"/>
    <n v="14.480000000000002"/>
    <n v="5"/>
    <n v="0.2"/>
    <n v="4.8869999999999987"/>
  </r>
  <r>
    <n v="5602"/>
    <s v="CA-2011-108903"/>
    <x v="2"/>
    <x v="462"/>
    <d v="2011-10-03T00:00:00"/>
    <s v="Same Day"/>
    <s v="DO-13435"/>
    <s v="Denny Ordway"/>
    <x v="0"/>
    <s v="United States"/>
    <s v="Columbus"/>
    <x v="24"/>
    <n v="43229"/>
    <x v="3"/>
    <s v="TEC-AC-10003023"/>
    <x v="2"/>
    <x v="11"/>
    <s v="Logitech G105 Gaming Keyboard"/>
    <n v="142.488"/>
    <n v="3"/>
    <n v="0.2"/>
    <n v="-3.5622000000000043"/>
  </r>
  <r>
    <n v="5603"/>
    <s v="CA-2013-117919"/>
    <x v="0"/>
    <x v="278"/>
    <d v="2013-08-30T00:00:00"/>
    <s v="Second Class"/>
    <s v="TB-21355"/>
    <s v="Todd Boyes"/>
    <x v="1"/>
    <s v="United States"/>
    <s v="Houston"/>
    <x v="5"/>
    <n v="77041"/>
    <x v="2"/>
    <s v="OFF-ST-10003572"/>
    <x v="1"/>
    <x v="4"/>
    <s v="Portfile Personal File Boxes"/>
    <n v="14.16"/>
    <n v="1"/>
    <n v="0.2"/>
    <n v="1.0620000000000003"/>
  </r>
  <r>
    <n v="5604"/>
    <s v="CA-2013-117919"/>
    <x v="0"/>
    <x v="278"/>
    <d v="2013-08-30T00:00:00"/>
    <s v="Second Class"/>
    <s v="TB-21355"/>
    <s v="Todd Boyes"/>
    <x v="1"/>
    <s v="United States"/>
    <s v="Houston"/>
    <x v="5"/>
    <n v="77041"/>
    <x v="2"/>
    <s v="OFF-PA-10004353"/>
    <x v="1"/>
    <x v="10"/>
    <s v="Southworth 25% Cotton Premium Laser Paper and Envelopes"/>
    <n v="79.920000000000016"/>
    <n v="5"/>
    <n v="0.2"/>
    <n v="27.972000000000001"/>
  </r>
  <r>
    <n v="5605"/>
    <s v="CA-2012-142475"/>
    <x v="1"/>
    <x v="155"/>
    <d v="2012-12-07T00:00:00"/>
    <s v="Standard Class"/>
    <s v="BS-11380"/>
    <s v="Bill Stewart"/>
    <x v="1"/>
    <s v="United States"/>
    <s v="New York City"/>
    <x v="15"/>
    <n v="10011"/>
    <x v="3"/>
    <s v="OFF-BI-10003718"/>
    <x v="1"/>
    <x v="8"/>
    <s v="GBC Therma-A-Bind 250T Electric Binding System"/>
    <n v="590.35199999999998"/>
    <n v="6"/>
    <n v="0.2"/>
    <n v="206.62319999999997"/>
  </r>
  <r>
    <n v="5606"/>
    <s v="CA-2013-134516"/>
    <x v="0"/>
    <x v="873"/>
    <d v="2013-09-26T00:00:00"/>
    <s v="Standard Class"/>
    <s v="FM-14215"/>
    <s v="Filia McAdams"/>
    <x v="1"/>
    <s v="United States"/>
    <s v="Greensboro"/>
    <x v="3"/>
    <n v="27405"/>
    <x v="0"/>
    <s v="FUR-FU-10001546"/>
    <x v="0"/>
    <x v="5"/>
    <s v="Dana Swing-Arm Lamps"/>
    <n v="17.088000000000001"/>
    <n v="2"/>
    <n v="0.2"/>
    <n v="1.0679999999999996"/>
  </r>
  <r>
    <n v="5607"/>
    <s v="CA-2013-134516"/>
    <x v="0"/>
    <x v="873"/>
    <d v="2013-09-26T00:00:00"/>
    <s v="Standard Class"/>
    <s v="FM-14215"/>
    <s v="Filia McAdams"/>
    <x v="1"/>
    <s v="United States"/>
    <s v="Greensboro"/>
    <x v="3"/>
    <n v="27405"/>
    <x v="0"/>
    <s v="FUR-CH-10002880"/>
    <x v="0"/>
    <x v="1"/>
    <s v="Global High-Back Leather Tilter, Burgundy"/>
    <n v="98.391999999999996"/>
    <n v="1"/>
    <n v="0.2"/>
    <n v="-11.069100000000006"/>
  </r>
  <r>
    <n v="5608"/>
    <s v="CA-2014-105193"/>
    <x v="3"/>
    <x v="613"/>
    <d v="2014-04-01T00:00:00"/>
    <s v="Standard Class"/>
    <s v="JL-15835"/>
    <s v="John Lee"/>
    <x v="0"/>
    <s v="United States"/>
    <s v="New York City"/>
    <x v="15"/>
    <n v="10024"/>
    <x v="3"/>
    <s v="OFF-AR-10001547"/>
    <x v="1"/>
    <x v="6"/>
    <s v="Newell 311"/>
    <n v="11.05"/>
    <n v="5"/>
    <n v="0"/>
    <n v="2.9835000000000003"/>
  </r>
  <r>
    <n v="5609"/>
    <s v="CA-2012-168634"/>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s v="CA-2014-117198"/>
    <x v="3"/>
    <x v="515"/>
    <d v="2014-09-06T00:00:00"/>
    <s v="Standard Class"/>
    <s v="BG-11035"/>
    <s v="Barry Gonzalez"/>
    <x v="0"/>
    <s v="United States"/>
    <s v="Monroe"/>
    <x v="28"/>
    <n v="71203"/>
    <x v="0"/>
    <s v="TEC-AC-10003033"/>
    <x v="2"/>
    <x v="11"/>
    <s v="Plantronics CS510 - Over-the-Head monaural Wireless Headset System"/>
    <n v="659.9"/>
    <n v="2"/>
    <n v="0"/>
    <n v="217.76699999999994"/>
  </r>
  <r>
    <n v="5611"/>
    <s v="CA-2012-145828"/>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s v="CA-2014-121027"/>
    <x v="3"/>
    <x v="238"/>
    <d v="2014-08-23T00:00:00"/>
    <s v="Standard Class"/>
    <s v="HW-14935"/>
    <s v="Helen Wasserman"/>
    <x v="1"/>
    <s v="United States"/>
    <s v="Seattle"/>
    <x v="4"/>
    <n v="98105"/>
    <x v="1"/>
    <s v="TEC-AC-10002049"/>
    <x v="2"/>
    <x v="11"/>
    <s v="Plantronics Savi W720 Multi-Device Wireless Headset System"/>
    <n v="843.9"/>
    <n v="2"/>
    <n v="0"/>
    <n v="371.31600000000003"/>
  </r>
  <r>
    <n v="5613"/>
    <s v="CA-2014-121027"/>
    <x v="3"/>
    <x v="238"/>
    <d v="2014-08-23T00:00:00"/>
    <s v="Standard Class"/>
    <s v="HW-14935"/>
    <s v="Helen Wasserman"/>
    <x v="1"/>
    <s v="United States"/>
    <s v="Seattle"/>
    <x v="4"/>
    <n v="98105"/>
    <x v="1"/>
    <s v="TEC-AC-10002253"/>
    <x v="2"/>
    <x v="11"/>
    <s v="Imation Bio 8GB USB Flash Drive Imation Corp"/>
    <n v="1496.16"/>
    <n v="9"/>
    <n v="0"/>
    <n v="224.42400000000006"/>
  </r>
  <r>
    <n v="5614"/>
    <s v="CA-2013-147431"/>
    <x v="0"/>
    <x v="1056"/>
    <d v="2013-02-07T00:00:00"/>
    <s v="Standard Class"/>
    <s v="AB-10105"/>
    <s v="Adrian Barton"/>
    <x v="0"/>
    <s v="United States"/>
    <s v="New York City"/>
    <x v="15"/>
    <n v="10011"/>
    <x v="3"/>
    <s v="OFF-ST-10003994"/>
    <x v="1"/>
    <x v="4"/>
    <s v="Belkin 19&quot; Center-Weighted Shelf, Gray"/>
    <n v="117.96"/>
    <n v="2"/>
    <n v="0"/>
    <n v="5.8979999999999961"/>
  </r>
  <r>
    <n v="5615"/>
    <s v="CA-2013-158001"/>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s v="CA-2013-158001"/>
    <x v="0"/>
    <x v="828"/>
    <d v="2013-08-28T00:00:00"/>
    <s v="Standard Class"/>
    <s v="JP-15460"/>
    <s v="Jennifer Patt"/>
    <x v="1"/>
    <s v="United States"/>
    <s v="New York City"/>
    <x v="15"/>
    <n v="10035"/>
    <x v="3"/>
    <s v="OFF-AP-10002118"/>
    <x v="1"/>
    <x v="9"/>
    <s v="1.7 Cubic Foot Compact &quot;Cube&quot; Office Refrigerators"/>
    <n v="1040.8"/>
    <n v="5"/>
    <n v="0"/>
    <n v="281.01600000000008"/>
  </r>
  <r>
    <n v="5617"/>
    <s v="CA-2013-158001"/>
    <x v="0"/>
    <x v="828"/>
    <d v="2013-08-28T00:00:00"/>
    <s v="Standard Class"/>
    <s v="JP-15460"/>
    <s v="Jennifer Patt"/>
    <x v="1"/>
    <s v="United States"/>
    <s v="New York City"/>
    <x v="15"/>
    <n v="10035"/>
    <x v="3"/>
    <s v="OFF-AR-10001954"/>
    <x v="1"/>
    <x v="6"/>
    <s v="Newell 331"/>
    <n v="29.339999999999996"/>
    <n v="6"/>
    <n v="0"/>
    <n v="7.9218000000000002"/>
  </r>
  <r>
    <n v="5618"/>
    <s v="CA-2014-125745"/>
    <x v="3"/>
    <x v="160"/>
    <d v="2014-07-05T00:00:00"/>
    <s v="Standard Class"/>
    <s v="DV-13045"/>
    <s v="Darrin Van Huff"/>
    <x v="1"/>
    <s v="United States"/>
    <s v="Memphis"/>
    <x v="18"/>
    <n v="38109"/>
    <x v="0"/>
    <s v="FUR-FU-10001591"/>
    <x v="0"/>
    <x v="5"/>
    <s v="Advantus Panel Wall Certificate Holder - 8.5x11"/>
    <n v="19.52"/>
    <n v="2"/>
    <n v="0.2"/>
    <n v="5.3680000000000012"/>
  </r>
  <r>
    <n v="5619"/>
    <s v="CA-2012-101154"/>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s v="US-2013-124163"/>
    <x v="0"/>
    <x v="477"/>
    <d v="2013-10-01T00:00:00"/>
    <s v="Standard Class"/>
    <s v="SC-20695"/>
    <s v="Steve Chapman"/>
    <x v="1"/>
    <s v="United States"/>
    <s v="La Crosse"/>
    <x v="6"/>
    <n v="54601"/>
    <x v="2"/>
    <s v="TEC-AC-10001908"/>
    <x v="2"/>
    <x v="11"/>
    <s v="Logitech Wireless Headset h800"/>
    <n v="499.95"/>
    <n v="5"/>
    <n v="0"/>
    <n v="174.98249999999999"/>
  </r>
  <r>
    <n v="5621"/>
    <s v="US-2013-124163"/>
    <x v="0"/>
    <x v="477"/>
    <d v="2013-10-01T00:00:00"/>
    <s v="Standard Class"/>
    <s v="SC-20695"/>
    <s v="Steve Chapman"/>
    <x v="1"/>
    <s v="United States"/>
    <s v="La Crosse"/>
    <x v="6"/>
    <n v="54601"/>
    <x v="2"/>
    <s v="OFF-AR-10000817"/>
    <x v="1"/>
    <x v="6"/>
    <s v="Manco Dry-Lighter Erasable Highlighter"/>
    <n v="3.04"/>
    <n v="1"/>
    <n v="0"/>
    <n v="1.0335999999999999"/>
  </r>
  <r>
    <n v="5622"/>
    <s v="US-2013-124163"/>
    <x v="0"/>
    <x v="477"/>
    <d v="2013-10-01T00:00:00"/>
    <s v="Standard Class"/>
    <s v="SC-20695"/>
    <s v="Steve Chapman"/>
    <x v="1"/>
    <s v="United States"/>
    <s v="La Crosse"/>
    <x v="6"/>
    <n v="54601"/>
    <x v="2"/>
    <s v="FUR-CH-10004218"/>
    <x v="0"/>
    <x v="1"/>
    <s v="Global Fabric Manager's Chair, Dark Gray"/>
    <n v="201.96"/>
    <n v="2"/>
    <n v="0"/>
    <n v="50.490000000000009"/>
  </r>
  <r>
    <n v="5623"/>
    <s v="US-2013-124163"/>
    <x v="0"/>
    <x v="477"/>
    <d v="2013-10-01T00:00:00"/>
    <s v="Standard Class"/>
    <s v="SC-20695"/>
    <s v="Steve Chapman"/>
    <x v="1"/>
    <s v="United States"/>
    <s v="La Crosse"/>
    <x v="6"/>
    <n v="54601"/>
    <x v="2"/>
    <s v="FUR-FU-10000755"/>
    <x v="0"/>
    <x v="5"/>
    <s v="Eldon Expressions Mahogany Wood Desk Collection"/>
    <n v="68.64"/>
    <n v="11"/>
    <n v="0"/>
    <n v="17.160000000000004"/>
  </r>
  <r>
    <n v="5624"/>
    <s v="CA-2013-121748"/>
    <x v="0"/>
    <x v="1057"/>
    <d v="2013-10-29T00:00:00"/>
    <s v="Second Class"/>
    <s v="VW-21775"/>
    <s v="Victoria Wilson"/>
    <x v="1"/>
    <s v="United States"/>
    <s v="Los Angeles"/>
    <x v="1"/>
    <n v="90032"/>
    <x v="1"/>
    <s v="TEC-AC-10003063"/>
    <x v="2"/>
    <x v="11"/>
    <s v="Micro Innovations USB RF Wireless Keyboard with Mouse"/>
    <n v="100"/>
    <n v="4"/>
    <n v="0"/>
    <n v="21"/>
  </r>
  <r>
    <n v="5625"/>
    <s v="CA-2013-121748"/>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s v="CA-2011-126683"/>
    <x v="2"/>
    <x v="411"/>
    <d v="2011-10-01T00:00:00"/>
    <s v="Second Class"/>
    <s v="PP-18955"/>
    <s v="Paul Prost"/>
    <x v="2"/>
    <s v="United States"/>
    <s v="Seattle"/>
    <x v="4"/>
    <n v="98115"/>
    <x v="1"/>
    <s v="FUR-FU-10001706"/>
    <x v="0"/>
    <x v="5"/>
    <s v="Longer-Life Soft White Bulbs"/>
    <n v="6.16"/>
    <n v="2"/>
    <n v="0"/>
    <n v="2.9567999999999999"/>
  </r>
  <r>
    <n v="5627"/>
    <s v="CA-2011-126683"/>
    <x v="2"/>
    <x v="411"/>
    <d v="2011-10-01T00:00:00"/>
    <s v="Second Class"/>
    <s v="PP-18955"/>
    <s v="Paul Prost"/>
    <x v="2"/>
    <s v="United States"/>
    <s v="Seattle"/>
    <x v="4"/>
    <n v="98115"/>
    <x v="1"/>
    <s v="FUR-TA-10002958"/>
    <x v="0"/>
    <x v="3"/>
    <s v="Bevis Oval Conference Table, Walnut"/>
    <n v="2348.8200000000002"/>
    <n v="9"/>
    <n v="0"/>
    <n v="399.29939999999976"/>
  </r>
  <r>
    <n v="5628"/>
    <s v="CA-2014-148810"/>
    <x v="3"/>
    <x v="335"/>
    <d v="2014-07-02T00:00:00"/>
    <s v="Standard Class"/>
    <s v="DR-12880"/>
    <s v="Dan Reichenbach"/>
    <x v="1"/>
    <s v="United States"/>
    <s v="Miami"/>
    <x v="2"/>
    <n v="33180"/>
    <x v="0"/>
    <s v="OFF-LA-10004689"/>
    <x v="1"/>
    <x v="2"/>
    <s v="Avery 512"/>
    <n v="13.872000000000002"/>
    <n v="6"/>
    <n v="0.2"/>
    <n v="4.6818000000000008"/>
  </r>
  <r>
    <n v="5629"/>
    <s v="CA-2014-148810"/>
    <x v="3"/>
    <x v="335"/>
    <d v="2014-07-02T00:00:00"/>
    <s v="Standard Class"/>
    <s v="DR-12880"/>
    <s v="Dan Reichenbach"/>
    <x v="1"/>
    <s v="United States"/>
    <s v="Miami"/>
    <x v="2"/>
    <n v="33180"/>
    <x v="0"/>
    <s v="FUR-CH-10001545"/>
    <x v="0"/>
    <x v="1"/>
    <s v="Hon Comfortask Task/Swivel Chairs"/>
    <n v="273.55200000000002"/>
    <n v="3"/>
    <n v="0.2"/>
    <n v="-13.677599999999998"/>
  </r>
  <r>
    <n v="5630"/>
    <s v="US-2013-146066"/>
    <x v="0"/>
    <x v="1036"/>
    <d v="2013-08-24T00:00:00"/>
    <s v="Second Class"/>
    <s v="RB-19465"/>
    <s v="Rick Bensley"/>
    <x v="2"/>
    <s v="United States"/>
    <s v="Philadelphia"/>
    <x v="9"/>
    <n v="19143"/>
    <x v="3"/>
    <s v="FUR-TA-10002530"/>
    <x v="0"/>
    <x v="3"/>
    <s v="Iceberg OfficeWorks 42&quot; Round Tables"/>
    <n v="815.29199999999992"/>
    <n v="9"/>
    <n v="0.4"/>
    <n v="-339.7050000000001"/>
  </r>
  <r>
    <n v="5631"/>
    <s v="CA-2011-127614"/>
    <x v="2"/>
    <x v="1058"/>
    <d v="2011-02-16T00:00:00"/>
    <s v="Standard Class"/>
    <s v="NF-18385"/>
    <s v="Natalie Fritzler"/>
    <x v="0"/>
    <s v="United States"/>
    <s v="Chesapeake"/>
    <x v="17"/>
    <n v="23320"/>
    <x v="0"/>
    <s v="TEC-AC-10001432"/>
    <x v="2"/>
    <x v="11"/>
    <s v="Enermax Aurora Lite Keyboard"/>
    <n v="234.45000000000002"/>
    <n v="3"/>
    <n v="0"/>
    <n v="103.15800000000003"/>
  </r>
  <r>
    <n v="5632"/>
    <s v="CA-2011-127614"/>
    <x v="2"/>
    <x v="1058"/>
    <d v="2011-02-16T00:00:00"/>
    <s v="Standard Class"/>
    <s v="NF-18385"/>
    <s v="Natalie Fritzler"/>
    <x v="0"/>
    <s v="United States"/>
    <s v="Chesapeake"/>
    <x v="17"/>
    <n v="23320"/>
    <x v="0"/>
    <s v="FUR-TA-10003715"/>
    <x v="0"/>
    <x v="3"/>
    <s v="Hon 2111 Invitation Series Corner Table"/>
    <n v="1256.22"/>
    <n v="6"/>
    <n v="0"/>
    <n v="75.37319999999994"/>
  </r>
  <r>
    <n v="5633"/>
    <s v="CA-2011-127614"/>
    <x v="2"/>
    <x v="1058"/>
    <d v="2011-02-16T00:00:00"/>
    <s v="Standard Class"/>
    <s v="NF-18385"/>
    <s v="Natalie Fritzler"/>
    <x v="0"/>
    <s v="United States"/>
    <s v="Chesapeake"/>
    <x v="17"/>
    <n v="23320"/>
    <x v="0"/>
    <s v="OFF-BI-10003291"/>
    <x v="1"/>
    <x v="8"/>
    <s v="Wilson Jones Leather-Like Binders with DublLock Round Rings"/>
    <n v="17.46"/>
    <n v="2"/>
    <n v="0"/>
    <n v="8.2061999999999991"/>
  </r>
  <r>
    <n v="5634"/>
    <s v="CA-2013-101742"/>
    <x v="0"/>
    <x v="713"/>
    <d v="2013-09-29T00:00:00"/>
    <s v="Second Class"/>
    <s v="CR-12580"/>
    <s v="Clay Rozendal"/>
    <x v="2"/>
    <s v="United States"/>
    <s v="New York City"/>
    <x v="15"/>
    <n v="10009"/>
    <x v="3"/>
    <s v="OFF-BI-10004187"/>
    <x v="1"/>
    <x v="8"/>
    <s v="Staples"/>
    <n v="10.528"/>
    <n v="7"/>
    <n v="0.2"/>
    <n v="3.6847999999999987"/>
  </r>
  <r>
    <n v="5635"/>
    <s v="CA-2012-134943"/>
    <x v="1"/>
    <x v="901"/>
    <d v="2012-12-06T00:00:00"/>
    <s v="First Class"/>
    <s v="SU-20665"/>
    <s v="Stephanie Ulpright"/>
    <x v="2"/>
    <s v="United States"/>
    <s v="Ann Arbor"/>
    <x v="12"/>
    <n v="48104"/>
    <x v="2"/>
    <s v="OFF-BI-10000666"/>
    <x v="1"/>
    <x v="8"/>
    <s v="Surelock Post Binders"/>
    <n v="152.79999999999998"/>
    <n v="5"/>
    <n v="0"/>
    <n v="76.399999999999991"/>
  </r>
  <r>
    <n v="5636"/>
    <s v="CA-2014-123022"/>
    <x v="3"/>
    <x v="213"/>
    <d v="2014-09-09T00:00:00"/>
    <s v="Standard Class"/>
    <s v="SC-20050"/>
    <s v="Sample Company A"/>
    <x v="2"/>
    <s v="United States"/>
    <s v="La Mesa"/>
    <x v="1"/>
    <n v="91941"/>
    <x v="1"/>
    <s v="OFF-BI-10002225"/>
    <x v="1"/>
    <x v="8"/>
    <s v="Square Ring Data Binders, Rigid 75 Pt. Covers, 11&quot; x 14-7/8&quot;"/>
    <n v="82.56"/>
    <n v="5"/>
    <n v="0.2"/>
    <n v="28.896000000000001"/>
  </r>
  <r>
    <n v="5637"/>
    <s v="CA-2014-123022"/>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s v="CA-2014-113208"/>
    <x v="3"/>
    <x v="606"/>
    <d v="2014-04-03T00:00:00"/>
    <s v="Standard Class"/>
    <s v="ML-18040"/>
    <s v="Michelle Lonsdale"/>
    <x v="1"/>
    <s v="United States"/>
    <s v="Dearborn"/>
    <x v="12"/>
    <n v="48126"/>
    <x v="2"/>
    <s v="FUR-FU-10004245"/>
    <x v="0"/>
    <x v="5"/>
    <s v="Career Cubicle Clock, 8 1/4&quot;, Black"/>
    <n v="60.84"/>
    <n v="3"/>
    <n v="0"/>
    <n v="23.119199999999999"/>
  </r>
  <r>
    <n v="5639"/>
    <s v="CA-2011-154893"/>
    <x v="2"/>
    <x v="1059"/>
    <d v="2011-12-27T00:00:00"/>
    <s v="Standard Class"/>
    <s v="GM-14440"/>
    <s v="Gary McGarr"/>
    <x v="0"/>
    <s v="United States"/>
    <s v="San Diego"/>
    <x v="1"/>
    <n v="92024"/>
    <x v="1"/>
    <s v="FUR-CH-10004287"/>
    <x v="0"/>
    <x v="1"/>
    <s v="SAFCO Arco Folding Chair"/>
    <n v="1325.76"/>
    <n v="6"/>
    <n v="0.2"/>
    <n v="149.14799999999991"/>
  </r>
  <r>
    <n v="5640"/>
    <s v="CA-2011-154893"/>
    <x v="2"/>
    <x v="1059"/>
    <d v="2011-12-27T00:00:00"/>
    <s v="Standard Class"/>
    <s v="GM-14440"/>
    <s v="Gary McGarr"/>
    <x v="0"/>
    <s v="United States"/>
    <s v="San Diego"/>
    <x v="1"/>
    <n v="92024"/>
    <x v="1"/>
    <s v="FUR-CH-10000595"/>
    <x v="0"/>
    <x v="1"/>
    <s v="Safco Contoured Stacking Chairs"/>
    <n v="572.16000000000008"/>
    <n v="3"/>
    <n v="0.2"/>
    <n v="35.759999999999962"/>
  </r>
  <r>
    <n v="5641"/>
    <s v="CA-2011-147900"/>
    <x v="2"/>
    <x v="865"/>
    <d v="2011-09-28T00:00:00"/>
    <s v="Standard Class"/>
    <s v="JK-15640"/>
    <s v="Jim Kriz"/>
    <x v="2"/>
    <s v="United States"/>
    <s v="Lakewood"/>
    <x v="24"/>
    <n v="44107"/>
    <x v="3"/>
    <s v="OFF-PA-10003063"/>
    <x v="1"/>
    <x v="10"/>
    <s v="EcoTones Memo Sheets"/>
    <n v="28.8"/>
    <n v="9"/>
    <n v="0.2"/>
    <n v="10.080000000000002"/>
  </r>
  <r>
    <n v="5642"/>
    <s v="CA-2014-106355"/>
    <x v="3"/>
    <x v="459"/>
    <d v="2014-04-06T00:00:00"/>
    <s v="First Class"/>
    <s v="AT-10435"/>
    <s v="Alyssa Tate"/>
    <x v="2"/>
    <s v="United States"/>
    <s v="Meriden"/>
    <x v="29"/>
    <n v="6450"/>
    <x v="3"/>
    <s v="OFF-AR-10000246"/>
    <x v="1"/>
    <x v="6"/>
    <s v="Newell 318"/>
    <n v="11.12"/>
    <n v="4"/>
    <n v="0"/>
    <n v="2.8911999999999995"/>
  </r>
  <r>
    <n v="5643"/>
    <s v="CA-2013-127985"/>
    <x v="0"/>
    <x v="178"/>
    <d v="2013-04-06T00:00:00"/>
    <s v="Second Class"/>
    <s v="DB-12910"/>
    <s v="Daniel Byrd"/>
    <x v="2"/>
    <s v="United States"/>
    <s v="Columbus"/>
    <x v="32"/>
    <n v="31907"/>
    <x v="0"/>
    <s v="FUR-FU-10003274"/>
    <x v="0"/>
    <x v="5"/>
    <s v="Regeneration Desk Collection"/>
    <n v="7.04"/>
    <n v="4"/>
    <n v="0"/>
    <n v="3.0976000000000004"/>
  </r>
  <r>
    <n v="5644"/>
    <s v="CA-2012-166604"/>
    <x v="1"/>
    <x v="1060"/>
    <d v="2012-05-20T00:00:00"/>
    <s v="Second Class"/>
    <s v="AH-10690"/>
    <s v="Anna Häberlin"/>
    <x v="1"/>
    <s v="United States"/>
    <s v="Roswell"/>
    <x v="32"/>
    <n v="30076"/>
    <x v="0"/>
    <s v="OFF-EN-10004147"/>
    <x v="1"/>
    <x v="12"/>
    <s v="Wausau Papers Astrobrights Colored Envelopes"/>
    <n v="17.940000000000001"/>
    <n v="3"/>
    <n v="0"/>
    <n v="8.7906000000000013"/>
  </r>
  <r>
    <n v="5645"/>
    <s v="CA-2014-120719"/>
    <x v="3"/>
    <x v="721"/>
    <d v="2014-03-27T00:00:00"/>
    <s v="First Class"/>
    <s v="SJ-20125"/>
    <s v="Sanjit Jacobs"/>
    <x v="2"/>
    <s v="United States"/>
    <s v="Seattle"/>
    <x v="4"/>
    <n v="98105"/>
    <x v="1"/>
    <s v="OFF-BI-10002103"/>
    <x v="1"/>
    <x v="8"/>
    <s v="Cardinal Slant-D Ring Binder, Heavy Gauge Vinyl"/>
    <n v="34.76"/>
    <n v="5"/>
    <n v="0.2"/>
    <n v="11.296999999999999"/>
  </r>
  <r>
    <n v="5646"/>
    <s v="CA-2014-127117"/>
    <x v="3"/>
    <x v="349"/>
    <d v="2014-04-20T00:00:00"/>
    <s v="Standard Class"/>
    <s v="HM-14860"/>
    <s v="Harry Marie"/>
    <x v="1"/>
    <s v="United States"/>
    <s v="Morristown"/>
    <x v="30"/>
    <n v="7960"/>
    <x v="3"/>
    <s v="FUR-FU-10004018"/>
    <x v="0"/>
    <x v="5"/>
    <s v="Tensor Computer Mounted Lamp"/>
    <n v="74.45"/>
    <n v="5"/>
    <n v="0"/>
    <n v="20.101500000000001"/>
  </r>
  <r>
    <n v="5647"/>
    <s v="CA-2012-104241"/>
    <x v="1"/>
    <x v="1038"/>
    <d v="2012-01-09T00:00:00"/>
    <s v="Standard Class"/>
    <s v="AG-10495"/>
    <s v="Andrew Gjertsen"/>
    <x v="1"/>
    <s v="United States"/>
    <s v="Alexandria"/>
    <x v="17"/>
    <n v="22304"/>
    <x v="0"/>
    <s v="FUR-FU-10001473"/>
    <x v="0"/>
    <x v="5"/>
    <s v="DAX Wood Document Frame"/>
    <n v="192.22"/>
    <n v="14"/>
    <n v="0"/>
    <n v="69.199200000000005"/>
  </r>
  <r>
    <n v="5648"/>
    <s v="CA-2014-168179"/>
    <x v="3"/>
    <x v="808"/>
    <d v="2014-11-08T00:00:00"/>
    <s v="Standard Class"/>
    <s v="JB-16000"/>
    <s v="Joy Bell-"/>
    <x v="0"/>
    <s v="United States"/>
    <s v="Salt Lake City"/>
    <x v="7"/>
    <n v="84106"/>
    <x v="1"/>
    <s v="OFF-PA-10001800"/>
    <x v="1"/>
    <x v="10"/>
    <s v="Xerox 220"/>
    <n v="19.440000000000001"/>
    <n v="3"/>
    <n v="0"/>
    <n v="9.3312000000000008"/>
  </r>
  <r>
    <n v="5649"/>
    <s v="CA-2014-142342"/>
    <x v="3"/>
    <x v="729"/>
    <d v="2014-07-20T00:00:00"/>
    <s v="Second Class"/>
    <s v="AJ-10795"/>
    <s v="Anthony Johnson"/>
    <x v="1"/>
    <s v="United States"/>
    <s v="Apple Valley"/>
    <x v="1"/>
    <n v="92307"/>
    <x v="1"/>
    <s v="OFF-PA-10004609"/>
    <x v="1"/>
    <x v="10"/>
    <s v="Xerox 221"/>
    <n v="32.400000000000006"/>
    <n v="5"/>
    <n v="0"/>
    <n v="15.552000000000001"/>
  </r>
  <r>
    <n v="5650"/>
    <s v="CA-2014-142342"/>
    <x v="3"/>
    <x v="729"/>
    <d v="2014-07-20T00:00:00"/>
    <s v="Second Class"/>
    <s v="AJ-10795"/>
    <s v="Anthony Johnson"/>
    <x v="1"/>
    <s v="United States"/>
    <s v="Apple Valley"/>
    <x v="1"/>
    <n v="92307"/>
    <x v="1"/>
    <s v="OFF-EN-10002592"/>
    <x v="1"/>
    <x v="12"/>
    <s v="Peel &amp; Seel Recycled Catalog Envelopes, Brown"/>
    <n v="57.9"/>
    <n v="5"/>
    <n v="0"/>
    <n v="28.95"/>
  </r>
  <r>
    <n v="5651"/>
    <s v="CA-2014-142342"/>
    <x v="3"/>
    <x v="729"/>
    <d v="2014-07-20T00:00:00"/>
    <s v="Second Class"/>
    <s v="AJ-10795"/>
    <s v="Anthony Johnson"/>
    <x v="1"/>
    <s v="United States"/>
    <s v="Apple Valley"/>
    <x v="1"/>
    <n v="92307"/>
    <x v="1"/>
    <s v="OFF-ST-10002957"/>
    <x v="1"/>
    <x v="4"/>
    <s v="Sterilite Show Offs Storage Containers"/>
    <n v="10.56"/>
    <n v="2"/>
    <n v="0"/>
    <n v="0"/>
  </r>
  <r>
    <n v="5652"/>
    <s v="CA-2014-142342"/>
    <x v="3"/>
    <x v="729"/>
    <d v="2014-07-20T00:00:00"/>
    <s v="Second Class"/>
    <s v="AJ-10795"/>
    <s v="Anthony Johnson"/>
    <x v="1"/>
    <s v="United States"/>
    <s v="Apple Valley"/>
    <x v="1"/>
    <n v="92307"/>
    <x v="1"/>
    <s v="FUR-BO-10002613"/>
    <x v="0"/>
    <x v="0"/>
    <s v="Atlantic Metals Mobile 4-Shelf Bookcases, Custom Colors"/>
    <n v="1194.165"/>
    <n v="5"/>
    <n v="0.15"/>
    <n v="210.73499999999993"/>
  </r>
  <r>
    <n v="5653"/>
    <s v="CA-2014-109099"/>
    <x v="3"/>
    <x v="833"/>
    <d v="2014-10-12T00:00:00"/>
    <s v="Standard Class"/>
    <s v="MM-18280"/>
    <s v="Muhammed MacIntyre"/>
    <x v="1"/>
    <s v="United States"/>
    <s v="New York City"/>
    <x v="15"/>
    <n v="10009"/>
    <x v="3"/>
    <s v="OFF-PA-10001033"/>
    <x v="1"/>
    <x v="10"/>
    <s v="Xerox 1893"/>
    <n v="40.99"/>
    <n v="1"/>
    <n v="0"/>
    <n v="20.085100000000001"/>
  </r>
  <r>
    <n v="5654"/>
    <s v="US-2011-134187"/>
    <x v="2"/>
    <x v="130"/>
    <d v="2011-11-11T00:00:00"/>
    <s v="Standard Class"/>
    <s v="TH-21235"/>
    <s v="Tiffany House"/>
    <x v="1"/>
    <s v="United States"/>
    <s v="Long Beach"/>
    <x v="1"/>
    <n v="90805"/>
    <x v="1"/>
    <s v="OFF-AR-10000940"/>
    <x v="1"/>
    <x v="6"/>
    <s v="Newell 343"/>
    <n v="2.94"/>
    <n v="1"/>
    <n v="0"/>
    <n v="0.79380000000000006"/>
  </r>
  <r>
    <n v="5655"/>
    <s v="CA-2013-145261"/>
    <x v="0"/>
    <x v="122"/>
    <d v="2013-12-22T00:00:00"/>
    <s v="First Class"/>
    <s v="AH-10120"/>
    <s v="Adrian Hane"/>
    <x v="2"/>
    <s v="United States"/>
    <s v="Salem"/>
    <x v="21"/>
    <n v="97301"/>
    <x v="1"/>
    <s v="OFF-BI-10001670"/>
    <x v="1"/>
    <x v="8"/>
    <s v="Vinyl Sectional Post Binders"/>
    <n v="45.240000000000009"/>
    <n v="4"/>
    <n v="0.7"/>
    <n v="-30.159999999999997"/>
  </r>
  <r>
    <n v="5656"/>
    <s v="CA-2013-145261"/>
    <x v="0"/>
    <x v="122"/>
    <d v="2013-12-22T00:00:00"/>
    <s v="First Class"/>
    <s v="AH-10120"/>
    <s v="Adrian Hane"/>
    <x v="2"/>
    <s v="United States"/>
    <s v="Salem"/>
    <x v="21"/>
    <n v="97301"/>
    <x v="1"/>
    <s v="OFF-AR-10004078"/>
    <x v="1"/>
    <x v="6"/>
    <s v="Newell 312"/>
    <n v="18.687999999999999"/>
    <n v="4"/>
    <n v="0.2"/>
    <n v="2.3359999999999994"/>
  </r>
  <r>
    <n v="5657"/>
    <s v="CA-2013-145261"/>
    <x v="0"/>
    <x v="122"/>
    <d v="2013-12-22T00:00:00"/>
    <s v="First Class"/>
    <s v="AH-10120"/>
    <s v="Adrian Hane"/>
    <x v="2"/>
    <s v="United States"/>
    <s v="Salem"/>
    <x v="21"/>
    <n v="97301"/>
    <x v="1"/>
    <s v="OFF-PA-10003036"/>
    <x v="1"/>
    <x v="10"/>
    <s v="Black Print Carbonless 8 1/2&quot; x 8 1/4&quot; Rapid Memo Book"/>
    <n v="11.648000000000001"/>
    <n v="2"/>
    <n v="0.2"/>
    <n v="3.7855999999999992"/>
  </r>
  <r>
    <n v="5658"/>
    <s v="CA-2013-145261"/>
    <x v="0"/>
    <x v="122"/>
    <d v="2013-12-22T00:00:00"/>
    <s v="First Class"/>
    <s v="AH-10120"/>
    <s v="Adrian Hane"/>
    <x v="2"/>
    <s v="United States"/>
    <s v="Salem"/>
    <x v="21"/>
    <n v="97301"/>
    <x v="1"/>
    <s v="TEC-AC-10000991"/>
    <x v="2"/>
    <x v="11"/>
    <s v="Sony Micro Vault Click 8 GB USB 2.0 Flash Drive"/>
    <n v="112.77600000000001"/>
    <n v="3"/>
    <n v="0.2"/>
    <n v="-8.4581999999999979"/>
  </r>
  <r>
    <n v="5659"/>
    <s v="CA-2013-145261"/>
    <x v="0"/>
    <x v="122"/>
    <d v="2013-12-22T00:00:00"/>
    <s v="First Class"/>
    <s v="AH-10120"/>
    <s v="Adrian Hane"/>
    <x v="2"/>
    <s v="United States"/>
    <s v="Salem"/>
    <x v="21"/>
    <n v="97301"/>
    <x v="1"/>
    <s v="FUR-TA-10002530"/>
    <x v="0"/>
    <x v="3"/>
    <s v="Iceberg OfficeWorks 42&quot; Round Tables"/>
    <n v="377.45"/>
    <n v="5"/>
    <n v="0.5"/>
    <n v="-264.21500000000003"/>
  </r>
  <r>
    <n v="5660"/>
    <s v="CA-2013-145261"/>
    <x v="0"/>
    <x v="122"/>
    <d v="2013-12-22T00:00:00"/>
    <s v="First Class"/>
    <s v="AH-10120"/>
    <s v="Adrian Hane"/>
    <x v="2"/>
    <s v="United States"/>
    <s v="Salem"/>
    <x v="21"/>
    <n v="97301"/>
    <x v="1"/>
    <s v="OFF-LA-10000407"/>
    <x v="1"/>
    <x v="2"/>
    <s v="Avery White Multi-Purpose Labels"/>
    <n v="15.936000000000002"/>
    <n v="4"/>
    <n v="0.2"/>
    <n v="5.1791999999999998"/>
  </r>
  <r>
    <n v="5661"/>
    <s v="CA-2013-145261"/>
    <x v="0"/>
    <x v="122"/>
    <d v="2013-12-22T00:00:00"/>
    <s v="First Class"/>
    <s v="AH-10120"/>
    <s v="Adrian Hane"/>
    <x v="2"/>
    <s v="United States"/>
    <s v="Salem"/>
    <x v="21"/>
    <n v="97301"/>
    <x v="1"/>
    <s v="TEC-PH-10004833"/>
    <x v="2"/>
    <x v="7"/>
    <s v="Macally Suction Cup Mount"/>
    <n v="28.68"/>
    <n v="3"/>
    <n v="0.2"/>
    <n v="-7.17"/>
  </r>
  <r>
    <n v="5662"/>
    <s v="CA-2013-108875"/>
    <x v="0"/>
    <x v="446"/>
    <d v="2013-10-02T00:00:00"/>
    <s v="Standard Class"/>
    <s v="CL-12700"/>
    <s v="Craig Leslie"/>
    <x v="2"/>
    <s v="United States"/>
    <s v="Aurora"/>
    <x v="22"/>
    <n v="80013"/>
    <x v="1"/>
    <s v="FUR-FU-10002671"/>
    <x v="0"/>
    <x v="5"/>
    <s v="Electrix 20W Halogen Replacement Bulb for Zoom-In Desk Lamp"/>
    <n v="21.44"/>
    <n v="2"/>
    <n v="0.2"/>
    <n v="7.5039999999999987"/>
  </r>
  <r>
    <n v="5663"/>
    <s v="CA-2013-108875"/>
    <x v="0"/>
    <x v="446"/>
    <d v="2013-10-02T00:00:00"/>
    <s v="Standard Class"/>
    <s v="CL-12700"/>
    <s v="Craig Leslie"/>
    <x v="2"/>
    <s v="United States"/>
    <s v="Aurora"/>
    <x v="22"/>
    <n v="80013"/>
    <x v="1"/>
    <s v="OFF-ST-10001370"/>
    <x v="1"/>
    <x v="4"/>
    <s v="Sensible Storage WireTech Storage Systems"/>
    <n v="511.05600000000004"/>
    <n v="9"/>
    <n v="0.2"/>
    <n v="-95.823000000000079"/>
  </r>
  <r>
    <n v="5664"/>
    <s v="CA-2013-141957"/>
    <x v="0"/>
    <x v="658"/>
    <d v="2013-07-22T00:00:00"/>
    <s v="Same Day"/>
    <s v="JG-15310"/>
    <s v="Jason Gross"/>
    <x v="1"/>
    <s v="United States"/>
    <s v="Newark"/>
    <x v="24"/>
    <n v="43055"/>
    <x v="3"/>
    <s v="OFF-AR-10000914"/>
    <x v="1"/>
    <x v="6"/>
    <s v="Boston 16765 Mini Stand Up Battery Pencil Sharpener"/>
    <n v="18.656000000000002"/>
    <n v="2"/>
    <n v="0.2"/>
    <n v="1.3992000000000013"/>
  </r>
  <r>
    <n v="5665"/>
    <s v="CA-2013-141957"/>
    <x v="0"/>
    <x v="658"/>
    <d v="2013-07-22T00:00:00"/>
    <s v="Same Day"/>
    <s v="JG-15310"/>
    <s v="Jason Gross"/>
    <x v="1"/>
    <s v="United States"/>
    <s v="Newark"/>
    <x v="24"/>
    <n v="43055"/>
    <x v="3"/>
    <s v="OFF-BI-10001116"/>
    <x v="1"/>
    <x v="8"/>
    <s v="Wilson Jones 1&quot; Hanging DublLock Ring Binders"/>
    <n v="11.088000000000003"/>
    <n v="7"/>
    <n v="0.7"/>
    <n v="-8.1311999999999998"/>
  </r>
  <r>
    <n v="5666"/>
    <s v="CA-2013-141957"/>
    <x v="0"/>
    <x v="658"/>
    <d v="2013-07-22T00:00:00"/>
    <s v="Same Day"/>
    <s v="JG-15310"/>
    <s v="Jason Gross"/>
    <x v="1"/>
    <s v="United States"/>
    <s v="Newark"/>
    <x v="24"/>
    <n v="43055"/>
    <x v="3"/>
    <s v="OFF-ST-10002276"/>
    <x v="1"/>
    <x v="4"/>
    <s v="Safco Steel Mobile File Cart"/>
    <n v="66.688000000000002"/>
    <n v="1"/>
    <n v="0.2"/>
    <n v="4.1680000000000028"/>
  </r>
  <r>
    <n v="5667"/>
    <s v="CA-2013-141957"/>
    <x v="0"/>
    <x v="658"/>
    <d v="2013-07-22T00:00:00"/>
    <s v="Same Day"/>
    <s v="JG-15310"/>
    <s v="Jason Gross"/>
    <x v="1"/>
    <s v="United States"/>
    <s v="Newark"/>
    <x v="24"/>
    <n v="43055"/>
    <x v="3"/>
    <s v="OFF-ST-10004340"/>
    <x v="1"/>
    <x v="4"/>
    <s v="Fellowes Mobile File Cart, Black"/>
    <n v="99.488"/>
    <n v="2"/>
    <n v="0.2"/>
    <n v="8.7052000000000049"/>
  </r>
  <r>
    <n v="5668"/>
    <s v="CA-2013-142405"/>
    <x v="0"/>
    <x v="725"/>
    <d v="2013-06-16T00:00:00"/>
    <s v="Standard Class"/>
    <s v="SE-20110"/>
    <s v="Sanjit Engle"/>
    <x v="0"/>
    <s v="United States"/>
    <s v="Seattle"/>
    <x v="4"/>
    <n v="98103"/>
    <x v="1"/>
    <s v="OFF-LA-10004093"/>
    <x v="1"/>
    <x v="2"/>
    <s v="Avery 486"/>
    <n v="14.62"/>
    <n v="2"/>
    <n v="0"/>
    <n v="6.8713999999999995"/>
  </r>
  <r>
    <n v="5669"/>
    <s v="CA-2013-142405"/>
    <x v="0"/>
    <x v="725"/>
    <d v="2013-06-16T00:00:00"/>
    <s v="Standard Class"/>
    <s v="SE-20110"/>
    <s v="Sanjit Engle"/>
    <x v="0"/>
    <s v="United States"/>
    <s v="Seattle"/>
    <x v="4"/>
    <n v="98103"/>
    <x v="1"/>
    <s v="OFF-BI-10004728"/>
    <x v="1"/>
    <x v="8"/>
    <s v="Wilson Jones Turn Tabs Binder Tool for Ring Binders"/>
    <n v="53.984000000000002"/>
    <n v="14"/>
    <n v="0.2"/>
    <n v="17.544800000000002"/>
  </r>
  <r>
    <n v="5670"/>
    <s v="CA-2013-142405"/>
    <x v="0"/>
    <x v="725"/>
    <d v="2013-06-16T00:00:00"/>
    <s v="Standard Class"/>
    <s v="SE-20110"/>
    <s v="Sanjit Engle"/>
    <x v="0"/>
    <s v="United States"/>
    <s v="Seattle"/>
    <x v="4"/>
    <n v="98103"/>
    <x v="1"/>
    <s v="TEC-AC-10003095"/>
    <x v="2"/>
    <x v="11"/>
    <s v="Logitech G35 7.1-Channel Surround Sound Headset"/>
    <n v="389.97"/>
    <n v="3"/>
    <n v="0"/>
    <n v="132.58980000000003"/>
  </r>
  <r>
    <n v="5671"/>
    <s v="CA-2012-141012"/>
    <x v="1"/>
    <x v="988"/>
    <d v="2012-06-11T00:00:00"/>
    <s v="Second Class"/>
    <s v="TG-21640"/>
    <s v="Trudy Glocke"/>
    <x v="0"/>
    <s v="United States"/>
    <s v="Pocatello"/>
    <x v="45"/>
    <n v="83201"/>
    <x v="1"/>
    <s v="FUR-FU-10003192"/>
    <x v="0"/>
    <x v="5"/>
    <s v="Luxo Adjustable Task Clamp Lamp"/>
    <n v="355.36"/>
    <n v="4"/>
    <n v="0"/>
    <n v="92.393599999999992"/>
  </r>
  <r>
    <n v="5672"/>
    <s v="CA-2012-141012"/>
    <x v="1"/>
    <x v="988"/>
    <d v="2012-06-11T00:00:00"/>
    <s v="Second Class"/>
    <s v="TG-21640"/>
    <s v="Trudy Glocke"/>
    <x v="0"/>
    <s v="United States"/>
    <s v="Pocatello"/>
    <x v="45"/>
    <n v="83201"/>
    <x v="1"/>
    <s v="TEC-PH-10004522"/>
    <x v="2"/>
    <x v="7"/>
    <s v="Dexim XPower Skin Super-Thin Power Case for iPhone 5 - Black"/>
    <n v="140.376"/>
    <n v="3"/>
    <n v="0.2"/>
    <n v="8.7735000000000056"/>
  </r>
  <r>
    <n v="5673"/>
    <s v="CA-2014-127922"/>
    <x v="3"/>
    <x v="855"/>
    <d v="2014-11-04T00:00:00"/>
    <s v="Standard Class"/>
    <s v="SH-19975"/>
    <s v="Sally Hughsby"/>
    <x v="1"/>
    <s v="United States"/>
    <s v="Dallas"/>
    <x v="5"/>
    <n v="75081"/>
    <x v="2"/>
    <s v="OFF-EN-10003068"/>
    <x v="1"/>
    <x v="12"/>
    <s v="#6 3/4 Gummed Flap White Envelopes"/>
    <n v="15.840000000000002"/>
    <n v="2"/>
    <n v="0.2"/>
    <n v="5.5439999999999987"/>
  </r>
  <r>
    <n v="5674"/>
    <s v="CA-2014-127922"/>
    <x v="3"/>
    <x v="855"/>
    <d v="2014-11-04T00:00:00"/>
    <s v="Standard Class"/>
    <s v="SH-19975"/>
    <s v="Sally Hughsby"/>
    <x v="1"/>
    <s v="United States"/>
    <s v="Dallas"/>
    <x v="5"/>
    <n v="75081"/>
    <x v="2"/>
    <s v="OFF-PA-10001204"/>
    <x v="1"/>
    <x v="10"/>
    <s v="Xerox 1972"/>
    <n v="8.4480000000000004"/>
    <n v="2"/>
    <n v="0.2"/>
    <n v="2.6399999999999997"/>
  </r>
  <r>
    <n v="5675"/>
    <s v="CA-2013-146318"/>
    <x v="0"/>
    <x v="115"/>
    <d v="2013-01-27T00:00:00"/>
    <s v="Standard Class"/>
    <s v="MC-17275"/>
    <s v="Marc Crier"/>
    <x v="0"/>
    <s v="United States"/>
    <s v="Seattle"/>
    <x v="4"/>
    <n v="98105"/>
    <x v="1"/>
    <s v="OFF-PA-10003953"/>
    <x v="1"/>
    <x v="10"/>
    <s v="Xerox 218"/>
    <n v="12.96"/>
    <n v="2"/>
    <n v="0"/>
    <n v="6.2208000000000006"/>
  </r>
  <r>
    <n v="5676"/>
    <s v="CA-2011-135993"/>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s v="CA-2011-135993"/>
    <x v="2"/>
    <x v="1061"/>
    <d v="2011-06-02T00:00:00"/>
    <s v="Standard Class"/>
    <s v="PJ-18835"/>
    <s v="Patrick Jones"/>
    <x v="1"/>
    <s v="United States"/>
    <s v="Seattle"/>
    <x v="4"/>
    <n v="98115"/>
    <x v="1"/>
    <s v="TEC-AC-10004877"/>
    <x v="2"/>
    <x v="11"/>
    <s v="Imation 30456 USB Flash Drive 8GB"/>
    <n v="27.6"/>
    <n v="4"/>
    <n v="0"/>
    <n v="2.2079999999999984"/>
  </r>
  <r>
    <n v="5678"/>
    <s v="CA-2011-126802"/>
    <x v="2"/>
    <x v="282"/>
    <d v="2012-01-05T00:00:00"/>
    <s v="Standard Class"/>
    <s v="ZC-21910"/>
    <s v="Zuschuss Carroll"/>
    <x v="0"/>
    <s v="United States"/>
    <s v="Chicago"/>
    <x v="10"/>
    <n v="60610"/>
    <x v="2"/>
    <s v="FUR-FU-10000193"/>
    <x v="0"/>
    <x v="5"/>
    <s v="Tenex Chairmats For Use with Hard Floors"/>
    <n v="38.975999999999999"/>
    <n v="3"/>
    <n v="0.6"/>
    <n v="-50.66879999999999"/>
  </r>
  <r>
    <n v="5679"/>
    <s v="CA-2013-143924"/>
    <x v="0"/>
    <x v="1062"/>
    <d v="2013-08-04T00:00:00"/>
    <s v="Standard Class"/>
    <s v="SC-20680"/>
    <s v="Steve Carroll"/>
    <x v="2"/>
    <s v="United States"/>
    <s v="Holland"/>
    <x v="12"/>
    <n v="49423"/>
    <x v="2"/>
    <s v="OFF-FA-10000735"/>
    <x v="1"/>
    <x v="13"/>
    <s v="Staples"/>
    <n v="20.439999999999998"/>
    <n v="7"/>
    <n v="0"/>
    <n v="9.1979999999999986"/>
  </r>
  <r>
    <n v="5680"/>
    <s v="CA-2013-143924"/>
    <x v="0"/>
    <x v="1062"/>
    <d v="2013-08-04T00:00:00"/>
    <s v="Standard Class"/>
    <s v="SC-20680"/>
    <s v="Steve Carroll"/>
    <x v="2"/>
    <s v="United States"/>
    <s v="Holland"/>
    <x v="12"/>
    <n v="49423"/>
    <x v="2"/>
    <s v="OFF-PA-10002120"/>
    <x v="1"/>
    <x v="10"/>
    <s v="Xerox 1889"/>
    <n v="109.92"/>
    <n v="2"/>
    <n v="0"/>
    <n v="53.860799999999998"/>
  </r>
  <r>
    <n v="5681"/>
    <s v="CA-2013-141551"/>
    <x v="0"/>
    <x v="446"/>
    <d v="2013-10-01T00:00:00"/>
    <s v="Standard Class"/>
    <s v="BP-11230"/>
    <s v="Benjamin Patterson"/>
    <x v="0"/>
    <s v="United States"/>
    <s v="Broken Arrow"/>
    <x v="26"/>
    <n v="74012"/>
    <x v="2"/>
    <s v="OFF-BI-10001249"/>
    <x v="1"/>
    <x v="8"/>
    <s v="Avery Heavy-Duty EZD View Binder with Locking Rings"/>
    <n v="6.38"/>
    <n v="1"/>
    <n v="0"/>
    <n v="2.9347999999999996"/>
  </r>
  <r>
    <n v="5682"/>
    <s v="CA-2013-141551"/>
    <x v="0"/>
    <x v="446"/>
    <d v="2013-10-01T00:00:00"/>
    <s v="Standard Class"/>
    <s v="BP-11230"/>
    <s v="Benjamin Patterson"/>
    <x v="0"/>
    <s v="United States"/>
    <s v="Broken Arrow"/>
    <x v="26"/>
    <n v="74012"/>
    <x v="2"/>
    <s v="OFF-PA-10001569"/>
    <x v="1"/>
    <x v="10"/>
    <s v="Xerox 232"/>
    <n v="6.48"/>
    <n v="1"/>
    <n v="0"/>
    <n v="3.1104000000000003"/>
  </r>
  <r>
    <n v="5683"/>
    <s v="CA-2011-164315"/>
    <x v="2"/>
    <x v="1063"/>
    <d v="2011-04-08T00:00:00"/>
    <s v="Standard Class"/>
    <s v="RD-19585"/>
    <s v="Rob Dowd"/>
    <x v="0"/>
    <s v="United States"/>
    <s v="Athens"/>
    <x v="32"/>
    <n v="30605"/>
    <x v="0"/>
    <s v="OFF-PA-10004248"/>
    <x v="1"/>
    <x v="10"/>
    <s v="Xerox 1990"/>
    <n v="15.84"/>
    <n v="3"/>
    <n v="0"/>
    <n v="7.1280000000000001"/>
  </r>
  <r>
    <n v="5684"/>
    <s v="CA-2011-164315"/>
    <x v="2"/>
    <x v="1063"/>
    <d v="2011-04-08T00:00:00"/>
    <s v="Standard Class"/>
    <s v="RD-19585"/>
    <s v="Rob Dowd"/>
    <x v="0"/>
    <s v="United States"/>
    <s v="Athens"/>
    <x v="32"/>
    <n v="30605"/>
    <x v="0"/>
    <s v="TEC-PH-10001128"/>
    <x v="2"/>
    <x v="7"/>
    <s v="Motorola Droid Maxx"/>
    <n v="1049.93"/>
    <n v="7"/>
    <n v="0"/>
    <n v="293.98040000000003"/>
  </r>
  <r>
    <n v="5685"/>
    <s v="CA-2011-164315"/>
    <x v="2"/>
    <x v="1063"/>
    <d v="2011-04-08T00:00:00"/>
    <s v="Standard Class"/>
    <s v="RD-19585"/>
    <s v="Rob Dowd"/>
    <x v="0"/>
    <s v="United States"/>
    <s v="Athens"/>
    <x v="32"/>
    <n v="30605"/>
    <x v="0"/>
    <s v="OFF-AP-10003842"/>
    <x v="1"/>
    <x v="9"/>
    <s v="Euro-Pro Shark Turbo Vacuum"/>
    <n v="154.9"/>
    <n v="5"/>
    <n v="0"/>
    <n v="40.274000000000001"/>
  </r>
  <r>
    <n v="5686"/>
    <s v="CA-2012-131072"/>
    <x v="1"/>
    <x v="599"/>
    <d v="2012-11-05T00:00:00"/>
    <s v="Same Day"/>
    <s v="KL-16645"/>
    <s v="Ken Lonsdale"/>
    <x v="0"/>
    <s v="United States"/>
    <s v="Seattle"/>
    <x v="4"/>
    <n v="98105"/>
    <x v="1"/>
    <s v="OFF-BI-10002794"/>
    <x v="1"/>
    <x v="8"/>
    <s v="Avery Trapezoid Ring Binder, 3&quot; Capacity, Black, 1040 sheets"/>
    <n v="98.352000000000004"/>
    <n v="3"/>
    <n v="0.2"/>
    <n v="35.652599999999993"/>
  </r>
  <r>
    <n v="5687"/>
    <s v="CA-2011-131541"/>
    <x v="2"/>
    <x v="1064"/>
    <d v="2011-07-28T00:00:00"/>
    <s v="Same Day"/>
    <s v="CK-12205"/>
    <s v="Chloris Kastensmidt"/>
    <x v="0"/>
    <s v="United States"/>
    <s v="Apopka"/>
    <x v="2"/>
    <n v="32712"/>
    <x v="0"/>
    <s v="OFF-FA-10000621"/>
    <x v="1"/>
    <x v="13"/>
    <s v="OIC Colored Binder Clips, Assorted Sizes"/>
    <n v="14.320000000000002"/>
    <n v="5"/>
    <n v="0.2"/>
    <n v="5.1910000000000007"/>
  </r>
  <r>
    <n v="5688"/>
    <s v="CA-2011-131541"/>
    <x v="2"/>
    <x v="1064"/>
    <d v="2011-07-28T00:00:00"/>
    <s v="Same Day"/>
    <s v="CK-12205"/>
    <s v="Chloris Kastensmidt"/>
    <x v="0"/>
    <s v="United States"/>
    <s v="Apopka"/>
    <x v="2"/>
    <n v="32712"/>
    <x v="0"/>
    <s v="FUR-FU-10003623"/>
    <x v="0"/>
    <x v="5"/>
    <s v="DataProducts Ampli Magnifier Task Lamp, Black,"/>
    <n v="129.88800000000001"/>
    <n v="6"/>
    <n v="0.2"/>
    <n v="12.988799999999991"/>
  </r>
  <r>
    <n v="5689"/>
    <s v="CA-2011-131541"/>
    <x v="2"/>
    <x v="1064"/>
    <d v="2011-07-28T00:00:00"/>
    <s v="Same Day"/>
    <s v="CK-12205"/>
    <s v="Chloris Kastensmidt"/>
    <x v="0"/>
    <s v="United States"/>
    <s v="Apopka"/>
    <x v="2"/>
    <n v="32712"/>
    <x v="0"/>
    <s v="OFF-EN-10000781"/>
    <x v="1"/>
    <x v="12"/>
    <s v="#10- 4 1/8&quot; x 9 1/2&quot; Recycled Envelopes"/>
    <n v="48.944000000000003"/>
    <n v="7"/>
    <n v="0.2"/>
    <n v="16.518599999999999"/>
  </r>
  <r>
    <n v="5690"/>
    <s v="CA-2012-119550"/>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s v="US-2012-138093"/>
    <x v="1"/>
    <x v="895"/>
    <d v="2012-12-16T00:00:00"/>
    <s v="Standard Class"/>
    <s v="KM-16225"/>
    <s v="Kalyca Meade"/>
    <x v="1"/>
    <s v="United States"/>
    <s v="Baltimore"/>
    <x v="39"/>
    <n v="21215"/>
    <x v="3"/>
    <s v="OFF-AR-10000817"/>
    <x v="1"/>
    <x v="6"/>
    <s v="Manco Dry-Lighter Erasable Highlighter"/>
    <n v="27.36"/>
    <n v="9"/>
    <n v="0"/>
    <n v="9.3023999999999987"/>
  </r>
  <r>
    <n v="5692"/>
    <s v="US-2012-138093"/>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s v="US-2012-138093"/>
    <x v="1"/>
    <x v="895"/>
    <d v="2012-12-16T00:00:00"/>
    <s v="Standard Class"/>
    <s v="KM-16225"/>
    <s v="Kalyca Meade"/>
    <x v="1"/>
    <s v="United States"/>
    <s v="Baltimore"/>
    <x v="39"/>
    <n v="21215"/>
    <x v="3"/>
    <s v="TEC-PH-10004667"/>
    <x v="2"/>
    <x v="7"/>
    <s v="Cisco 8x8 Inc. 6753i IP Business Phone System"/>
    <n v="134.99"/>
    <n v="1"/>
    <n v="0"/>
    <n v="36.447299999999998"/>
  </r>
  <r>
    <n v="5694"/>
    <s v="US-2012-138093"/>
    <x v="1"/>
    <x v="895"/>
    <d v="2012-12-16T00:00:00"/>
    <s v="Standard Class"/>
    <s v="KM-16225"/>
    <s v="Kalyca Meade"/>
    <x v="1"/>
    <s v="United States"/>
    <s v="Baltimore"/>
    <x v="39"/>
    <n v="21215"/>
    <x v="3"/>
    <s v="OFF-PA-10000143"/>
    <x v="1"/>
    <x v="10"/>
    <s v="Astroparche Fine Business Paper"/>
    <n v="26.400000000000002"/>
    <n v="5"/>
    <n v="0"/>
    <n v="12.672000000000001"/>
  </r>
  <r>
    <n v="5695"/>
    <s v="US-2012-138093"/>
    <x v="1"/>
    <x v="895"/>
    <d v="2012-12-16T00:00:00"/>
    <s v="Standard Class"/>
    <s v="KM-16225"/>
    <s v="Kalyca Meade"/>
    <x v="1"/>
    <s v="United States"/>
    <s v="Baltimore"/>
    <x v="39"/>
    <n v="21215"/>
    <x v="3"/>
    <s v="FUR-CH-10000785"/>
    <x v="0"/>
    <x v="1"/>
    <s v="Global Ergonomic Managers Chair"/>
    <n v="542.93999999999994"/>
    <n v="3"/>
    <n v="0"/>
    <n v="141.1644"/>
  </r>
  <r>
    <n v="5696"/>
    <s v="CA-2013-126165"/>
    <x v="0"/>
    <x v="465"/>
    <d v="2013-05-08T00:00:00"/>
    <s v="Second Class"/>
    <s v="AH-10465"/>
    <s v="Amy Hunt"/>
    <x v="0"/>
    <s v="United States"/>
    <s v="San Francisco"/>
    <x v="1"/>
    <n v="94109"/>
    <x v="1"/>
    <s v="FUR-TA-10001676"/>
    <x v="0"/>
    <x v="3"/>
    <s v="Hon 61000 Series Interactive Training Tables"/>
    <n v="71.088000000000008"/>
    <n v="2"/>
    <n v="0.2"/>
    <n v="-1.7772000000000041"/>
  </r>
  <r>
    <n v="5697"/>
    <s v="CA-2014-126123"/>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s v="CA-2014-126123"/>
    <x v="3"/>
    <x v="336"/>
    <d v="2014-10-19T00:00:00"/>
    <s v="Standard Class"/>
    <s v="AG-10765"/>
    <s v="Anthony Garverick"/>
    <x v="2"/>
    <s v="United States"/>
    <s v="Chicago"/>
    <x v="10"/>
    <n v="60623"/>
    <x v="2"/>
    <s v="OFF-BI-10004224"/>
    <x v="1"/>
    <x v="8"/>
    <s v="Catalog Binders with Expanding Posts"/>
    <n v="13.455999999999998"/>
    <n v="1"/>
    <n v="0.8"/>
    <n v="-23.548000000000009"/>
  </r>
  <r>
    <n v="5699"/>
    <s v="CA-2013-143441"/>
    <x v="0"/>
    <x v="732"/>
    <d v="2013-11-06T00:00:00"/>
    <s v="Same Day"/>
    <s v="EB-14170"/>
    <s v="Evan Bailliet"/>
    <x v="0"/>
    <s v="United States"/>
    <s v="Laredo"/>
    <x v="5"/>
    <n v="78041"/>
    <x v="2"/>
    <s v="OFF-LA-10002312"/>
    <x v="1"/>
    <x v="2"/>
    <s v="Avery 490"/>
    <n v="11.840000000000002"/>
    <n v="1"/>
    <n v="0.2"/>
    <n v="4.4399999999999995"/>
  </r>
  <r>
    <n v="5700"/>
    <s v="CA-2014-148320"/>
    <x v="3"/>
    <x v="132"/>
    <d v="2014-11-09T00:00:00"/>
    <s v="Standard Class"/>
    <s v="PG-18895"/>
    <s v="Paul Gonzalez"/>
    <x v="0"/>
    <s v="United States"/>
    <s v="San Francisco"/>
    <x v="1"/>
    <n v="94109"/>
    <x v="1"/>
    <s v="OFF-PA-10003022"/>
    <x v="1"/>
    <x v="10"/>
    <s v="Xerox 1992"/>
    <n v="35.880000000000003"/>
    <n v="6"/>
    <n v="0"/>
    <n v="17.581200000000003"/>
  </r>
  <r>
    <n v="5701"/>
    <s v="CA-2013-125661"/>
    <x v="0"/>
    <x v="390"/>
    <d v="2013-11-27T00:00:00"/>
    <s v="First Class"/>
    <s v="CA-12055"/>
    <s v="Cathy Armstrong"/>
    <x v="2"/>
    <s v="United States"/>
    <s v="Cleveland"/>
    <x v="24"/>
    <n v="44105"/>
    <x v="3"/>
    <s v="OFF-EN-10001532"/>
    <x v="1"/>
    <x v="12"/>
    <s v="Brown Kraft Recycled Envelopes"/>
    <n v="40.752000000000002"/>
    <n v="3"/>
    <n v="0.2"/>
    <n v="15.281999999999998"/>
  </r>
  <r>
    <n v="5702"/>
    <s v="CA-2013-125661"/>
    <x v="0"/>
    <x v="390"/>
    <d v="2013-11-27T00:00:00"/>
    <s v="First Class"/>
    <s v="CA-12055"/>
    <s v="Cathy Armstrong"/>
    <x v="2"/>
    <s v="United States"/>
    <s v="Cleveland"/>
    <x v="24"/>
    <n v="44105"/>
    <x v="3"/>
    <s v="TEC-AC-10004855"/>
    <x v="2"/>
    <x v="11"/>
    <s v="V7 USB Numeric Keypad"/>
    <n v="139.96000000000004"/>
    <n v="5"/>
    <n v="0.2"/>
    <n v="-22.743500000000004"/>
  </r>
  <r>
    <n v="5703"/>
    <s v="US-2011-123519"/>
    <x v="2"/>
    <x v="637"/>
    <d v="2011-12-21T00:00:00"/>
    <s v="Standard Class"/>
    <s v="SS-20875"/>
    <s v="Sung Shariari"/>
    <x v="0"/>
    <s v="United States"/>
    <s v="Marion"/>
    <x v="24"/>
    <n v="43302"/>
    <x v="3"/>
    <s v="OFF-AR-10003829"/>
    <x v="1"/>
    <x v="6"/>
    <s v="Newell 35"/>
    <n v="2.6240000000000001"/>
    <n v="1"/>
    <n v="0.2"/>
    <n v="0.29519999999999957"/>
  </r>
  <r>
    <n v="5704"/>
    <s v="US-2011-123519"/>
    <x v="2"/>
    <x v="637"/>
    <d v="2011-12-21T00:00:00"/>
    <s v="Standard Class"/>
    <s v="SS-20875"/>
    <s v="Sung Shariari"/>
    <x v="0"/>
    <s v="United States"/>
    <s v="Marion"/>
    <x v="24"/>
    <n v="43302"/>
    <x v="3"/>
    <s v="FUR-TA-10002645"/>
    <x v="0"/>
    <x v="3"/>
    <s v="Hon Rectangular Conference Tables"/>
    <n v="136.53"/>
    <n v="1"/>
    <n v="0.4"/>
    <n v="-52.336500000000029"/>
  </r>
  <r>
    <n v="5705"/>
    <s v="US-2011-123519"/>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s v="CA-2011-155593"/>
    <x v="2"/>
    <x v="935"/>
    <d v="2011-11-08T00:00:00"/>
    <s v="Standard Class"/>
    <s v="RP-19390"/>
    <s v="Resi Pölking"/>
    <x v="0"/>
    <s v="United States"/>
    <s v="Fairfield"/>
    <x v="29"/>
    <n v="6824"/>
    <x v="3"/>
    <s v="OFF-SU-10002522"/>
    <x v="1"/>
    <x v="14"/>
    <s v="Acme Kleen Earth Office Shears"/>
    <n v="11.64"/>
    <n v="3"/>
    <n v="0"/>
    <n v="3.3755999999999986"/>
  </r>
  <r>
    <n v="5707"/>
    <s v="CA-2014-136000"/>
    <x v="3"/>
    <x v="585"/>
    <d v="2014-09-26T00:00:00"/>
    <s v="Second Class"/>
    <s v="SC-20440"/>
    <s v="Shaun Chance"/>
    <x v="1"/>
    <s v="United States"/>
    <s v="New York City"/>
    <x v="15"/>
    <n v="10009"/>
    <x v="3"/>
    <s v="OFF-BI-10004828"/>
    <x v="1"/>
    <x v="8"/>
    <s v="GBC Poly Designer Binding Covers"/>
    <n v="40.176000000000002"/>
    <n v="3"/>
    <n v="0.2"/>
    <n v="14.563799999999997"/>
  </r>
  <r>
    <n v="5708"/>
    <s v="US-2012-160857"/>
    <x v="1"/>
    <x v="412"/>
    <d v="2012-05-15T00:00:00"/>
    <s v="Standard Class"/>
    <s v="NW-18400"/>
    <s v="Natalie Webber"/>
    <x v="0"/>
    <s v="United States"/>
    <s v="New York City"/>
    <x v="15"/>
    <n v="10024"/>
    <x v="3"/>
    <s v="FUR-FU-10001095"/>
    <x v="0"/>
    <x v="5"/>
    <s v="DAX Black Cherry Wood-Tone Poster Frame"/>
    <n v="79.44"/>
    <n v="3"/>
    <n v="0"/>
    <n v="30.187200000000001"/>
  </r>
  <r>
    <n v="5709"/>
    <s v="US-2012-160857"/>
    <x v="1"/>
    <x v="412"/>
    <d v="2012-05-15T00:00:00"/>
    <s v="Standard Class"/>
    <s v="NW-18400"/>
    <s v="Natalie Webber"/>
    <x v="0"/>
    <s v="United States"/>
    <s v="New York City"/>
    <x v="15"/>
    <n v="10024"/>
    <x v="3"/>
    <s v="OFF-SU-10000157"/>
    <x v="1"/>
    <x v="14"/>
    <s v="Compact Automatic Electric Letter Opener"/>
    <n v="357.93"/>
    <n v="3"/>
    <n v="0"/>
    <n v="7.158600000000007"/>
  </r>
  <r>
    <n v="5710"/>
    <s v="US-2012-160857"/>
    <x v="1"/>
    <x v="412"/>
    <d v="2012-05-15T00:00:00"/>
    <s v="Standard Class"/>
    <s v="NW-18400"/>
    <s v="Natalie Webber"/>
    <x v="0"/>
    <s v="United States"/>
    <s v="New York City"/>
    <x v="15"/>
    <n v="10024"/>
    <x v="3"/>
    <s v="FUR-CH-10002647"/>
    <x v="0"/>
    <x v="1"/>
    <s v="Situations Contoured Folding Chairs, 4/Set"/>
    <n v="127.76400000000001"/>
    <n v="2"/>
    <n v="0.1"/>
    <n v="21.294000000000008"/>
  </r>
  <r>
    <n v="5711"/>
    <s v="US-2012-160857"/>
    <x v="1"/>
    <x v="412"/>
    <d v="2012-05-15T00:00:00"/>
    <s v="Standard Class"/>
    <s v="NW-18400"/>
    <s v="Natalie Webber"/>
    <x v="0"/>
    <s v="United States"/>
    <s v="New York City"/>
    <x v="15"/>
    <n v="10024"/>
    <x v="3"/>
    <s v="TEC-CO-10004115"/>
    <x v="2"/>
    <x v="16"/>
    <s v="Sharp AL-1530CS Digital Copier"/>
    <n v="2799.944"/>
    <n v="7"/>
    <n v="0.2"/>
    <n v="1014.9797"/>
  </r>
  <r>
    <n v="5712"/>
    <s v="US-2012-160857"/>
    <x v="1"/>
    <x v="412"/>
    <d v="2012-05-15T00:00:00"/>
    <s v="Standard Class"/>
    <s v="NW-18400"/>
    <s v="Natalie Webber"/>
    <x v="0"/>
    <s v="United States"/>
    <s v="New York City"/>
    <x v="15"/>
    <n v="10024"/>
    <x v="3"/>
    <s v="OFF-PA-10003363"/>
    <x v="1"/>
    <x v="10"/>
    <s v="Xerox 204"/>
    <n v="19.440000000000001"/>
    <n v="3"/>
    <n v="0"/>
    <n v="9.3312000000000008"/>
  </r>
  <r>
    <n v="5713"/>
    <s v="CA-2014-115805"/>
    <x v="3"/>
    <x v="689"/>
    <d v="2014-08-01T00:00:00"/>
    <s v="Same Day"/>
    <s v="KW-16435"/>
    <s v="Katrina Willman"/>
    <x v="0"/>
    <s v="United States"/>
    <s v="Chicago"/>
    <x v="10"/>
    <n v="60653"/>
    <x v="2"/>
    <s v="TEC-PH-10003092"/>
    <x v="2"/>
    <x v="7"/>
    <s v="Motorola L804"/>
    <n v="36.792000000000002"/>
    <n v="1"/>
    <n v="0.2"/>
    <n v="4.1390999999999991"/>
  </r>
  <r>
    <n v="5714"/>
    <s v="US-2011-143707"/>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s v="CA-2014-116939"/>
    <x v="3"/>
    <x v="145"/>
    <d v="2014-09-30T00:00:00"/>
    <s v="Standard Class"/>
    <s v="AG-10900"/>
    <s v="Arthur Gainer"/>
    <x v="0"/>
    <s v="United States"/>
    <s v="Richmond"/>
    <x v="17"/>
    <n v="23223"/>
    <x v="0"/>
    <s v="OFF-ST-10001476"/>
    <x v="1"/>
    <x v="4"/>
    <s v="Steel Personal Filing/Posting Tote"/>
    <n v="177.54999999999998"/>
    <n v="5"/>
    <n v="0"/>
    <n v="47.938500000000005"/>
  </r>
  <r>
    <n v="5716"/>
    <s v="CA-2012-124107"/>
    <x v="1"/>
    <x v="330"/>
    <d v="2012-10-12T00:00:00"/>
    <s v="Second Class"/>
    <s v="BM-11650"/>
    <s v="Brian Moss"/>
    <x v="1"/>
    <s v="United States"/>
    <s v="Ann Arbor"/>
    <x v="12"/>
    <n v="48104"/>
    <x v="2"/>
    <s v="TEC-AC-10002049"/>
    <x v="2"/>
    <x v="11"/>
    <s v="Logitech G19 Programmable Gaming Keyboard"/>
    <n v="619.94999999999993"/>
    <n v="5"/>
    <n v="0"/>
    <n v="111.59099999999995"/>
  </r>
  <r>
    <n v="5717"/>
    <s v="CA-2012-124107"/>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s v="CA-2012-124107"/>
    <x v="1"/>
    <x v="330"/>
    <d v="2012-10-12T00:00:00"/>
    <s v="Second Class"/>
    <s v="BM-11650"/>
    <s v="Brian Moss"/>
    <x v="1"/>
    <s v="United States"/>
    <s v="Ann Arbor"/>
    <x v="12"/>
    <n v="48104"/>
    <x v="2"/>
    <s v="OFF-EN-10003286"/>
    <x v="1"/>
    <x v="12"/>
    <s v="Staples"/>
    <n v="57.959999999999994"/>
    <n v="7"/>
    <n v="0"/>
    <n v="27.241199999999996"/>
  </r>
  <r>
    <n v="5719"/>
    <s v="CA-2012-124107"/>
    <x v="1"/>
    <x v="330"/>
    <d v="2012-10-12T00:00:00"/>
    <s v="Second Class"/>
    <s v="BM-11650"/>
    <s v="Brian Moss"/>
    <x v="1"/>
    <s v="United States"/>
    <s v="Ann Arbor"/>
    <x v="12"/>
    <n v="48104"/>
    <x v="2"/>
    <s v="OFF-AP-10003971"/>
    <x v="1"/>
    <x v="9"/>
    <s v="Belkin 6 Outlet Metallic Surge Strip"/>
    <n v="29.402999999999999"/>
    <n v="3"/>
    <n v="0.1"/>
    <n v="5.2272000000000007"/>
  </r>
  <r>
    <n v="5720"/>
    <s v="CA-2014-126550"/>
    <x v="3"/>
    <x v="1065"/>
    <d v="2014-04-03T00:00:00"/>
    <s v="Second Class"/>
    <s v="RD-19720"/>
    <s v="Roger Demir"/>
    <x v="0"/>
    <s v="United States"/>
    <s v="Lafayette"/>
    <x v="14"/>
    <n v="47905"/>
    <x v="2"/>
    <s v="OFF-ST-10001031"/>
    <x v="1"/>
    <x v="4"/>
    <s v="Adjustable Personal File Tote"/>
    <n v="81.400000000000006"/>
    <n v="5"/>
    <n v="0"/>
    <n v="21.164000000000005"/>
  </r>
  <r>
    <n v="5721"/>
    <s v="CA-2012-138674"/>
    <x v="1"/>
    <x v="717"/>
    <d v="2012-11-17T00:00:00"/>
    <s v="First Class"/>
    <s v="KB-16585"/>
    <s v="Ken Black"/>
    <x v="1"/>
    <s v="United States"/>
    <s v="Springfield"/>
    <x v="21"/>
    <n v="97477"/>
    <x v="1"/>
    <s v="OFF-FA-10000304"/>
    <x v="1"/>
    <x v="13"/>
    <s v="Advantus Push Pins"/>
    <n v="8.7200000000000006"/>
    <n v="5"/>
    <n v="0.2"/>
    <n v="2.289000000000001"/>
  </r>
  <r>
    <n v="5722"/>
    <s v="CA-2012-138674"/>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s v="CA-2012-138674"/>
    <x v="1"/>
    <x v="717"/>
    <d v="2012-11-17T00:00:00"/>
    <s v="First Class"/>
    <s v="KB-16585"/>
    <s v="Ken Black"/>
    <x v="1"/>
    <s v="United States"/>
    <s v="Springfield"/>
    <x v="21"/>
    <n v="97477"/>
    <x v="1"/>
    <s v="TEC-AC-10002800"/>
    <x v="2"/>
    <x v="11"/>
    <s v="Plantronics Audio 478 Stereo USB Headset"/>
    <n v="159.96800000000002"/>
    <n v="4"/>
    <n v="0.2"/>
    <n v="29.993999999999986"/>
  </r>
  <r>
    <n v="5724"/>
    <s v="CA-2013-165820"/>
    <x v="0"/>
    <x v="182"/>
    <d v="2013-10-01T00:00:00"/>
    <s v="Standard Class"/>
    <s v="DW-13585"/>
    <s v="Dorothy Wardle"/>
    <x v="1"/>
    <s v="United States"/>
    <s v="San Francisco"/>
    <x v="1"/>
    <n v="94109"/>
    <x v="1"/>
    <s v="OFF-PA-10004735"/>
    <x v="1"/>
    <x v="10"/>
    <s v="Xerox 1905"/>
    <n v="12.96"/>
    <n v="2"/>
    <n v="0"/>
    <n v="6.2208000000000006"/>
  </r>
  <r>
    <n v="5725"/>
    <s v="CA-2011-103191"/>
    <x v="2"/>
    <x v="358"/>
    <d v="2011-09-27T00:00:00"/>
    <s v="Standard Class"/>
    <s v="VG-21805"/>
    <s v="Vivek Grady"/>
    <x v="1"/>
    <s v="United States"/>
    <s v="Chicago"/>
    <x v="10"/>
    <n v="60653"/>
    <x v="2"/>
    <s v="OFF-ST-10002574"/>
    <x v="1"/>
    <x v="4"/>
    <s v="SAFCO Commercial Wire Shelving, Black"/>
    <n v="331.536"/>
    <n v="3"/>
    <n v="0.2"/>
    <n v="-82.884"/>
  </r>
  <r>
    <n v="5726"/>
    <s v="CA-2012-103933"/>
    <x v="1"/>
    <x v="12"/>
    <d v="2012-09-27T00:00:00"/>
    <s v="First Class"/>
    <s v="DR-12880"/>
    <s v="Dan Reichenbach"/>
    <x v="1"/>
    <s v="United States"/>
    <s v="New York City"/>
    <x v="15"/>
    <n v="10011"/>
    <x v="3"/>
    <s v="TEC-AC-10004171"/>
    <x v="2"/>
    <x v="11"/>
    <s v="Razer Kraken 7.1 Surround Sound Over Ear USB Gaming Headset"/>
    <n v="899.91"/>
    <n v="9"/>
    <n v="0"/>
    <n v="395.96040000000005"/>
  </r>
  <r>
    <n v="5727"/>
    <s v="CA-2012-110548"/>
    <x v="1"/>
    <x v="124"/>
    <d v="2012-05-08T00:00:00"/>
    <s v="Standard Class"/>
    <s v="AH-10690"/>
    <s v="Anna Häberlin"/>
    <x v="1"/>
    <s v="United States"/>
    <s v="Houston"/>
    <x v="5"/>
    <n v="77095"/>
    <x v="2"/>
    <s v="TEC-PH-10002922"/>
    <x v="2"/>
    <x v="7"/>
    <s v="ShoreTel ShorePhone IP 230 VoIP phone"/>
    <n v="946.34400000000005"/>
    <n v="7"/>
    <n v="0.2"/>
    <n v="118.29299999999989"/>
  </r>
  <r>
    <n v="5728"/>
    <s v="CA-2014-117324"/>
    <x v="3"/>
    <x v="166"/>
    <d v="2014-12-14T00:00:00"/>
    <s v="Standard Class"/>
    <s v="JP-15520"/>
    <s v="Jeremy Pistek"/>
    <x v="0"/>
    <s v="United States"/>
    <s v="Madison"/>
    <x v="6"/>
    <n v="53711"/>
    <x v="2"/>
    <s v="TEC-AC-10003023"/>
    <x v="2"/>
    <x v="11"/>
    <s v="Logitech G105 Gaming Keyboard"/>
    <n v="178.10999999999999"/>
    <n v="3"/>
    <n v="0"/>
    <n v="32.059799999999996"/>
  </r>
  <r>
    <n v="5729"/>
    <s v="CA-2014-117324"/>
    <x v="3"/>
    <x v="166"/>
    <d v="2014-12-14T00:00:00"/>
    <s v="Standard Class"/>
    <s v="JP-15520"/>
    <s v="Jeremy Pistek"/>
    <x v="0"/>
    <s v="United States"/>
    <s v="Madison"/>
    <x v="6"/>
    <n v="53711"/>
    <x v="2"/>
    <s v="OFF-AP-10003590"/>
    <x v="1"/>
    <x v="9"/>
    <s v="Hoover WindTunnel Plus Canister Vacuum"/>
    <n v="1089.75"/>
    <n v="3"/>
    <n v="0"/>
    <n v="305.13000000000011"/>
  </r>
  <r>
    <n v="5730"/>
    <s v="CA-2014-117324"/>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s v="CA-2014-117324"/>
    <x v="3"/>
    <x v="166"/>
    <d v="2014-12-14T00:00:00"/>
    <s v="Standard Class"/>
    <s v="JP-15520"/>
    <s v="Jeremy Pistek"/>
    <x v="0"/>
    <s v="United States"/>
    <s v="Madison"/>
    <x v="6"/>
    <n v="53711"/>
    <x v="2"/>
    <s v="FUR-BO-10003159"/>
    <x v="0"/>
    <x v="0"/>
    <s v="Sauder Camden County Collection Libraries, Planked Cherry Finish"/>
    <n v="459.92"/>
    <n v="4"/>
    <n v="0"/>
    <n v="41.392799999999966"/>
  </r>
  <r>
    <n v="5732"/>
    <s v="CA-2014-117324"/>
    <x v="3"/>
    <x v="166"/>
    <d v="2014-12-14T00:00:00"/>
    <s v="Standard Class"/>
    <s v="JP-15520"/>
    <s v="Jeremy Pistek"/>
    <x v="0"/>
    <s v="United States"/>
    <s v="Madison"/>
    <x v="6"/>
    <n v="53711"/>
    <x v="2"/>
    <s v="OFF-PA-10002713"/>
    <x v="1"/>
    <x v="10"/>
    <s v="Adams Phone Message Book, 200 Message Capacity, 8 1/16” x 11”"/>
    <n v="27.52"/>
    <n v="4"/>
    <n v="0"/>
    <n v="12.659199999999998"/>
  </r>
  <r>
    <n v="5733"/>
    <s v="CA-2014-143574"/>
    <x v="3"/>
    <x v="222"/>
    <d v="2014-07-03T00:00:00"/>
    <s v="First Class"/>
    <s v="DR-12880"/>
    <s v="Dan Reichenbach"/>
    <x v="1"/>
    <s v="United States"/>
    <s v="Milford"/>
    <x v="29"/>
    <n v="6460"/>
    <x v="3"/>
    <s v="FUR-BO-10002598"/>
    <x v="0"/>
    <x v="0"/>
    <s v="Hon Metal Bookcases, Putty"/>
    <n v="638.82000000000005"/>
    <n v="9"/>
    <n v="0"/>
    <n v="185.25779999999997"/>
  </r>
  <r>
    <n v="5734"/>
    <s v="CA-2014-143574"/>
    <x v="3"/>
    <x v="222"/>
    <d v="2014-07-03T00:00:00"/>
    <s v="First Class"/>
    <s v="DR-12880"/>
    <s v="Dan Reichenbach"/>
    <x v="1"/>
    <s v="United States"/>
    <s v="Milford"/>
    <x v="29"/>
    <n v="6460"/>
    <x v="3"/>
    <s v="OFF-SU-10002537"/>
    <x v="1"/>
    <x v="14"/>
    <s v="Acme Box Cutter Scissors"/>
    <n v="30.69"/>
    <n v="3"/>
    <n v="0"/>
    <n v="7.9794000000000018"/>
  </r>
  <r>
    <n v="5735"/>
    <s v="CA-2014-143574"/>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s v="CA-2011-111773"/>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s v="CA-2011-148614"/>
    <x v="2"/>
    <x v="407"/>
    <d v="2011-01-26T00:00:00"/>
    <s v="Standard Class"/>
    <s v="MV-17485"/>
    <s v="Mark Van Huff"/>
    <x v="0"/>
    <s v="United States"/>
    <s v="Los Angeles"/>
    <x v="1"/>
    <n v="90049"/>
    <x v="1"/>
    <s v="OFF-PA-10002893"/>
    <x v="1"/>
    <x v="10"/>
    <s v="Wirebound Service Call Books, 5 1/2&quot; x 4&quot;"/>
    <n v="19.36"/>
    <n v="2"/>
    <n v="0"/>
    <n v="9.2927999999999997"/>
  </r>
  <r>
    <n v="5738"/>
    <s v="CA-2011-148614"/>
    <x v="2"/>
    <x v="407"/>
    <d v="2011-01-26T00:00:00"/>
    <s v="Standard Class"/>
    <s v="MV-17485"/>
    <s v="Mark Van Huff"/>
    <x v="0"/>
    <s v="United States"/>
    <s v="Los Angeles"/>
    <x v="1"/>
    <n v="90049"/>
    <x v="1"/>
    <s v="FUR-FU-10003194"/>
    <x v="0"/>
    <x v="5"/>
    <s v="Eldon Expressions Desk Accessory, Wood Pencil Holder, Oak"/>
    <n v="19.3"/>
    <n v="2"/>
    <n v="0"/>
    <n v="5.7899999999999991"/>
  </r>
  <r>
    <n v="5739"/>
    <s v="CA-2014-156139"/>
    <x v="3"/>
    <x v="413"/>
    <d v="2014-01-07T00:00:00"/>
    <s v="Standard Class"/>
    <s v="BP-11155"/>
    <s v="Becky Pak"/>
    <x v="0"/>
    <s v="United States"/>
    <s v="San Francisco"/>
    <x v="1"/>
    <n v="94109"/>
    <x v="1"/>
    <s v="OFF-BI-10004233"/>
    <x v="1"/>
    <x v="8"/>
    <s v="GBC Pre-Punched Binding Paper, Plastic, White, 8-1/2&quot; x 11&quot;"/>
    <n v="38.376000000000005"/>
    <n v="3"/>
    <n v="0.2"/>
    <n v="13.4316"/>
  </r>
  <r>
    <n v="5740"/>
    <s v="US-2014-147886"/>
    <x v="3"/>
    <x v="615"/>
    <d v="2014-04-01T00:00:00"/>
    <s v="First Class"/>
    <s v="DH-13075"/>
    <s v="Dave Hallsten"/>
    <x v="1"/>
    <s v="United States"/>
    <s v="Fairfield"/>
    <x v="1"/>
    <n v="94533"/>
    <x v="1"/>
    <s v="OFF-PA-10000232"/>
    <x v="1"/>
    <x v="10"/>
    <s v="Xerox 1975"/>
    <n v="12.96"/>
    <n v="2"/>
    <n v="0"/>
    <n v="6.3504000000000005"/>
  </r>
  <r>
    <n v="5741"/>
    <s v="US-2014-147886"/>
    <x v="3"/>
    <x v="615"/>
    <d v="2014-04-01T00:00:00"/>
    <s v="First Class"/>
    <s v="DH-13075"/>
    <s v="Dave Hallsten"/>
    <x v="1"/>
    <s v="United States"/>
    <s v="Fairfield"/>
    <x v="1"/>
    <n v="94533"/>
    <x v="1"/>
    <s v="FUR-FU-10001095"/>
    <x v="0"/>
    <x v="5"/>
    <s v="DAX Black Cherry Wood-Tone Poster Frame"/>
    <n v="26.48"/>
    <n v="1"/>
    <n v="0"/>
    <n v="10.0624"/>
  </r>
  <r>
    <n v="5742"/>
    <s v="US-2014-147886"/>
    <x v="3"/>
    <x v="615"/>
    <d v="2014-04-01T00:00:00"/>
    <s v="First Class"/>
    <s v="DH-13075"/>
    <s v="Dave Hallsten"/>
    <x v="1"/>
    <s v="United States"/>
    <s v="Fairfield"/>
    <x v="1"/>
    <n v="94533"/>
    <x v="1"/>
    <s v="TEC-MA-10004679"/>
    <x v="2"/>
    <x v="15"/>
    <s v="StarTech.com 10/100 VDSL2 Ethernet Extender Kit"/>
    <n v="532.72"/>
    <n v="2"/>
    <n v="0.2"/>
    <n v="53.271999999999991"/>
  </r>
  <r>
    <n v="5743"/>
    <s v="US-2014-147886"/>
    <x v="3"/>
    <x v="615"/>
    <d v="2014-04-01T00:00:00"/>
    <s v="First Class"/>
    <s v="DH-13075"/>
    <s v="Dave Hallsten"/>
    <x v="1"/>
    <s v="United States"/>
    <s v="Fairfield"/>
    <x v="1"/>
    <n v="94533"/>
    <x v="1"/>
    <s v="OFF-PA-10003651"/>
    <x v="1"/>
    <x v="10"/>
    <s v="Xerox 1968"/>
    <n v="26.72"/>
    <n v="4"/>
    <n v="0"/>
    <n v="12.8256"/>
  </r>
  <r>
    <n v="5744"/>
    <s v="US-2014-147886"/>
    <x v="3"/>
    <x v="615"/>
    <d v="2014-04-01T00:00:00"/>
    <s v="First Class"/>
    <s v="DH-13075"/>
    <s v="Dave Hallsten"/>
    <x v="1"/>
    <s v="United States"/>
    <s v="Fairfield"/>
    <x v="1"/>
    <n v="94533"/>
    <x v="1"/>
    <s v="OFF-PA-10000743"/>
    <x v="1"/>
    <x v="10"/>
    <s v="Xerox 1977"/>
    <n v="20.04"/>
    <n v="3"/>
    <n v="0"/>
    <n v="9.6191999999999993"/>
  </r>
  <r>
    <n v="5745"/>
    <s v="US-2014-147886"/>
    <x v="3"/>
    <x v="615"/>
    <d v="2014-04-01T00:00:00"/>
    <s v="First Class"/>
    <s v="DH-13075"/>
    <s v="Dave Hallsten"/>
    <x v="1"/>
    <s v="United States"/>
    <s v="Fairfield"/>
    <x v="1"/>
    <n v="94533"/>
    <x v="1"/>
    <s v="OFF-ST-10002743"/>
    <x v="1"/>
    <x v="4"/>
    <s v="SAFCO Boltless Steel Shelving"/>
    <n v="795.48"/>
    <n v="7"/>
    <n v="0"/>
    <n v="7.9547999999999632"/>
  </r>
  <r>
    <n v="5746"/>
    <s v="US-2014-147886"/>
    <x v="3"/>
    <x v="615"/>
    <d v="2014-04-01T00:00:00"/>
    <s v="First Class"/>
    <s v="DH-13075"/>
    <s v="Dave Hallsten"/>
    <x v="1"/>
    <s v="United States"/>
    <s v="Fairfield"/>
    <x v="1"/>
    <n v="94533"/>
    <x v="1"/>
    <s v="FUR-FU-10003829"/>
    <x v="0"/>
    <x v="5"/>
    <s v="Stackable Trays"/>
    <n v="21.560000000000002"/>
    <n v="7"/>
    <n v="0"/>
    <n v="6.8991999999999987"/>
  </r>
  <r>
    <n v="5747"/>
    <s v="CA-2013-113733"/>
    <x v="0"/>
    <x v="16"/>
    <d v="2013-12-13T00:00:00"/>
    <s v="Standard Class"/>
    <s v="LH-16900"/>
    <s v="Lena Hernandez"/>
    <x v="0"/>
    <s v="United States"/>
    <s v="Greenville"/>
    <x v="3"/>
    <n v="27834"/>
    <x v="0"/>
    <s v="TEC-PH-10002496"/>
    <x v="2"/>
    <x v="7"/>
    <s v="Cisco SPA301"/>
    <n v="249.58400000000003"/>
    <n v="2"/>
    <n v="0.2"/>
    <n v="31.197999999999986"/>
  </r>
  <r>
    <n v="5748"/>
    <s v="CA-2013-113733"/>
    <x v="0"/>
    <x v="16"/>
    <d v="2013-12-13T00:00:00"/>
    <s v="Standard Class"/>
    <s v="LH-16900"/>
    <s v="Lena Hernandez"/>
    <x v="0"/>
    <s v="United States"/>
    <s v="Greenville"/>
    <x v="3"/>
    <n v="27834"/>
    <x v="0"/>
    <s v="TEC-AC-10002473"/>
    <x v="2"/>
    <x v="11"/>
    <s v="Maxell 4.7GB DVD-R"/>
    <n v="68.111999999999995"/>
    <n v="3"/>
    <n v="0.2"/>
    <n v="17.879399999999997"/>
  </r>
  <r>
    <n v="5749"/>
    <s v="CA-2013-113733"/>
    <x v="0"/>
    <x v="16"/>
    <d v="2013-12-13T00:00:00"/>
    <s v="Standard Class"/>
    <s v="LH-16900"/>
    <s v="Lena Hernandez"/>
    <x v="0"/>
    <s v="United States"/>
    <s v="Greenville"/>
    <x v="3"/>
    <n v="27834"/>
    <x v="0"/>
    <s v="TEC-AC-10004877"/>
    <x v="2"/>
    <x v="11"/>
    <s v="Imation 30456 USB Flash Drive 8GB"/>
    <n v="16.560000000000002"/>
    <n v="3"/>
    <n v="0.2"/>
    <n v="-2.4840000000000018"/>
  </r>
  <r>
    <n v="5750"/>
    <s v="CA-2014-104913"/>
    <x v="3"/>
    <x v="551"/>
    <d v="2014-11-23T00:00:00"/>
    <s v="Standard Class"/>
    <s v="DK-13090"/>
    <s v="Dave Kipp"/>
    <x v="0"/>
    <s v="United States"/>
    <s v="Long Beach"/>
    <x v="15"/>
    <n v="11561"/>
    <x v="3"/>
    <s v="TEC-PH-10000923"/>
    <x v="2"/>
    <x v="7"/>
    <s v="Belkin SportFit Armband For iPhone 5s/5c, Fuchsia"/>
    <n v="74.95"/>
    <n v="5"/>
    <n v="0"/>
    <n v="36.725500000000004"/>
  </r>
  <r>
    <n v="5751"/>
    <s v="CA-2011-145800"/>
    <x v="2"/>
    <x v="992"/>
    <d v="2011-06-05T00:00:00"/>
    <s v="Standard Class"/>
    <s v="SS-20410"/>
    <s v="Shahid Shariari"/>
    <x v="0"/>
    <s v="United States"/>
    <s v="Buffalo Grove"/>
    <x v="10"/>
    <n v="60089"/>
    <x v="2"/>
    <s v="FUR-TA-10001539"/>
    <x v="0"/>
    <x v="3"/>
    <s v="Chromcraft Rectangular Conference Tables"/>
    <n v="355.45499999999998"/>
    <n v="3"/>
    <n v="0.5"/>
    <n v="-184.83660000000003"/>
  </r>
  <r>
    <n v="5752"/>
    <s v="CA-2013-125850"/>
    <x v="0"/>
    <x v="115"/>
    <d v="2013-01-28T00:00:00"/>
    <s v="Standard Class"/>
    <s v="FP-14320"/>
    <s v="Frank Preis"/>
    <x v="0"/>
    <s v="United States"/>
    <s v="San Diego"/>
    <x v="1"/>
    <n v="92037"/>
    <x v="1"/>
    <s v="OFF-LA-10003498"/>
    <x v="1"/>
    <x v="2"/>
    <s v="Avery 475"/>
    <n v="44.400000000000006"/>
    <n v="3"/>
    <n v="0"/>
    <n v="22.200000000000003"/>
  </r>
  <r>
    <n v="5753"/>
    <s v="CA-2013-125850"/>
    <x v="0"/>
    <x v="115"/>
    <d v="2013-01-28T00:00:00"/>
    <s v="Standard Class"/>
    <s v="FP-14320"/>
    <s v="Frank Preis"/>
    <x v="0"/>
    <s v="United States"/>
    <s v="San Diego"/>
    <x v="1"/>
    <n v="92037"/>
    <x v="1"/>
    <s v="OFF-LA-10004484"/>
    <x v="1"/>
    <x v="2"/>
    <s v="Avery 476"/>
    <n v="20.65"/>
    <n v="5"/>
    <n v="0"/>
    <n v="9.4989999999999988"/>
  </r>
  <r>
    <n v="5754"/>
    <s v="CA-2013-118514"/>
    <x v="0"/>
    <x v="1066"/>
    <d v="2013-02-10T00:00:00"/>
    <s v="Standard Class"/>
    <s v="LC-17050"/>
    <s v="Liz Carlisle"/>
    <x v="0"/>
    <s v="United States"/>
    <s v="Richmond"/>
    <x v="0"/>
    <n v="40475"/>
    <x v="0"/>
    <s v="FUR-CH-10000015"/>
    <x v="0"/>
    <x v="1"/>
    <s v="Hon Multipurpose Stacking Arm Chairs"/>
    <n v="866.4"/>
    <n v="4"/>
    <n v="0"/>
    <n v="225.26400000000001"/>
  </r>
  <r>
    <n v="5755"/>
    <s v="CA-2012-150749"/>
    <x v="1"/>
    <x v="368"/>
    <d v="2012-04-03T00:00:00"/>
    <s v="Second Class"/>
    <s v="AS-10240"/>
    <s v="Alan Shonely"/>
    <x v="0"/>
    <s v="United States"/>
    <s v="Springfield"/>
    <x v="17"/>
    <n v="22153"/>
    <x v="0"/>
    <s v="OFF-AR-10003732"/>
    <x v="1"/>
    <x v="6"/>
    <s v="Newell 333"/>
    <n v="5.56"/>
    <n v="2"/>
    <n v="0"/>
    <n v="1.4455999999999998"/>
  </r>
  <r>
    <n v="5756"/>
    <s v="CA-2011-163748"/>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s v="CA-2011-163748"/>
    <x v="2"/>
    <x v="1005"/>
    <d v="2011-10-18T00:00:00"/>
    <s v="Standard Class"/>
    <s v="HG-15025"/>
    <s v="Hunter Glantz"/>
    <x v="0"/>
    <s v="United States"/>
    <s v="Fort Worth"/>
    <x v="5"/>
    <n v="76106"/>
    <x v="2"/>
    <s v="TEC-CO-10002095"/>
    <x v="2"/>
    <x v="16"/>
    <s v="Hewlett Packard 610 Color Digital Copier / Printer"/>
    <n v="1999.96"/>
    <n v="5"/>
    <n v="0.2"/>
    <n v="624.98749999999995"/>
  </r>
  <r>
    <n v="5758"/>
    <s v="CA-2012-119634"/>
    <x v="1"/>
    <x v="1067"/>
    <d v="2012-08-16T00:00:00"/>
    <s v="Standard Class"/>
    <s v="BW-11065"/>
    <s v="Barry Weirich"/>
    <x v="0"/>
    <s v="United States"/>
    <s v="Raleigh"/>
    <x v="3"/>
    <n v="27604"/>
    <x v="0"/>
    <s v="FUR-FU-10004270"/>
    <x v="0"/>
    <x v="5"/>
    <s v="Executive Impressions 13&quot; Clairmont Wall Clock"/>
    <n v="46.152000000000001"/>
    <n v="3"/>
    <n v="0.2"/>
    <n v="12.114900000000002"/>
  </r>
  <r>
    <n v="5759"/>
    <s v="CA-2012-149300"/>
    <x v="1"/>
    <x v="6"/>
    <d v="2012-11-23T00:00:00"/>
    <s v="First Class"/>
    <s v="BH-11710"/>
    <s v="Brosina Hoffman"/>
    <x v="0"/>
    <s v="United States"/>
    <s v="Hialeah"/>
    <x v="2"/>
    <n v="33012"/>
    <x v="0"/>
    <s v="TEC-MA-10000423"/>
    <x v="2"/>
    <x v="15"/>
    <s v="Texas Instruments TI-34 Scientific Calculator"/>
    <n v="32.984999999999999"/>
    <n v="3"/>
    <n v="0.5"/>
    <n v="-1.9791000000000025"/>
  </r>
  <r>
    <n v="5760"/>
    <s v="US-2013-111528"/>
    <x v="0"/>
    <x v="945"/>
    <d v="2013-12-31T00:00:00"/>
    <s v="Same Day"/>
    <s v="JP-16135"/>
    <s v="Julie Prescott"/>
    <x v="2"/>
    <s v="United States"/>
    <s v="Los Angeles"/>
    <x v="1"/>
    <n v="90032"/>
    <x v="1"/>
    <s v="OFF-ST-10001526"/>
    <x v="1"/>
    <x v="4"/>
    <s v="Iceberg Mobile Mega Data/Printer Cart "/>
    <n v="481.32"/>
    <n v="4"/>
    <n v="0"/>
    <n v="125.14319999999998"/>
  </r>
  <r>
    <n v="5761"/>
    <s v="US-2013-111528"/>
    <x v="0"/>
    <x v="945"/>
    <d v="2013-12-31T00:00:00"/>
    <s v="Same Day"/>
    <s v="JP-16135"/>
    <s v="Julie Prescott"/>
    <x v="2"/>
    <s v="United States"/>
    <s v="Los Angeles"/>
    <x v="1"/>
    <n v="90032"/>
    <x v="1"/>
    <s v="OFF-BI-10002194"/>
    <x v="1"/>
    <x v="8"/>
    <s v="Cardinal Hold-It CD Pocket"/>
    <n v="6.3840000000000003"/>
    <n v="1"/>
    <n v="0.2"/>
    <n v="2.1546000000000003"/>
  </r>
  <r>
    <n v="5762"/>
    <s v="CA-2014-158169"/>
    <x v="3"/>
    <x v="801"/>
    <d v="2014-08-16T00:00:00"/>
    <s v="First Class"/>
    <s v="JM-16195"/>
    <s v="Justin MacKendrick"/>
    <x v="0"/>
    <s v="United States"/>
    <s v="Lake Forest"/>
    <x v="1"/>
    <n v="92630"/>
    <x v="1"/>
    <s v="OFF-AP-10000828"/>
    <x v="1"/>
    <x v="9"/>
    <s v="Avanti 4.4 Cu. Ft. Refrigerator"/>
    <n v="542.93999999999994"/>
    <n v="3"/>
    <n v="0"/>
    <n v="152.02319999999997"/>
  </r>
  <r>
    <n v="5763"/>
    <s v="CA-2014-158169"/>
    <x v="3"/>
    <x v="801"/>
    <d v="2014-08-16T00:00:00"/>
    <s v="First Class"/>
    <s v="JM-16195"/>
    <s v="Justin MacKendrick"/>
    <x v="0"/>
    <s v="United States"/>
    <s v="Lake Forest"/>
    <x v="1"/>
    <n v="92630"/>
    <x v="1"/>
    <s v="FUR-FU-10001473"/>
    <x v="0"/>
    <x v="5"/>
    <s v="DAX Wood Document Frame"/>
    <n v="54.92"/>
    <n v="4"/>
    <n v="0"/>
    <n v="19.7712"/>
  </r>
  <r>
    <n v="5764"/>
    <s v="CA-2012-162047"/>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s v="CA-2012-117772"/>
    <x v="1"/>
    <x v="229"/>
    <d v="2012-09-12T00:00:00"/>
    <s v="Second Class"/>
    <s v="MC-17575"/>
    <s v="Matt Collins"/>
    <x v="0"/>
    <s v="United States"/>
    <s v="Seattle"/>
    <x v="4"/>
    <n v="98103"/>
    <x v="1"/>
    <s v="OFF-ST-10003994"/>
    <x v="1"/>
    <x v="4"/>
    <s v="Belkin 19&quot; Center-Weighted Shelf, Gray"/>
    <n v="353.88"/>
    <n v="6"/>
    <n v="0"/>
    <n v="17.693999999999988"/>
  </r>
  <r>
    <n v="5766"/>
    <s v="US-2011-126340"/>
    <x v="2"/>
    <x v="1068"/>
    <d v="2011-11-14T00:00:00"/>
    <s v="Standard Class"/>
    <s v="EB-13870"/>
    <s v="Emily Burns"/>
    <x v="0"/>
    <s v="United States"/>
    <s v="Redding"/>
    <x v="1"/>
    <n v="96003"/>
    <x v="1"/>
    <s v="TEC-PH-10004447"/>
    <x v="2"/>
    <x v="7"/>
    <s v="Toshiba IPT2010-SD IP Telephone"/>
    <n v="333.57600000000002"/>
    <n v="3"/>
    <n v="0.2"/>
    <n v="25.018199999999993"/>
  </r>
  <r>
    <n v="5767"/>
    <s v="CA-2013-149685"/>
    <x v="0"/>
    <x v="750"/>
    <d v="2013-10-16T00:00:00"/>
    <s v="Standard Class"/>
    <s v="PM-19135"/>
    <s v="Peter McVee"/>
    <x v="2"/>
    <s v="United States"/>
    <s v="San Antonio"/>
    <x v="5"/>
    <n v="78207"/>
    <x v="2"/>
    <s v="OFF-LA-10004545"/>
    <x v="1"/>
    <x v="2"/>
    <s v="Avery 50"/>
    <n v="60.144000000000005"/>
    <n v="6"/>
    <n v="0.2"/>
    <n v="20.298599999999993"/>
  </r>
  <r>
    <n v="5768"/>
    <s v="CA-2014-126396"/>
    <x v="3"/>
    <x v="565"/>
    <d v="2014-09-13T00:00:00"/>
    <s v="Second Class"/>
    <s v="AR-10345"/>
    <s v="Alex Russell"/>
    <x v="1"/>
    <s v="United States"/>
    <s v="Houston"/>
    <x v="5"/>
    <n v="77070"/>
    <x v="2"/>
    <s v="TEC-AC-10003116"/>
    <x v="2"/>
    <x v="11"/>
    <s v="Memorex Froggy Flash Drive 8 GB"/>
    <n v="85.2"/>
    <n v="6"/>
    <n v="0.2"/>
    <n v="20.234999999999996"/>
  </r>
  <r>
    <n v="5769"/>
    <s v="CA-2012-154900"/>
    <x v="1"/>
    <x v="1069"/>
    <d v="2012-03-01T00:00:00"/>
    <s v="Standard Class"/>
    <s v="SS-20875"/>
    <s v="Sung Shariari"/>
    <x v="0"/>
    <s v="United States"/>
    <s v="Leominster"/>
    <x v="31"/>
    <n v="1453"/>
    <x v="3"/>
    <s v="OFF-LA-10001641"/>
    <x v="1"/>
    <x v="2"/>
    <s v="Avery 518"/>
    <n v="3.15"/>
    <n v="1"/>
    <n v="0"/>
    <n v="1.512"/>
  </r>
  <r>
    <n v="5770"/>
    <s v="CA-2012-15490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s v="CA-2012-103835"/>
    <x v="1"/>
    <x v="496"/>
    <d v="2012-09-28T00:00:00"/>
    <s v="Standard Class"/>
    <s v="SC-20440"/>
    <s v="Shaun Chance"/>
    <x v="1"/>
    <s v="United States"/>
    <s v="Los Angeles"/>
    <x v="1"/>
    <n v="90032"/>
    <x v="1"/>
    <s v="FUR-FU-10000010"/>
    <x v="0"/>
    <x v="5"/>
    <s v="DAX Value U-Channel Document Frames, Easel Back"/>
    <n v="14.91"/>
    <n v="3"/>
    <n v="0"/>
    <n v="4.6220999999999997"/>
  </r>
  <r>
    <n v="5772"/>
    <s v="CA-2012-103835"/>
    <x v="1"/>
    <x v="496"/>
    <d v="2012-09-28T00:00:00"/>
    <s v="Standard Class"/>
    <s v="SC-20440"/>
    <s v="Shaun Chance"/>
    <x v="1"/>
    <s v="United States"/>
    <s v="Los Angeles"/>
    <x v="1"/>
    <n v="90032"/>
    <x v="1"/>
    <s v="OFF-AP-10002651"/>
    <x v="1"/>
    <x v="9"/>
    <s v="Hoover Upright Vacuum With Dirt Cup"/>
    <n v="1158.1199999999999"/>
    <n v="4"/>
    <n v="0"/>
    <n v="335.85479999999984"/>
  </r>
  <r>
    <n v="5773"/>
    <s v="CA-2012-158939"/>
    <x v="1"/>
    <x v="650"/>
    <d v="2012-12-01T00:00:00"/>
    <s v="Standard Class"/>
    <s v="EA-14035"/>
    <s v="Erin Ashbrook"/>
    <x v="1"/>
    <s v="United States"/>
    <s v="Springfield"/>
    <x v="25"/>
    <n v="65807"/>
    <x v="2"/>
    <s v="TEC-CO-10002313"/>
    <x v="2"/>
    <x v="16"/>
    <s v="Canon PC1080F Personal Copier"/>
    <n v="599.99"/>
    <n v="1"/>
    <n v="0"/>
    <n v="233.99610000000001"/>
  </r>
  <r>
    <n v="5774"/>
    <s v="CA-2013-117408"/>
    <x v="0"/>
    <x v="1070"/>
    <d v="2013-09-07T00:00:00"/>
    <s v="Standard Class"/>
    <s v="TP-21130"/>
    <s v="Theone Pippenger"/>
    <x v="0"/>
    <s v="United States"/>
    <s v="Waco"/>
    <x v="5"/>
    <n v="76706"/>
    <x v="2"/>
    <s v="OFF-ST-10001580"/>
    <x v="1"/>
    <x v="4"/>
    <s v="Super Decoflex Portable Personal File"/>
    <n v="23.968000000000004"/>
    <n v="2"/>
    <n v="0.2"/>
    <n v="2.3967999999999989"/>
  </r>
  <r>
    <n v="5775"/>
    <s v="CA-2013-142398"/>
    <x v="0"/>
    <x v="408"/>
    <d v="2013-04-17T00:00:00"/>
    <s v="Standard Class"/>
    <s v="BP-11290"/>
    <s v="Beth Paige"/>
    <x v="0"/>
    <s v="United States"/>
    <s v="Los Angeles"/>
    <x v="1"/>
    <n v="90036"/>
    <x v="1"/>
    <s v="FUR-CH-10001545"/>
    <x v="0"/>
    <x v="1"/>
    <s v="Hon Comfortask Task/Swivel Chairs"/>
    <n v="638.28800000000012"/>
    <n v="7"/>
    <n v="0.2"/>
    <n v="-31.914400000000015"/>
  </r>
  <r>
    <n v="5776"/>
    <s v="CA-2013-142398"/>
    <x v="0"/>
    <x v="408"/>
    <d v="2013-04-17T00:00:00"/>
    <s v="Standard Class"/>
    <s v="BP-11290"/>
    <s v="Beth Paige"/>
    <x v="0"/>
    <s v="United States"/>
    <s v="Los Angeles"/>
    <x v="1"/>
    <n v="90036"/>
    <x v="1"/>
    <s v="OFF-BI-10004826"/>
    <x v="1"/>
    <x v="8"/>
    <s v="JM Magazine Binder"/>
    <n v="13.208000000000002"/>
    <n v="1"/>
    <n v="0.2"/>
    <n v="4.6228000000000007"/>
  </r>
  <r>
    <n v="5777"/>
    <s v="CA-2013-105277"/>
    <x v="0"/>
    <x v="429"/>
    <d v="2013-12-09T00:00:00"/>
    <s v="Standard Class"/>
    <s v="LM-17065"/>
    <s v="Liz MacKendrick"/>
    <x v="0"/>
    <s v="United States"/>
    <s v="Auburn"/>
    <x v="15"/>
    <n v="13021"/>
    <x v="3"/>
    <s v="OFF-BI-10000301"/>
    <x v="1"/>
    <x v="8"/>
    <s v="GBC Instant Report Kit"/>
    <n v="15.528"/>
    <n v="3"/>
    <n v="0.2"/>
    <n v="5.8230000000000004"/>
  </r>
  <r>
    <n v="5778"/>
    <s v="CA-2013-112060"/>
    <x v="0"/>
    <x v="429"/>
    <d v="2013-12-10T00:00:00"/>
    <s v="Standard Class"/>
    <s v="KT-16465"/>
    <s v="Kean Takahito"/>
    <x v="0"/>
    <s v="United States"/>
    <s v="San Francisco"/>
    <x v="1"/>
    <n v="94109"/>
    <x v="1"/>
    <s v="OFF-PA-10000994"/>
    <x v="1"/>
    <x v="10"/>
    <s v="Xerox 1915"/>
    <n v="104.85"/>
    <n v="1"/>
    <n v="0"/>
    <n v="50.327999999999996"/>
  </r>
  <r>
    <n v="5779"/>
    <s v="CA-2011-105270"/>
    <x v="2"/>
    <x v="7"/>
    <d v="2011-11-18T00:00:00"/>
    <s v="Standard Class"/>
    <s v="AP-10915"/>
    <s v="Arthur Prichep"/>
    <x v="0"/>
    <s v="United States"/>
    <s v="Los Angeles"/>
    <x v="1"/>
    <n v="90008"/>
    <x v="1"/>
    <s v="OFF-AR-10003156"/>
    <x v="1"/>
    <x v="6"/>
    <s v="50 Colored Long Pencils"/>
    <n v="30.48"/>
    <n v="3"/>
    <n v="0"/>
    <n v="7.9248000000000012"/>
  </r>
  <r>
    <n v="5780"/>
    <s v="CA-2011-105270"/>
    <x v="2"/>
    <x v="7"/>
    <d v="2011-11-18T00:00:00"/>
    <s v="Standard Class"/>
    <s v="AP-10915"/>
    <s v="Arthur Prichep"/>
    <x v="0"/>
    <s v="United States"/>
    <s v="Los Angeles"/>
    <x v="1"/>
    <n v="90008"/>
    <x v="1"/>
    <s v="FUR-CH-10000988"/>
    <x v="0"/>
    <x v="1"/>
    <s v="Hon Olson Stacker Stools"/>
    <n v="112.64800000000001"/>
    <n v="1"/>
    <n v="0.2"/>
    <n v="11.264799999999997"/>
  </r>
  <r>
    <n v="5781"/>
    <s v="US-2012-159513"/>
    <x v="1"/>
    <x v="788"/>
    <d v="2012-04-09T00:00:00"/>
    <s v="Standard Class"/>
    <s v="JD-15790"/>
    <s v="John Dryer"/>
    <x v="0"/>
    <s v="United States"/>
    <s v="Los Angeles"/>
    <x v="1"/>
    <n v="90049"/>
    <x v="1"/>
    <s v="TEC-MA-10003329"/>
    <x v="2"/>
    <x v="15"/>
    <s v="Vtech AT&amp;T CL2940 Corded Speakerphone, Black"/>
    <n v="71.975999999999999"/>
    <n v="3"/>
    <n v="0.2"/>
    <n v="24.291899999999998"/>
  </r>
  <r>
    <n v="5782"/>
    <s v="CA-2012-155586"/>
    <x v="1"/>
    <x v="295"/>
    <d v="2012-12-16T00:00:00"/>
    <s v="Second Class"/>
    <s v="XP-21865"/>
    <s v="Xylona Preis"/>
    <x v="0"/>
    <s v="United States"/>
    <s v="Chico"/>
    <x v="1"/>
    <n v="95928"/>
    <x v="1"/>
    <s v="OFF-AR-10001547"/>
    <x v="1"/>
    <x v="6"/>
    <s v="Newell 311"/>
    <n v="2.21"/>
    <n v="1"/>
    <n v="0"/>
    <n v="0.59670000000000001"/>
  </r>
  <r>
    <n v="5783"/>
    <s v="CA-2012-155586"/>
    <x v="1"/>
    <x v="295"/>
    <d v="2012-12-16T00:00:00"/>
    <s v="Second Class"/>
    <s v="XP-21865"/>
    <s v="Xylona Preis"/>
    <x v="0"/>
    <s v="United States"/>
    <s v="Chico"/>
    <x v="1"/>
    <n v="95928"/>
    <x v="1"/>
    <s v="OFF-EN-10003072"/>
    <x v="1"/>
    <x v="12"/>
    <s v="Peel &amp; Seel Envelopes"/>
    <n v="15.52"/>
    <n v="4"/>
    <n v="0"/>
    <n v="7.4496000000000002"/>
  </r>
  <r>
    <n v="5784"/>
    <s v="CA-2012-155586"/>
    <x v="1"/>
    <x v="295"/>
    <d v="2012-12-16T00:00:00"/>
    <s v="Second Class"/>
    <s v="XP-21865"/>
    <s v="Xylona Preis"/>
    <x v="0"/>
    <s v="United States"/>
    <s v="Chico"/>
    <x v="1"/>
    <n v="95928"/>
    <x v="1"/>
    <s v="OFF-PA-10000726"/>
    <x v="1"/>
    <x v="10"/>
    <s v="Black Print Carbonless Snap-Off Rapid Letter, 8 1/2&quot; x 7&quot;"/>
    <n v="36.44"/>
    <n v="4"/>
    <n v="0"/>
    <n v="16.397999999999996"/>
  </r>
  <r>
    <n v="5785"/>
    <s v="CA-2014-141117"/>
    <x v="3"/>
    <x v="280"/>
    <d v="2014-10-09T00:00:00"/>
    <s v="Standard Class"/>
    <s v="JK-16090"/>
    <s v="Juliana Krohn"/>
    <x v="0"/>
    <s v="United States"/>
    <s v="Springfield"/>
    <x v="21"/>
    <n v="97477"/>
    <x v="1"/>
    <s v="FUR-BO-10001972"/>
    <x v="0"/>
    <x v="0"/>
    <s v="O'Sullivan 4-Shelf Bookcase in Odessa Pine"/>
    <n v="217.76400000000001"/>
    <n v="6"/>
    <n v="0.7"/>
    <n v="-384.71640000000002"/>
  </r>
  <r>
    <n v="5786"/>
    <s v="CA-2014-141117"/>
    <x v="3"/>
    <x v="280"/>
    <d v="2014-10-09T00:00:00"/>
    <s v="Standard Class"/>
    <s v="JK-16090"/>
    <s v="Juliana Krohn"/>
    <x v="0"/>
    <s v="United States"/>
    <s v="Springfield"/>
    <x v="21"/>
    <n v="97477"/>
    <x v="1"/>
    <s v="OFF-SU-10004664"/>
    <x v="1"/>
    <x v="14"/>
    <s v="Acme Softgrip Scissors"/>
    <n v="39.072000000000003"/>
    <n v="6"/>
    <n v="0.2"/>
    <n v="4.3955999999999982"/>
  </r>
  <r>
    <n v="5787"/>
    <s v="CA-2014-141117"/>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s v="CA-2014-141117"/>
    <x v="3"/>
    <x v="280"/>
    <d v="2014-10-09T00:00:00"/>
    <s v="Standard Class"/>
    <s v="JK-16090"/>
    <s v="Juliana Krohn"/>
    <x v="0"/>
    <s v="United States"/>
    <s v="Springfield"/>
    <x v="21"/>
    <n v="97477"/>
    <x v="1"/>
    <s v="OFF-AR-10003727"/>
    <x v="1"/>
    <x v="6"/>
    <s v="Berol Giant Pencil Sharpener"/>
    <n v="95.143999999999991"/>
    <n v="7"/>
    <n v="0.2"/>
    <n v="10.703699999999987"/>
  </r>
  <r>
    <n v="5789"/>
    <s v="CA-2014-115070"/>
    <x v="3"/>
    <x v="318"/>
    <d v="2014-04-15T00:00:00"/>
    <s v="Second Class"/>
    <s v="MG-18205"/>
    <s v="Mitch Gastineau"/>
    <x v="1"/>
    <s v="United States"/>
    <s v="Jacksonville"/>
    <x v="2"/>
    <n v="32216"/>
    <x v="0"/>
    <s v="FUR-FU-10003829"/>
    <x v="0"/>
    <x v="5"/>
    <s v="Stackable Trays"/>
    <n v="12.320000000000002"/>
    <n v="5"/>
    <n v="0.2"/>
    <n v="1.8479999999999985"/>
  </r>
  <r>
    <n v="5790"/>
    <s v="CA-2014-115070"/>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s v="CA-2014-140186"/>
    <x v="3"/>
    <x v="365"/>
    <d v="2014-10-03T00:00:00"/>
    <s v="First Class"/>
    <s v="PG-18820"/>
    <s v="Patrick Gardner"/>
    <x v="0"/>
    <s v="United States"/>
    <s v="Bakersfield"/>
    <x v="1"/>
    <n v="93309"/>
    <x v="1"/>
    <s v="OFF-FA-10002280"/>
    <x v="1"/>
    <x v="13"/>
    <s v="Advantus Plastic Paper Clips"/>
    <n v="35"/>
    <n v="7"/>
    <n v="0"/>
    <n v="16.8"/>
  </r>
  <r>
    <n v="5792"/>
    <s v="CA-2014-140186"/>
    <x v="3"/>
    <x v="365"/>
    <d v="2014-10-03T00:00:00"/>
    <s v="First Class"/>
    <s v="PG-18820"/>
    <s v="Patrick Gardner"/>
    <x v="0"/>
    <s v="United States"/>
    <s v="Bakersfield"/>
    <x v="1"/>
    <n v="93309"/>
    <x v="1"/>
    <s v="FUR-CH-10002961"/>
    <x v="0"/>
    <x v="1"/>
    <s v="Leather Task Chair, Black"/>
    <n v="72.784000000000006"/>
    <n v="1"/>
    <n v="0.2"/>
    <n v="0"/>
  </r>
  <r>
    <n v="5793"/>
    <s v="CA-2014-140186"/>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s v="CA-2014-140186"/>
    <x v="3"/>
    <x v="365"/>
    <d v="2014-10-03T00:00:00"/>
    <s v="First Class"/>
    <s v="PG-18820"/>
    <s v="Patrick Gardner"/>
    <x v="0"/>
    <s v="United States"/>
    <s v="Bakersfield"/>
    <x v="1"/>
    <n v="93309"/>
    <x v="1"/>
    <s v="FUR-FU-10004848"/>
    <x v="0"/>
    <x v="5"/>
    <s v="Howard Miller 13-3/4&quot; Diameter Brushed Chrome Round Wall Clock"/>
    <n v="51.75"/>
    <n v="1"/>
    <n v="0"/>
    <n v="15.524999999999999"/>
  </r>
  <r>
    <n v="5795"/>
    <s v="CA-2014-140186"/>
    <x v="3"/>
    <x v="365"/>
    <d v="2014-10-03T00:00:00"/>
    <s v="First Class"/>
    <s v="PG-18820"/>
    <s v="Patrick Gardner"/>
    <x v="0"/>
    <s v="United States"/>
    <s v="Bakersfield"/>
    <x v="1"/>
    <n v="93309"/>
    <x v="1"/>
    <s v="OFF-BI-10003364"/>
    <x v="1"/>
    <x v="8"/>
    <s v="Binding Machine Supplies"/>
    <n v="46.672000000000004"/>
    <n v="2"/>
    <n v="0.2"/>
    <n v="16.3352"/>
  </r>
  <r>
    <n v="5796"/>
    <s v="CA-2011-124856"/>
    <x v="2"/>
    <x v="411"/>
    <d v="2011-10-03T00:00:00"/>
    <s v="Second Class"/>
    <s v="LD-17005"/>
    <s v="Lisa DeCherney"/>
    <x v="0"/>
    <s v="United States"/>
    <s v="New York City"/>
    <x v="15"/>
    <n v="10011"/>
    <x v="3"/>
    <s v="OFF-ST-10002615"/>
    <x v="1"/>
    <x v="4"/>
    <s v="Dual Level, Single-Width Filing Carts"/>
    <n v="1395.54"/>
    <n v="9"/>
    <n v="0"/>
    <n v="362.84040000000005"/>
  </r>
  <r>
    <n v="5797"/>
    <s v="CA-2011-124856"/>
    <x v="2"/>
    <x v="411"/>
    <d v="2011-10-03T00:00:00"/>
    <s v="Second Class"/>
    <s v="LD-17005"/>
    <s v="Lisa DeCherney"/>
    <x v="0"/>
    <s v="United States"/>
    <s v="New York City"/>
    <x v="15"/>
    <n v="10011"/>
    <x v="3"/>
    <s v="FUR-FU-10000521"/>
    <x v="0"/>
    <x v="5"/>
    <s v="Seth Thomas 14&quot; Putty-Colored Wall Clock"/>
    <n v="117.36"/>
    <n v="4"/>
    <n v="0"/>
    <n v="36.381599999999992"/>
  </r>
  <r>
    <n v="5798"/>
    <s v="CA-2011-124856"/>
    <x v="2"/>
    <x v="411"/>
    <d v="2011-10-03T00:00:00"/>
    <s v="Second Class"/>
    <s v="LD-17005"/>
    <s v="Lisa DeCherney"/>
    <x v="0"/>
    <s v="United States"/>
    <s v="New York City"/>
    <x v="15"/>
    <n v="10011"/>
    <x v="3"/>
    <s v="OFF-LA-10000121"/>
    <x v="1"/>
    <x v="2"/>
    <s v="Avery 48"/>
    <n v="18.899999999999999"/>
    <n v="3"/>
    <n v="0"/>
    <n v="8.6939999999999991"/>
  </r>
  <r>
    <n v="5799"/>
    <s v="CA-2011-124856"/>
    <x v="2"/>
    <x v="411"/>
    <d v="2011-10-03T00:00:00"/>
    <s v="Second Class"/>
    <s v="LD-17005"/>
    <s v="Lisa DeCherney"/>
    <x v="0"/>
    <s v="United States"/>
    <s v="New York City"/>
    <x v="15"/>
    <n v="10011"/>
    <x v="3"/>
    <s v="OFF-PA-10001289"/>
    <x v="1"/>
    <x v="10"/>
    <s v="White Computer Printout Paper by Universal"/>
    <n v="77.52"/>
    <n v="2"/>
    <n v="0"/>
    <n v="37.9848"/>
  </r>
  <r>
    <n v="5800"/>
    <s v="CA-2011-166716"/>
    <x v="2"/>
    <x v="1071"/>
    <d v="2011-08-25T00:00:00"/>
    <s v="Second Class"/>
    <s v="CR-12730"/>
    <s v="Craig Reiter"/>
    <x v="0"/>
    <s v="United States"/>
    <s v="Chicago"/>
    <x v="10"/>
    <n v="60610"/>
    <x v="2"/>
    <s v="FUR-CH-10004495"/>
    <x v="0"/>
    <x v="1"/>
    <s v="Global Leather and Oak Executive Chair, Black"/>
    <n v="421.37200000000001"/>
    <n v="2"/>
    <n v="0.3"/>
    <n v="-6.0196000000000538"/>
  </r>
  <r>
    <n v="5801"/>
    <s v="CA-2011-123225"/>
    <x v="2"/>
    <x v="384"/>
    <d v="2011-07-14T00:00:00"/>
    <s v="First Class"/>
    <s v="MN-17935"/>
    <s v="Michael Nguyen"/>
    <x v="0"/>
    <s v="United States"/>
    <s v="El Paso"/>
    <x v="5"/>
    <n v="79907"/>
    <x v="2"/>
    <s v="TEC-PH-10000895"/>
    <x v="2"/>
    <x v="7"/>
    <s v="Polycom VVX 310 VoIP phone"/>
    <n v="575.96800000000007"/>
    <n v="4"/>
    <n v="0.2"/>
    <n v="43.197600000000023"/>
  </r>
  <r>
    <n v="5802"/>
    <s v="CA-2011-123225"/>
    <x v="2"/>
    <x v="384"/>
    <d v="2011-07-14T00:00:00"/>
    <s v="First Class"/>
    <s v="MN-17935"/>
    <s v="Michael Nguyen"/>
    <x v="0"/>
    <s v="United States"/>
    <s v="El Paso"/>
    <x v="5"/>
    <n v="79907"/>
    <x v="2"/>
    <s v="OFF-PA-10000552"/>
    <x v="1"/>
    <x v="10"/>
    <s v="Xerox 200"/>
    <n v="10.368000000000002"/>
    <n v="2"/>
    <n v="0.2"/>
    <n v="3.6288"/>
  </r>
  <r>
    <n v="5803"/>
    <s v="CA-2012-163440"/>
    <x v="1"/>
    <x v="204"/>
    <d v="2012-03-24T00:00:00"/>
    <s v="First Class"/>
    <s v="RD-19900"/>
    <s v="Ruben Dartt"/>
    <x v="0"/>
    <s v="United States"/>
    <s v="Thousand Oaks"/>
    <x v="1"/>
    <n v="91360"/>
    <x v="1"/>
    <s v="TEC-PH-10000376"/>
    <x v="2"/>
    <x v="7"/>
    <s v="Square Credit Card Reader"/>
    <n v="15.984000000000002"/>
    <n v="2"/>
    <n v="0.2"/>
    <n v="1.1988000000000003"/>
  </r>
  <r>
    <n v="5804"/>
    <s v="US-2014-106796"/>
    <x v="3"/>
    <x v="605"/>
    <d v="2014-05-20T00:00:00"/>
    <s v="Standard Class"/>
    <s v="JP-16135"/>
    <s v="Julie Prescott"/>
    <x v="2"/>
    <s v="United States"/>
    <s v="Springfield"/>
    <x v="24"/>
    <n v="45503"/>
    <x v="3"/>
    <s v="OFF-AR-10003504"/>
    <x v="1"/>
    <x v="6"/>
    <s v="Newell 347"/>
    <n v="10.272000000000002"/>
    <n v="3"/>
    <n v="0.2"/>
    <n v="1.1555999999999984"/>
  </r>
  <r>
    <n v="5805"/>
    <s v="CA-2014-113873"/>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s v="CA-2014-113873"/>
    <x v="3"/>
    <x v="38"/>
    <d v="2014-11-20T00:00:00"/>
    <s v="Standard Class"/>
    <s v="KE-16420"/>
    <s v="Katrina Edelman"/>
    <x v="1"/>
    <s v="United States"/>
    <s v="Dallas"/>
    <x v="5"/>
    <n v="75220"/>
    <x v="2"/>
    <s v="FUR-BO-10003441"/>
    <x v="0"/>
    <x v="0"/>
    <s v="Bush Westfield Collection Bookcases, Fully Assembled"/>
    <n v="205.99919999999997"/>
    <n v="3"/>
    <n v="0.32"/>
    <n v="-27.264600000000016"/>
  </r>
  <r>
    <n v="5807"/>
    <s v="CA-2013-149783"/>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s v="CA-2013-149783"/>
    <x v="0"/>
    <x v="913"/>
    <d v="2013-09-08T00:00:00"/>
    <s v="Second Class"/>
    <s v="DL-13315"/>
    <s v="Delfina Latchford"/>
    <x v="0"/>
    <s v="United States"/>
    <s v="Knoxville"/>
    <x v="18"/>
    <n v="37918"/>
    <x v="0"/>
    <s v="OFF-AP-10001205"/>
    <x v="1"/>
    <x v="9"/>
    <s v="Belkin 5 Outlet SurgeMaster Power Centers"/>
    <n v="87.168000000000006"/>
    <n v="2"/>
    <n v="0.2"/>
    <n v="8.7168000000000063"/>
  </r>
  <r>
    <n v="5809"/>
    <s v="CA-2013-149783"/>
    <x v="0"/>
    <x v="913"/>
    <d v="2013-09-08T00:00:00"/>
    <s v="Second Class"/>
    <s v="DL-13315"/>
    <s v="Delfina Latchford"/>
    <x v="0"/>
    <s v="United States"/>
    <s v="Knoxville"/>
    <x v="18"/>
    <n v="37918"/>
    <x v="0"/>
    <s v="OFF-AR-10002987"/>
    <x v="1"/>
    <x v="6"/>
    <s v="Prismacolor Color Pencil Set"/>
    <n v="31.744"/>
    <n v="2"/>
    <n v="0.2"/>
    <n v="8.3328000000000024"/>
  </r>
  <r>
    <n v="5810"/>
    <s v="CA-2013-125017"/>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s v="US-2012-163279"/>
    <x v="1"/>
    <x v="204"/>
    <d v="2012-03-26T00:00:00"/>
    <s v="Standard Class"/>
    <s v="JD-16150"/>
    <s v="Justin Deggeller"/>
    <x v="1"/>
    <s v="United States"/>
    <s v="San Diego"/>
    <x v="1"/>
    <n v="92037"/>
    <x v="1"/>
    <s v="OFF-PA-10003127"/>
    <x v="1"/>
    <x v="10"/>
    <s v="Staples"/>
    <n v="105.52"/>
    <n v="4"/>
    <n v="0"/>
    <n v="48.539199999999994"/>
  </r>
  <r>
    <n v="5812"/>
    <s v="US-2012-163279"/>
    <x v="1"/>
    <x v="204"/>
    <d v="2012-03-26T00:00:00"/>
    <s v="Standard Class"/>
    <s v="JD-16150"/>
    <s v="Justin Deggeller"/>
    <x v="1"/>
    <s v="United States"/>
    <s v="San Diego"/>
    <x v="1"/>
    <n v="92037"/>
    <x v="1"/>
    <s v="FUR-FU-10000747"/>
    <x v="0"/>
    <x v="5"/>
    <s v="Tenex B1-RE Series Chair Mats for Low Pile Carpets"/>
    <n v="91.96"/>
    <n v="2"/>
    <n v="0"/>
    <n v="15.633199999999988"/>
  </r>
  <r>
    <n v="5813"/>
    <s v="US-2012-163279"/>
    <x v="1"/>
    <x v="204"/>
    <d v="2012-03-26T00:00:00"/>
    <s v="Standard Class"/>
    <s v="JD-16150"/>
    <s v="Justin Deggeller"/>
    <x v="1"/>
    <s v="United States"/>
    <s v="San Diego"/>
    <x v="1"/>
    <n v="92037"/>
    <x v="1"/>
    <s v="TEC-PH-10001795"/>
    <x v="2"/>
    <x v="7"/>
    <s v="ClearOne CHATAttach 160 - speaker phone"/>
    <n v="1487.9760000000001"/>
    <n v="3"/>
    <n v="0.2"/>
    <n v="185.99699999999984"/>
  </r>
  <r>
    <n v="5814"/>
    <s v="CA-2012-150196"/>
    <x v="1"/>
    <x v="740"/>
    <d v="2012-07-03T00:00:00"/>
    <s v="First Class"/>
    <s v="SR-20740"/>
    <s v="Steven Roelle"/>
    <x v="2"/>
    <s v="United States"/>
    <s v="New York City"/>
    <x v="15"/>
    <n v="10024"/>
    <x v="3"/>
    <s v="OFF-PA-10003797"/>
    <x v="1"/>
    <x v="10"/>
    <s v="Xerox 209"/>
    <n v="19.440000000000001"/>
    <n v="3"/>
    <n v="0"/>
    <n v="9.3312000000000008"/>
  </r>
  <r>
    <n v="5815"/>
    <s v="US-2012-106495"/>
    <x v="1"/>
    <x v="925"/>
    <d v="2012-06-17T00:00:00"/>
    <s v="First Class"/>
    <s v="AC-10450"/>
    <s v="Amy Cox"/>
    <x v="0"/>
    <s v="United States"/>
    <s v="Tampa"/>
    <x v="2"/>
    <n v="33614"/>
    <x v="0"/>
    <s v="TEC-AC-10002718"/>
    <x v="2"/>
    <x v="11"/>
    <s v="Belkin Standard 104 key USB Keyboard"/>
    <n v="11.672000000000001"/>
    <n v="1"/>
    <n v="0.2"/>
    <n v="-0.7295000000000007"/>
  </r>
  <r>
    <n v="5816"/>
    <s v="CA-2011-124730"/>
    <x v="2"/>
    <x v="35"/>
    <d v="2011-11-26T00:00:00"/>
    <s v="Same Day"/>
    <s v="LS-17245"/>
    <s v="Lynn Smith"/>
    <x v="0"/>
    <s v="United States"/>
    <s v="Utica"/>
    <x v="15"/>
    <n v="13501"/>
    <x v="3"/>
    <s v="TEC-PH-10002170"/>
    <x v="2"/>
    <x v="7"/>
    <s v="ClearSounds CSC500 Amplified Spirit Phone Corded phone"/>
    <n v="279.95999999999998"/>
    <n v="4"/>
    <n v="0"/>
    <n v="78.388800000000003"/>
  </r>
  <r>
    <n v="5817"/>
    <s v="CA-2011-124730"/>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s v="CA-2011-124730"/>
    <x v="2"/>
    <x v="35"/>
    <d v="2011-11-26T00:00:00"/>
    <s v="Same Day"/>
    <s v="LS-17245"/>
    <s v="Lynn Smith"/>
    <x v="0"/>
    <s v="United States"/>
    <s v="Utica"/>
    <x v="15"/>
    <n v="13501"/>
    <x v="3"/>
    <s v="OFF-BI-10001031"/>
    <x v="1"/>
    <x v="8"/>
    <s v="Pressboard Data Binders by Wilson Jones"/>
    <n v="17.088000000000001"/>
    <n v="4"/>
    <n v="0.2"/>
    <n v="5.767199999999999"/>
  </r>
  <r>
    <n v="5819"/>
    <s v="CA-2011-124730"/>
    <x v="2"/>
    <x v="35"/>
    <d v="2011-11-26T00:00:00"/>
    <s v="Same Day"/>
    <s v="LS-17245"/>
    <s v="Lynn Smith"/>
    <x v="0"/>
    <s v="United States"/>
    <s v="Utica"/>
    <x v="15"/>
    <n v="13501"/>
    <x v="3"/>
    <s v="OFF-LA-10001158"/>
    <x v="1"/>
    <x v="2"/>
    <s v="Avery Address/Shipping Labels for Typewriters, 4&quot; x 2&quot;"/>
    <n v="93.149999999999991"/>
    <n v="9"/>
    <n v="0"/>
    <n v="44.712000000000003"/>
  </r>
  <r>
    <n v="5820"/>
    <s v="CA-2011-124730"/>
    <x v="2"/>
    <x v="35"/>
    <d v="2011-11-26T00:00:00"/>
    <s v="Same Day"/>
    <s v="LS-17245"/>
    <s v="Lynn Smith"/>
    <x v="0"/>
    <s v="United States"/>
    <s v="Utica"/>
    <x v="15"/>
    <n v="13501"/>
    <x v="3"/>
    <s v="OFF-LA-10001613"/>
    <x v="1"/>
    <x v="2"/>
    <s v="Avery File Folder Labels"/>
    <n v="11.52"/>
    <n v="4"/>
    <n v="0"/>
    <n v="5.6448"/>
  </r>
  <r>
    <n v="5821"/>
    <s v="CA-2014-117632"/>
    <x v="3"/>
    <x v="605"/>
    <d v="2014-05-19T00:00:00"/>
    <s v="Standard Class"/>
    <s v="CS-12175"/>
    <s v="Charles Sheldon"/>
    <x v="1"/>
    <s v="United States"/>
    <s v="San Francisco"/>
    <x v="1"/>
    <n v="94122"/>
    <x v="1"/>
    <s v="OFF-SU-10000157"/>
    <x v="1"/>
    <x v="14"/>
    <s v="Compact Automatic Electric Letter Opener"/>
    <n v="238.62"/>
    <n v="2"/>
    <n v="0"/>
    <n v="4.7724000000000046"/>
  </r>
  <r>
    <n v="5822"/>
    <s v="CA-2014-117632"/>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s v="CA-2014-117632"/>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s v="CA-2014-117632"/>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s v="CA-2011-115056"/>
    <x v="2"/>
    <x v="1073"/>
    <d v="2011-05-02T00:00:00"/>
    <s v="Same Day"/>
    <s v="AR-10510"/>
    <s v="Andrew Roberts"/>
    <x v="0"/>
    <s v="United States"/>
    <s v="Columbus"/>
    <x v="24"/>
    <n v="43229"/>
    <x v="3"/>
    <s v="OFF-AP-10003971"/>
    <x v="1"/>
    <x v="9"/>
    <s v="Belkin 6 Outlet Metallic Surge Strip"/>
    <n v="26.136000000000003"/>
    <n v="3"/>
    <n v="0.2"/>
    <n v="1.9602000000000004"/>
  </r>
  <r>
    <n v="5826"/>
    <s v="CA-2014-161067"/>
    <x v="3"/>
    <x v="213"/>
    <d v="2014-09-07T00:00:00"/>
    <s v="Second Class"/>
    <s v="KB-16405"/>
    <s v="Katrina Bavinger"/>
    <x v="2"/>
    <s v="United States"/>
    <s v="New York City"/>
    <x v="15"/>
    <n v="10035"/>
    <x v="3"/>
    <s v="OFF-PA-10000418"/>
    <x v="1"/>
    <x v="10"/>
    <s v="Xerox 189"/>
    <n v="419.4"/>
    <n v="4"/>
    <n v="0"/>
    <n v="201.31199999999998"/>
  </r>
  <r>
    <n v="5827"/>
    <s v="CA-2014-16106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s v="CA-2014-161067"/>
    <x v="3"/>
    <x v="213"/>
    <d v="2014-09-07T00:00:00"/>
    <s v="Second Class"/>
    <s v="KB-16405"/>
    <s v="Katrina Bavinger"/>
    <x v="2"/>
    <s v="United States"/>
    <s v="New York City"/>
    <x v="15"/>
    <n v="10035"/>
    <x v="3"/>
    <s v="FUR-CH-10004860"/>
    <x v="0"/>
    <x v="1"/>
    <s v="Global Low Back Tilter Chair"/>
    <n v="181.76400000000001"/>
    <n v="2"/>
    <n v="0.1"/>
    <n v="-8.0784000000000198"/>
  </r>
  <r>
    <n v="5829"/>
    <s v="CA-2014-161067"/>
    <x v="3"/>
    <x v="213"/>
    <d v="2014-09-07T00:00:00"/>
    <s v="Second Class"/>
    <s v="KB-16405"/>
    <s v="Katrina Bavinger"/>
    <x v="2"/>
    <s v="United States"/>
    <s v="New York City"/>
    <x v="15"/>
    <n v="10035"/>
    <x v="3"/>
    <s v="OFF-AR-10003251"/>
    <x v="1"/>
    <x v="6"/>
    <s v="Prang Drawing Pencil Set"/>
    <n v="5.56"/>
    <n v="2"/>
    <n v="0"/>
    <n v="2.2239999999999998"/>
  </r>
  <r>
    <n v="5830"/>
    <s v="CA-2013-122063"/>
    <x v="0"/>
    <x v="275"/>
    <d v="2013-12-08T00:00:00"/>
    <s v="Standard Class"/>
    <s v="MM-17920"/>
    <s v="Michael Moore"/>
    <x v="0"/>
    <s v="United States"/>
    <s v="Richmond"/>
    <x v="14"/>
    <n v="47374"/>
    <x v="2"/>
    <s v="FUR-TA-10004575"/>
    <x v="0"/>
    <x v="3"/>
    <s v="Hon 5100 Series Wood Tables"/>
    <n v="581.96"/>
    <n v="2"/>
    <n v="0"/>
    <n v="104.75279999999998"/>
  </r>
  <r>
    <n v="5831"/>
    <s v="CA-2013-122063"/>
    <x v="0"/>
    <x v="275"/>
    <d v="2013-12-08T00:00:00"/>
    <s v="Standard Class"/>
    <s v="MM-17920"/>
    <s v="Michael Moore"/>
    <x v="0"/>
    <s v="United States"/>
    <s v="Richmond"/>
    <x v="14"/>
    <n v="47374"/>
    <x v="2"/>
    <s v="FUR-CH-10004754"/>
    <x v="0"/>
    <x v="1"/>
    <s v="Global Stack Chair with Arms, Black"/>
    <n v="29.98"/>
    <n v="1"/>
    <n v="0"/>
    <n v="8.0945999999999998"/>
  </r>
  <r>
    <n v="5832"/>
    <s v="CA-2012-111206"/>
    <x v="1"/>
    <x v="1074"/>
    <d v="2012-07-22T00:00:00"/>
    <s v="Standard Class"/>
    <s v="RF-19735"/>
    <s v="Roland Fjeld"/>
    <x v="0"/>
    <s v="United States"/>
    <s v="San Diego"/>
    <x v="1"/>
    <n v="92105"/>
    <x v="1"/>
    <s v="TEC-AC-10003095"/>
    <x v="2"/>
    <x v="11"/>
    <s v="Logitech G35 7.1-Channel Surround Sound Headset"/>
    <n v="519.96"/>
    <n v="4"/>
    <n v="0"/>
    <n v="176.78640000000001"/>
  </r>
  <r>
    <n v="5833"/>
    <s v="CA-2013-142895"/>
    <x v="0"/>
    <x v="658"/>
    <d v="2013-07-27T00:00:00"/>
    <s v="Standard Class"/>
    <s v="BP-11290"/>
    <s v="Beth Paige"/>
    <x v="0"/>
    <s v="United States"/>
    <s v="Concord"/>
    <x v="3"/>
    <n v="28027"/>
    <x v="0"/>
    <s v="OFF-LA-10000262"/>
    <x v="1"/>
    <x v="2"/>
    <s v="Avery 494"/>
    <n v="6.2640000000000002"/>
    <n v="3"/>
    <n v="0.2"/>
    <n v="2.0358000000000001"/>
  </r>
  <r>
    <n v="5834"/>
    <s v="CA-2013-142895"/>
    <x v="0"/>
    <x v="658"/>
    <d v="2013-07-27T00:00:00"/>
    <s v="Standard Class"/>
    <s v="BP-11290"/>
    <s v="Beth Paige"/>
    <x v="0"/>
    <s v="United States"/>
    <s v="Concord"/>
    <x v="3"/>
    <n v="28027"/>
    <x v="0"/>
    <s v="FUR-CH-10002961"/>
    <x v="0"/>
    <x v="1"/>
    <s v="Leather Task Chair, Black"/>
    <n v="363.92"/>
    <n v="5"/>
    <n v="0.2"/>
    <n v="0"/>
  </r>
  <r>
    <n v="5835"/>
    <s v="CA-2012-101868"/>
    <x v="1"/>
    <x v="988"/>
    <d v="2012-06-16T00:00:00"/>
    <s v="Standard Class"/>
    <s v="MJ-17740"/>
    <s v="Max Jones"/>
    <x v="0"/>
    <s v="United States"/>
    <s v="Miami"/>
    <x v="2"/>
    <n v="33178"/>
    <x v="0"/>
    <s v="OFF-BI-10003876"/>
    <x v="1"/>
    <x v="8"/>
    <s v="Green Canvas Binder for 8-1/2&quot; x 14&quot; Sheets"/>
    <n v="64.2"/>
    <n v="5"/>
    <n v="0.7"/>
    <n v="-42.799999999999983"/>
  </r>
  <r>
    <n v="5836"/>
    <s v="CA-2012-101868"/>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s v="CA-2012-101868"/>
    <x v="1"/>
    <x v="988"/>
    <d v="2012-06-16T00:00:00"/>
    <s v="Standard Class"/>
    <s v="MJ-17740"/>
    <s v="Max Jones"/>
    <x v="0"/>
    <s v="United States"/>
    <s v="Miami"/>
    <x v="2"/>
    <n v="33178"/>
    <x v="0"/>
    <s v="TEC-AC-10004396"/>
    <x v="2"/>
    <x v="11"/>
    <s v="Logitech Keyboard K120"/>
    <n v="72.599999999999994"/>
    <n v="5"/>
    <n v="0.2"/>
    <n v="-8.1674999999999933"/>
  </r>
  <r>
    <n v="5838"/>
    <s v="CA-2014-133207"/>
    <x v="3"/>
    <x v="344"/>
    <d v="2014-12-04T00:00:00"/>
    <s v="Standard Class"/>
    <s v="DO-13645"/>
    <s v="Doug O'Connell"/>
    <x v="0"/>
    <s v="United States"/>
    <s v="Los Angeles"/>
    <x v="1"/>
    <n v="90036"/>
    <x v="1"/>
    <s v="TEC-PH-10004100"/>
    <x v="2"/>
    <x v="7"/>
    <s v="Griffin GC17055 Auxiliary Audio Cable"/>
    <n v="57.567999999999998"/>
    <n v="4"/>
    <n v="0.2"/>
    <n v="5.7568000000000019"/>
  </r>
  <r>
    <n v="5839"/>
    <s v="CA-2012-132948"/>
    <x v="1"/>
    <x v="1075"/>
    <d v="2012-04-03T00:00:00"/>
    <s v="Standard Class"/>
    <s v="MV-17485"/>
    <s v="Mark Van Huff"/>
    <x v="0"/>
    <s v="United States"/>
    <s v="Seattle"/>
    <x v="4"/>
    <n v="98115"/>
    <x v="1"/>
    <s v="OFF-ST-10000636"/>
    <x v="1"/>
    <x v="4"/>
    <s v="Rogers Profile Extra Capacity Storage Tub"/>
    <n v="83.699999999999989"/>
    <n v="5"/>
    <n v="0"/>
    <n v="3.3479999999999954"/>
  </r>
  <r>
    <n v="5840"/>
    <s v="CA-2012-134992"/>
    <x v="1"/>
    <x v="357"/>
    <d v="2012-09-26T00:00:00"/>
    <s v="Second Class"/>
    <s v="MG-17875"/>
    <s v="Michael Grace"/>
    <x v="2"/>
    <s v="United States"/>
    <s v="Arlington"/>
    <x v="17"/>
    <n v="22204"/>
    <x v="0"/>
    <s v="OFF-PA-10001972"/>
    <x v="1"/>
    <x v="10"/>
    <s v="Xerox 214"/>
    <n v="32.400000000000006"/>
    <n v="5"/>
    <n v="0"/>
    <n v="15.552000000000001"/>
  </r>
  <r>
    <n v="5841"/>
    <s v="CA-2012-134992"/>
    <x v="1"/>
    <x v="357"/>
    <d v="2012-09-26T00:00:00"/>
    <s v="Second Class"/>
    <s v="MG-17875"/>
    <s v="Michael Grace"/>
    <x v="2"/>
    <s v="United States"/>
    <s v="Arlington"/>
    <x v="17"/>
    <n v="22204"/>
    <x v="0"/>
    <s v="FUR-FU-10002554"/>
    <x v="0"/>
    <x v="5"/>
    <s v="Westinghouse Floor Lamp with Metal Mesh Shade, Black"/>
    <n v="47.98"/>
    <n v="2"/>
    <n v="0"/>
    <n v="11.035399999999996"/>
  </r>
  <r>
    <n v="5842"/>
    <s v="CA-2012-126725"/>
    <x v="1"/>
    <x v="972"/>
    <d v="2012-11-21T00:00:00"/>
    <s v="Standard Class"/>
    <s v="BS-11665"/>
    <s v="Brian Stugart"/>
    <x v="0"/>
    <s v="United States"/>
    <s v="San Diego"/>
    <x v="1"/>
    <n v="92105"/>
    <x v="1"/>
    <s v="TEC-PH-10003174"/>
    <x v="2"/>
    <x v="7"/>
    <s v="RCA ViSYS 25825 Wireless digital phone"/>
    <n v="415.96800000000007"/>
    <n v="4"/>
    <n v="0.2"/>
    <n v="51.995999999999981"/>
  </r>
  <r>
    <n v="5843"/>
    <s v="CA-2012-126725"/>
    <x v="1"/>
    <x v="972"/>
    <d v="2012-11-21T00:00:00"/>
    <s v="Standard Class"/>
    <s v="BS-11665"/>
    <s v="Brian Stugart"/>
    <x v="0"/>
    <s v="United States"/>
    <s v="San Diego"/>
    <x v="1"/>
    <n v="92105"/>
    <x v="1"/>
    <s v="OFF-ST-10001418"/>
    <x v="1"/>
    <x v="4"/>
    <s v="Carina Media Storage Towers in Natural &amp; Black"/>
    <n v="304.89999999999998"/>
    <n v="5"/>
    <n v="0"/>
    <n v="6.097999999999999"/>
  </r>
  <r>
    <n v="5844"/>
    <s v="CA-2012-12672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s v="CA-2012-126725"/>
    <x v="1"/>
    <x v="972"/>
    <d v="2012-11-21T00:00:00"/>
    <s v="Standard Class"/>
    <s v="BS-11665"/>
    <s v="Brian Stugart"/>
    <x v="0"/>
    <s v="United States"/>
    <s v="San Diego"/>
    <x v="1"/>
    <n v="92105"/>
    <x v="1"/>
    <s v="OFF-ST-10000129"/>
    <x v="1"/>
    <x v="4"/>
    <s v="Fellowes Recycled Storage Drawers"/>
    <n v="777.21"/>
    <n v="7"/>
    <n v="0"/>
    <n v="54.404699999999963"/>
  </r>
  <r>
    <n v="5846"/>
    <s v="CA-2012-126725"/>
    <x v="1"/>
    <x v="972"/>
    <d v="2012-11-21T00:00:00"/>
    <s v="Standard Class"/>
    <s v="BS-11665"/>
    <s v="Brian Stugart"/>
    <x v="0"/>
    <s v="United States"/>
    <s v="San Diego"/>
    <x v="1"/>
    <n v="92105"/>
    <x v="1"/>
    <s v="OFF-PA-10001639"/>
    <x v="1"/>
    <x v="10"/>
    <s v="Xerox 203"/>
    <n v="32.400000000000006"/>
    <n v="5"/>
    <n v="0"/>
    <n v="15.552000000000001"/>
  </r>
  <r>
    <n v="5847"/>
    <s v="CA-2012-12672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s v="CA-2012-126725"/>
    <x v="1"/>
    <x v="972"/>
    <d v="2012-11-21T00:00:00"/>
    <s v="Standard Class"/>
    <s v="BS-11665"/>
    <s v="Brian Stugart"/>
    <x v="0"/>
    <s v="United States"/>
    <s v="San Diego"/>
    <x v="1"/>
    <n v="92105"/>
    <x v="1"/>
    <s v="FUR-FU-10001591"/>
    <x v="0"/>
    <x v="5"/>
    <s v="Advantus Panel Wall Certificate Holder - 8.5x11"/>
    <n v="36.599999999999994"/>
    <n v="3"/>
    <n v="0"/>
    <n v="15.372000000000002"/>
  </r>
  <r>
    <n v="5849"/>
    <s v="CA-2012-121783"/>
    <x v="1"/>
    <x v="113"/>
    <d v="2012-11-14T00:00:00"/>
    <s v="Standard Class"/>
    <s v="PO-19180"/>
    <s v="Philisse Overcash"/>
    <x v="2"/>
    <s v="United States"/>
    <s v="Roseville"/>
    <x v="11"/>
    <n v="55113"/>
    <x v="2"/>
    <s v="OFF-AP-10003849"/>
    <x v="1"/>
    <x v="9"/>
    <s v="Hoover Shoulder Vac Commercial Portable Vacuum"/>
    <n v="715.64"/>
    <n v="2"/>
    <n v="0"/>
    <n v="178.90999999999997"/>
  </r>
  <r>
    <n v="5850"/>
    <s v="CA-2012-121783"/>
    <x v="1"/>
    <x v="113"/>
    <d v="2012-11-14T00:00:00"/>
    <s v="Standard Class"/>
    <s v="PO-19180"/>
    <s v="Philisse Overcash"/>
    <x v="2"/>
    <s v="United States"/>
    <s v="Roseville"/>
    <x v="11"/>
    <n v="55113"/>
    <x v="2"/>
    <s v="OFF-ST-10000078"/>
    <x v="1"/>
    <x v="4"/>
    <s v="Tennsco 6- and 18-Compartment Lockers"/>
    <n v="795.51"/>
    <n v="3"/>
    <n v="0"/>
    <n v="143.19179999999994"/>
  </r>
  <r>
    <n v="5851"/>
    <s v="CA-2012-121783"/>
    <x v="1"/>
    <x v="113"/>
    <d v="2012-11-14T00:00:00"/>
    <s v="Standard Class"/>
    <s v="PO-19180"/>
    <s v="Philisse Overcash"/>
    <x v="2"/>
    <s v="United States"/>
    <s v="Roseville"/>
    <x v="11"/>
    <n v="55113"/>
    <x v="2"/>
    <s v="TEC-CO-10001571"/>
    <x v="2"/>
    <x v="16"/>
    <s v="Sharp 1540cs Digital Laser Copier"/>
    <n v="549.99"/>
    <n v="1"/>
    <n v="0"/>
    <n v="274.995"/>
  </r>
  <r>
    <n v="5852"/>
    <s v="CA-2012-121783"/>
    <x v="1"/>
    <x v="113"/>
    <d v="2012-11-14T00:00:00"/>
    <s v="Standard Class"/>
    <s v="PO-19180"/>
    <s v="Philisse Overcash"/>
    <x v="2"/>
    <s v="United States"/>
    <s v="Roseville"/>
    <x v="11"/>
    <n v="55113"/>
    <x v="2"/>
    <s v="OFF-BI-10001658"/>
    <x v="1"/>
    <x v="8"/>
    <s v="GBC Standard Therm-A-Bind Covers"/>
    <n v="74.760000000000005"/>
    <n v="3"/>
    <n v="0"/>
    <n v="34.389600000000002"/>
  </r>
  <r>
    <n v="5853"/>
    <s v="CA-2012-121783"/>
    <x v="1"/>
    <x v="113"/>
    <d v="2012-11-14T00:00:00"/>
    <s v="Standard Class"/>
    <s v="PO-19180"/>
    <s v="Philisse Overcash"/>
    <x v="2"/>
    <s v="United States"/>
    <s v="Roseville"/>
    <x v="11"/>
    <n v="55113"/>
    <x v="2"/>
    <s v="FUR-FU-10004351"/>
    <x v="0"/>
    <x v="5"/>
    <s v="Staples"/>
    <n v="29.22"/>
    <n v="3"/>
    <n v="0"/>
    <n v="12.856800000000002"/>
  </r>
  <r>
    <n v="5854"/>
    <s v="US-2011-138835"/>
    <x v="2"/>
    <x v="1076"/>
    <d v="2011-09-14T00:00:00"/>
    <s v="Standard Class"/>
    <s v="DA-13450"/>
    <s v="Dianna Arnett"/>
    <x v="2"/>
    <s v="United States"/>
    <s v="Virginia Beach"/>
    <x v="17"/>
    <n v="23464"/>
    <x v="0"/>
    <s v="OFF-BI-10003314"/>
    <x v="1"/>
    <x v="8"/>
    <s v="Tuff Stuff Recycled Round Ring Binders"/>
    <n v="9.64"/>
    <n v="2"/>
    <n v="0"/>
    <n v="4.7236000000000002"/>
  </r>
  <r>
    <n v="5855"/>
    <s v="CA-2012-112214"/>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s v="CA-2012-112214"/>
    <x v="1"/>
    <x v="1077"/>
    <d v="2012-08-11T00:00:00"/>
    <s v="Standard Class"/>
    <s v="AH-10690"/>
    <s v="Anna Häberlin"/>
    <x v="1"/>
    <s v="United States"/>
    <s v="Dallas"/>
    <x v="5"/>
    <n v="75220"/>
    <x v="2"/>
    <s v="OFF-SU-10003567"/>
    <x v="1"/>
    <x v="14"/>
    <s v="Stiletto Hand Letter Openers"/>
    <n v="23.04"/>
    <n v="3"/>
    <n v="0.2"/>
    <n v="-4.895999999999999"/>
  </r>
  <r>
    <n v="5857"/>
    <s v="CA-2012-112214"/>
    <x v="1"/>
    <x v="1077"/>
    <d v="2012-08-11T00:00:00"/>
    <s v="Standard Class"/>
    <s v="AH-10690"/>
    <s v="Anna Häberlin"/>
    <x v="1"/>
    <s v="United States"/>
    <s v="Dallas"/>
    <x v="5"/>
    <n v="75220"/>
    <x v="2"/>
    <s v="OFF-BI-10002982"/>
    <x v="1"/>
    <x v="8"/>
    <s v="Avery Self-Adhesive Photo Pockets for Polaroid Photos"/>
    <n v="1.3619999999999997"/>
    <n v="1"/>
    <n v="0.8"/>
    <n v="-2.1792000000000007"/>
  </r>
  <r>
    <n v="5858"/>
    <s v="CA-2012-112214"/>
    <x v="1"/>
    <x v="1077"/>
    <d v="2012-08-11T00:00:00"/>
    <s v="Standard Class"/>
    <s v="AH-10690"/>
    <s v="Anna Häberlin"/>
    <x v="1"/>
    <s v="United States"/>
    <s v="Dallas"/>
    <x v="5"/>
    <n v="75220"/>
    <x v="2"/>
    <s v="FUR-FU-10002364"/>
    <x v="0"/>
    <x v="5"/>
    <s v="Eldon Expressions Wood Desk Accessories, Oak"/>
    <n v="14.76"/>
    <n v="5"/>
    <n v="0.6"/>
    <n v="-11.439000000000004"/>
  </r>
  <r>
    <n v="5859"/>
    <s v="US-2014-153255"/>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s v="CA-2012-108119"/>
    <x v="1"/>
    <x v="549"/>
    <d v="2012-11-08T00:00:00"/>
    <s v="Standard Class"/>
    <s v="MS-17530"/>
    <s v="MaryBeth Skach"/>
    <x v="0"/>
    <s v="United States"/>
    <s v="Conway"/>
    <x v="36"/>
    <n v="72032"/>
    <x v="0"/>
    <s v="FUR-TA-10002530"/>
    <x v="0"/>
    <x v="3"/>
    <s v="Iceberg OfficeWorks 42&quot; Round Tables"/>
    <n v="301.95999999999998"/>
    <n v="2"/>
    <n v="0"/>
    <n v="45.293999999999983"/>
  </r>
  <r>
    <n v="5861"/>
    <s v="CA-2012-157434"/>
    <x v="1"/>
    <x v="1078"/>
    <d v="2012-05-04T00:00:00"/>
    <s v="Second Class"/>
    <s v="JK-15640"/>
    <s v="Jim Kriz"/>
    <x v="2"/>
    <s v="United States"/>
    <s v="Philadelphia"/>
    <x v="9"/>
    <n v="19120"/>
    <x v="3"/>
    <s v="OFF-PA-10001526"/>
    <x v="1"/>
    <x v="10"/>
    <s v="Xerox 1949"/>
    <n v="7.9680000000000009"/>
    <n v="2"/>
    <n v="0.2"/>
    <n v="2.8884000000000007"/>
  </r>
  <r>
    <n v="5862"/>
    <s v="CA-2013-101525"/>
    <x v="0"/>
    <x v="766"/>
    <d v="2013-05-05T00:00:00"/>
    <s v="Second Class"/>
    <s v="CM-12235"/>
    <s v="Chris McAfee"/>
    <x v="0"/>
    <s v="United States"/>
    <s v="Little Rock"/>
    <x v="36"/>
    <n v="72209"/>
    <x v="0"/>
    <s v="OFF-PA-10001497"/>
    <x v="1"/>
    <x v="10"/>
    <s v="Xerox 1914"/>
    <n v="109.92"/>
    <n v="2"/>
    <n v="0"/>
    <n v="53.860799999999998"/>
  </r>
  <r>
    <n v="5863"/>
    <s v="CA-2013-101525"/>
    <x v="0"/>
    <x v="766"/>
    <d v="2013-05-05T00:00:00"/>
    <s v="Second Class"/>
    <s v="CM-12235"/>
    <s v="Chris McAfee"/>
    <x v="0"/>
    <s v="United States"/>
    <s v="Little Rock"/>
    <x v="36"/>
    <n v="72209"/>
    <x v="0"/>
    <s v="OFF-PA-10003936"/>
    <x v="1"/>
    <x v="10"/>
    <s v="Xerox 1994"/>
    <n v="19.440000000000001"/>
    <n v="3"/>
    <n v="0"/>
    <n v="9.3312000000000008"/>
  </r>
  <r>
    <n v="5864"/>
    <s v="CA-2013-101525"/>
    <x v="0"/>
    <x v="766"/>
    <d v="2013-05-05T00:00:00"/>
    <s v="Second Class"/>
    <s v="CM-12235"/>
    <s v="Chris McAfee"/>
    <x v="0"/>
    <s v="United States"/>
    <s v="Little Rock"/>
    <x v="36"/>
    <n v="72209"/>
    <x v="0"/>
    <s v="OFF-AR-10000716"/>
    <x v="1"/>
    <x v="6"/>
    <s v="DIXON Ticonderoga Erasable Checking Pencils"/>
    <n v="11.16"/>
    <n v="2"/>
    <n v="0"/>
    <n v="4.3524000000000003"/>
  </r>
  <r>
    <n v="5865"/>
    <s v="US-2011-117968"/>
    <x v="2"/>
    <x v="79"/>
    <d v="2011-08-07T00:00:00"/>
    <s v="Second Class"/>
    <s v="RS-19420"/>
    <s v="Ricardo Sperren"/>
    <x v="1"/>
    <s v="United States"/>
    <s v="Meriden"/>
    <x v="29"/>
    <n v="6450"/>
    <x v="3"/>
    <s v="OFF-AP-10002765"/>
    <x v="1"/>
    <x v="9"/>
    <s v="Fellowes Advanced Computer Series Surge Protectors"/>
    <n v="79.47"/>
    <n v="3"/>
    <n v="0"/>
    <n v="22.251600000000003"/>
  </r>
  <r>
    <n v="5866"/>
    <s v="US-2011-117968"/>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s v="US-2011-117968"/>
    <x v="2"/>
    <x v="79"/>
    <d v="2011-08-07T00:00:00"/>
    <s v="Second Class"/>
    <s v="RS-19420"/>
    <s v="Ricardo Sperren"/>
    <x v="1"/>
    <s v="United States"/>
    <s v="Meriden"/>
    <x v="29"/>
    <n v="6450"/>
    <x v="3"/>
    <s v="FUR-CH-10002335"/>
    <x v="0"/>
    <x v="1"/>
    <s v="Hon GuestStacker Chair"/>
    <n v="1133.3499999999999"/>
    <n v="5"/>
    <n v="0"/>
    <n v="294.67100000000005"/>
  </r>
  <r>
    <n v="5868"/>
    <s v="CA-2013-158211"/>
    <x v="0"/>
    <x v="810"/>
    <d v="2013-01-08T00:00:00"/>
    <s v="Standard Class"/>
    <s v="BP-11185"/>
    <s v="Ben Peterman"/>
    <x v="1"/>
    <s v="United States"/>
    <s v="Philadelphia"/>
    <x v="9"/>
    <n v="19143"/>
    <x v="3"/>
    <s v="OFF-AR-10004078"/>
    <x v="1"/>
    <x v="6"/>
    <s v="Newell 312"/>
    <n v="4.6719999999999997"/>
    <n v="1"/>
    <n v="0.2"/>
    <n v="0.58399999999999985"/>
  </r>
  <r>
    <n v="5869"/>
    <s v="CA-2013-158211"/>
    <x v="0"/>
    <x v="810"/>
    <d v="2013-01-08T00:00:00"/>
    <s v="Standard Class"/>
    <s v="BP-11185"/>
    <s v="Ben Peterman"/>
    <x v="1"/>
    <s v="United States"/>
    <s v="Philadelphia"/>
    <x v="9"/>
    <n v="19143"/>
    <x v="3"/>
    <s v="OFF-BI-10002026"/>
    <x v="1"/>
    <x v="8"/>
    <s v="Avery Arch Ring Binders"/>
    <n v="104.58000000000001"/>
    <n v="6"/>
    <n v="0.7"/>
    <n v="-80.178000000000026"/>
  </r>
  <r>
    <n v="5870"/>
    <s v="CA-2013-152247"/>
    <x v="0"/>
    <x v="77"/>
    <d v="2013-11-13T00:00:00"/>
    <s v="Standard Class"/>
    <s v="MA-17995"/>
    <s v="Michelle Arnett"/>
    <x v="2"/>
    <s v="United States"/>
    <s v="Cheyenne"/>
    <x v="47"/>
    <n v="82001"/>
    <x v="1"/>
    <s v="FUR-CH-10001215"/>
    <x v="0"/>
    <x v="1"/>
    <s v="Global Troy Executive Leather Low-Back Tilter"/>
    <n v="1603.1360000000002"/>
    <n v="4"/>
    <n v="0.2"/>
    <n v="100.19599999999997"/>
  </r>
  <r>
    <n v="5871"/>
    <s v="CA-2013-128223"/>
    <x v="0"/>
    <x v="403"/>
    <d v="2013-06-15T00:00:00"/>
    <s v="Same Day"/>
    <s v="EB-13705"/>
    <s v="Ed Braxton"/>
    <x v="1"/>
    <s v="United States"/>
    <s v="Anaheim"/>
    <x v="1"/>
    <n v="92804"/>
    <x v="1"/>
    <s v="FUR-TA-10001771"/>
    <x v="0"/>
    <x v="3"/>
    <s v="Bush Cubix Conference Tables, Fully Assembled"/>
    <n v="1293.4879999999998"/>
    <n v="7"/>
    <n v="0.2"/>
    <n v="80.843000000000075"/>
  </r>
  <r>
    <n v="5872"/>
    <s v="CA-2013-154235"/>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s v="CA-2014-129910"/>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s v="CA-2014-133095"/>
    <x v="3"/>
    <x v="400"/>
    <d v="2014-06-05T00:00:00"/>
    <s v="Same Day"/>
    <s v="EH-14005"/>
    <s v="Erica Hernandez"/>
    <x v="2"/>
    <s v="United States"/>
    <s v="Jonesboro"/>
    <x v="36"/>
    <n v="72401"/>
    <x v="0"/>
    <s v="OFF-BI-10002353"/>
    <x v="1"/>
    <x v="8"/>
    <s v="GBC VeloBind Cover Sets"/>
    <n v="108.08"/>
    <n v="7"/>
    <n v="0"/>
    <n v="54.04"/>
  </r>
  <r>
    <n v="5875"/>
    <s v="CA-2014-133095"/>
    <x v="3"/>
    <x v="400"/>
    <d v="2014-06-05T00:00:00"/>
    <s v="Same Day"/>
    <s v="EH-14005"/>
    <s v="Erica Hernandez"/>
    <x v="2"/>
    <s v="United States"/>
    <s v="Jonesboro"/>
    <x v="36"/>
    <n v="72401"/>
    <x v="0"/>
    <s v="OFF-BI-10004141"/>
    <x v="1"/>
    <x v="8"/>
    <s v="Insertable Tab Indexes For Data Binders"/>
    <n v="9.5400000000000009"/>
    <n v="3"/>
    <n v="0"/>
    <n v="4.3883999999999999"/>
  </r>
  <r>
    <n v="5876"/>
    <s v="CA-2012-130554"/>
    <x v="1"/>
    <x v="1003"/>
    <d v="2012-04-09T00:00:00"/>
    <s v="First Class"/>
    <s v="FM-14290"/>
    <s v="Frank Merwin"/>
    <x v="2"/>
    <s v="United States"/>
    <s v="Philadelphia"/>
    <x v="9"/>
    <n v="19140"/>
    <x v="3"/>
    <s v="OFF-AR-10001954"/>
    <x v="1"/>
    <x v="6"/>
    <s v="Newell 331"/>
    <n v="11.736000000000001"/>
    <n v="3"/>
    <n v="0.2"/>
    <n v="1.0268999999999999"/>
  </r>
  <r>
    <n v="5877"/>
    <s v="CA-2011-152443"/>
    <x v="2"/>
    <x v="371"/>
    <d v="2011-05-26T00:00:00"/>
    <s v="Standard Class"/>
    <s v="FG-14260"/>
    <s v="Frank Gastineau"/>
    <x v="2"/>
    <s v="United States"/>
    <s v="Lawrence"/>
    <x v="31"/>
    <n v="1841"/>
    <x v="3"/>
    <s v="OFF-BI-10001071"/>
    <x v="1"/>
    <x v="8"/>
    <s v="GBC ProClick Punch Binding System"/>
    <n v="447.85999999999996"/>
    <n v="7"/>
    <n v="0"/>
    <n v="219.45140000000001"/>
  </r>
  <r>
    <n v="5878"/>
    <s v="CA-2011-152443"/>
    <x v="2"/>
    <x v="371"/>
    <d v="2011-05-26T00:00:00"/>
    <s v="Standard Class"/>
    <s v="FG-14260"/>
    <s v="Frank Gastineau"/>
    <x v="2"/>
    <s v="United States"/>
    <s v="Lawrence"/>
    <x v="31"/>
    <n v="1841"/>
    <x v="3"/>
    <s v="OFF-PA-10003022"/>
    <x v="1"/>
    <x v="10"/>
    <s v="Xerox 1992"/>
    <n v="17.940000000000001"/>
    <n v="3"/>
    <n v="0"/>
    <n v="8.7906000000000013"/>
  </r>
  <r>
    <n v="5879"/>
    <s v="CA-2011-152443"/>
    <x v="2"/>
    <x v="371"/>
    <d v="2011-05-26T00:00:00"/>
    <s v="Standard Class"/>
    <s v="FG-14260"/>
    <s v="Frank Gastineau"/>
    <x v="2"/>
    <s v="United States"/>
    <s v="Lawrence"/>
    <x v="31"/>
    <n v="1841"/>
    <x v="3"/>
    <s v="OFF-AP-10001293"/>
    <x v="1"/>
    <x v="9"/>
    <s v="Belkin 8 Outlet Surge Protector"/>
    <n v="245.88"/>
    <n v="6"/>
    <n v="0"/>
    <n v="68.846399999999988"/>
  </r>
  <r>
    <n v="5880"/>
    <s v="CA-2013-133319"/>
    <x v="0"/>
    <x v="64"/>
    <d v="2013-09-12T00:00:00"/>
    <s v="Standard Class"/>
    <s v="MV-17485"/>
    <s v="Mark Van Huff"/>
    <x v="0"/>
    <s v="United States"/>
    <s v="New York City"/>
    <x v="15"/>
    <n v="10011"/>
    <x v="3"/>
    <s v="OFF-PA-10001815"/>
    <x v="1"/>
    <x v="10"/>
    <s v="Xerox 1885"/>
    <n v="192.16"/>
    <n v="4"/>
    <n v="0"/>
    <n v="92.236799999999988"/>
  </r>
  <r>
    <n v="5881"/>
    <s v="CA-2013-133935"/>
    <x v="0"/>
    <x v="31"/>
    <d v="2013-09-23T00:00:00"/>
    <s v="Standard Class"/>
    <s v="JW-15220"/>
    <s v="Jane Waco"/>
    <x v="1"/>
    <s v="United States"/>
    <s v="San Diego"/>
    <x v="1"/>
    <n v="92105"/>
    <x v="1"/>
    <s v="FUR-CH-10001215"/>
    <x v="0"/>
    <x v="1"/>
    <s v="Global Troy Executive Leather Low-Back Tilter"/>
    <n v="801.5680000000001"/>
    <n v="2"/>
    <n v="0.2"/>
    <n v="50.097999999999985"/>
  </r>
  <r>
    <n v="5882"/>
    <s v="CA-2013-133935"/>
    <x v="0"/>
    <x v="31"/>
    <d v="2013-09-23T00:00:00"/>
    <s v="Standard Class"/>
    <s v="JW-15220"/>
    <s v="Jane Waco"/>
    <x v="1"/>
    <s v="United States"/>
    <s v="San Diego"/>
    <x v="1"/>
    <n v="92105"/>
    <x v="1"/>
    <s v="OFF-PA-10000100"/>
    <x v="1"/>
    <x v="10"/>
    <s v="Xerox 1945"/>
    <n v="368.91"/>
    <n v="9"/>
    <n v="0"/>
    <n v="180.76590000000002"/>
  </r>
  <r>
    <n v="5883"/>
    <s v="CA-2013-133935"/>
    <x v="0"/>
    <x v="31"/>
    <d v="2013-09-23T00:00:00"/>
    <s v="Standard Class"/>
    <s v="JW-15220"/>
    <s v="Jane Waco"/>
    <x v="1"/>
    <s v="United States"/>
    <s v="San Diego"/>
    <x v="1"/>
    <n v="92105"/>
    <x v="1"/>
    <s v="FUR-CH-10002880"/>
    <x v="0"/>
    <x v="1"/>
    <s v="Global High-Back Leather Tilter, Burgundy"/>
    <n v="885.52800000000002"/>
    <n v="9"/>
    <n v="0.2"/>
    <n v="-99.621900000000068"/>
  </r>
  <r>
    <n v="5884"/>
    <s v="CA-2013-136301"/>
    <x v="0"/>
    <x v="69"/>
    <d v="2013-03-16T00:00:00"/>
    <s v="Second Class"/>
    <s v="EH-13765"/>
    <s v="Edward Hooks"/>
    <x v="1"/>
    <s v="United States"/>
    <s v="San Francisco"/>
    <x v="1"/>
    <n v="94109"/>
    <x v="1"/>
    <s v="FUR-FU-10004712"/>
    <x v="0"/>
    <x v="5"/>
    <s v="Westinghouse Mesh Shade Clip-On Gooseneck Lamp, Black"/>
    <n v="28.28"/>
    <n v="2"/>
    <n v="0"/>
    <n v="7.352800000000002"/>
  </r>
  <r>
    <n v="5885"/>
    <s v="CA-2013-136301"/>
    <x v="0"/>
    <x v="69"/>
    <d v="2013-03-16T00:00:00"/>
    <s v="Second Class"/>
    <s v="EH-13765"/>
    <s v="Edward Hooks"/>
    <x v="1"/>
    <s v="United States"/>
    <s v="San Francisco"/>
    <x v="1"/>
    <n v="94109"/>
    <x v="1"/>
    <s v="OFF-SU-10000151"/>
    <x v="1"/>
    <x v="14"/>
    <s v="High Speed Automatic Electric Letter Opener"/>
    <n v="4912.59"/>
    <n v="3"/>
    <n v="0"/>
    <n v="196.50359999999978"/>
  </r>
  <r>
    <n v="5886"/>
    <s v="US-2011-109456"/>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s v="US-2011-109456"/>
    <x v="2"/>
    <x v="1079"/>
    <d v="2011-10-17T00:00:00"/>
    <s v="Same Day"/>
    <s v="LS-17245"/>
    <s v="Lynn Smith"/>
    <x v="0"/>
    <s v="United States"/>
    <s v="San Francisco"/>
    <x v="1"/>
    <n v="94110"/>
    <x v="1"/>
    <s v="TEC-AC-10003610"/>
    <x v="2"/>
    <x v="11"/>
    <s v="Logitech Illuminated - Keyboard"/>
    <n v="179.97"/>
    <n v="3"/>
    <n v="0"/>
    <n v="86.385600000000011"/>
  </r>
  <r>
    <n v="5888"/>
    <s v="CA-2014-151596"/>
    <x v="3"/>
    <x v="1048"/>
    <d v="2014-10-12T00:00:00"/>
    <s v="First Class"/>
    <s v="BP-11050"/>
    <s v="Barry Pond"/>
    <x v="1"/>
    <s v="United States"/>
    <s v="Cranston"/>
    <x v="34"/>
    <n v="2920"/>
    <x v="3"/>
    <s v="OFF-ST-10001837"/>
    <x v="1"/>
    <x v="4"/>
    <s v="SAFCO Mobile Desk Side File, Wire Frame"/>
    <n v="42.76"/>
    <n v="1"/>
    <n v="0"/>
    <n v="11.117599999999999"/>
  </r>
  <r>
    <n v="5889"/>
    <s v="CA-2012-147879"/>
    <x v="1"/>
    <x v="820"/>
    <d v="2012-05-12T00:00:00"/>
    <s v="Standard Class"/>
    <s v="CC-12220"/>
    <s v="Chris Cortes"/>
    <x v="0"/>
    <s v="United States"/>
    <s v="Owensboro"/>
    <x v="0"/>
    <n v="42301"/>
    <x v="0"/>
    <s v="OFF-PA-10001952"/>
    <x v="1"/>
    <x v="10"/>
    <s v="Xerox 1902"/>
    <n v="45.68"/>
    <n v="2"/>
    <n v="0"/>
    <n v="21.012799999999999"/>
  </r>
  <r>
    <n v="5890"/>
    <s v="CA-2013-166625"/>
    <x v="0"/>
    <x v="167"/>
    <d v="2013-04-18T00:00:00"/>
    <s v="First Class"/>
    <s v="JM-15580"/>
    <s v="Jill Matthias"/>
    <x v="0"/>
    <s v="United States"/>
    <s v="Baltimore"/>
    <x v="39"/>
    <n v="21215"/>
    <x v="3"/>
    <s v="OFF-BI-10002414"/>
    <x v="1"/>
    <x v="8"/>
    <s v="GBC ProClick Spines for 32-Hole Punch"/>
    <n v="25.06"/>
    <n v="2"/>
    <n v="0"/>
    <n v="11.778199999999998"/>
  </r>
  <r>
    <n v="5891"/>
    <s v="CA-2013-146157"/>
    <x v="0"/>
    <x v="831"/>
    <d v="2013-11-27T00:00:00"/>
    <s v="Standard Class"/>
    <s v="RD-19720"/>
    <s v="Roger Demir"/>
    <x v="0"/>
    <s v="United States"/>
    <s v="Chicago"/>
    <x v="10"/>
    <n v="60610"/>
    <x v="2"/>
    <s v="OFF-PA-10001790"/>
    <x v="1"/>
    <x v="10"/>
    <s v="Xerox 1910"/>
    <n v="38.432000000000002"/>
    <n v="1"/>
    <n v="0.2"/>
    <n v="13.451199999999996"/>
  </r>
  <r>
    <n v="5892"/>
    <s v="CA-2013-146157"/>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s v="CA-2013-146157"/>
    <x v="0"/>
    <x v="831"/>
    <d v="2013-11-27T00:00:00"/>
    <s v="Standard Class"/>
    <s v="RD-19720"/>
    <s v="Roger Demir"/>
    <x v="0"/>
    <s v="United States"/>
    <s v="Chicago"/>
    <x v="10"/>
    <n v="60610"/>
    <x v="2"/>
    <s v="TEC-AC-10003657"/>
    <x v="2"/>
    <x v="11"/>
    <s v="Lenovo 17-Key USB Numeric Keypad"/>
    <n v="81.576000000000008"/>
    <n v="3"/>
    <n v="0.2"/>
    <n v="2.0393999999999934"/>
  </r>
  <r>
    <n v="5894"/>
    <s v="CA-2014-159954"/>
    <x v="3"/>
    <x v="18"/>
    <d v="2014-09-15T00:00:00"/>
    <s v="Standard Class"/>
    <s v="SS-20410"/>
    <s v="Shahid Shariari"/>
    <x v="0"/>
    <s v="United States"/>
    <s v="Atlanta"/>
    <x v="32"/>
    <n v="30318"/>
    <x v="0"/>
    <s v="OFF-BI-10004876"/>
    <x v="1"/>
    <x v="8"/>
    <s v="Wilson Jones Suede Grain Vinyl Binders"/>
    <n v="2.78"/>
    <n v="1"/>
    <n v="0"/>
    <n v="1.3621999999999999"/>
  </r>
  <r>
    <n v="5895"/>
    <s v="CA-2014-100825"/>
    <x v="3"/>
    <x v="428"/>
    <d v="2014-09-15T00:00:00"/>
    <s v="Standard Class"/>
    <s v="KD-16495"/>
    <s v="Keith Dawkins"/>
    <x v="1"/>
    <s v="United States"/>
    <s v="Los Angeles"/>
    <x v="1"/>
    <n v="90036"/>
    <x v="1"/>
    <s v="OFF-ST-10003123"/>
    <x v="1"/>
    <x v="4"/>
    <s v="Fellowes Bases and Tops For Staxonsteel/High-Stak Systems"/>
    <n v="99.87"/>
    <n v="3"/>
    <n v="0"/>
    <n v="23.968799999999998"/>
  </r>
  <r>
    <n v="5896"/>
    <s v="CA-2011-168305"/>
    <x v="2"/>
    <x v="301"/>
    <d v="2011-11-08T00:00:00"/>
    <s v="Standard Class"/>
    <s v="PL-18925"/>
    <s v="Paul Lucas"/>
    <x v="2"/>
    <s v="United States"/>
    <s v="Los Angeles"/>
    <x v="1"/>
    <n v="90049"/>
    <x v="1"/>
    <s v="OFF-LA-10003498"/>
    <x v="1"/>
    <x v="2"/>
    <s v="Avery 475"/>
    <n v="44.400000000000006"/>
    <n v="3"/>
    <n v="0"/>
    <n v="22.200000000000003"/>
  </r>
  <r>
    <n v="5897"/>
    <s v="CA-2011-168305"/>
    <x v="2"/>
    <x v="301"/>
    <d v="2011-11-08T00:00:00"/>
    <s v="Standard Class"/>
    <s v="PL-18925"/>
    <s v="Paul Lucas"/>
    <x v="2"/>
    <s v="United States"/>
    <s v="Los Angeles"/>
    <x v="1"/>
    <n v="90049"/>
    <x v="1"/>
    <s v="OFF-PA-10004947"/>
    <x v="1"/>
    <x v="10"/>
    <s v="Staples"/>
    <n v="21.400000000000002"/>
    <n v="5"/>
    <n v="0"/>
    <n v="9.629999999999999"/>
  </r>
  <r>
    <n v="5898"/>
    <s v="CA-2013-167682"/>
    <x v="0"/>
    <x v="1015"/>
    <d v="2013-04-10T00:00:00"/>
    <s v="Standard Class"/>
    <s v="ZD-21925"/>
    <s v="Zuschuss Donatelli"/>
    <x v="0"/>
    <s v="United States"/>
    <s v="Richmond"/>
    <x v="14"/>
    <n v="47374"/>
    <x v="2"/>
    <s v="FUR-FU-10003799"/>
    <x v="0"/>
    <x v="5"/>
    <s v="Seth Thomas 13 1/2&quot; Wall Clock"/>
    <n v="71.12"/>
    <n v="4"/>
    <n v="0"/>
    <n v="22.047199999999997"/>
  </r>
  <r>
    <n v="5899"/>
    <s v="CA-2013-167682"/>
    <x v="0"/>
    <x v="1015"/>
    <d v="2013-04-10T00:00:00"/>
    <s v="Standard Class"/>
    <s v="ZD-21925"/>
    <s v="Zuschuss Donatelli"/>
    <x v="0"/>
    <s v="United States"/>
    <s v="Richmond"/>
    <x v="14"/>
    <n v="47374"/>
    <x v="2"/>
    <s v="TEC-PH-10000673"/>
    <x v="2"/>
    <x v="7"/>
    <s v="Plantronics Voyager Pro HD - Bluetooth Headset"/>
    <n v="259.95999999999998"/>
    <n v="4"/>
    <n v="0"/>
    <n v="124.7808"/>
  </r>
  <r>
    <n v="5900"/>
    <s v="CA-2014-108000"/>
    <x v="3"/>
    <x v="602"/>
    <d v="2014-01-17T00:00:00"/>
    <s v="Standard Class"/>
    <s v="LS-16945"/>
    <s v="Linda Southworth"/>
    <x v="1"/>
    <s v="United States"/>
    <s v="San Francisco"/>
    <x v="1"/>
    <n v="94110"/>
    <x v="1"/>
    <s v="OFF-EN-10002621"/>
    <x v="1"/>
    <x v="12"/>
    <s v="Staples"/>
    <n v="9.7799999999999994"/>
    <n v="1"/>
    <n v="0"/>
    <n v="4.8899999999999997"/>
  </r>
  <r>
    <n v="5901"/>
    <s v="CA-2012-146465"/>
    <x v="1"/>
    <x v="312"/>
    <d v="2012-11-24T00:00:00"/>
    <s v="Standard Class"/>
    <s v="PB-18805"/>
    <s v="Patrick Bzostek"/>
    <x v="2"/>
    <s v="United States"/>
    <s v="San Francisco"/>
    <x v="1"/>
    <n v="94122"/>
    <x v="1"/>
    <s v="OFF-BI-10004528"/>
    <x v="1"/>
    <x v="8"/>
    <s v="Cardinal Poly Pocket Divider Pockets for Ring Binders"/>
    <n v="24.192"/>
    <n v="9"/>
    <n v="0.2"/>
    <n v="7.5599999999999987"/>
  </r>
  <r>
    <n v="5902"/>
    <s v="CA-2013-159639"/>
    <x v="0"/>
    <x v="581"/>
    <d v="2013-12-03T00:00:00"/>
    <s v="Standard Class"/>
    <s v="PC-18745"/>
    <s v="Pamela Coakley"/>
    <x v="1"/>
    <s v="United States"/>
    <s v="Westfield"/>
    <x v="30"/>
    <n v="7090"/>
    <x v="3"/>
    <s v="FUR-FU-10001889"/>
    <x v="0"/>
    <x v="5"/>
    <s v="Ultra Door Pull Handle"/>
    <n v="31.56"/>
    <n v="3"/>
    <n v="0"/>
    <n v="10.4148"/>
  </r>
  <r>
    <n v="5903"/>
    <s v="US-2014-153948"/>
    <x v="3"/>
    <x v="44"/>
    <d v="2014-11-07T00:00:00"/>
    <s v="Same Day"/>
    <s v="FM-14290"/>
    <s v="Frank Merwin"/>
    <x v="2"/>
    <s v="United States"/>
    <s v="San Francisco"/>
    <x v="1"/>
    <n v="94122"/>
    <x v="1"/>
    <s v="OFF-PA-10000157"/>
    <x v="1"/>
    <x v="10"/>
    <s v="Xerox 191"/>
    <n v="59.94"/>
    <n v="3"/>
    <n v="0"/>
    <n v="28.171799999999998"/>
  </r>
  <r>
    <n v="5904"/>
    <s v="US-2014-153948"/>
    <x v="3"/>
    <x v="44"/>
    <d v="2014-11-07T00:00:00"/>
    <s v="Same Day"/>
    <s v="FM-14290"/>
    <s v="Frank Merwin"/>
    <x v="2"/>
    <s v="United States"/>
    <s v="San Francisco"/>
    <x v="1"/>
    <n v="94122"/>
    <x v="1"/>
    <s v="OFF-PA-10002764"/>
    <x v="1"/>
    <x v="10"/>
    <s v="Staples"/>
    <n v="45.36"/>
    <n v="4"/>
    <n v="0"/>
    <n v="22.226399999999998"/>
  </r>
  <r>
    <n v="5905"/>
    <s v="US-2014-153948"/>
    <x v="3"/>
    <x v="44"/>
    <d v="2014-11-07T00:00:00"/>
    <s v="Same Day"/>
    <s v="FM-14290"/>
    <s v="Frank Merwin"/>
    <x v="2"/>
    <s v="United States"/>
    <s v="San Francisco"/>
    <x v="1"/>
    <n v="94122"/>
    <x v="1"/>
    <s v="OFF-PA-10000143"/>
    <x v="1"/>
    <x v="10"/>
    <s v="Astroparche Fine Business Paper"/>
    <n v="26.400000000000002"/>
    <n v="5"/>
    <n v="0"/>
    <n v="12.672000000000001"/>
  </r>
  <r>
    <n v="5906"/>
    <s v="US-2014-153948"/>
    <x v="3"/>
    <x v="44"/>
    <d v="2014-11-07T00:00:00"/>
    <s v="Same Day"/>
    <s v="FM-14290"/>
    <s v="Frank Merwin"/>
    <x v="2"/>
    <s v="United States"/>
    <s v="San Francisco"/>
    <x v="1"/>
    <n v="94122"/>
    <x v="1"/>
    <s v="OFF-LA-10000414"/>
    <x v="1"/>
    <x v="2"/>
    <s v="Avery 503"/>
    <n v="41.4"/>
    <n v="4"/>
    <n v="0"/>
    <n v="19.872"/>
  </r>
  <r>
    <n v="5907"/>
    <s v="US-2014-153948"/>
    <x v="3"/>
    <x v="44"/>
    <d v="2014-11-07T00:00:00"/>
    <s v="Same Day"/>
    <s v="FM-14290"/>
    <s v="Frank Merwin"/>
    <x v="2"/>
    <s v="United States"/>
    <s v="San Francisco"/>
    <x v="1"/>
    <n v="94122"/>
    <x v="1"/>
    <s v="TEC-AC-10003441"/>
    <x v="2"/>
    <x v="11"/>
    <s v="Kingston Digital DataTraveler 32GB USB 2.0"/>
    <n v="16.95"/>
    <n v="1"/>
    <n v="0"/>
    <n v="1.0169999999999995"/>
  </r>
  <r>
    <n v="5908"/>
    <s v="US-2013-113985"/>
    <x v="0"/>
    <x v="499"/>
    <d v="2013-12-08T00:00:00"/>
    <s v="Standard Class"/>
    <s v="KD-16495"/>
    <s v="Keith Dawkins"/>
    <x v="1"/>
    <s v="United States"/>
    <s v="San Jose"/>
    <x v="1"/>
    <n v="95123"/>
    <x v="1"/>
    <s v="OFF-BI-10002353"/>
    <x v="1"/>
    <x v="8"/>
    <s v="GBC VeloBind Cover Sets"/>
    <n v="24.704000000000001"/>
    <n v="2"/>
    <n v="0.2"/>
    <n v="9.2639999999999993"/>
  </r>
  <r>
    <n v="5909"/>
    <s v="US-2013-113985"/>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s v="US-2013-113985"/>
    <x v="0"/>
    <x v="499"/>
    <d v="2013-12-08T00:00:00"/>
    <s v="Standard Class"/>
    <s v="KD-16495"/>
    <s v="Keith Dawkins"/>
    <x v="1"/>
    <s v="United States"/>
    <s v="San Jose"/>
    <x v="1"/>
    <n v="95123"/>
    <x v="1"/>
    <s v="FUR-FU-10003026"/>
    <x v="0"/>
    <x v="5"/>
    <s v="Eldon Regeneration Recycled Desk Accessories, Black"/>
    <n v="14.52"/>
    <n v="3"/>
    <n v="0"/>
    <n v="5.6627999999999998"/>
  </r>
  <r>
    <n v="5911"/>
    <s v="US-2013-113985"/>
    <x v="0"/>
    <x v="499"/>
    <d v="2013-12-08T00:00:00"/>
    <s v="Standard Class"/>
    <s v="KD-16495"/>
    <s v="Keith Dawkins"/>
    <x v="1"/>
    <s v="United States"/>
    <s v="San Jose"/>
    <x v="1"/>
    <n v="95123"/>
    <x v="1"/>
    <s v="OFF-BI-10000632"/>
    <x v="1"/>
    <x v="8"/>
    <s v="Satellite Sectional Post Binders"/>
    <n v="104.184"/>
    <n v="3"/>
    <n v="0.2"/>
    <n v="33.8598"/>
  </r>
  <r>
    <n v="5912"/>
    <s v="CA-2013-155383"/>
    <x v="0"/>
    <x v="907"/>
    <d v="2013-12-23T00:00:00"/>
    <s v="Standard Class"/>
    <s v="SC-20680"/>
    <s v="Steve Carroll"/>
    <x v="2"/>
    <s v="United States"/>
    <s v="Seattle"/>
    <x v="4"/>
    <n v="98115"/>
    <x v="1"/>
    <s v="OFF-ST-10001328"/>
    <x v="1"/>
    <x v="4"/>
    <s v="Personal Filing Tote with Lid, Black/Gray"/>
    <n v="46.53"/>
    <n v="3"/>
    <n v="0"/>
    <n v="13.028400000000001"/>
  </r>
  <r>
    <n v="5913"/>
    <s v="CA-2011-120432"/>
    <x v="2"/>
    <x v="829"/>
    <d v="2011-08-26T00:00:00"/>
    <s v="Second Class"/>
    <s v="DW-13585"/>
    <s v="Dorothy Wardle"/>
    <x v="1"/>
    <s v="United States"/>
    <s v="Owensboro"/>
    <x v="0"/>
    <n v="42301"/>
    <x v="0"/>
    <s v="OFF-SU-10004661"/>
    <x v="1"/>
    <x v="14"/>
    <s v="Acme Titanium Bonded Scissors"/>
    <n v="25.5"/>
    <n v="3"/>
    <n v="0"/>
    <n v="6.63"/>
  </r>
  <r>
    <n v="5914"/>
    <s v="US-2012-126977"/>
    <x v="1"/>
    <x v="14"/>
    <d v="2012-09-23T00:00:00"/>
    <s v="Standard Class"/>
    <s v="PF-19120"/>
    <s v="Peter Fuller"/>
    <x v="0"/>
    <s v="United States"/>
    <s v="New York City"/>
    <x v="15"/>
    <n v="10035"/>
    <x v="3"/>
    <s v="OFF-ST-10000617"/>
    <x v="1"/>
    <x v="4"/>
    <s v="Woodgrain Magazine Files by Perma"/>
    <n v="14.9"/>
    <n v="5"/>
    <n v="0"/>
    <n v="1.0429999999999984"/>
  </r>
  <r>
    <n v="5915"/>
    <s v="US-2012-126977"/>
    <x v="1"/>
    <x v="14"/>
    <d v="2012-09-23T00:00:00"/>
    <s v="Standard Class"/>
    <s v="PF-19120"/>
    <s v="Peter Fuller"/>
    <x v="0"/>
    <s v="United States"/>
    <s v="New York City"/>
    <x v="15"/>
    <n v="10035"/>
    <x v="3"/>
    <s v="OFF-LA-10002762"/>
    <x v="1"/>
    <x v="2"/>
    <s v="Avery 485"/>
    <n v="87.71"/>
    <n v="7"/>
    <n v="0"/>
    <n v="41.223699999999994"/>
  </r>
  <r>
    <n v="5916"/>
    <s v="US-2012-126977"/>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s v="US-2012-126977"/>
    <x v="1"/>
    <x v="14"/>
    <d v="2012-09-23T00:00:00"/>
    <s v="Standard Class"/>
    <s v="PF-19120"/>
    <s v="Peter Fuller"/>
    <x v="0"/>
    <s v="United States"/>
    <s v="New York City"/>
    <x v="15"/>
    <n v="10035"/>
    <x v="3"/>
    <s v="OFF-ST-10003058"/>
    <x v="1"/>
    <x v="4"/>
    <s v="Eldon Mobile Mega Data Cart  Mega Stackable  Add-On Trays"/>
    <n v="94.6"/>
    <n v="4"/>
    <n v="0"/>
    <n v="27.433999999999997"/>
  </r>
  <r>
    <n v="5918"/>
    <s v="US-2012-126977"/>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s v="US-2012-126977"/>
    <x v="1"/>
    <x v="14"/>
    <d v="2012-09-23T00:00:00"/>
    <s v="Standard Class"/>
    <s v="PF-19120"/>
    <s v="Peter Fuller"/>
    <x v="0"/>
    <s v="United States"/>
    <s v="New York City"/>
    <x v="15"/>
    <n v="10035"/>
    <x v="3"/>
    <s v="FUR-BO-10002213"/>
    <x v="0"/>
    <x v="0"/>
    <s v="DMI Eclipse Executive Suite Bookcases"/>
    <n v="2003.9200000000003"/>
    <n v="5"/>
    <n v="0.2"/>
    <n v="-25.049000000000149"/>
  </r>
  <r>
    <n v="5920"/>
    <s v="US-2012-126977"/>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s v="US-2012-126977"/>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s v="US-2012-126977"/>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s v="US-2012-126977"/>
    <x v="1"/>
    <x v="14"/>
    <d v="2012-09-23T00:00:00"/>
    <s v="Standard Class"/>
    <s v="PF-19120"/>
    <s v="Peter Fuller"/>
    <x v="0"/>
    <s v="United States"/>
    <s v="New York City"/>
    <x v="15"/>
    <n v="10035"/>
    <x v="3"/>
    <s v="TEC-PH-10000169"/>
    <x v="2"/>
    <x v="7"/>
    <s v="ARKON Windshield Dashboard Air Vent Car Mount Holder"/>
    <n v="67.8"/>
    <n v="4"/>
    <n v="0"/>
    <n v="1.3559999999999945"/>
  </r>
  <r>
    <n v="5924"/>
    <s v="CA-2013-130288"/>
    <x v="0"/>
    <x v="491"/>
    <d v="2013-12-01T00:00:00"/>
    <s v="Second Class"/>
    <s v="DK-13225"/>
    <s v="Dean Katz"/>
    <x v="1"/>
    <s v="United States"/>
    <s v="New York City"/>
    <x v="15"/>
    <n v="10011"/>
    <x v="3"/>
    <s v="FUR-TA-10002958"/>
    <x v="0"/>
    <x v="3"/>
    <s v="Bevis Oval Conference Table, Walnut"/>
    <n v="313.17599999999999"/>
    <n v="2"/>
    <n v="0.4"/>
    <n v="-120.05080000000007"/>
  </r>
  <r>
    <n v="5925"/>
    <s v="CA-2014-146458"/>
    <x v="3"/>
    <x v="123"/>
    <d v="2014-11-23T00:00:00"/>
    <s v="Second Class"/>
    <s v="RB-19435"/>
    <s v="Richard Bierner"/>
    <x v="0"/>
    <s v="United States"/>
    <s v="Springfield"/>
    <x v="17"/>
    <n v="22153"/>
    <x v="0"/>
    <s v="OFF-AR-10001177"/>
    <x v="1"/>
    <x v="6"/>
    <s v="Newell 349"/>
    <n v="22.959999999999997"/>
    <n v="7"/>
    <n v="0"/>
    <n v="6.6583999999999968"/>
  </r>
  <r>
    <n v="5926"/>
    <s v="CA-2014-150420"/>
    <x v="3"/>
    <x v="95"/>
    <d v="2014-06-09T00:00:00"/>
    <s v="Standard Class"/>
    <s v="GD-14590"/>
    <s v="Giulietta Dortch"/>
    <x v="1"/>
    <s v="United States"/>
    <s v="Bellingham"/>
    <x v="4"/>
    <n v="98226"/>
    <x v="1"/>
    <s v="TEC-AC-10004975"/>
    <x v="2"/>
    <x v="11"/>
    <s v="Plantronics Audio 995 Wireless Stereo Headset"/>
    <n v="1099.5"/>
    <n v="10"/>
    <n v="0"/>
    <n v="362.83500000000004"/>
  </r>
  <r>
    <n v="5927"/>
    <s v="US-2011-118997"/>
    <x v="2"/>
    <x v="918"/>
    <d v="2011-04-12T00:00:00"/>
    <s v="Standard Class"/>
    <s v="RA-19885"/>
    <s v="Ruben Ausman"/>
    <x v="1"/>
    <s v="United States"/>
    <s v="Decatur"/>
    <x v="19"/>
    <n v="35601"/>
    <x v="0"/>
    <s v="FUR-TA-10001086"/>
    <x v="0"/>
    <x v="3"/>
    <s v="SAFCO PlanMaster Boards, 60w x 37-1/2d, White Melamine"/>
    <n v="1215.92"/>
    <n v="8"/>
    <n v="0"/>
    <n v="316.13920000000007"/>
  </r>
  <r>
    <n v="5928"/>
    <s v="CA-2011-114314"/>
    <x v="2"/>
    <x v="856"/>
    <d v="2011-10-15T00:00:00"/>
    <s v="Standard Class"/>
    <s v="DB-13555"/>
    <s v="Dorothy Badders"/>
    <x v="1"/>
    <s v="United States"/>
    <s v="Fayetteville"/>
    <x v="36"/>
    <n v="72701"/>
    <x v="0"/>
    <s v="OFF-LA-10000240"/>
    <x v="1"/>
    <x v="2"/>
    <s v="Self-Adhesive Address Labels for Typewriters by Universal"/>
    <n v="7.31"/>
    <n v="1"/>
    <n v="0"/>
    <n v="3.4356999999999998"/>
  </r>
  <r>
    <n v="5929"/>
    <s v="CA-2011-114314"/>
    <x v="2"/>
    <x v="856"/>
    <d v="2011-10-15T00:00:00"/>
    <s v="Standard Class"/>
    <s v="DB-13555"/>
    <s v="Dorothy Badders"/>
    <x v="1"/>
    <s v="United States"/>
    <s v="Fayetteville"/>
    <x v="36"/>
    <n v="72701"/>
    <x v="0"/>
    <s v="FUR-FU-10002107"/>
    <x v="0"/>
    <x v="5"/>
    <s v="Eldon Pizzaz Desk Accessories"/>
    <n v="8.92"/>
    <n v="4"/>
    <n v="0"/>
    <n v="3.9248000000000003"/>
  </r>
  <r>
    <n v="5930"/>
    <s v="US-2014-169551"/>
    <x v="3"/>
    <x v="437"/>
    <d v="2014-07-10T00:00:00"/>
    <s v="First Class"/>
    <s v="RL-19615"/>
    <s v="Rob Lucas"/>
    <x v="0"/>
    <s v="United States"/>
    <s v="Philadelphia"/>
    <x v="9"/>
    <n v="19120"/>
    <x v="3"/>
    <s v="FUR-BO-10001519"/>
    <x v="0"/>
    <x v="0"/>
    <s v="O'Sullivan 3-Shelf Heavy-Duty Bookcases"/>
    <n v="87.210000000000008"/>
    <n v="3"/>
    <n v="0.5"/>
    <n v="-45.349200000000003"/>
  </r>
  <r>
    <n v="5931"/>
    <s v="US-2014-169551"/>
    <x v="3"/>
    <x v="437"/>
    <d v="2014-07-10T00:00:00"/>
    <s v="First Class"/>
    <s v="RL-19615"/>
    <s v="Rob Lucas"/>
    <x v="0"/>
    <s v="United States"/>
    <s v="Philadelphia"/>
    <x v="9"/>
    <n v="19120"/>
    <x v="3"/>
    <s v="OFF-PA-10004100"/>
    <x v="1"/>
    <x v="10"/>
    <s v="Xerox 216"/>
    <n v="15.552000000000003"/>
    <n v="3"/>
    <n v="0.2"/>
    <n v="5.4432"/>
  </r>
  <r>
    <n v="5932"/>
    <s v="US-2014-169551"/>
    <x v="3"/>
    <x v="437"/>
    <d v="2014-07-10T00:00:00"/>
    <s v="First Class"/>
    <s v="RL-19615"/>
    <s v="Rob Lucas"/>
    <x v="0"/>
    <s v="United States"/>
    <s v="Philadelphia"/>
    <x v="9"/>
    <n v="19120"/>
    <x v="3"/>
    <s v="TEC-PH-10001363"/>
    <x v="2"/>
    <x v="7"/>
    <s v="Apple iPhone 5S"/>
    <n v="683.98799999999994"/>
    <n v="2"/>
    <n v="0.4"/>
    <n v="-113.9980000000001"/>
  </r>
  <r>
    <n v="5933"/>
    <s v="US-2014-169551"/>
    <x v="3"/>
    <x v="437"/>
    <d v="2014-07-10T00:00:00"/>
    <s v="First Class"/>
    <s v="RL-19615"/>
    <s v="Rob Lucas"/>
    <x v="0"/>
    <s v="United States"/>
    <s v="Philadelphia"/>
    <x v="9"/>
    <n v="19120"/>
    <x v="3"/>
    <s v="OFF-ST-10004835"/>
    <x v="1"/>
    <x v="4"/>
    <s v="Plastic Stacking Crates &amp; Casters"/>
    <n v="13.392000000000001"/>
    <n v="3"/>
    <n v="0.2"/>
    <n v="1.0044"/>
  </r>
  <r>
    <n v="5934"/>
    <s v="US-2014-169551"/>
    <x v="3"/>
    <x v="437"/>
    <d v="2014-07-10T00:00:00"/>
    <s v="First Class"/>
    <s v="RL-19615"/>
    <s v="Rob Lucas"/>
    <x v="0"/>
    <s v="United States"/>
    <s v="Philadelphia"/>
    <x v="9"/>
    <n v="19120"/>
    <x v="3"/>
    <s v="TEC-AC-10002018"/>
    <x v="2"/>
    <x v="11"/>
    <s v="AmazonBasics 3-Button USB Wired Mouse"/>
    <n v="16.776000000000003"/>
    <n v="3"/>
    <n v="0.2"/>
    <n v="4.8231000000000002"/>
  </r>
  <r>
    <n v="5935"/>
    <s v="US-2014-169551"/>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s v="CA-2013-103107"/>
    <x v="0"/>
    <x v="975"/>
    <d v="2013-07-05T00:00:00"/>
    <s v="Same Day"/>
    <s v="RB-19465"/>
    <s v="Rick Bensley"/>
    <x v="2"/>
    <s v="United States"/>
    <s v="Seattle"/>
    <x v="4"/>
    <n v="98103"/>
    <x v="1"/>
    <s v="FUR-FU-10000221"/>
    <x v="0"/>
    <x v="5"/>
    <s v="Master Caster Door Stop, Brown"/>
    <n v="25.4"/>
    <n v="5"/>
    <n v="0"/>
    <n v="8.6359999999999992"/>
  </r>
  <r>
    <n v="5937"/>
    <s v="CA-2013-103107"/>
    <x v="0"/>
    <x v="975"/>
    <d v="2013-07-05T00:00:00"/>
    <s v="Same Day"/>
    <s v="RB-19465"/>
    <s v="Rick Bensley"/>
    <x v="2"/>
    <s v="United States"/>
    <s v="Seattle"/>
    <x v="4"/>
    <n v="98103"/>
    <x v="1"/>
    <s v="TEC-PH-10001198"/>
    <x v="2"/>
    <x v="7"/>
    <s v="Avaya 4621SW VoIP phone"/>
    <n v="177.48000000000002"/>
    <n v="3"/>
    <n v="0.2"/>
    <n v="19.966499999999982"/>
  </r>
  <r>
    <n v="5938"/>
    <s v="CA-2013-103107"/>
    <x v="0"/>
    <x v="975"/>
    <d v="2013-07-05T00:00:00"/>
    <s v="Same Day"/>
    <s v="RB-19465"/>
    <s v="Rick Bensley"/>
    <x v="2"/>
    <s v="United States"/>
    <s v="Seattle"/>
    <x v="4"/>
    <n v="98103"/>
    <x v="1"/>
    <s v="TEC-PH-10002564"/>
    <x v="2"/>
    <x v="7"/>
    <s v="OtterBox Defender Series Case - Samsung Galaxy S4"/>
    <n v="71.975999999999999"/>
    <n v="3"/>
    <n v="0.2"/>
    <n v="8.9969999999999892"/>
  </r>
  <r>
    <n v="5939"/>
    <s v="CA-2014-122077"/>
    <x v="3"/>
    <x v="240"/>
    <d v="2014-05-26T00:00:00"/>
    <s v="Standard Class"/>
    <s v="JF-15295"/>
    <s v="Jason Fortune-"/>
    <x v="0"/>
    <s v="United States"/>
    <s v="Plano"/>
    <x v="5"/>
    <n v="75023"/>
    <x v="2"/>
    <s v="TEC-PH-10003811"/>
    <x v="2"/>
    <x v="7"/>
    <s v="Jabra Supreme Plus Driver Edition Headset"/>
    <n v="95.992000000000004"/>
    <n v="1"/>
    <n v="0.2"/>
    <n v="9.5991999999999997"/>
  </r>
  <r>
    <n v="5940"/>
    <s v="CA-2014-122077"/>
    <x v="3"/>
    <x v="240"/>
    <d v="2014-05-26T00:00:00"/>
    <s v="Standard Class"/>
    <s v="JF-15295"/>
    <s v="Jason Fortune-"/>
    <x v="0"/>
    <s v="United States"/>
    <s v="Plano"/>
    <x v="5"/>
    <n v="75023"/>
    <x v="2"/>
    <s v="OFF-LA-10004178"/>
    <x v="1"/>
    <x v="2"/>
    <s v="Avery 491"/>
    <n v="13.216000000000001"/>
    <n v="4"/>
    <n v="0.2"/>
    <n v="4.2951999999999995"/>
  </r>
  <r>
    <n v="5941"/>
    <s v="CA-2014-112431"/>
    <x v="3"/>
    <x v="386"/>
    <d v="2014-10-15T00:00:00"/>
    <s v="Second Class"/>
    <s v="RW-19690"/>
    <s v="Robert Waldorf"/>
    <x v="0"/>
    <s v="United States"/>
    <s v="Los Angeles"/>
    <x v="1"/>
    <n v="90049"/>
    <x v="1"/>
    <s v="TEC-AC-10001465"/>
    <x v="2"/>
    <x v="11"/>
    <s v="SanDisk Cruzer 64 GB USB Flash Drive"/>
    <n v="435.84000000000003"/>
    <n v="12"/>
    <n v="0"/>
    <n v="130.75199999999995"/>
  </r>
  <r>
    <n v="5942"/>
    <s v="CA-2014-112431"/>
    <x v="3"/>
    <x v="386"/>
    <d v="2014-10-15T00:00:00"/>
    <s v="Second Class"/>
    <s v="RW-19690"/>
    <s v="Robert Waldorf"/>
    <x v="0"/>
    <s v="United States"/>
    <s v="Los Angeles"/>
    <x v="1"/>
    <n v="90049"/>
    <x v="1"/>
    <s v="OFF-AR-10000940"/>
    <x v="1"/>
    <x v="6"/>
    <s v="Newell 343"/>
    <n v="5.88"/>
    <n v="2"/>
    <n v="0"/>
    <n v="1.5876000000000001"/>
  </r>
  <r>
    <n v="5943"/>
    <s v="CA-2013-151092"/>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s v="CA-2011-104178"/>
    <x v="2"/>
    <x v="55"/>
    <d v="2011-08-29T00:00:00"/>
    <s v="Standard Class"/>
    <s v="JM-15265"/>
    <s v="Janet Molinari"/>
    <x v="1"/>
    <s v="United States"/>
    <s v="Los Angeles"/>
    <x v="1"/>
    <n v="90036"/>
    <x v="1"/>
    <s v="FUR-FU-10000771"/>
    <x v="0"/>
    <x v="5"/>
    <s v="Eldon 200 Class Desk Accessories, Smoke"/>
    <n v="6.28"/>
    <n v="1"/>
    <n v="0"/>
    <n v="2.6376000000000004"/>
  </r>
  <r>
    <n v="5945"/>
    <s v="CA-2011-104178"/>
    <x v="2"/>
    <x v="55"/>
    <d v="2011-08-29T00:00:00"/>
    <s v="Standard Class"/>
    <s v="JM-15265"/>
    <s v="Janet Molinari"/>
    <x v="1"/>
    <s v="United States"/>
    <s v="Los Angeles"/>
    <x v="1"/>
    <n v="90036"/>
    <x v="1"/>
    <s v="TEC-AC-10002399"/>
    <x v="2"/>
    <x v="11"/>
    <s v="SanDisk Cruzer 32 GB USB Flash Drive"/>
    <n v="95.1"/>
    <n v="5"/>
    <n v="0"/>
    <n v="30.431999999999995"/>
  </r>
  <r>
    <n v="5946"/>
    <s v="CA-2011-104178"/>
    <x v="2"/>
    <x v="55"/>
    <d v="2011-08-29T00:00:00"/>
    <s v="Standard Class"/>
    <s v="JM-15265"/>
    <s v="Janet Molinari"/>
    <x v="1"/>
    <s v="United States"/>
    <s v="Los Angeles"/>
    <x v="1"/>
    <n v="90036"/>
    <x v="1"/>
    <s v="OFF-PA-10004983"/>
    <x v="1"/>
    <x v="10"/>
    <s v="Xerox 23"/>
    <n v="25.92"/>
    <n v="4"/>
    <n v="0"/>
    <n v="12.441600000000001"/>
  </r>
  <r>
    <n v="5947"/>
    <s v="CA-2011-104178"/>
    <x v="2"/>
    <x v="55"/>
    <d v="2011-08-29T00:00:00"/>
    <s v="Standard Class"/>
    <s v="JM-15265"/>
    <s v="Janet Molinari"/>
    <x v="1"/>
    <s v="United States"/>
    <s v="Los Angeles"/>
    <x v="1"/>
    <n v="90036"/>
    <x v="1"/>
    <s v="OFF-ST-10004258"/>
    <x v="1"/>
    <x v="4"/>
    <s v="Portable Personal File Box"/>
    <n v="48.84"/>
    <n v="4"/>
    <n v="0"/>
    <n v="13.186800000000005"/>
  </r>
  <r>
    <n v="5948"/>
    <s v="CA-2012-115924"/>
    <x v="1"/>
    <x v="471"/>
    <d v="2012-09-18T00:00:00"/>
    <s v="Second Class"/>
    <s v="BE-11455"/>
    <s v="Brad Eason"/>
    <x v="2"/>
    <s v="United States"/>
    <s v="Des Moines"/>
    <x v="23"/>
    <n v="50315"/>
    <x v="2"/>
    <s v="OFF-BI-10004040"/>
    <x v="1"/>
    <x v="8"/>
    <s v="Wilson Jones Impact Binders"/>
    <n v="25.9"/>
    <n v="5"/>
    <n v="0"/>
    <n v="12.690999999999999"/>
  </r>
  <r>
    <n v="5949"/>
    <s v="CA-2014-161046"/>
    <x v="3"/>
    <x v="916"/>
    <d v="2014-03-06T00:00:00"/>
    <s v="Same Day"/>
    <s v="CB-12535"/>
    <s v="Claudia Bergmann"/>
    <x v="1"/>
    <s v="United States"/>
    <s v="Southaven"/>
    <x v="35"/>
    <n v="38671"/>
    <x v="0"/>
    <s v="OFF-EN-10003862"/>
    <x v="1"/>
    <x v="12"/>
    <s v="Laser &amp; Ink Jet Business Envelopes"/>
    <n v="42.68"/>
    <n v="4"/>
    <n v="0"/>
    <n v="19.6328"/>
  </r>
  <r>
    <n v="5950"/>
    <s v="CA-2014-161046"/>
    <x v="3"/>
    <x v="916"/>
    <d v="2014-03-06T00:00:00"/>
    <s v="Same Day"/>
    <s v="CB-12535"/>
    <s v="Claudia Bergmann"/>
    <x v="1"/>
    <s v="United States"/>
    <s v="Southaven"/>
    <x v="35"/>
    <n v="38671"/>
    <x v="0"/>
    <s v="TEC-AC-10004571"/>
    <x v="2"/>
    <x v="11"/>
    <s v="Logitech G700s Rechargeable Gaming Mouse"/>
    <n v="299.96999999999997"/>
    <n v="3"/>
    <n v="0"/>
    <n v="125.98740000000001"/>
  </r>
  <r>
    <n v="5951"/>
    <s v="CA-2014-161046"/>
    <x v="3"/>
    <x v="916"/>
    <d v="2014-03-06T00:00:00"/>
    <s v="Same Day"/>
    <s v="CB-12535"/>
    <s v="Claudia Bergmann"/>
    <x v="1"/>
    <s v="United States"/>
    <s v="Southaven"/>
    <x v="35"/>
    <n v="38671"/>
    <x v="0"/>
    <s v="OFF-AP-10000891"/>
    <x v="1"/>
    <x v="9"/>
    <s v="Kensington 7 Outlet MasterPiece HOMEOFFICE Power Control Center"/>
    <n v="262.24"/>
    <n v="2"/>
    <n v="0"/>
    <n v="78.671999999999997"/>
  </r>
  <r>
    <n v="5952"/>
    <s v="CA-2014-161046"/>
    <x v="3"/>
    <x v="916"/>
    <d v="2014-03-06T00:00:00"/>
    <s v="Same Day"/>
    <s v="CB-12535"/>
    <s v="Claudia Bergmann"/>
    <x v="1"/>
    <s v="United States"/>
    <s v="Southaven"/>
    <x v="35"/>
    <n v="38671"/>
    <x v="0"/>
    <s v="OFF-BI-10002026"/>
    <x v="1"/>
    <x v="8"/>
    <s v="Ibico Recycled Linen-Style Covers"/>
    <n v="234.36"/>
    <n v="6"/>
    <n v="0"/>
    <n v="112.49279999999999"/>
  </r>
  <r>
    <n v="5953"/>
    <s v="US-2014-141698"/>
    <x v="3"/>
    <x v="4"/>
    <d v="2014-04-22T00:00:00"/>
    <s v="Standard Class"/>
    <s v="SD-20485"/>
    <s v="Shirley Daniels"/>
    <x v="2"/>
    <s v="United States"/>
    <s v="Houston"/>
    <x v="5"/>
    <n v="77041"/>
    <x v="2"/>
    <s v="OFF-PA-10001826"/>
    <x v="1"/>
    <x v="10"/>
    <s v="Xerox 207"/>
    <n v="20.736000000000004"/>
    <n v="4"/>
    <n v="0.2"/>
    <n v="7.2576000000000001"/>
  </r>
  <r>
    <n v="5954"/>
    <s v="US-2011-105151"/>
    <x v="2"/>
    <x v="809"/>
    <d v="2011-03-31T00:00:00"/>
    <s v="First Class"/>
    <s v="SG-20890"/>
    <s v="Susan Gilcrest"/>
    <x v="1"/>
    <s v="United States"/>
    <s v="New York City"/>
    <x v="15"/>
    <n v="10009"/>
    <x v="3"/>
    <s v="OFF-AR-10001231"/>
    <x v="1"/>
    <x v="6"/>
    <s v="Sanford EarthWrite Recycled Pencils, Medium Soft, #2"/>
    <n v="10.5"/>
    <n v="5"/>
    <n v="0"/>
    <n v="2.9400000000000004"/>
  </r>
  <r>
    <n v="5955"/>
    <s v="CA-2011-155796"/>
    <x v="2"/>
    <x v="7"/>
    <d v="2011-11-15T00:00:00"/>
    <s v="Second Class"/>
    <s v="TS-21430"/>
    <s v="Tom Stivers"/>
    <x v="1"/>
    <s v="United States"/>
    <s v="Reading"/>
    <x v="9"/>
    <n v="19601"/>
    <x v="3"/>
    <s v="FUR-FU-10000409"/>
    <x v="0"/>
    <x v="5"/>
    <s v="GE 4 Foot Flourescent Tube, 40 Watt"/>
    <n v="23.968000000000004"/>
    <n v="2"/>
    <n v="0.2"/>
    <n v="7.7896000000000001"/>
  </r>
  <r>
    <n v="5956"/>
    <s v="CA-2011-155796"/>
    <x v="2"/>
    <x v="7"/>
    <d v="2011-11-15T00:00:00"/>
    <s v="Second Class"/>
    <s v="TS-21430"/>
    <s v="Tom Stivers"/>
    <x v="1"/>
    <s v="United States"/>
    <s v="Reading"/>
    <x v="9"/>
    <n v="19601"/>
    <x v="3"/>
    <s v="FUR-BO-10002545"/>
    <x v="0"/>
    <x v="0"/>
    <s v="Atlantic Metals Mobile 3-Shelf Bookcases, Custom Colors"/>
    <n v="521.96"/>
    <n v="4"/>
    <n v="0.5"/>
    <n v="-250.54079999999999"/>
  </r>
  <r>
    <n v="5957"/>
    <s v="CA-2013-127138"/>
    <x v="0"/>
    <x v="299"/>
    <d v="2013-03-16T00:00:00"/>
    <s v="Second Class"/>
    <s v="DK-13225"/>
    <s v="Dean Katz"/>
    <x v="1"/>
    <s v="United States"/>
    <s v="San Francisco"/>
    <x v="1"/>
    <n v="94109"/>
    <x v="1"/>
    <s v="OFF-ST-10002756"/>
    <x v="1"/>
    <x v="4"/>
    <s v="Tennsco Stur-D-Stor Boltless Shelving, 5 Shelves, 24&quot; Deep, Sand"/>
    <n v="676.55"/>
    <n v="5"/>
    <n v="0"/>
    <n v="6.7655000000000598"/>
  </r>
  <r>
    <n v="5958"/>
    <s v="CA-2013-127138"/>
    <x v="0"/>
    <x v="299"/>
    <d v="2013-03-16T00:00:00"/>
    <s v="Second Class"/>
    <s v="DK-13225"/>
    <s v="Dean Katz"/>
    <x v="1"/>
    <s v="United States"/>
    <s v="San Francisco"/>
    <x v="1"/>
    <n v="94109"/>
    <x v="1"/>
    <s v="OFF-AP-10003842"/>
    <x v="1"/>
    <x v="9"/>
    <s v="Euro-Pro Shark Turbo Vacuum"/>
    <n v="154.9"/>
    <n v="5"/>
    <n v="0"/>
    <n v="40.274000000000001"/>
  </r>
  <r>
    <n v="5959"/>
    <s v="CA-2013-127138"/>
    <x v="0"/>
    <x v="299"/>
    <d v="2013-03-16T00:00:00"/>
    <s v="Second Class"/>
    <s v="DK-13225"/>
    <s v="Dean Katz"/>
    <x v="1"/>
    <s v="United States"/>
    <s v="San Francisco"/>
    <x v="1"/>
    <n v="94109"/>
    <x v="1"/>
    <s v="OFF-EN-10004459"/>
    <x v="1"/>
    <x v="12"/>
    <s v="Security-Tint Envelopes"/>
    <n v="30.56"/>
    <n v="4"/>
    <n v="0"/>
    <n v="14.974399999999999"/>
  </r>
  <r>
    <n v="5960"/>
    <s v="CA-2013-127138"/>
    <x v="0"/>
    <x v="299"/>
    <d v="2013-03-16T00:00:00"/>
    <s v="Second Class"/>
    <s v="DK-13225"/>
    <s v="Dean Katz"/>
    <x v="1"/>
    <s v="United States"/>
    <s v="San Francisco"/>
    <x v="1"/>
    <n v="94109"/>
    <x v="1"/>
    <s v="FUR-CH-10003746"/>
    <x v="0"/>
    <x v="1"/>
    <s v="Hon 4070 Series Pagoda Round Back Stacking Chairs"/>
    <n v="770.35200000000009"/>
    <n v="3"/>
    <n v="0.2"/>
    <n v="77.035199999999975"/>
  </r>
  <r>
    <n v="5961"/>
    <s v="CA-2014-150602"/>
    <x v="3"/>
    <x v="839"/>
    <d v="2014-02-15T00:00:00"/>
    <s v="Second Class"/>
    <s v="ML-17395"/>
    <s v="Marina Lichtenstein"/>
    <x v="1"/>
    <s v="United States"/>
    <s v="Los Angeles"/>
    <x v="1"/>
    <n v="90045"/>
    <x v="1"/>
    <s v="FUR-FU-10003142"/>
    <x v="0"/>
    <x v="5"/>
    <s v="Master Big Foot Doorstop, Beige"/>
    <n v="21.12"/>
    <n v="4"/>
    <n v="0"/>
    <n v="6.5471999999999984"/>
  </r>
  <r>
    <n v="5962"/>
    <s v="CA-2011-140732"/>
    <x v="2"/>
    <x v="7"/>
    <d v="2011-11-13T00:00:00"/>
    <s v="Second Class"/>
    <s v="MA-17560"/>
    <s v="Matt Abelman"/>
    <x v="2"/>
    <s v="United States"/>
    <s v="Los Angeles"/>
    <x v="1"/>
    <n v="90004"/>
    <x v="1"/>
    <s v="TEC-PH-10001425"/>
    <x v="2"/>
    <x v="7"/>
    <s v="Mophie Juice Pack Helium for iPhone"/>
    <n v="575.928"/>
    <n v="9"/>
    <n v="0.2"/>
    <n v="57.592799999999983"/>
  </r>
  <r>
    <n v="5963"/>
    <s v="CA-2011-140732"/>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s v="CA-2011-140732"/>
    <x v="2"/>
    <x v="7"/>
    <d v="2011-11-13T00:00:00"/>
    <s v="Second Class"/>
    <s v="MA-17560"/>
    <s v="Matt Abelman"/>
    <x v="2"/>
    <s v="United States"/>
    <s v="Los Angeles"/>
    <x v="1"/>
    <n v="90004"/>
    <x v="1"/>
    <s v="OFF-PA-10003625"/>
    <x v="1"/>
    <x v="10"/>
    <s v="Xerox 1979"/>
    <n v="123.92"/>
    <n v="4"/>
    <n v="0"/>
    <n v="55.763999999999996"/>
  </r>
  <r>
    <n v="5965"/>
    <s v="CA-2014-119011"/>
    <x v="3"/>
    <x v="648"/>
    <d v="2014-08-26T00:00:00"/>
    <s v="Standard Class"/>
    <s v="LR-17035"/>
    <s v="Lisa Ryan"/>
    <x v="1"/>
    <s v="United States"/>
    <s v="San Francisco"/>
    <x v="1"/>
    <n v="94109"/>
    <x v="1"/>
    <s v="OFF-SU-10004768"/>
    <x v="1"/>
    <x v="14"/>
    <s v="Acme Kleencut Forged Steel Scissors"/>
    <n v="17.22"/>
    <n v="3"/>
    <n v="0"/>
    <n v="5.1659999999999986"/>
  </r>
  <r>
    <n v="5966"/>
    <s v="CA-2014-119011"/>
    <x v="3"/>
    <x v="648"/>
    <d v="2014-08-26T00:00:00"/>
    <s v="Standard Class"/>
    <s v="LR-17035"/>
    <s v="Lisa Ryan"/>
    <x v="1"/>
    <s v="United States"/>
    <s v="San Francisco"/>
    <x v="1"/>
    <n v="94109"/>
    <x v="1"/>
    <s v="OFF-ST-10000777"/>
    <x v="1"/>
    <x v="4"/>
    <s v="Companion Letter/Legal File, Black"/>
    <n v="226.56"/>
    <n v="6"/>
    <n v="0"/>
    <n v="63.436800000000005"/>
  </r>
  <r>
    <n v="5967"/>
    <s v="CA-2014-119011"/>
    <x v="3"/>
    <x v="648"/>
    <d v="2014-08-26T00:00:00"/>
    <s v="Standard Class"/>
    <s v="LR-17035"/>
    <s v="Lisa Ryan"/>
    <x v="1"/>
    <s v="United States"/>
    <s v="San Francisco"/>
    <x v="1"/>
    <n v="94109"/>
    <x v="1"/>
    <s v="TEC-PH-10003171"/>
    <x v="2"/>
    <x v="7"/>
    <s v="Plantronics Encore H101 Dual Earpieces Headset"/>
    <n v="107.88"/>
    <n v="3"/>
    <n v="0.2"/>
    <n v="10.787999999999997"/>
  </r>
  <r>
    <n v="5968"/>
    <s v="CA-2013-166912"/>
    <x v="0"/>
    <x v="804"/>
    <d v="2013-01-17T00:00:00"/>
    <s v="First Class"/>
    <s v="BE-11335"/>
    <s v="Bill Eplett"/>
    <x v="2"/>
    <s v="United States"/>
    <s v="New York City"/>
    <x v="15"/>
    <n v="10009"/>
    <x v="3"/>
    <s v="OFF-PA-10001033"/>
    <x v="1"/>
    <x v="10"/>
    <s v="Xerox 1893"/>
    <n v="81.98"/>
    <n v="2"/>
    <n v="0"/>
    <n v="40.170200000000001"/>
  </r>
  <r>
    <n v="5969"/>
    <s v="CA-2011-141726"/>
    <x v="2"/>
    <x v="836"/>
    <d v="2011-07-22T00:00:00"/>
    <s v="First Class"/>
    <s v="CC-12145"/>
    <s v="Charles Crestani"/>
    <x v="0"/>
    <s v="United States"/>
    <s v="San Diego"/>
    <x v="1"/>
    <n v="92105"/>
    <x v="1"/>
    <s v="OFF-PA-10000418"/>
    <x v="1"/>
    <x v="10"/>
    <s v="Xerox 189"/>
    <n v="104.85"/>
    <n v="1"/>
    <n v="0"/>
    <n v="50.327999999999996"/>
  </r>
  <r>
    <n v="5970"/>
    <s v="CA-2011-141726"/>
    <x v="2"/>
    <x v="836"/>
    <d v="2011-07-22T00:00:00"/>
    <s v="First Class"/>
    <s v="CC-12145"/>
    <s v="Charles Crestani"/>
    <x v="0"/>
    <s v="United States"/>
    <s v="San Diego"/>
    <x v="1"/>
    <n v="92105"/>
    <x v="1"/>
    <s v="OFF-BI-10001982"/>
    <x v="1"/>
    <x v="8"/>
    <s v="Wilson Jones Custom Binder Spines &amp; Labels"/>
    <n v="8.7040000000000006"/>
    <n v="2"/>
    <n v="0.2"/>
    <n v="3.1551999999999998"/>
  </r>
  <r>
    <n v="5971"/>
    <s v="CA-2011-141726"/>
    <x v="2"/>
    <x v="836"/>
    <d v="2011-07-22T00:00:00"/>
    <s v="First Class"/>
    <s v="CC-12145"/>
    <s v="Charles Crestani"/>
    <x v="0"/>
    <s v="United States"/>
    <s v="San Diego"/>
    <x v="1"/>
    <n v="92105"/>
    <x v="1"/>
    <s v="OFF-PA-10002230"/>
    <x v="1"/>
    <x v="10"/>
    <s v="Xerox 1897"/>
    <n v="19.920000000000002"/>
    <n v="4"/>
    <n v="0"/>
    <n v="9.7608000000000015"/>
  </r>
  <r>
    <n v="5972"/>
    <s v="CA-2011-141726"/>
    <x v="2"/>
    <x v="836"/>
    <d v="2011-07-22T00:00:00"/>
    <s v="First Class"/>
    <s v="CC-12145"/>
    <s v="Charles Crestani"/>
    <x v="0"/>
    <s v="United States"/>
    <s v="San Diego"/>
    <x v="1"/>
    <n v="92105"/>
    <x v="1"/>
    <s v="FUR-FU-10003577"/>
    <x v="0"/>
    <x v="5"/>
    <s v="Nu-Dell Leatherette Frames"/>
    <n v="43.019999999999996"/>
    <n v="3"/>
    <n v="0"/>
    <n v="15.4872"/>
  </r>
  <r>
    <n v="5973"/>
    <s v="CA-2014-115105"/>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s v="CA-2012-143980"/>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s v="CA-2013-135636"/>
    <x v="0"/>
    <x v="750"/>
    <d v="2013-10-14T00:00:00"/>
    <s v="Standard Class"/>
    <s v="DB-13615"/>
    <s v="Doug Bickford"/>
    <x v="0"/>
    <s v="United States"/>
    <s v="Charlotte"/>
    <x v="3"/>
    <n v="28205"/>
    <x v="0"/>
    <s v="OFF-ST-10000676"/>
    <x v="1"/>
    <x v="4"/>
    <s v="Fellowes Econo/Stor Drawers"/>
    <n v="387.72"/>
    <n v="5"/>
    <n v="0.2"/>
    <n v="-67.851000000000028"/>
  </r>
  <r>
    <n v="5976"/>
    <s v="CA-2014-102155"/>
    <x v="3"/>
    <x v="1002"/>
    <d v="2014-07-18T00:00:00"/>
    <s v="Standard Class"/>
    <s v="RR-19525"/>
    <s v="Rick Reed"/>
    <x v="1"/>
    <s v="United States"/>
    <s v="Overland Park"/>
    <x v="41"/>
    <n v="66212"/>
    <x v="2"/>
    <s v="OFF-ST-10001496"/>
    <x v="1"/>
    <x v="4"/>
    <s v="Standard Rollaway File with Lock"/>
    <n v="360.38"/>
    <n v="2"/>
    <n v="0"/>
    <n v="93.698800000000006"/>
  </r>
  <r>
    <n v="5977"/>
    <s v="CA-2014-102155"/>
    <x v="3"/>
    <x v="1002"/>
    <d v="2014-07-18T00:00:00"/>
    <s v="Standard Class"/>
    <s v="RR-19525"/>
    <s v="Rick Reed"/>
    <x v="1"/>
    <s v="United States"/>
    <s v="Overland Park"/>
    <x v="41"/>
    <n v="66212"/>
    <x v="2"/>
    <s v="OFF-PA-10003673"/>
    <x v="1"/>
    <x v="10"/>
    <s v="Strathmore Photo Mount Cards"/>
    <n v="13.56"/>
    <n v="2"/>
    <n v="0"/>
    <n v="6.2375999999999996"/>
  </r>
  <r>
    <n v="5978"/>
    <s v="CA-2014-116953"/>
    <x v="3"/>
    <x v="558"/>
    <d v="2014-04-26T00:00:00"/>
    <s v="First Class"/>
    <s v="SV-20935"/>
    <s v="Susan Vittorini"/>
    <x v="0"/>
    <s v="United States"/>
    <s v="Mesa"/>
    <x v="16"/>
    <n v="85204"/>
    <x v="1"/>
    <s v="TEC-PH-10004614"/>
    <x v="2"/>
    <x v="7"/>
    <s v="AT&amp;T 841000 Phone"/>
    <n v="552"/>
    <n v="10"/>
    <n v="0.2"/>
    <n v="34.5"/>
  </r>
  <r>
    <n v="5979"/>
    <s v="CA-2011-117765"/>
    <x v="2"/>
    <x v="557"/>
    <d v="2011-09-13T00:00:00"/>
    <s v="Standard Class"/>
    <s v="RB-19465"/>
    <s v="Rick Bensley"/>
    <x v="2"/>
    <s v="United States"/>
    <s v="Tulsa"/>
    <x v="26"/>
    <n v="74133"/>
    <x v="2"/>
    <s v="FUR-TA-10001039"/>
    <x v="0"/>
    <x v="3"/>
    <s v="KI Adjustable-Height Table"/>
    <n v="429.90000000000003"/>
    <n v="5"/>
    <n v="0"/>
    <n v="111.77400000000003"/>
  </r>
  <r>
    <n v="5980"/>
    <s v="CA-2011-117765"/>
    <x v="2"/>
    <x v="557"/>
    <d v="2011-09-13T00:00:00"/>
    <s v="Standard Class"/>
    <s v="RB-19465"/>
    <s v="Rick Bensley"/>
    <x v="2"/>
    <s v="United States"/>
    <s v="Tulsa"/>
    <x v="26"/>
    <n v="74133"/>
    <x v="2"/>
    <s v="OFF-BI-10000474"/>
    <x v="1"/>
    <x v="8"/>
    <s v="Avery Recycled Flexi-View Covers for Binding Systems"/>
    <n v="32.06"/>
    <n v="2"/>
    <n v="0"/>
    <n v="15.3888"/>
  </r>
  <r>
    <n v="5981"/>
    <s v="CA-2011-117765"/>
    <x v="2"/>
    <x v="557"/>
    <d v="2011-09-13T00:00:00"/>
    <s v="Standard Class"/>
    <s v="RB-19465"/>
    <s v="Rick Bensley"/>
    <x v="2"/>
    <s v="United States"/>
    <s v="Tulsa"/>
    <x v="26"/>
    <n v="74133"/>
    <x v="2"/>
    <s v="FUR-CH-10004698"/>
    <x v="0"/>
    <x v="1"/>
    <s v="Padded Folding Chairs, Black, 4/Carton"/>
    <n v="161.96"/>
    <n v="2"/>
    <n v="0"/>
    <n v="45.348800000000011"/>
  </r>
  <r>
    <n v="5982"/>
    <s v="CA-2011-117765"/>
    <x v="2"/>
    <x v="557"/>
    <d v="2011-09-13T00:00:00"/>
    <s v="Standard Class"/>
    <s v="RB-19465"/>
    <s v="Rick Bensley"/>
    <x v="2"/>
    <s v="United States"/>
    <s v="Tulsa"/>
    <x v="26"/>
    <n v="74133"/>
    <x v="2"/>
    <s v="OFF-ST-10003327"/>
    <x v="1"/>
    <x v="4"/>
    <s v="Akro-Mils 12-Gallon Tote"/>
    <n v="19.86"/>
    <n v="2"/>
    <n v="0"/>
    <n v="5.7593999999999976"/>
  </r>
  <r>
    <n v="5983"/>
    <s v="CA-2013-114895"/>
    <x v="0"/>
    <x v="831"/>
    <d v="2013-11-29T00:00:00"/>
    <s v="Standard Class"/>
    <s v="MV-18190"/>
    <s v="Mike Vittorini"/>
    <x v="0"/>
    <s v="United States"/>
    <s v="New York City"/>
    <x v="15"/>
    <n v="10035"/>
    <x v="3"/>
    <s v="OFF-PA-10000232"/>
    <x v="1"/>
    <x v="10"/>
    <s v="Xerox 1975"/>
    <n v="12.96"/>
    <n v="2"/>
    <n v="0"/>
    <n v="6.3504000000000005"/>
  </r>
  <r>
    <n v="5984"/>
    <s v="CA-2014-112984"/>
    <x v="3"/>
    <x v="118"/>
    <d v="2014-09-19T00:00:00"/>
    <s v="Second Class"/>
    <s v="EH-14185"/>
    <s v="Evan Henry"/>
    <x v="0"/>
    <s v="United States"/>
    <s v="Philadelphia"/>
    <x v="9"/>
    <n v="19143"/>
    <x v="3"/>
    <s v="OFF-PA-10003657"/>
    <x v="1"/>
    <x v="10"/>
    <s v="Xerox 1927"/>
    <n v="20.544000000000004"/>
    <n v="6"/>
    <n v="0.2"/>
    <n v="6.4199999999999964"/>
  </r>
  <r>
    <n v="5985"/>
    <s v="CA-2013-163776"/>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s v="CA-2013-163776"/>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s v="CA-2013-163776"/>
    <x v="0"/>
    <x v="1080"/>
    <d v="2013-07-26T00:00:00"/>
    <s v="Standard Class"/>
    <s v="JS-16030"/>
    <s v="Joy Smith"/>
    <x v="0"/>
    <s v="United States"/>
    <s v="Hattiesburg"/>
    <x v="35"/>
    <n v="39401"/>
    <x v="0"/>
    <s v="OFF-ST-10002485"/>
    <x v="1"/>
    <x v="4"/>
    <s v="Rogers Deluxe File Chest"/>
    <n v="87.92"/>
    <n v="4"/>
    <n v="0"/>
    <n v="0.87919999999999732"/>
  </r>
  <r>
    <n v="5988"/>
    <s v="CA-2013-163776"/>
    <x v="0"/>
    <x v="1080"/>
    <d v="2013-07-26T00:00:00"/>
    <s v="Standard Class"/>
    <s v="JS-16030"/>
    <s v="Joy Smith"/>
    <x v="0"/>
    <s v="United States"/>
    <s v="Hattiesburg"/>
    <x v="35"/>
    <n v="39401"/>
    <x v="0"/>
    <s v="OFF-PA-10001033"/>
    <x v="1"/>
    <x v="10"/>
    <s v="Xerox 1893"/>
    <n v="245.94"/>
    <n v="6"/>
    <n v="0"/>
    <n v="120.51060000000001"/>
  </r>
  <r>
    <n v="5989"/>
    <s v="CA-2013-163776"/>
    <x v="0"/>
    <x v="1080"/>
    <d v="2013-07-26T00:00:00"/>
    <s v="Standard Class"/>
    <s v="JS-16030"/>
    <s v="Joy Smith"/>
    <x v="0"/>
    <s v="United States"/>
    <s v="Hattiesburg"/>
    <x v="35"/>
    <n v="39401"/>
    <x v="0"/>
    <s v="OFF-BI-10000404"/>
    <x v="1"/>
    <x v="8"/>
    <s v="Avery Printable Repositionable Plastic Tabs"/>
    <n v="8.6"/>
    <n v="1"/>
    <n v="0"/>
    <n v="4.0419999999999998"/>
  </r>
  <r>
    <n v="5990"/>
    <s v="CA-2013-163776"/>
    <x v="0"/>
    <x v="1080"/>
    <d v="2013-07-26T00:00:00"/>
    <s v="Standard Class"/>
    <s v="JS-16030"/>
    <s v="Joy Smith"/>
    <x v="0"/>
    <s v="United States"/>
    <s v="Hattiesburg"/>
    <x v="35"/>
    <n v="39401"/>
    <x v="0"/>
    <s v="FUR-BO-10003546"/>
    <x v="0"/>
    <x v="0"/>
    <s v="Hon 4-Shelf Metal Bookcases"/>
    <n v="504.90000000000003"/>
    <n v="5"/>
    <n v="0"/>
    <n v="126.22500000000002"/>
  </r>
  <r>
    <n v="5991"/>
    <s v="US-2014-163300"/>
    <x v="3"/>
    <x v="175"/>
    <d v="2014-09-22T00:00:00"/>
    <s v="Standard Class"/>
    <s v="ES-14020"/>
    <s v="Erica Smith"/>
    <x v="0"/>
    <s v="United States"/>
    <s v="Los Angeles"/>
    <x v="1"/>
    <n v="90049"/>
    <x v="1"/>
    <s v="OFF-BI-10004390"/>
    <x v="1"/>
    <x v="8"/>
    <s v="GBC DocuBind 200 Manual Binding Machine"/>
    <n v="2357.4880000000003"/>
    <n v="7"/>
    <n v="0.2"/>
    <n v="884.05799999999999"/>
  </r>
  <r>
    <n v="5992"/>
    <s v="US-2014-163300"/>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s v="US-2014-163300"/>
    <x v="3"/>
    <x v="175"/>
    <d v="2014-09-22T00:00:00"/>
    <s v="Standard Class"/>
    <s v="ES-14020"/>
    <s v="Erica Smith"/>
    <x v="0"/>
    <s v="United States"/>
    <s v="Los Angeles"/>
    <x v="1"/>
    <n v="90049"/>
    <x v="1"/>
    <s v="FUR-CH-10003396"/>
    <x v="0"/>
    <x v="1"/>
    <s v="Global Deluxe Steno Chair"/>
    <n v="184.75200000000001"/>
    <n v="3"/>
    <n v="0.2"/>
    <n v="-20.784600000000012"/>
  </r>
  <r>
    <n v="5994"/>
    <s v="CA-2013-162187"/>
    <x v="0"/>
    <x v="25"/>
    <d v="2013-12-12T00:00:00"/>
    <s v="Same Day"/>
    <s v="NS-18640"/>
    <s v="Noel Staavos"/>
    <x v="1"/>
    <s v="United States"/>
    <s v="Columbus"/>
    <x v="24"/>
    <n v="43229"/>
    <x v="3"/>
    <s v="OFF-ST-10001558"/>
    <x v="1"/>
    <x v="4"/>
    <s v="Acco Perma 4000 Stacking Storage Drawers"/>
    <n v="64.959999999999994"/>
    <n v="5"/>
    <n v="0.2"/>
    <n v="-4.0599999999999987"/>
  </r>
  <r>
    <n v="5995"/>
    <s v="CA-2013-162187"/>
    <x v="0"/>
    <x v="25"/>
    <d v="2013-12-12T00:00:00"/>
    <s v="Same Day"/>
    <s v="NS-18640"/>
    <s v="Noel Staavos"/>
    <x v="1"/>
    <s v="United States"/>
    <s v="Columbus"/>
    <x v="24"/>
    <n v="43229"/>
    <x v="3"/>
    <s v="OFF-SU-10004782"/>
    <x v="1"/>
    <x v="14"/>
    <s v="Elite 5&quot; Scissors"/>
    <n v="13.52"/>
    <n v="2"/>
    <n v="0.2"/>
    <n v="1.6899999999999986"/>
  </r>
  <r>
    <n v="5996"/>
    <s v="CA-2013-162187"/>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s v="CA-2013-162187"/>
    <x v="0"/>
    <x v="25"/>
    <d v="2013-12-12T00:00:00"/>
    <s v="Same Day"/>
    <s v="NS-18640"/>
    <s v="Noel Staavos"/>
    <x v="1"/>
    <s v="United States"/>
    <s v="Columbus"/>
    <x v="24"/>
    <n v="43229"/>
    <x v="3"/>
    <s v="OFF-AP-10000576"/>
    <x v="1"/>
    <x v="9"/>
    <s v="Belkin 325VA UPS Surge Protector, 6'"/>
    <n v="387.13600000000002"/>
    <n v="4"/>
    <n v="0.2"/>
    <n v="24.196000000000012"/>
  </r>
  <r>
    <n v="5998"/>
    <s v="CA-2013-162187"/>
    <x v="0"/>
    <x v="25"/>
    <d v="2013-12-12T00:00:00"/>
    <s v="Same Day"/>
    <s v="NS-18640"/>
    <s v="Noel Staavos"/>
    <x v="1"/>
    <s v="United States"/>
    <s v="Columbus"/>
    <x v="24"/>
    <n v="43229"/>
    <x v="3"/>
    <s v="FUR-TA-10003008"/>
    <x v="0"/>
    <x v="3"/>
    <s v="Lesro Round Back Collection Coffee Table, End Table"/>
    <n v="328.59000000000003"/>
    <n v="3"/>
    <n v="0.4"/>
    <n v="-147.8655"/>
  </r>
  <r>
    <n v="5999"/>
    <s v="US-2011-112991"/>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s v="US-2011-112991"/>
    <x v="2"/>
    <x v="325"/>
    <d v="2011-12-14T00:00:00"/>
    <s v="Standard Class"/>
    <s v="SH-19975"/>
    <s v="Sally Hughsby"/>
    <x v="1"/>
    <s v="United States"/>
    <s v="Caldwell"/>
    <x v="45"/>
    <n v="83605"/>
    <x v="1"/>
    <s v="OFF-PA-10000019"/>
    <x v="1"/>
    <x v="10"/>
    <s v="Xerox 1931"/>
    <n v="25.92"/>
    <n v="4"/>
    <n v="0"/>
    <n v="12.441600000000001"/>
  </r>
  <r>
    <n v="6001"/>
    <s v="US-2011-112991"/>
    <x v="2"/>
    <x v="325"/>
    <d v="2011-12-14T00:00:00"/>
    <s v="Standard Class"/>
    <s v="SH-19975"/>
    <s v="Sally Hughsby"/>
    <x v="1"/>
    <s v="United States"/>
    <s v="Caldwell"/>
    <x v="45"/>
    <n v="83605"/>
    <x v="1"/>
    <s v="OFF-PA-10002222"/>
    <x v="1"/>
    <x v="10"/>
    <s v="Xerox Color Copier Paper, 11&quot; x 17&quot;, Ream"/>
    <n v="91.36"/>
    <n v="4"/>
    <n v="0"/>
    <n v="42.025599999999997"/>
  </r>
  <r>
    <n v="6002"/>
    <s v="CA-2011-124079"/>
    <x v="2"/>
    <x v="736"/>
    <d v="2011-12-17T00:00:00"/>
    <s v="Standard Class"/>
    <s v="RF-19345"/>
    <s v="Randy Ferguson"/>
    <x v="1"/>
    <s v="United States"/>
    <s v="Phoenix"/>
    <x v="16"/>
    <n v="85023"/>
    <x v="1"/>
    <s v="FUR-FU-10002553"/>
    <x v="0"/>
    <x v="5"/>
    <s v="Electrix Incandescent Magnifying Lamp, Black"/>
    <n v="87.960000000000008"/>
    <n v="3"/>
    <n v="0.2"/>
    <n v="7.6965000000000039"/>
  </r>
  <r>
    <n v="6003"/>
    <s v="CA-2011-124079"/>
    <x v="2"/>
    <x v="736"/>
    <d v="2011-12-17T00:00:00"/>
    <s v="Standard Class"/>
    <s v="RF-19345"/>
    <s v="Randy Ferguson"/>
    <x v="1"/>
    <s v="United States"/>
    <s v="Phoenix"/>
    <x v="16"/>
    <n v="85023"/>
    <x v="1"/>
    <s v="OFF-BI-10002103"/>
    <x v="1"/>
    <x v="8"/>
    <s v="Cardinal Slant-D Ring Binder, Heavy Gauge Vinyl"/>
    <n v="5.2140000000000004"/>
    <n v="2"/>
    <n v="0.7"/>
    <n v="-4.1711999999999989"/>
  </r>
  <r>
    <n v="6004"/>
    <s v="US-2014-146878"/>
    <x v="3"/>
    <x v="296"/>
    <d v="2014-09-28T00:00:00"/>
    <s v="Standard Class"/>
    <s v="DL-12865"/>
    <s v="Dan Lawera"/>
    <x v="0"/>
    <s v="United States"/>
    <s v="Miami"/>
    <x v="2"/>
    <n v="33142"/>
    <x v="0"/>
    <s v="OFF-BI-10002794"/>
    <x v="1"/>
    <x v="8"/>
    <s v="Avery Trapezoid Ring Binder, 3&quot; Capacity, Black, 1040 sheets"/>
    <n v="12.294"/>
    <n v="1"/>
    <n v="0.7"/>
    <n v="-8.6057999999999986"/>
  </r>
  <r>
    <n v="6005"/>
    <s v="CA-2014-107244"/>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s v="CA-2012-100657"/>
    <x v="1"/>
    <x v="121"/>
    <d v="2012-11-07T00:00:00"/>
    <s v="Standard Class"/>
    <s v="SW-20245"/>
    <s v="Scot Wooten"/>
    <x v="0"/>
    <s v="United States"/>
    <s v="Troy"/>
    <x v="15"/>
    <n v="12180"/>
    <x v="3"/>
    <s v="FUR-CH-10003535"/>
    <x v="0"/>
    <x v="1"/>
    <s v="Global Armless Task Chair, Royal Blue"/>
    <n v="109.764"/>
    <n v="2"/>
    <n v="0.1"/>
    <n v="8.5371999999999968"/>
  </r>
  <r>
    <n v="6007"/>
    <s v="CA-2014-129581"/>
    <x v="3"/>
    <x v="157"/>
    <d v="2014-12-19T00:00:00"/>
    <s v="Standard Class"/>
    <s v="KN-16390"/>
    <s v="Katherine Nockton"/>
    <x v="1"/>
    <s v="United States"/>
    <s v="New Bedford"/>
    <x v="31"/>
    <n v="2740"/>
    <x v="3"/>
    <s v="TEC-PH-10001527"/>
    <x v="2"/>
    <x v="7"/>
    <s v="Plantronics MX500i Earset"/>
    <n v="128.85000000000002"/>
    <n v="3"/>
    <n v="0"/>
    <n v="3.8654999999999973"/>
  </r>
  <r>
    <n v="6008"/>
    <s v="CA-2014-129028"/>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s v="CA-2012-135580"/>
    <x v="1"/>
    <x v="1081"/>
    <d v="2013-01-03T00:00:00"/>
    <s v="Standard Class"/>
    <s v="CL-12565"/>
    <s v="Clay Ludtke"/>
    <x v="0"/>
    <s v="United States"/>
    <s v="Los Angeles"/>
    <x v="1"/>
    <n v="90049"/>
    <x v="1"/>
    <s v="OFF-PA-10000595"/>
    <x v="1"/>
    <x v="10"/>
    <s v="Xerox 1929"/>
    <n v="68.52"/>
    <n v="3"/>
    <n v="0"/>
    <n v="31.519199999999998"/>
  </r>
  <r>
    <n v="6010"/>
    <s v="CA-2012-135580"/>
    <x v="1"/>
    <x v="1081"/>
    <d v="2013-01-03T00:00:00"/>
    <s v="Standard Class"/>
    <s v="CL-12565"/>
    <s v="Clay Ludtke"/>
    <x v="0"/>
    <s v="United States"/>
    <s v="Los Angeles"/>
    <x v="1"/>
    <n v="90049"/>
    <x v="1"/>
    <s v="OFF-ST-10000798"/>
    <x v="1"/>
    <x v="4"/>
    <s v="2300 Heavy-Duty Transfer File Systems by Perma"/>
    <n v="74.94"/>
    <n v="3"/>
    <n v="0"/>
    <n v="14.238599999999995"/>
  </r>
  <r>
    <n v="6011"/>
    <s v="CA-2012-135580"/>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s v="CA-2012-135580"/>
    <x v="1"/>
    <x v="1081"/>
    <d v="2013-01-03T00:00:00"/>
    <s v="Standard Class"/>
    <s v="CL-12565"/>
    <s v="Clay Ludtke"/>
    <x v="0"/>
    <s v="United States"/>
    <s v="Los Angeles"/>
    <x v="1"/>
    <n v="90049"/>
    <x v="1"/>
    <s v="OFF-EN-10003296"/>
    <x v="1"/>
    <x v="12"/>
    <s v="Tyvek Side-Opening Peel &amp; Seel Expanding Envelopes"/>
    <n v="271.44"/>
    <n v="3"/>
    <n v="0"/>
    <n v="122.148"/>
  </r>
  <r>
    <n v="6013"/>
    <s v="CA-2012-135580"/>
    <x v="1"/>
    <x v="1081"/>
    <d v="2013-01-03T00:00:00"/>
    <s v="Standard Class"/>
    <s v="CL-12565"/>
    <s v="Clay Ludtke"/>
    <x v="0"/>
    <s v="United States"/>
    <s v="Los Angeles"/>
    <x v="1"/>
    <n v="90049"/>
    <x v="1"/>
    <s v="TEC-PH-10004345"/>
    <x v="2"/>
    <x v="7"/>
    <s v="Cisco SPA 502G IP Phone"/>
    <n v="287.88"/>
    <n v="3"/>
    <n v="0.2"/>
    <n v="35.984999999999999"/>
  </r>
  <r>
    <n v="6014"/>
    <s v="CA-2013-159016"/>
    <x v="0"/>
    <x v="612"/>
    <d v="2013-03-12T00:00:00"/>
    <s v="First Class"/>
    <s v="KF-16285"/>
    <s v="Karen Ferguson"/>
    <x v="2"/>
    <s v="United States"/>
    <s v="Los Angeles"/>
    <x v="1"/>
    <n v="90008"/>
    <x v="1"/>
    <s v="OFF-PA-10004405"/>
    <x v="1"/>
    <x v="10"/>
    <s v="Rediform Voice Mail Log Books"/>
    <n v="14.9"/>
    <n v="5"/>
    <n v="0"/>
    <n v="7.1519999999999992"/>
  </r>
  <r>
    <n v="6015"/>
    <s v="CA-2013-159016"/>
    <x v="0"/>
    <x v="612"/>
    <d v="2013-03-12T00:00:00"/>
    <s v="First Class"/>
    <s v="KF-16285"/>
    <s v="Karen Ferguson"/>
    <x v="2"/>
    <s v="United States"/>
    <s v="Los Angeles"/>
    <x v="1"/>
    <n v="90008"/>
    <x v="1"/>
    <s v="TEC-PH-10002885"/>
    <x v="2"/>
    <x v="7"/>
    <s v="Apple iPhone 5"/>
    <n v="4158.9120000000003"/>
    <n v="8"/>
    <n v="0.2"/>
    <n v="363.90480000000025"/>
  </r>
  <r>
    <n v="6016"/>
    <s v="CA-2011-102652"/>
    <x v="2"/>
    <x v="322"/>
    <d v="2011-04-12T00:00:00"/>
    <s v="Standard Class"/>
    <s v="AY-10555"/>
    <s v="Andy Yotov"/>
    <x v="1"/>
    <s v="United States"/>
    <s v="Los Angeles"/>
    <x v="1"/>
    <n v="90049"/>
    <x v="1"/>
    <s v="FUR-FU-10000747"/>
    <x v="0"/>
    <x v="5"/>
    <s v="Tenex B1-RE Series Chair Mats for Low Pile Carpets"/>
    <n v="91.96"/>
    <n v="2"/>
    <n v="0"/>
    <n v="15.633199999999988"/>
  </r>
  <r>
    <n v="6017"/>
    <s v="CA-2011-102652"/>
    <x v="2"/>
    <x v="322"/>
    <d v="2011-04-12T00:00:00"/>
    <s v="Standard Class"/>
    <s v="AY-10555"/>
    <s v="Andy Yotov"/>
    <x v="1"/>
    <s v="United States"/>
    <s v="Los Angeles"/>
    <x v="1"/>
    <n v="90049"/>
    <x v="1"/>
    <s v="FUR-FU-10001918"/>
    <x v="0"/>
    <x v="5"/>
    <s v="C-Line Cubicle Keepers Polyproplyene Holder With Velcro Backings"/>
    <n v="33.11"/>
    <n v="7"/>
    <n v="0"/>
    <n v="12.912900000000004"/>
  </r>
  <r>
    <n v="6018"/>
    <s v="CA-2011-102652"/>
    <x v="2"/>
    <x v="322"/>
    <d v="2011-04-12T00:00:00"/>
    <s v="Standard Class"/>
    <s v="AY-10555"/>
    <s v="Andy Yotov"/>
    <x v="1"/>
    <s v="United States"/>
    <s v="Los Angeles"/>
    <x v="1"/>
    <n v="90049"/>
    <x v="1"/>
    <s v="OFF-PA-10003309"/>
    <x v="1"/>
    <x v="10"/>
    <s v="Xerox 211"/>
    <n v="19.440000000000001"/>
    <n v="3"/>
    <n v="0"/>
    <n v="9.3312000000000008"/>
  </r>
  <r>
    <n v="6019"/>
    <s v="CA-2011-102652"/>
    <x v="2"/>
    <x v="322"/>
    <d v="2011-04-12T00:00:00"/>
    <s v="Standard Class"/>
    <s v="AY-10555"/>
    <s v="Andy Yotov"/>
    <x v="1"/>
    <s v="United States"/>
    <s v="Los Angeles"/>
    <x v="1"/>
    <n v="90049"/>
    <x v="1"/>
    <s v="OFF-PA-10001977"/>
    <x v="1"/>
    <x v="10"/>
    <s v="Xerox 194"/>
    <n v="55.48"/>
    <n v="1"/>
    <n v="0"/>
    <n v="26.630399999999998"/>
  </r>
  <r>
    <n v="6020"/>
    <s v="CA-2011-152422"/>
    <x v="2"/>
    <x v="1082"/>
    <d v="2011-10-10T00:00:00"/>
    <s v="Second Class"/>
    <s v="BD-11635"/>
    <s v="Brian Derr"/>
    <x v="0"/>
    <s v="United States"/>
    <s v="Columbus"/>
    <x v="24"/>
    <n v="43229"/>
    <x v="3"/>
    <s v="OFF-AP-10002892"/>
    <x v="1"/>
    <x v="9"/>
    <s v="Belkin F5C206VTEL 6 Outlet Surge"/>
    <n v="91.92"/>
    <n v="5"/>
    <n v="0.2"/>
    <n v="11.489999999999991"/>
  </r>
  <r>
    <n v="6021"/>
    <s v="US-2013-156692"/>
    <x v="0"/>
    <x v="572"/>
    <d v="2013-08-14T00:00:00"/>
    <s v="Same Day"/>
    <s v="HG-15025"/>
    <s v="Hunter Glantz"/>
    <x v="0"/>
    <s v="United States"/>
    <s v="Kenner"/>
    <x v="28"/>
    <n v="70065"/>
    <x v="0"/>
    <s v="OFF-AP-10002222"/>
    <x v="1"/>
    <x v="9"/>
    <s v="Staples"/>
    <n v="17.34"/>
    <n v="2"/>
    <n v="0"/>
    <n v="4.6818000000000008"/>
  </r>
  <r>
    <n v="6022"/>
    <s v="US-2013-156692"/>
    <x v="0"/>
    <x v="572"/>
    <d v="2013-08-14T00:00:00"/>
    <s v="Same Day"/>
    <s v="HG-15025"/>
    <s v="Hunter Glantz"/>
    <x v="0"/>
    <s v="United States"/>
    <s v="Kenner"/>
    <x v="28"/>
    <n v="70065"/>
    <x v="0"/>
    <s v="TEC-AC-10000158"/>
    <x v="2"/>
    <x v="11"/>
    <s v="Sony 64GB Class 10 Micro SDHC R40 Memory Card"/>
    <n v="71.98"/>
    <n v="2"/>
    <n v="0"/>
    <n v="15.1158"/>
  </r>
  <r>
    <n v="6023"/>
    <s v="CA-2011-130869"/>
    <x v="2"/>
    <x v="664"/>
    <d v="2011-11-21T00:00:00"/>
    <s v="Standard Class"/>
    <s v="CB-12025"/>
    <s v="Cassandra Brandow"/>
    <x v="0"/>
    <s v="United States"/>
    <s v="Cedar Hill"/>
    <x v="5"/>
    <n v="75104"/>
    <x v="2"/>
    <s v="OFF-EN-10002600"/>
    <x v="1"/>
    <x v="12"/>
    <s v="Redi-Strip #10 Envelopes, 4 1/8 x 9 1/2"/>
    <n v="7.080000000000001"/>
    <n v="3"/>
    <n v="0.2"/>
    <n v="2.4779999999999989"/>
  </r>
  <r>
    <n v="6024"/>
    <s v="US-2014-128832"/>
    <x v="3"/>
    <x v="558"/>
    <d v="2014-04-28T00:00:00"/>
    <s v="First Class"/>
    <s v="LS-16945"/>
    <s v="Linda Southworth"/>
    <x v="1"/>
    <s v="United States"/>
    <s v="Providence"/>
    <x v="34"/>
    <n v="2908"/>
    <x v="3"/>
    <s v="TEC-AC-10004855"/>
    <x v="2"/>
    <x v="11"/>
    <s v="V7 USB Numeric Keypad"/>
    <n v="69.98"/>
    <n v="2"/>
    <n v="0"/>
    <n v="4.8986000000000018"/>
  </r>
  <r>
    <n v="6025"/>
    <s v="CA-2014-139717"/>
    <x v="3"/>
    <x v="1043"/>
    <d v="2014-08-27T00:00:00"/>
    <s v="Second Class"/>
    <s v="DM-13015"/>
    <s v="Darrin Martin"/>
    <x v="0"/>
    <s v="United States"/>
    <s v="Lancaster"/>
    <x v="24"/>
    <n v="43130"/>
    <x v="3"/>
    <s v="OFF-AP-10000938"/>
    <x v="1"/>
    <x v="9"/>
    <s v="Avanti 1.7 Cu. Ft. Refrigerator"/>
    <n v="646.27200000000005"/>
    <n v="8"/>
    <n v="0.2"/>
    <n v="64.627199999999988"/>
  </r>
  <r>
    <n v="6026"/>
    <s v="CA-2014-139717"/>
    <x v="3"/>
    <x v="1043"/>
    <d v="2014-08-27T00:00:00"/>
    <s v="Second Class"/>
    <s v="DM-13015"/>
    <s v="Darrin Martin"/>
    <x v="0"/>
    <s v="United States"/>
    <s v="Lancaster"/>
    <x v="24"/>
    <n v="43130"/>
    <x v="3"/>
    <s v="OFF-PA-10002195"/>
    <x v="1"/>
    <x v="10"/>
    <s v="Xerox 1966"/>
    <n v="10.368000000000002"/>
    <n v="2"/>
    <n v="0.2"/>
    <n v="3.7584"/>
  </r>
  <r>
    <n v="6027"/>
    <s v="CA-2014-136007"/>
    <x v="3"/>
    <x v="660"/>
    <d v="2014-03-03T00:00:00"/>
    <s v="Standard Class"/>
    <s v="AC-10615"/>
    <s v="Ann Chong"/>
    <x v="1"/>
    <s v="United States"/>
    <s v="Seattle"/>
    <x v="4"/>
    <n v="98115"/>
    <x v="1"/>
    <s v="OFF-FA-10002701"/>
    <x v="1"/>
    <x v="13"/>
    <s v="Alliance Rubber Bands"/>
    <n v="8.4"/>
    <n v="5"/>
    <n v="0"/>
    <n v="0.33599999999999963"/>
  </r>
  <r>
    <n v="6028"/>
    <s v="CA-2014-136007"/>
    <x v="3"/>
    <x v="660"/>
    <d v="2014-03-03T00:00:00"/>
    <s v="Standard Class"/>
    <s v="AC-10615"/>
    <s v="Ann Chong"/>
    <x v="1"/>
    <s v="United States"/>
    <s v="Seattle"/>
    <x v="4"/>
    <n v="98115"/>
    <x v="1"/>
    <s v="TEC-PH-10003589"/>
    <x v="2"/>
    <x v="7"/>
    <s v="invisibleSHIELD by ZAGG Smudge-Free Screen Protector"/>
    <n v="71.959999999999994"/>
    <n v="5"/>
    <n v="0.2"/>
    <n v="25.185999999999996"/>
  </r>
  <r>
    <n v="6029"/>
    <s v="CA-2013-157364"/>
    <x v="0"/>
    <x v="258"/>
    <d v="2013-11-22T00:00:00"/>
    <s v="First Class"/>
    <s v="LT-17110"/>
    <s v="Liz Thompson"/>
    <x v="0"/>
    <s v="United States"/>
    <s v="Jacksonville"/>
    <x v="3"/>
    <n v="28540"/>
    <x v="0"/>
    <s v="OFF-AR-10003752"/>
    <x v="1"/>
    <x v="6"/>
    <s v="Deluxe Chalkboard Eraser Cleaner"/>
    <n v="18.48"/>
    <n v="2"/>
    <n v="0.2"/>
    <n v="6.0059999999999993"/>
  </r>
  <r>
    <n v="6030"/>
    <s v="US-2013-112970"/>
    <x v="0"/>
    <x v="696"/>
    <d v="2013-11-16T00:00:00"/>
    <s v="First Class"/>
    <s v="TB-21250"/>
    <s v="Tim Brockman"/>
    <x v="0"/>
    <s v="United States"/>
    <s v="Los Angeles"/>
    <x v="1"/>
    <n v="90049"/>
    <x v="1"/>
    <s v="OFF-AR-10003829"/>
    <x v="1"/>
    <x v="6"/>
    <s v="Newell 35"/>
    <n v="9.84"/>
    <n v="3"/>
    <n v="0"/>
    <n v="2.8535999999999988"/>
  </r>
  <r>
    <n v="6031"/>
    <s v="US-2014-152492"/>
    <x v="3"/>
    <x v="91"/>
    <d v="2014-07-07T00:00:00"/>
    <s v="Same Day"/>
    <s v="AH-10585"/>
    <s v="Angele Hood"/>
    <x v="0"/>
    <s v="United States"/>
    <s v="Miami"/>
    <x v="2"/>
    <n v="33142"/>
    <x v="0"/>
    <s v="FUR-CH-10000155"/>
    <x v="0"/>
    <x v="1"/>
    <s v="Global Comet Stacking Armless Chair"/>
    <n v="239.24"/>
    <n v="1"/>
    <n v="0.2"/>
    <n v="23.924000000000007"/>
  </r>
  <r>
    <n v="6032"/>
    <s v="CA-2013-101168"/>
    <x v="0"/>
    <x v="591"/>
    <d v="2014-01-02T00:00:00"/>
    <s v="Standard Class"/>
    <s v="SS-20140"/>
    <s v="Saphhira Shifley"/>
    <x v="1"/>
    <s v="United States"/>
    <s v="Nashua"/>
    <x v="38"/>
    <n v="3060"/>
    <x v="3"/>
    <s v="FUR-FU-10003142"/>
    <x v="0"/>
    <x v="5"/>
    <s v="Master Big Foot Doorstop, Beige"/>
    <n v="21.12"/>
    <n v="4"/>
    <n v="0"/>
    <n v="6.5471999999999984"/>
  </r>
  <r>
    <n v="6033"/>
    <s v="CA-2014-104010"/>
    <x v="3"/>
    <x v="756"/>
    <d v="2014-04-26T00:00:00"/>
    <s v="First Class"/>
    <s v="TD-20995"/>
    <s v="Tamara Dahlen"/>
    <x v="0"/>
    <s v="United States"/>
    <s v="New York City"/>
    <x v="15"/>
    <n v="10011"/>
    <x v="3"/>
    <s v="OFF-SU-10001218"/>
    <x v="1"/>
    <x v="14"/>
    <s v="Fiskars Softgrip Scissors"/>
    <n v="54.900000000000006"/>
    <n v="5"/>
    <n v="0"/>
    <n v="15.372000000000003"/>
  </r>
  <r>
    <n v="6034"/>
    <s v="CA-2012-130253"/>
    <x v="1"/>
    <x v="639"/>
    <d v="2012-12-18T00:00:00"/>
    <s v="Standard Class"/>
    <s v="PP-18955"/>
    <s v="Paul Prost"/>
    <x v="2"/>
    <s v="United States"/>
    <s v="Los Angeles"/>
    <x v="1"/>
    <n v="90036"/>
    <x v="1"/>
    <s v="FUR-FU-10002963"/>
    <x v="0"/>
    <x v="5"/>
    <s v="Master Caster Door Stop, Gray"/>
    <n v="15.24"/>
    <n v="3"/>
    <n v="0"/>
    <n v="5.1815999999999995"/>
  </r>
  <r>
    <n v="6035"/>
    <s v="US-2012-155369"/>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s v="US-2012-155369"/>
    <x v="1"/>
    <x v="1083"/>
    <d v="2012-04-25T00:00:00"/>
    <s v="Standard Class"/>
    <s v="PG-18820"/>
    <s v="Patrick Gardner"/>
    <x v="0"/>
    <s v="United States"/>
    <s v="Carrollton"/>
    <x v="5"/>
    <n v="75007"/>
    <x v="2"/>
    <s v="OFF-BI-10003925"/>
    <x v="1"/>
    <x v="8"/>
    <s v="Fellowes PB300 Plastic Comb Binding Machine"/>
    <n v="310.39199999999994"/>
    <n v="4"/>
    <n v="0.8"/>
    <n v="-512.14680000000021"/>
  </r>
  <r>
    <n v="6037"/>
    <s v="CA-2013-131205"/>
    <x v="0"/>
    <x v="913"/>
    <d v="2013-09-09T00:00:00"/>
    <s v="Standard Class"/>
    <s v="AA-10645"/>
    <s v="Anna Andreadi"/>
    <x v="0"/>
    <s v="United States"/>
    <s v="Georgetown"/>
    <x v="0"/>
    <n v="40324"/>
    <x v="0"/>
    <s v="FUR-FU-10003347"/>
    <x v="0"/>
    <x v="5"/>
    <s v="Coloredge Poster Frame"/>
    <n v="42.599999999999994"/>
    <n v="3"/>
    <n v="0"/>
    <n v="16.614000000000001"/>
  </r>
  <r>
    <n v="6038"/>
    <s v="CA-2013-131205"/>
    <x v="0"/>
    <x v="913"/>
    <d v="2013-09-09T00:00:00"/>
    <s v="Standard Class"/>
    <s v="AA-10645"/>
    <s v="Anna Andreadi"/>
    <x v="0"/>
    <s v="United States"/>
    <s v="Georgetown"/>
    <x v="0"/>
    <n v="40324"/>
    <x v="0"/>
    <s v="OFF-BI-10000315"/>
    <x v="1"/>
    <x v="8"/>
    <s v="Poly Designer Cover &amp; Back"/>
    <n v="113.94"/>
    <n v="6"/>
    <n v="0"/>
    <n v="54.691199999999995"/>
  </r>
  <r>
    <n v="6039"/>
    <s v="CA-2013-131205"/>
    <x v="0"/>
    <x v="913"/>
    <d v="2013-09-09T00:00:00"/>
    <s v="Standard Class"/>
    <s v="AA-10645"/>
    <s v="Anna Andreadi"/>
    <x v="0"/>
    <s v="United States"/>
    <s v="Georgetown"/>
    <x v="0"/>
    <n v="40324"/>
    <x v="0"/>
    <s v="OFF-ST-10002583"/>
    <x v="1"/>
    <x v="4"/>
    <s v="Fellowes Neat Ideas Storage Cubes"/>
    <n v="129.91999999999999"/>
    <n v="4"/>
    <n v="0"/>
    <n v="5.1967999999999961"/>
  </r>
  <r>
    <n v="6040"/>
    <s v="CA-2013-131205"/>
    <x v="0"/>
    <x v="913"/>
    <d v="2013-09-09T00:00:00"/>
    <s v="Standard Class"/>
    <s v="AA-10645"/>
    <s v="Anna Andreadi"/>
    <x v="0"/>
    <s v="United States"/>
    <s v="Georgetown"/>
    <x v="0"/>
    <n v="40324"/>
    <x v="0"/>
    <s v="OFF-AR-10003469"/>
    <x v="1"/>
    <x v="6"/>
    <s v="Nontoxic Chalk"/>
    <n v="5.28"/>
    <n v="3"/>
    <n v="0"/>
    <n v="2.5343999999999998"/>
  </r>
  <r>
    <n v="6041"/>
    <s v="CA-2014-122364"/>
    <x v="3"/>
    <x v="241"/>
    <d v="2014-09-30T00:00:00"/>
    <s v="Standard Class"/>
    <s v="FA-14230"/>
    <s v="Frank Atkinson"/>
    <x v="1"/>
    <s v="United States"/>
    <s v="Los Angeles"/>
    <x v="1"/>
    <n v="90008"/>
    <x v="1"/>
    <s v="TEC-PH-10001817"/>
    <x v="2"/>
    <x v="7"/>
    <s v="Wilson Electronics DB Pro Signal Booster"/>
    <n v="859.2"/>
    <n v="3"/>
    <n v="0.2"/>
    <n v="75.180000000000064"/>
  </r>
  <r>
    <n v="6042"/>
    <s v="CA-2014-122364"/>
    <x v="3"/>
    <x v="241"/>
    <d v="2014-09-30T00:00:00"/>
    <s v="Standard Class"/>
    <s v="FA-14230"/>
    <s v="Frank Atkinson"/>
    <x v="1"/>
    <s v="United States"/>
    <s v="Los Angeles"/>
    <x v="1"/>
    <n v="90008"/>
    <x v="1"/>
    <s v="TEC-MA-10001031"/>
    <x v="2"/>
    <x v="15"/>
    <s v="Socket Bluetooth Cordless Hand Scanner (CHS)"/>
    <n v="506.28"/>
    <n v="3"/>
    <n v="0.2"/>
    <n v="177.19799999999998"/>
  </r>
  <r>
    <n v="6043"/>
    <s v="CA-2013-117912"/>
    <x v="0"/>
    <x v="1084"/>
    <d v="2013-02-08T00:00:00"/>
    <s v="Standard Class"/>
    <s v="TB-21520"/>
    <s v="Tracy Blumstein"/>
    <x v="0"/>
    <s v="United States"/>
    <s v="Sierra Vista"/>
    <x v="16"/>
    <n v="85635"/>
    <x v="1"/>
    <s v="FUR-FU-10002088"/>
    <x v="0"/>
    <x v="5"/>
    <s v="Nu-Dell Float Frame 11 x 14 1/2"/>
    <n v="14.368000000000002"/>
    <n v="2"/>
    <n v="0.2"/>
    <n v="3.9512"/>
  </r>
  <r>
    <n v="6044"/>
    <s v="CA-2014-145702"/>
    <x v="3"/>
    <x v="240"/>
    <d v="2014-05-25T00:00:00"/>
    <s v="Second Class"/>
    <s v="AH-10075"/>
    <s v="Adam Hart"/>
    <x v="1"/>
    <s v="United States"/>
    <s v="Knoxville"/>
    <x v="18"/>
    <n v="37918"/>
    <x v="0"/>
    <s v="FUR-CH-10001482"/>
    <x v="0"/>
    <x v="1"/>
    <s v="Office Star - Mesh Screen back chair with Vinyl seat"/>
    <n v="314.35199999999998"/>
    <n v="3"/>
    <n v="0.2"/>
    <n v="-35.36460000000001"/>
  </r>
  <r>
    <n v="6045"/>
    <s v="CA-2014-145702"/>
    <x v="3"/>
    <x v="240"/>
    <d v="2014-05-25T00:00:00"/>
    <s v="Second Class"/>
    <s v="AH-10075"/>
    <s v="Adam Hart"/>
    <x v="1"/>
    <s v="United States"/>
    <s v="Knoxville"/>
    <x v="18"/>
    <n v="37918"/>
    <x v="0"/>
    <s v="OFF-PA-10001526"/>
    <x v="1"/>
    <x v="10"/>
    <s v="Xerox 1949"/>
    <n v="27.888000000000002"/>
    <n v="7"/>
    <n v="0.2"/>
    <n v="10.109400000000001"/>
  </r>
  <r>
    <n v="6046"/>
    <s v="CA-2012-113215"/>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s v="CA-2013-154662"/>
    <x v="0"/>
    <x v="632"/>
    <d v="2013-06-17T00:00:00"/>
    <s v="Standard Class"/>
    <s v="BF-11215"/>
    <s v="Benjamin Farhat"/>
    <x v="2"/>
    <s v="United States"/>
    <s v="Minneapolis"/>
    <x v="11"/>
    <n v="55407"/>
    <x v="2"/>
    <s v="FUR-TA-10001771"/>
    <x v="0"/>
    <x v="3"/>
    <s v="Bush Cubix Conference Tables, Fully Assembled"/>
    <n v="692.93999999999994"/>
    <n v="3"/>
    <n v="0"/>
    <n v="173.23500000000001"/>
  </r>
  <r>
    <n v="6048"/>
    <s v="CA-2012-105571"/>
    <x v="1"/>
    <x v="209"/>
    <d v="2012-11-11T00:00:00"/>
    <s v="Standard Class"/>
    <s v="CP-12340"/>
    <s v="Christine Phan"/>
    <x v="1"/>
    <s v="United States"/>
    <s v="Miami"/>
    <x v="2"/>
    <n v="33142"/>
    <x v="0"/>
    <s v="OFF-BI-10003305"/>
    <x v="1"/>
    <x v="8"/>
    <s v="Avery Hanging File Binders"/>
    <n v="16.146000000000004"/>
    <n v="9"/>
    <n v="0.7"/>
    <n v="-12.916800000000002"/>
  </r>
  <r>
    <n v="6049"/>
    <s v="CA-2012-105571"/>
    <x v="1"/>
    <x v="209"/>
    <d v="2012-11-11T00:00:00"/>
    <s v="Standard Class"/>
    <s v="CP-12340"/>
    <s v="Christine Phan"/>
    <x v="1"/>
    <s v="United States"/>
    <s v="Miami"/>
    <x v="2"/>
    <n v="33142"/>
    <x v="0"/>
    <s v="OFF-BI-10001359"/>
    <x v="1"/>
    <x v="8"/>
    <s v="GBC DocuBind TL300 Electric Binding System"/>
    <n v="1345.4850000000001"/>
    <n v="5"/>
    <n v="0.7"/>
    <n v="-1031.5385000000001"/>
  </r>
  <r>
    <n v="6050"/>
    <s v="CA-2013-152765"/>
    <x v="0"/>
    <x v="1085"/>
    <d v="2013-06-19T00:00:00"/>
    <s v="First Class"/>
    <s v="LS-17245"/>
    <s v="Lynn Smith"/>
    <x v="0"/>
    <s v="United States"/>
    <s v="Houston"/>
    <x v="5"/>
    <n v="77036"/>
    <x v="2"/>
    <s v="OFF-PA-10000483"/>
    <x v="1"/>
    <x v="10"/>
    <s v="Xerox 19"/>
    <n v="173.48800000000003"/>
    <n v="7"/>
    <n v="0.2"/>
    <n v="54.214999999999982"/>
  </r>
  <r>
    <n v="6051"/>
    <s v="CA-2012-153878"/>
    <x v="1"/>
    <x v="334"/>
    <d v="2012-04-30T00:00:00"/>
    <s v="Standard Class"/>
    <s v="TS-21655"/>
    <s v="Trudy Schmidt"/>
    <x v="0"/>
    <s v="United States"/>
    <s v="Milwaukee"/>
    <x v="6"/>
    <n v="53209"/>
    <x v="2"/>
    <s v="OFF-AR-10000658"/>
    <x v="1"/>
    <x v="6"/>
    <s v="Newell 324"/>
    <n v="57.75"/>
    <n v="5"/>
    <n v="0"/>
    <n v="16.170000000000002"/>
  </r>
  <r>
    <n v="6052"/>
    <s v="CA-2012-153878"/>
    <x v="1"/>
    <x v="334"/>
    <d v="2012-04-30T00:00:00"/>
    <s v="Standard Class"/>
    <s v="TS-21655"/>
    <s v="Trudy Schmidt"/>
    <x v="0"/>
    <s v="United States"/>
    <s v="Milwaukee"/>
    <x v="6"/>
    <n v="53209"/>
    <x v="2"/>
    <s v="OFF-AP-10001205"/>
    <x v="1"/>
    <x v="9"/>
    <s v="Belkin 5 Outlet SurgeMaster Power Centers"/>
    <n v="272.39999999999998"/>
    <n v="5"/>
    <n v="0"/>
    <n v="76.27200000000002"/>
  </r>
  <r>
    <n v="6053"/>
    <s v="CA-2013-124016"/>
    <x v="0"/>
    <x v="713"/>
    <d v="2013-09-27T00:00:00"/>
    <s v="Second Class"/>
    <s v="JS-15940"/>
    <s v="Joni Sundaresam"/>
    <x v="2"/>
    <s v="United States"/>
    <s v="Lancaster"/>
    <x v="24"/>
    <n v="43130"/>
    <x v="3"/>
    <s v="OFF-PA-10002586"/>
    <x v="1"/>
    <x v="10"/>
    <s v="Xerox 1970"/>
    <n v="11.952000000000002"/>
    <n v="3"/>
    <n v="0.2"/>
    <n v="4.0338000000000003"/>
  </r>
  <r>
    <n v="6054"/>
    <s v="CA-2013-124016"/>
    <x v="0"/>
    <x v="713"/>
    <d v="2013-09-27T00:00:00"/>
    <s v="Second Class"/>
    <s v="JS-15940"/>
    <s v="Joni Sundaresam"/>
    <x v="2"/>
    <s v="United States"/>
    <s v="Lancaster"/>
    <x v="24"/>
    <n v="43130"/>
    <x v="3"/>
    <s v="FUR-FU-10004963"/>
    <x v="0"/>
    <x v="5"/>
    <s v="Eldon 400 Class Desk Accessories, Black Carbon"/>
    <n v="28"/>
    <n v="4"/>
    <n v="0.2"/>
    <n v="7.7000000000000028"/>
  </r>
  <r>
    <n v="6055"/>
    <s v="CA-2013-124016"/>
    <x v="0"/>
    <x v="713"/>
    <d v="2013-09-27T00:00:00"/>
    <s v="Second Class"/>
    <s v="JS-15940"/>
    <s v="Joni Sundaresam"/>
    <x v="2"/>
    <s v="United States"/>
    <s v="Lancaster"/>
    <x v="24"/>
    <n v="43130"/>
    <x v="3"/>
    <s v="OFF-BI-10002071"/>
    <x v="1"/>
    <x v="8"/>
    <s v="Fellowes Black Plastic Comb Bindings"/>
    <n v="12.201000000000001"/>
    <n v="7"/>
    <n v="0.7"/>
    <n v="-9.7607999999999961"/>
  </r>
  <r>
    <n v="6056"/>
    <s v="CA-2013-113551"/>
    <x v="0"/>
    <x v="298"/>
    <d v="2013-08-21T00:00:00"/>
    <s v="First Class"/>
    <s v="NF-18385"/>
    <s v="Natalie Fritzler"/>
    <x v="0"/>
    <s v="United States"/>
    <s v="Edinburg"/>
    <x v="5"/>
    <n v="78539"/>
    <x v="2"/>
    <s v="OFF-BI-10001617"/>
    <x v="1"/>
    <x v="8"/>
    <s v="GBC Wire Binding Combs"/>
    <n v="2.0679999999999996"/>
    <n v="1"/>
    <n v="0.8"/>
    <n v="-3.4122000000000003"/>
  </r>
  <r>
    <n v="6057"/>
    <s v="CA-2013-113551"/>
    <x v="0"/>
    <x v="298"/>
    <d v="2013-08-21T00:00:00"/>
    <s v="First Class"/>
    <s v="NF-18385"/>
    <s v="Natalie Fritzler"/>
    <x v="0"/>
    <s v="United States"/>
    <s v="Edinburg"/>
    <x v="5"/>
    <n v="78539"/>
    <x v="2"/>
    <s v="OFF-PA-10004665"/>
    <x v="1"/>
    <x v="10"/>
    <s v="Advantus Motivational Note Cards"/>
    <n v="83.84"/>
    <n v="8"/>
    <n v="0.2"/>
    <n v="30.391999999999996"/>
  </r>
  <r>
    <n v="6058"/>
    <s v="CA-2011-107524"/>
    <x v="2"/>
    <x v="1086"/>
    <d v="2011-03-08T00:00:00"/>
    <s v="Standard Class"/>
    <s v="KN-16705"/>
    <s v="Kristina Nunn"/>
    <x v="2"/>
    <s v="United States"/>
    <s v="New York City"/>
    <x v="15"/>
    <n v="10009"/>
    <x v="3"/>
    <s v="OFF-EN-10001990"/>
    <x v="1"/>
    <x v="12"/>
    <s v="Staples"/>
    <n v="11.36"/>
    <n v="2"/>
    <n v="0"/>
    <n v="5.3391999999999991"/>
  </r>
  <r>
    <n v="6059"/>
    <s v="CA-2011-107524"/>
    <x v="2"/>
    <x v="1086"/>
    <d v="2011-03-08T00:00:00"/>
    <s v="Standard Class"/>
    <s v="KN-16705"/>
    <s v="Kristina Nunn"/>
    <x v="2"/>
    <s v="United States"/>
    <s v="New York City"/>
    <x v="15"/>
    <n v="10009"/>
    <x v="3"/>
    <s v="OFF-PA-10000587"/>
    <x v="1"/>
    <x v="10"/>
    <s v="Array Parchment Paper, Assorted Colors"/>
    <n v="36.4"/>
    <n v="5"/>
    <n v="0"/>
    <n v="17.472000000000001"/>
  </r>
  <r>
    <n v="6060"/>
    <s v="CA-2011-138072"/>
    <x v="2"/>
    <x v="125"/>
    <d v="2012-01-03T00:00:00"/>
    <s v="Standard Class"/>
    <s v="GA-14725"/>
    <s v="Guy Armstrong"/>
    <x v="0"/>
    <s v="United States"/>
    <s v="Philadelphia"/>
    <x v="9"/>
    <n v="19120"/>
    <x v="3"/>
    <s v="TEC-AC-10004859"/>
    <x v="2"/>
    <x v="11"/>
    <s v="Maxell Pro 80 Minute CD-R, 10/Pack"/>
    <n v="27.968000000000004"/>
    <n v="2"/>
    <n v="0.2"/>
    <n v="6.9920000000000009"/>
  </r>
  <r>
    <n v="6061"/>
    <s v="CA-2012-134201"/>
    <x v="1"/>
    <x v="889"/>
    <d v="2012-04-16T00:00:00"/>
    <s v="Standard Class"/>
    <s v="EH-14125"/>
    <s v="Eugene Hildebrand"/>
    <x v="2"/>
    <s v="United States"/>
    <s v="Rochester"/>
    <x v="15"/>
    <n v="14609"/>
    <x v="3"/>
    <s v="OFF-ST-10001476"/>
    <x v="1"/>
    <x v="4"/>
    <s v="Steel Personal Filing/Posting Tote"/>
    <n v="142.04"/>
    <n v="4"/>
    <n v="0"/>
    <n v="38.350800000000007"/>
  </r>
  <r>
    <n v="6062"/>
    <s v="CA-2012-134201"/>
    <x v="1"/>
    <x v="889"/>
    <d v="2012-04-16T00:00:00"/>
    <s v="Standard Class"/>
    <s v="EH-14125"/>
    <s v="Eugene Hildebrand"/>
    <x v="2"/>
    <s v="United States"/>
    <s v="Rochester"/>
    <x v="15"/>
    <n v="14609"/>
    <x v="3"/>
    <s v="OFF-AR-10002804"/>
    <x v="1"/>
    <x v="6"/>
    <s v="Faber Castell Col-Erase Pencils"/>
    <n v="14.669999999999998"/>
    <n v="3"/>
    <n v="0"/>
    <n v="6.0147000000000004"/>
  </r>
  <r>
    <n v="6063"/>
    <s v="CA-2012-111780"/>
    <x v="1"/>
    <x v="707"/>
    <d v="2012-12-30T00:00:00"/>
    <s v="Second Class"/>
    <s v="RA-19285"/>
    <s v="Ralph Arnett"/>
    <x v="0"/>
    <s v="United States"/>
    <s v="San Diego"/>
    <x v="1"/>
    <n v="92037"/>
    <x v="1"/>
    <s v="TEC-CO-10004202"/>
    <x v="2"/>
    <x v="16"/>
    <s v="Brother DCP1000 Digital 3 in 1 Multifunction Machine"/>
    <n v="1199.96"/>
    <n v="5"/>
    <n v="0.2"/>
    <n v="224.99249999999995"/>
  </r>
  <r>
    <n v="6064"/>
    <s v="CA-2012-111780"/>
    <x v="1"/>
    <x v="707"/>
    <d v="2012-12-30T00:00:00"/>
    <s v="Second Class"/>
    <s v="RA-19285"/>
    <s v="Ralph Arnett"/>
    <x v="0"/>
    <s v="United States"/>
    <s v="San Diego"/>
    <x v="1"/>
    <n v="92037"/>
    <x v="1"/>
    <s v="OFF-PA-10001307"/>
    <x v="1"/>
    <x v="10"/>
    <s v="Important Message Pads, 50 4-1/4 x 5-1/2 Forms per Pad"/>
    <n v="12.600000000000001"/>
    <n v="3"/>
    <n v="0"/>
    <n v="6.1739999999999995"/>
  </r>
  <r>
    <n v="6065"/>
    <s v="CA-2012-111780"/>
    <x v="1"/>
    <x v="707"/>
    <d v="2012-12-30T00:00:00"/>
    <s v="Second Class"/>
    <s v="RA-19285"/>
    <s v="Ralph Arnett"/>
    <x v="0"/>
    <s v="United States"/>
    <s v="San Diego"/>
    <x v="1"/>
    <n v="92037"/>
    <x v="1"/>
    <s v="OFF-PA-10001667"/>
    <x v="1"/>
    <x v="10"/>
    <s v="Great White Multi-Use Recycled Paper (20Lb. and 84 Bright)"/>
    <n v="17.940000000000001"/>
    <n v="3"/>
    <n v="0"/>
    <n v="8.0730000000000004"/>
  </r>
  <r>
    <n v="6066"/>
    <s v="CA-2012-119942"/>
    <x v="1"/>
    <x v="57"/>
    <d v="2012-04-07T00:00:00"/>
    <s v="First Class"/>
    <s v="TT-21070"/>
    <s v="Ted Trevino"/>
    <x v="0"/>
    <s v="United States"/>
    <s v="Philadelphia"/>
    <x v="9"/>
    <n v="19120"/>
    <x v="3"/>
    <s v="OFF-LA-10001569"/>
    <x v="1"/>
    <x v="2"/>
    <s v="Avery 499"/>
    <n v="23.904000000000003"/>
    <n v="6"/>
    <n v="0.2"/>
    <n v="7.7687999999999988"/>
  </r>
  <r>
    <n v="6067"/>
    <s v="CA-2012-151547"/>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s v="CA-2014-166695"/>
    <x v="3"/>
    <x v="968"/>
    <d v="2014-05-25T00:00:00"/>
    <s v="Standard Class"/>
    <s v="CC-12430"/>
    <s v="Chuck Clark"/>
    <x v="2"/>
    <s v="United States"/>
    <s v="Lakewood"/>
    <x v="1"/>
    <n v="90712"/>
    <x v="1"/>
    <s v="FUR-CH-10000225"/>
    <x v="0"/>
    <x v="1"/>
    <s v="Global Geo Office Task Chair, Gray"/>
    <n v="518.27200000000005"/>
    <n v="8"/>
    <n v="0.2"/>
    <n v="-97.176000000000073"/>
  </r>
  <r>
    <n v="6069"/>
    <s v="CA-2014-166695"/>
    <x v="3"/>
    <x v="968"/>
    <d v="2014-05-25T00:00:00"/>
    <s v="Standard Class"/>
    <s v="CC-12430"/>
    <s v="Chuck Clark"/>
    <x v="2"/>
    <s v="United States"/>
    <s v="Lakewood"/>
    <x v="1"/>
    <n v="90712"/>
    <x v="1"/>
    <s v="FUR-FU-10002191"/>
    <x v="0"/>
    <x v="5"/>
    <s v="G.E. Halogen Desk Lamp Bulbs"/>
    <n v="6.98"/>
    <n v="1"/>
    <n v="0"/>
    <n v="3.3504"/>
  </r>
  <r>
    <n v="6070"/>
    <s v="CA-2014-166695"/>
    <x v="3"/>
    <x v="968"/>
    <d v="2014-05-25T00:00:00"/>
    <s v="Standard Class"/>
    <s v="CC-12430"/>
    <s v="Chuck Clark"/>
    <x v="2"/>
    <s v="United States"/>
    <s v="Lakewood"/>
    <x v="1"/>
    <n v="90712"/>
    <x v="1"/>
    <s v="TEC-MA-10003176"/>
    <x v="2"/>
    <x v="15"/>
    <s v="Okidata B400 Printer"/>
    <n v="343.20000000000005"/>
    <n v="1"/>
    <n v="0.2"/>
    <n v="38.609999999999957"/>
  </r>
  <r>
    <n v="6071"/>
    <s v="CA-2014-167542"/>
    <x v="3"/>
    <x v="802"/>
    <d v="2014-08-21T00:00:00"/>
    <s v="Standard Class"/>
    <s v="KD-16495"/>
    <s v="Keith Dawkins"/>
    <x v="1"/>
    <s v="United States"/>
    <s v="Philadelphia"/>
    <x v="9"/>
    <n v="19120"/>
    <x v="3"/>
    <s v="OFF-LA-10004093"/>
    <x v="1"/>
    <x v="2"/>
    <s v="Avery 486"/>
    <n v="17.544"/>
    <n v="3"/>
    <n v="0.2"/>
    <n v="5.9210999999999983"/>
  </r>
  <r>
    <n v="6072"/>
    <s v="CA-2012-120901"/>
    <x v="1"/>
    <x v="620"/>
    <d v="2013-01-04T00:00:00"/>
    <s v="Standard Class"/>
    <s v="BG-11035"/>
    <s v="Barry Gonzalez"/>
    <x v="0"/>
    <s v="United States"/>
    <s v="Austin"/>
    <x v="5"/>
    <n v="78745"/>
    <x v="2"/>
    <s v="OFF-ST-10000025"/>
    <x v="1"/>
    <x v="4"/>
    <s v="Fellowes Stor/Drawer Steel Plus Storage Drawers"/>
    <n v="152.68800000000002"/>
    <n v="2"/>
    <n v="0.2"/>
    <n v="-26.720400000000019"/>
  </r>
  <r>
    <n v="6073"/>
    <s v="CA-2012-120901"/>
    <x v="1"/>
    <x v="620"/>
    <d v="2013-01-04T00:00:00"/>
    <s v="Standard Class"/>
    <s v="BG-11035"/>
    <s v="Barry Gonzalez"/>
    <x v="0"/>
    <s v="United States"/>
    <s v="Austin"/>
    <x v="5"/>
    <n v="78745"/>
    <x v="2"/>
    <s v="OFF-FA-10001561"/>
    <x v="1"/>
    <x v="13"/>
    <s v="Stockwell Push Pins"/>
    <n v="3.4880000000000004"/>
    <n v="2"/>
    <n v="0.2"/>
    <n v="0.56679999999999997"/>
  </r>
  <r>
    <n v="6074"/>
    <s v="CA-2012-120901"/>
    <x v="1"/>
    <x v="620"/>
    <d v="2013-01-04T00:00:00"/>
    <s v="Standard Class"/>
    <s v="BG-11035"/>
    <s v="Barry Gonzalez"/>
    <x v="0"/>
    <s v="United States"/>
    <s v="Austin"/>
    <x v="5"/>
    <n v="78745"/>
    <x v="2"/>
    <s v="OFF-SU-10001225"/>
    <x v="1"/>
    <x v="14"/>
    <s v="Staples"/>
    <n v="5.8880000000000008"/>
    <n v="2"/>
    <n v="0.2"/>
    <n v="-1.3248000000000004"/>
  </r>
  <r>
    <n v="6075"/>
    <s v="CA-2014-121398"/>
    <x v="3"/>
    <x v="53"/>
    <d v="2014-12-30T00:00:00"/>
    <s v="Standard Class"/>
    <s v="FH-14365"/>
    <s v="Fred Hopkins"/>
    <x v="1"/>
    <s v="United States"/>
    <s v="Los Angeles"/>
    <x v="1"/>
    <n v="90008"/>
    <x v="1"/>
    <s v="OFF-BI-10001718"/>
    <x v="1"/>
    <x v="8"/>
    <s v="GBC DocuBind P50 Personal Binding Machine"/>
    <n v="153.55199999999999"/>
    <n v="3"/>
    <n v="0.2"/>
    <n v="51.823799999999999"/>
  </r>
  <r>
    <n v="6076"/>
    <s v="CA-2014-121398"/>
    <x v="3"/>
    <x v="53"/>
    <d v="2014-12-30T00:00:00"/>
    <s v="Standard Class"/>
    <s v="FH-14365"/>
    <s v="Fred Hopkins"/>
    <x v="1"/>
    <s v="United States"/>
    <s v="Los Angeles"/>
    <x v="1"/>
    <n v="90008"/>
    <x v="1"/>
    <s v="OFF-ST-10002756"/>
    <x v="1"/>
    <x v="4"/>
    <s v="Tennsco Stur-D-Stor Boltless Shelving, 5 Shelves, 24&quot; Deep, Sand"/>
    <n v="270.62"/>
    <n v="2"/>
    <n v="0"/>
    <n v="2.7062000000000239"/>
  </r>
  <r>
    <n v="6077"/>
    <s v="CA-2013-151561"/>
    <x v="0"/>
    <x v="142"/>
    <d v="2013-09-08T00:00:00"/>
    <s v="Standard Class"/>
    <s v="PG-18820"/>
    <s v="Patrick Gardner"/>
    <x v="0"/>
    <s v="United States"/>
    <s v="New York City"/>
    <x v="15"/>
    <n v="10011"/>
    <x v="3"/>
    <s v="TEC-AC-10001432"/>
    <x v="2"/>
    <x v="11"/>
    <s v="Enermax Aurora Lite Keyboard"/>
    <n v="468.90000000000003"/>
    <n v="6"/>
    <n v="0"/>
    <n v="206.31600000000006"/>
  </r>
  <r>
    <n v="6078"/>
    <s v="CA-2013-151561"/>
    <x v="0"/>
    <x v="142"/>
    <d v="2013-09-08T00:00:00"/>
    <s v="Standard Class"/>
    <s v="PG-18820"/>
    <s v="Patrick Gardner"/>
    <x v="0"/>
    <s v="United States"/>
    <s v="New York City"/>
    <x v="15"/>
    <n v="10011"/>
    <x v="3"/>
    <s v="TEC-AC-10003399"/>
    <x v="2"/>
    <x v="11"/>
    <s v="Memorex Mini Travel Drive 64 GB USB 2.0 Flash Drive"/>
    <n v="72.48"/>
    <n v="2"/>
    <n v="0"/>
    <n v="30.441600000000001"/>
  </r>
  <r>
    <n v="6079"/>
    <s v="CA-2013-151561"/>
    <x v="0"/>
    <x v="142"/>
    <d v="2013-09-08T00:00:00"/>
    <s v="Standard Class"/>
    <s v="PG-18820"/>
    <s v="Patrick Gardner"/>
    <x v="0"/>
    <s v="United States"/>
    <s v="New York City"/>
    <x v="15"/>
    <n v="10011"/>
    <x v="3"/>
    <s v="OFF-SU-10001574"/>
    <x v="1"/>
    <x v="14"/>
    <s v="Acme Value Line Scissors"/>
    <n v="10.95"/>
    <n v="3"/>
    <n v="0"/>
    <n v="3.2849999999999993"/>
  </r>
  <r>
    <n v="6080"/>
    <s v="CA-2013-151561"/>
    <x v="0"/>
    <x v="142"/>
    <d v="2013-09-08T00:00:00"/>
    <s v="Standard Class"/>
    <s v="PG-18820"/>
    <s v="Patrick Gardner"/>
    <x v="0"/>
    <s v="United States"/>
    <s v="New York City"/>
    <x v="15"/>
    <n v="10011"/>
    <x v="3"/>
    <s v="FUR-FU-10004864"/>
    <x v="0"/>
    <x v="5"/>
    <s v="Howard Miller 14-1/2&quot; Diameter Chrome Round Wall Clock"/>
    <n v="191.82"/>
    <n v="3"/>
    <n v="0"/>
    <n v="61.382399999999997"/>
  </r>
  <r>
    <n v="6081"/>
    <s v="CA-2014-154676"/>
    <x v="3"/>
    <x v="485"/>
    <d v="2014-08-09T00:00:00"/>
    <s v="First Class"/>
    <s v="NZ-18565"/>
    <s v="Nick Zandusky"/>
    <x v="2"/>
    <s v="United States"/>
    <s v="Houston"/>
    <x v="5"/>
    <n v="77070"/>
    <x v="2"/>
    <s v="OFF-ST-10001172"/>
    <x v="1"/>
    <x v="4"/>
    <s v="Tennsco Lockers, Sand"/>
    <n v="151.05600000000001"/>
    <n v="9"/>
    <n v="0.2"/>
    <n v="7.5527999999999977"/>
  </r>
  <r>
    <n v="6082"/>
    <s v="US-2011-165589"/>
    <x v="2"/>
    <x v="1087"/>
    <d v="2011-02-19T00:00:00"/>
    <s v="Same Day"/>
    <s v="TB-21595"/>
    <s v="Troy Blackwell"/>
    <x v="0"/>
    <s v="United States"/>
    <s v="Lubbock"/>
    <x v="5"/>
    <n v="79424"/>
    <x v="2"/>
    <s v="FUR-FU-10002396"/>
    <x v="0"/>
    <x v="5"/>
    <s v="DAX Copper Panel Document Frame, 5 x 7 Size"/>
    <n v="25.16"/>
    <n v="5"/>
    <n v="0.6"/>
    <n v="-11.321999999999999"/>
  </r>
  <r>
    <n v="6083"/>
    <s v="US-2013-132577"/>
    <x v="0"/>
    <x v="441"/>
    <d v="2013-11-28T00:00:00"/>
    <s v="Standard Class"/>
    <s v="JE-15475"/>
    <s v="Jeremy Ellison"/>
    <x v="0"/>
    <s v="United States"/>
    <s v="Houston"/>
    <x v="5"/>
    <n v="77095"/>
    <x v="2"/>
    <s v="OFF-BI-10004040"/>
    <x v="1"/>
    <x v="8"/>
    <s v="Wilson Jones Impact Binders"/>
    <n v="6.2159999999999993"/>
    <n v="6"/>
    <n v="0.8"/>
    <n v="-9.634800000000002"/>
  </r>
  <r>
    <n v="6084"/>
    <s v="US-2013-132577"/>
    <x v="0"/>
    <x v="441"/>
    <d v="2013-11-28T00:00:00"/>
    <s v="Standard Class"/>
    <s v="JE-15475"/>
    <s v="Jeremy Ellison"/>
    <x v="0"/>
    <s v="United States"/>
    <s v="Houston"/>
    <x v="5"/>
    <n v="77095"/>
    <x v="2"/>
    <s v="OFF-AR-10003481"/>
    <x v="1"/>
    <x v="6"/>
    <s v="Newell 348"/>
    <n v="23.616"/>
    <n v="9"/>
    <n v="0.2"/>
    <n v="2.6567999999999969"/>
  </r>
  <r>
    <n v="6085"/>
    <s v="US-2013-132577"/>
    <x v="0"/>
    <x v="441"/>
    <d v="2013-11-28T00:00:00"/>
    <s v="Standard Class"/>
    <s v="JE-15475"/>
    <s v="Jeremy Ellison"/>
    <x v="0"/>
    <s v="United States"/>
    <s v="Houston"/>
    <x v="5"/>
    <n v="77095"/>
    <x v="2"/>
    <s v="TEC-AC-10000387"/>
    <x v="2"/>
    <x v="11"/>
    <s v="KeyTronic KT800P2 - Keyboard - Black"/>
    <n v="24.032"/>
    <n v="2"/>
    <n v="0.2"/>
    <n v="-0.60080000000000044"/>
  </r>
  <r>
    <n v="6086"/>
    <s v="US-2013-132577"/>
    <x v="0"/>
    <x v="441"/>
    <d v="2013-11-28T00:00:00"/>
    <s v="Standard Class"/>
    <s v="JE-15475"/>
    <s v="Jeremy Ellison"/>
    <x v="0"/>
    <s v="United States"/>
    <s v="Houston"/>
    <x v="5"/>
    <n v="77095"/>
    <x v="2"/>
    <s v="OFF-LA-10000262"/>
    <x v="1"/>
    <x v="2"/>
    <s v="Avery 494"/>
    <n v="2.0880000000000001"/>
    <n v="1"/>
    <n v="0.2"/>
    <n v="0.67859999999999987"/>
  </r>
  <r>
    <n v="6087"/>
    <s v="US-2013-132577"/>
    <x v="0"/>
    <x v="441"/>
    <d v="2013-11-28T00:00:00"/>
    <s v="Standard Class"/>
    <s v="JE-15475"/>
    <s v="Jeremy Ellison"/>
    <x v="0"/>
    <s v="United States"/>
    <s v="Houston"/>
    <x v="5"/>
    <n v="77095"/>
    <x v="2"/>
    <s v="OFF-BI-10003196"/>
    <x v="1"/>
    <x v="8"/>
    <s v="Accohide Poly Flexible Ring Binders"/>
    <n v="4.4879999999999995"/>
    <n v="6"/>
    <n v="0.8"/>
    <n v="-6.7320000000000011"/>
  </r>
  <r>
    <n v="6088"/>
    <s v="CA-2012-114048"/>
    <x v="1"/>
    <x v="639"/>
    <d v="2012-12-18T00:00:00"/>
    <s v="Standard Class"/>
    <s v="EH-13945"/>
    <s v="Eric Hoffmann"/>
    <x v="0"/>
    <s v="United States"/>
    <s v="Costa Mesa"/>
    <x v="1"/>
    <n v="92627"/>
    <x v="1"/>
    <s v="FUR-FU-10004351"/>
    <x v="0"/>
    <x v="5"/>
    <s v="Staples"/>
    <n v="29.22"/>
    <n v="3"/>
    <n v="0"/>
    <n v="12.856800000000002"/>
  </r>
  <r>
    <n v="6089"/>
    <s v="CA-2012-137281"/>
    <x v="1"/>
    <x v="385"/>
    <d v="2012-06-17T00:00:00"/>
    <s v="Standard Class"/>
    <s v="BF-10975"/>
    <s v="Barbara Fisher"/>
    <x v="1"/>
    <s v="United States"/>
    <s v="Roswell"/>
    <x v="32"/>
    <n v="30076"/>
    <x v="0"/>
    <s v="OFF-PA-10001870"/>
    <x v="1"/>
    <x v="10"/>
    <s v="Xerox 202"/>
    <n v="6.48"/>
    <n v="1"/>
    <n v="0"/>
    <n v="3.1104000000000003"/>
  </r>
  <r>
    <n v="6090"/>
    <s v="US-2014-162068"/>
    <x v="3"/>
    <x v="116"/>
    <d v="2015-01-01T00:00:00"/>
    <s v="Second Class"/>
    <s v="PC-18745"/>
    <s v="Pamela Coakley"/>
    <x v="1"/>
    <s v="United States"/>
    <s v="Loveland"/>
    <x v="22"/>
    <n v="80538"/>
    <x v="1"/>
    <s v="OFF-BI-10002813"/>
    <x v="1"/>
    <x v="8"/>
    <s v="Avery Reinforcements for Hole-Punch Pages"/>
    <n v="1.1880000000000002"/>
    <n v="2"/>
    <n v="0.7"/>
    <n v="-0.98999999999999977"/>
  </r>
  <r>
    <n v="6091"/>
    <s v="CA-2014-100111"/>
    <x v="3"/>
    <x v="1088"/>
    <d v="2014-09-27T00:00:00"/>
    <s v="Standard Class"/>
    <s v="SV-20365"/>
    <s v="Seth Vernon"/>
    <x v="0"/>
    <s v="United States"/>
    <s v="New York City"/>
    <x v="15"/>
    <n v="10035"/>
    <x v="3"/>
    <s v="FUR-CH-10003846"/>
    <x v="0"/>
    <x v="1"/>
    <s v="Hon Valutask Swivel Chairs"/>
    <n v="272.64600000000002"/>
    <n v="3"/>
    <n v="0.1"/>
    <n v="18.176400000000008"/>
  </r>
  <r>
    <n v="6092"/>
    <s v="CA-2014-100111"/>
    <x v="3"/>
    <x v="1088"/>
    <d v="2014-09-27T00:00:00"/>
    <s v="Standard Class"/>
    <s v="SV-20365"/>
    <s v="Seth Vernon"/>
    <x v="0"/>
    <s v="United States"/>
    <s v="New York City"/>
    <x v="15"/>
    <n v="10035"/>
    <x v="3"/>
    <s v="TEC-AC-10002647"/>
    <x v="2"/>
    <x v="11"/>
    <s v="Logitech Wireless Boombox Speaker - portable - wireless, wired"/>
    <n v="212.8"/>
    <n v="2"/>
    <n v="0"/>
    <n v="95.759999999999991"/>
  </r>
  <r>
    <n v="6093"/>
    <s v="CA-2014-100111"/>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s v="CA-2014-100111"/>
    <x v="3"/>
    <x v="1088"/>
    <d v="2014-09-27T00:00:00"/>
    <s v="Standard Class"/>
    <s v="SV-20365"/>
    <s v="Seth Vernon"/>
    <x v="0"/>
    <s v="United States"/>
    <s v="New York City"/>
    <x v="15"/>
    <n v="10035"/>
    <x v="3"/>
    <s v="TEC-AC-10001465"/>
    <x v="2"/>
    <x v="11"/>
    <s v="SanDisk Cruzer 64 GB USB Flash Drive"/>
    <n v="72.64"/>
    <n v="2"/>
    <n v="0"/>
    <n v="21.791999999999994"/>
  </r>
  <r>
    <n v="6095"/>
    <s v="CA-2014-100111"/>
    <x v="3"/>
    <x v="1088"/>
    <d v="2014-09-27T00:00:00"/>
    <s v="Standard Class"/>
    <s v="SV-20365"/>
    <s v="Seth Vernon"/>
    <x v="0"/>
    <s v="United States"/>
    <s v="New York City"/>
    <x v="15"/>
    <n v="10035"/>
    <x v="3"/>
    <s v="OFF-ST-10000615"/>
    <x v="1"/>
    <x v="4"/>
    <s v="SimpliFile Personal File, Black Granite, 15w x 6-15/16d x 11-1/4h"/>
    <n v="45.4"/>
    <n v="4"/>
    <n v="0"/>
    <n v="12.712000000000003"/>
  </r>
  <r>
    <n v="6096"/>
    <s v="CA-2014-100111"/>
    <x v="3"/>
    <x v="1088"/>
    <d v="2014-09-27T00:00:00"/>
    <s v="Standard Class"/>
    <s v="SV-20365"/>
    <s v="Seth Vernon"/>
    <x v="0"/>
    <s v="United States"/>
    <s v="New York City"/>
    <x v="15"/>
    <n v="10035"/>
    <x v="3"/>
    <s v="OFF-PA-10002713"/>
    <x v="1"/>
    <x v="10"/>
    <s v="Adams Phone Message Book, 200 Message Capacity, 8 1/16” x 11”"/>
    <n v="13.76"/>
    <n v="2"/>
    <n v="0"/>
    <n v="6.3295999999999992"/>
  </r>
  <r>
    <n v="6097"/>
    <s v="CA-2014-100111"/>
    <x v="3"/>
    <x v="1088"/>
    <d v="2014-09-27T00:00:00"/>
    <s v="Standard Class"/>
    <s v="SV-20365"/>
    <s v="Seth Vernon"/>
    <x v="0"/>
    <s v="United States"/>
    <s v="New York City"/>
    <x v="15"/>
    <n v="10035"/>
    <x v="3"/>
    <s v="FUR-CH-10003061"/>
    <x v="0"/>
    <x v="1"/>
    <s v="Global Leather Task Chair, Black"/>
    <n v="80.991"/>
    <n v="1"/>
    <n v="0.1"/>
    <n v="8.0990999999999875"/>
  </r>
  <r>
    <n v="6098"/>
    <s v="CA-2014-100111"/>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s v="CA-2014-100111"/>
    <x v="3"/>
    <x v="1088"/>
    <d v="2014-09-27T00:00:00"/>
    <s v="Standard Class"/>
    <s v="SV-20365"/>
    <s v="Seth Vernon"/>
    <x v="0"/>
    <s v="United States"/>
    <s v="New York City"/>
    <x v="15"/>
    <n v="10035"/>
    <x v="3"/>
    <s v="OFF-FA-10000304"/>
    <x v="1"/>
    <x v="13"/>
    <s v="Advantus Push Pins"/>
    <n v="4.3600000000000003"/>
    <n v="2"/>
    <n v="0"/>
    <n v="1.7876000000000003"/>
  </r>
  <r>
    <n v="6100"/>
    <s v="CA-2014-100111"/>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s v="CA-2014-100111"/>
    <x v="3"/>
    <x v="1088"/>
    <d v="2014-09-27T00:00:00"/>
    <s v="Standard Class"/>
    <s v="SV-20365"/>
    <s v="Seth Vernon"/>
    <x v="0"/>
    <s v="United States"/>
    <s v="New York City"/>
    <x v="15"/>
    <n v="10035"/>
    <x v="3"/>
    <s v="TEC-PH-10002885"/>
    <x v="2"/>
    <x v="7"/>
    <s v="Apple iPhone 5"/>
    <n v="1299.6600000000001"/>
    <n v="2"/>
    <n v="0"/>
    <n v="350.90820000000008"/>
  </r>
  <r>
    <n v="6102"/>
    <s v="CA-2014-100111"/>
    <x v="3"/>
    <x v="1088"/>
    <d v="2014-09-27T00:00:00"/>
    <s v="Standard Class"/>
    <s v="SV-20365"/>
    <s v="Seth Vernon"/>
    <x v="0"/>
    <s v="United States"/>
    <s v="New York City"/>
    <x v="15"/>
    <n v="10035"/>
    <x v="3"/>
    <s v="FUR-CH-10001215"/>
    <x v="0"/>
    <x v="1"/>
    <s v="Global Troy Executive Leather Low-Back Tilter"/>
    <n v="2254.41"/>
    <n v="5"/>
    <n v="0.1"/>
    <n v="375.73500000000001"/>
  </r>
  <r>
    <n v="6103"/>
    <s v="CA-2014-100111"/>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s v="CA-2014-100111"/>
    <x v="3"/>
    <x v="1088"/>
    <d v="2014-09-27T00:00:00"/>
    <s v="Standard Class"/>
    <s v="SV-20365"/>
    <s v="Seth Vernon"/>
    <x v="0"/>
    <s v="United States"/>
    <s v="New York City"/>
    <x v="15"/>
    <n v="10035"/>
    <x v="3"/>
    <s v="TEC-AC-10001998"/>
    <x v="2"/>
    <x v="11"/>
    <s v="Logitech LS21 Speaker System - PC Multimedia - 2.1-CH - Wired"/>
    <n v="59.97"/>
    <n v="3"/>
    <n v="0"/>
    <n v="20.389799999999994"/>
  </r>
  <r>
    <n v="6105"/>
    <s v="US-2014-132381"/>
    <x v="3"/>
    <x v="1029"/>
    <d v="2014-08-25T00:00:00"/>
    <s v="First Class"/>
    <s v="Dp-13240"/>
    <s v="Dean percer"/>
    <x v="2"/>
    <s v="United States"/>
    <s v="Philadelphia"/>
    <x v="9"/>
    <n v="19143"/>
    <x v="3"/>
    <s v="FUR-TA-10002356"/>
    <x v="0"/>
    <x v="3"/>
    <s v="Bevis Boat-Shaped Conference Table"/>
    <n v="314.53199999999998"/>
    <n v="2"/>
    <n v="0.4"/>
    <n v="-83.875200000000035"/>
  </r>
  <r>
    <n v="6106"/>
    <s v="CA-2012-147011"/>
    <x v="1"/>
    <x v="652"/>
    <d v="2012-06-22T00:00:00"/>
    <s v="Standard Class"/>
    <s v="HR-14830"/>
    <s v="Harold Ryan"/>
    <x v="1"/>
    <s v="United States"/>
    <s v="Miami"/>
    <x v="2"/>
    <n v="33178"/>
    <x v="0"/>
    <s v="OFF-AR-10002399"/>
    <x v="1"/>
    <x v="6"/>
    <s v="Dixon Prang Watercolor Pencils, 10-Color Set with Brush"/>
    <n v="13.632"/>
    <n v="4"/>
    <n v="0.2"/>
    <n v="3.5783999999999998"/>
  </r>
  <r>
    <n v="6107"/>
    <s v="CA-2011-120852"/>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s v="CA-2011-120852"/>
    <x v="2"/>
    <x v="414"/>
    <d v="2011-12-25T00:00:00"/>
    <s v="Standard Class"/>
    <s v="WB-21850"/>
    <s v="William Brown"/>
    <x v="0"/>
    <s v="United States"/>
    <s v="Grand Prairie"/>
    <x v="5"/>
    <n v="75051"/>
    <x v="2"/>
    <s v="TEC-AC-10004510"/>
    <x v="2"/>
    <x v="11"/>
    <s v="Logitech Desktop MK120 Mouse and keyboard Combo"/>
    <n v="65.44"/>
    <n v="5"/>
    <n v="0.2"/>
    <n v="-8.1800000000000033"/>
  </r>
  <r>
    <n v="6109"/>
    <s v="CA-2013-150007"/>
    <x v="0"/>
    <x v="108"/>
    <d v="2013-09-17T00:00:00"/>
    <s v="Standard Class"/>
    <s v="AS-10090"/>
    <s v="Adam Shillingsburg"/>
    <x v="0"/>
    <s v="United States"/>
    <s v="Chicago"/>
    <x v="10"/>
    <n v="60653"/>
    <x v="2"/>
    <s v="OFF-LA-10001982"/>
    <x v="1"/>
    <x v="2"/>
    <s v="Smead Alpha-Z Color-Coded Name Labels First Letter Starter Set"/>
    <n v="6"/>
    <n v="2"/>
    <n v="0.2"/>
    <n v="2.0999999999999996"/>
  </r>
  <r>
    <n v="6110"/>
    <s v="CA-2013-150007"/>
    <x v="0"/>
    <x v="108"/>
    <d v="2013-09-17T00:00:00"/>
    <s v="Standard Class"/>
    <s v="AS-10090"/>
    <s v="Adam Shillingsburg"/>
    <x v="0"/>
    <s v="United States"/>
    <s v="Chicago"/>
    <x v="10"/>
    <n v="60653"/>
    <x v="2"/>
    <s v="OFF-BI-10004141"/>
    <x v="1"/>
    <x v="8"/>
    <s v="Insertable Tab Indexes For Data Binders"/>
    <n v="1.9079999999999997"/>
    <n v="3"/>
    <n v="0.8"/>
    <n v="-3.2436000000000016"/>
  </r>
  <r>
    <n v="6111"/>
    <s v="CA-2013-124590"/>
    <x v="0"/>
    <x v="396"/>
    <d v="2013-11-17T00:00:00"/>
    <s v="Standard Class"/>
    <s v="SP-20920"/>
    <s v="Susan Pistek"/>
    <x v="0"/>
    <s v="United States"/>
    <s v="Parma"/>
    <x v="24"/>
    <n v="44134"/>
    <x v="3"/>
    <s v="FUR-CH-10004495"/>
    <x v="0"/>
    <x v="1"/>
    <s v="Global Leather and Oak Executive Chair, Black"/>
    <n v="1474.8020000000001"/>
    <n v="7"/>
    <n v="0.3"/>
    <n v="-21.068600000000174"/>
  </r>
  <r>
    <n v="6112"/>
    <s v="CA-2013-124590"/>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s v="CA-2013-124590"/>
    <x v="0"/>
    <x v="396"/>
    <d v="2013-11-17T00:00:00"/>
    <s v="Standard Class"/>
    <s v="SP-20920"/>
    <s v="Susan Pistek"/>
    <x v="0"/>
    <s v="United States"/>
    <s v="Parma"/>
    <x v="24"/>
    <n v="44134"/>
    <x v="3"/>
    <s v="OFF-FA-10000585"/>
    <x v="1"/>
    <x v="13"/>
    <s v="OIC Bulk Pack Metal Binder Clips"/>
    <n v="16.752000000000002"/>
    <n v="6"/>
    <n v="0.2"/>
    <n v="5.4443999999999999"/>
  </r>
  <r>
    <n v="6114"/>
    <s v="CA-2013-124590"/>
    <x v="0"/>
    <x v="396"/>
    <d v="2013-11-17T00:00:00"/>
    <s v="Standard Class"/>
    <s v="SP-20920"/>
    <s v="Susan Pistek"/>
    <x v="0"/>
    <s v="United States"/>
    <s v="Parma"/>
    <x v="24"/>
    <n v="44134"/>
    <x v="3"/>
    <s v="FUR-CH-10000454"/>
    <x v="0"/>
    <x v="1"/>
    <s v="Hon Deluxe Fabric Upholstered Stacking Chairs, Rounded Back"/>
    <n v="1537.0739999999998"/>
    <n v="9"/>
    <n v="0.3"/>
    <n v="0"/>
  </r>
  <r>
    <n v="6115"/>
    <s v="CA-2013-124590"/>
    <x v="0"/>
    <x v="396"/>
    <d v="2013-11-17T00:00:00"/>
    <s v="Standard Class"/>
    <s v="SP-20920"/>
    <s v="Susan Pistek"/>
    <x v="0"/>
    <s v="United States"/>
    <s v="Parma"/>
    <x v="24"/>
    <n v="44134"/>
    <x v="3"/>
    <s v="FUR-CH-10003746"/>
    <x v="0"/>
    <x v="1"/>
    <s v="Hon 4070 Series Pagoda Round Back Stacking Chairs"/>
    <n v="449.37200000000001"/>
    <n v="2"/>
    <n v="0.3"/>
    <n v="-12.839199999999977"/>
  </r>
  <r>
    <n v="6116"/>
    <s v="CA-2013-13380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s v="US-2013-113677"/>
    <x v="0"/>
    <x v="373"/>
    <d v="2013-11-20T00:00:00"/>
    <s v="Standard Class"/>
    <s v="CM-12655"/>
    <s v="Corinna Mitchell"/>
    <x v="2"/>
    <s v="United States"/>
    <s v="New York City"/>
    <x v="15"/>
    <n v="10011"/>
    <x v="3"/>
    <s v="TEC-PH-10002114"/>
    <x v="2"/>
    <x v="7"/>
    <s v="Xiaomi Mi3"/>
    <n v="2279.96"/>
    <n v="4"/>
    <n v="0"/>
    <n v="592.78960000000006"/>
  </r>
  <r>
    <n v="6118"/>
    <s v="US-2013-113677"/>
    <x v="0"/>
    <x v="373"/>
    <d v="2013-11-20T00:00:00"/>
    <s v="Standard Class"/>
    <s v="CM-12655"/>
    <s v="Corinna Mitchell"/>
    <x v="2"/>
    <s v="United States"/>
    <s v="New York City"/>
    <x v="15"/>
    <n v="10011"/>
    <x v="3"/>
    <s v="OFF-LA-10001569"/>
    <x v="1"/>
    <x v="2"/>
    <s v="Avery 499"/>
    <n v="14.940000000000001"/>
    <n v="3"/>
    <n v="0"/>
    <n v="6.8723999999999998"/>
  </r>
  <r>
    <n v="6119"/>
    <s v="CA-2014-143378"/>
    <x v="3"/>
    <x v="20"/>
    <d v="2014-09-26T00:00:00"/>
    <s v="Standard Class"/>
    <s v="JR-16210"/>
    <s v="Justin Ritter"/>
    <x v="1"/>
    <s v="United States"/>
    <s v="Springfield"/>
    <x v="21"/>
    <n v="97477"/>
    <x v="1"/>
    <s v="TEC-PH-10001425"/>
    <x v="2"/>
    <x v="7"/>
    <s v="Mophie Juice Pack Helium for iPhone"/>
    <n v="191.976"/>
    <n v="3"/>
    <n v="0.2"/>
    <n v="19.197599999999994"/>
  </r>
  <r>
    <n v="6120"/>
    <s v="CA-2014-143378"/>
    <x v="3"/>
    <x v="20"/>
    <d v="2014-09-26T00:00:00"/>
    <s v="Standard Class"/>
    <s v="JR-16210"/>
    <s v="Justin Ritter"/>
    <x v="1"/>
    <s v="United States"/>
    <s v="Springfield"/>
    <x v="21"/>
    <n v="97477"/>
    <x v="1"/>
    <s v="OFF-AR-10001915"/>
    <x v="1"/>
    <x v="6"/>
    <s v="Peel-Off China Markers"/>
    <n v="23.832000000000001"/>
    <n v="3"/>
    <n v="0.2"/>
    <n v="6.5538000000000007"/>
  </r>
  <r>
    <n v="6121"/>
    <s v="CA-2014-143378"/>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s v="CA-2014-143378"/>
    <x v="3"/>
    <x v="20"/>
    <d v="2014-09-26T00:00:00"/>
    <s v="Standard Class"/>
    <s v="JR-16210"/>
    <s v="Justin Ritter"/>
    <x v="1"/>
    <s v="United States"/>
    <s v="Springfield"/>
    <x v="21"/>
    <n v="97477"/>
    <x v="1"/>
    <s v="FUR-BO-10001972"/>
    <x v="0"/>
    <x v="0"/>
    <s v="O'Sullivan 4-Shelf Bookcase in Odessa Pine"/>
    <n v="72.588000000000008"/>
    <n v="2"/>
    <n v="0.7"/>
    <n v="-128.2388"/>
  </r>
  <r>
    <n v="6123"/>
    <s v="CA-2014-152660"/>
    <x v="3"/>
    <x v="769"/>
    <d v="2014-12-10T00:00:00"/>
    <s v="Standard Class"/>
    <s v="CB-12415"/>
    <s v="Christy Brittain"/>
    <x v="0"/>
    <s v="United States"/>
    <s v="Chicago"/>
    <x v="10"/>
    <n v="60610"/>
    <x v="2"/>
    <s v="OFF-ST-10000532"/>
    <x v="1"/>
    <x v="4"/>
    <s v="Advantus Rolling Drawer Organizers"/>
    <n v="61.567999999999998"/>
    <n v="2"/>
    <n v="0.2"/>
    <n v="4.6175999999999995"/>
  </r>
  <r>
    <n v="6124"/>
    <s v="CA-2012-142139"/>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s v="CA-2014-145772"/>
    <x v="3"/>
    <x v="95"/>
    <d v="2014-06-08T00:00:00"/>
    <s v="Standard Class"/>
    <s v="SS-20140"/>
    <s v="Saphhira Shifley"/>
    <x v="1"/>
    <s v="United States"/>
    <s v="Los Angeles"/>
    <x v="1"/>
    <n v="90036"/>
    <x v="1"/>
    <s v="TEC-AC-10003038"/>
    <x v="2"/>
    <x v="11"/>
    <s v="Kingston Digital DataTraveler 16GB USB 2.0"/>
    <n v="44.75"/>
    <n v="5"/>
    <n v="0"/>
    <n v="8.5024999999999942"/>
  </r>
  <r>
    <n v="6126"/>
    <s v="CA-2014-145772"/>
    <x v="3"/>
    <x v="95"/>
    <d v="2014-06-08T00:00:00"/>
    <s v="Standard Class"/>
    <s v="SS-20140"/>
    <s v="Saphhira Shifley"/>
    <x v="1"/>
    <s v="United States"/>
    <s v="Los Angeles"/>
    <x v="1"/>
    <n v="90036"/>
    <x v="1"/>
    <s v="OFF-PA-10001593"/>
    <x v="1"/>
    <x v="10"/>
    <s v="Xerox 1947"/>
    <n v="11.96"/>
    <n v="2"/>
    <n v="0"/>
    <n v="5.3819999999999997"/>
  </r>
  <r>
    <n v="6127"/>
    <s v="CA-2014-145772"/>
    <x v="3"/>
    <x v="95"/>
    <d v="2014-06-08T00:00:00"/>
    <s v="Standard Class"/>
    <s v="SS-20140"/>
    <s v="Saphhira Shifley"/>
    <x v="1"/>
    <s v="United States"/>
    <s v="Los Angeles"/>
    <x v="1"/>
    <n v="90036"/>
    <x v="1"/>
    <s v="OFF-BI-10002049"/>
    <x v="1"/>
    <x v="8"/>
    <s v="UniKeep View Case Binders"/>
    <n v="3.9119999999999999"/>
    <n v="1"/>
    <n v="0.2"/>
    <n v="1.2713999999999996"/>
  </r>
  <r>
    <n v="6128"/>
    <s v="CA-2013-124100"/>
    <x v="0"/>
    <x v="1044"/>
    <d v="2013-04-07T00:00:00"/>
    <s v="Standard Class"/>
    <s v="EH-13990"/>
    <s v="Erica Hackney"/>
    <x v="0"/>
    <s v="United States"/>
    <s v="New York City"/>
    <x v="15"/>
    <n v="10009"/>
    <x v="3"/>
    <s v="FUR-CH-10003817"/>
    <x v="0"/>
    <x v="1"/>
    <s v="Global Value Steno Chair, Gray"/>
    <n v="327.99600000000004"/>
    <n v="6"/>
    <n v="0.1"/>
    <n v="54.666000000000011"/>
  </r>
  <r>
    <n v="6129"/>
    <s v="US-2011-158400"/>
    <x v="2"/>
    <x v="1089"/>
    <d v="2011-10-28T00:00:00"/>
    <s v="First Class"/>
    <s v="AH-10030"/>
    <s v="Aaron Hawkins"/>
    <x v="1"/>
    <s v="United States"/>
    <s v="San Francisco"/>
    <x v="1"/>
    <n v="94109"/>
    <x v="1"/>
    <s v="OFF-BI-10002353"/>
    <x v="1"/>
    <x v="8"/>
    <s v="GBC VeloBind Cover Sets"/>
    <n v="49.408000000000001"/>
    <n v="4"/>
    <n v="0.2"/>
    <n v="18.527999999999999"/>
  </r>
  <r>
    <n v="6130"/>
    <s v="CA-2014-162033"/>
    <x v="3"/>
    <x v="606"/>
    <d v="2014-04-03T00:00:00"/>
    <s v="Standard Class"/>
    <s v="EM-14200"/>
    <s v="Evan Minnotte"/>
    <x v="2"/>
    <s v="United States"/>
    <s v="Virginia Beach"/>
    <x v="17"/>
    <n v="23464"/>
    <x v="0"/>
    <s v="TEC-AC-10003116"/>
    <x v="2"/>
    <x v="11"/>
    <s v="Memorex Froggy Flash Drive 8 GB"/>
    <n v="53.25"/>
    <n v="3"/>
    <n v="0"/>
    <n v="20.767499999999998"/>
  </r>
  <r>
    <n v="6131"/>
    <s v="CA-2014-162033"/>
    <x v="3"/>
    <x v="606"/>
    <d v="2014-04-03T00:00:00"/>
    <s v="Standard Class"/>
    <s v="EM-14200"/>
    <s v="Evan Minnotte"/>
    <x v="2"/>
    <s v="United States"/>
    <s v="Virginia Beach"/>
    <x v="17"/>
    <n v="23464"/>
    <x v="0"/>
    <s v="OFF-FA-10003021"/>
    <x v="1"/>
    <x v="13"/>
    <s v="Staples"/>
    <n v="3.76"/>
    <n v="2"/>
    <n v="0"/>
    <n v="1.3159999999999998"/>
  </r>
  <r>
    <n v="6132"/>
    <s v="CA-2011-163447"/>
    <x v="2"/>
    <x v="422"/>
    <d v="2011-12-31T00:00:00"/>
    <s v="Standard Class"/>
    <s v="TB-21190"/>
    <s v="Thomas Brumley"/>
    <x v="2"/>
    <s v="United States"/>
    <s v="New York City"/>
    <x v="15"/>
    <n v="10011"/>
    <x v="3"/>
    <s v="FUR-CH-10004477"/>
    <x v="0"/>
    <x v="1"/>
    <s v="Global Push Button Manager's Chair, Indigo"/>
    <n v="767.21400000000006"/>
    <n v="14"/>
    <n v="0.1"/>
    <n v="161.96739999999997"/>
  </r>
  <r>
    <n v="6133"/>
    <s v="CA-2014-145737"/>
    <x v="3"/>
    <x v="175"/>
    <d v="2014-09-21T00:00:00"/>
    <s v="Standard Class"/>
    <s v="AB-10165"/>
    <s v="Alan Barnes"/>
    <x v="0"/>
    <s v="United States"/>
    <s v="Lebanon"/>
    <x v="18"/>
    <n v="37087"/>
    <x v="0"/>
    <s v="OFF-PA-10001033"/>
    <x v="1"/>
    <x v="10"/>
    <s v="Xerox 1893"/>
    <n v="163.96"/>
    <n v="5"/>
    <n v="0.2"/>
    <n v="59.435499999999998"/>
  </r>
  <r>
    <n v="6134"/>
    <s v="CA-2013-148096"/>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s v="CA-2013-146766"/>
    <x v="0"/>
    <x v="254"/>
    <d v="2013-11-05T00:00:00"/>
    <s v="Same Day"/>
    <s v="TT-21220"/>
    <s v="Thomas Thornton"/>
    <x v="0"/>
    <s v="United States"/>
    <s v="Chula Vista"/>
    <x v="1"/>
    <n v="91911"/>
    <x v="1"/>
    <s v="OFF-AR-10002135"/>
    <x v="1"/>
    <x v="6"/>
    <s v="Boston Heavy-Duty Trimline Electric Pencil Sharpeners"/>
    <n v="192.8"/>
    <n v="4"/>
    <n v="0"/>
    <n v="55.911999999999978"/>
  </r>
  <r>
    <n v="6136"/>
    <s v="CA-2012-105613"/>
    <x v="1"/>
    <x v="1090"/>
    <d v="2012-10-22T00:00:00"/>
    <s v="Standard Class"/>
    <s v="KN-16705"/>
    <s v="Kristina Nunn"/>
    <x v="2"/>
    <s v="United States"/>
    <s v="Mcallen"/>
    <x v="5"/>
    <n v="78501"/>
    <x v="2"/>
    <s v="TEC-AC-10000521"/>
    <x v="2"/>
    <x v="11"/>
    <s v="Verbatim Slim CD and DVD Storage Cases, 50/Pack"/>
    <n v="27.695999999999998"/>
    <n v="3"/>
    <n v="0.2"/>
    <n v="3.4619999999999997"/>
  </r>
  <r>
    <n v="6137"/>
    <s v="CA-2012-105613"/>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s v="US-2013-142251"/>
    <x v="0"/>
    <x v="731"/>
    <d v="2013-11-05T00:00:00"/>
    <s v="Second Class"/>
    <s v="FO-14305"/>
    <s v="Frank Olsen"/>
    <x v="0"/>
    <s v="United States"/>
    <s v="Hollywood"/>
    <x v="2"/>
    <n v="33021"/>
    <x v="0"/>
    <s v="OFF-PA-10002986"/>
    <x v="1"/>
    <x v="10"/>
    <s v="Xerox 1898"/>
    <n v="32.064"/>
    <n v="6"/>
    <n v="0.2"/>
    <n v="11.222399999999999"/>
  </r>
  <r>
    <n v="6139"/>
    <s v="CA-2011-131247"/>
    <x v="2"/>
    <x v="809"/>
    <d v="2011-04-04T00:00:00"/>
    <s v="Standard Class"/>
    <s v="GA-14725"/>
    <s v="Guy Armstrong"/>
    <x v="0"/>
    <s v="United States"/>
    <s v="San Francisco"/>
    <x v="1"/>
    <n v="94110"/>
    <x v="1"/>
    <s v="FUR-BO-10001337"/>
    <x v="0"/>
    <x v="0"/>
    <s v="O'Sullivan Living Dimensions 2-Shelf Bookcases"/>
    <n v="205.666"/>
    <n v="2"/>
    <n v="0.15"/>
    <n v="-12.097999999999999"/>
  </r>
  <r>
    <n v="6140"/>
    <s v="US-2012-113593"/>
    <x v="1"/>
    <x v="24"/>
    <d v="2012-04-20T00:00:00"/>
    <s v="First Class"/>
    <s v="NC-18415"/>
    <s v="Nathan Cano"/>
    <x v="0"/>
    <s v="United States"/>
    <s v="Santa Maria"/>
    <x v="1"/>
    <n v="93454"/>
    <x v="1"/>
    <s v="OFF-ST-10000532"/>
    <x v="1"/>
    <x v="4"/>
    <s v="Advantus Rolling Drawer Organizers"/>
    <n v="115.44"/>
    <n v="3"/>
    <n v="0"/>
    <n v="30.014399999999998"/>
  </r>
  <r>
    <n v="6141"/>
    <s v="CA-2014-121083"/>
    <x v="3"/>
    <x v="362"/>
    <d v="2014-07-16T00:00:00"/>
    <s v="Standard Class"/>
    <s v="JF-15190"/>
    <s v="Jamie Frazer"/>
    <x v="0"/>
    <s v="United States"/>
    <s v="Manchester"/>
    <x v="29"/>
    <n v="6040"/>
    <x v="3"/>
    <s v="OFF-PA-10001497"/>
    <x v="1"/>
    <x v="10"/>
    <s v="Xerox 1914"/>
    <n v="274.8"/>
    <n v="5"/>
    <n v="0"/>
    <n v="134.65199999999999"/>
  </r>
  <r>
    <n v="6142"/>
    <s v="CA-2014-121083"/>
    <x v="3"/>
    <x v="362"/>
    <d v="2014-07-16T00:00:00"/>
    <s v="Standard Class"/>
    <s v="JF-15190"/>
    <s v="Jamie Frazer"/>
    <x v="0"/>
    <s v="United States"/>
    <s v="Manchester"/>
    <x v="29"/>
    <n v="6040"/>
    <x v="3"/>
    <s v="OFF-ST-10002554"/>
    <x v="1"/>
    <x v="4"/>
    <s v="Tennsco Industrial Shelving"/>
    <n v="195.64"/>
    <n v="4"/>
    <n v="0"/>
    <n v="3.9128000000000043"/>
  </r>
  <r>
    <n v="6143"/>
    <s v="CA-2014-121083"/>
    <x v="3"/>
    <x v="362"/>
    <d v="2014-07-16T00:00:00"/>
    <s v="Standard Class"/>
    <s v="JF-15190"/>
    <s v="Jamie Frazer"/>
    <x v="0"/>
    <s v="United States"/>
    <s v="Manchester"/>
    <x v="29"/>
    <n v="6040"/>
    <x v="3"/>
    <s v="TEC-PH-10001336"/>
    <x v="2"/>
    <x v="7"/>
    <s v="Digium D40 VoIP phone"/>
    <n v="257.98"/>
    <n v="2"/>
    <n v="0"/>
    <n v="74.8142"/>
  </r>
  <r>
    <n v="6144"/>
    <s v="CA-2014-121083"/>
    <x v="3"/>
    <x v="362"/>
    <d v="2014-07-16T00:00:00"/>
    <s v="Standard Class"/>
    <s v="JF-15190"/>
    <s v="Jamie Frazer"/>
    <x v="0"/>
    <s v="United States"/>
    <s v="Manchester"/>
    <x v="29"/>
    <n v="6040"/>
    <x v="3"/>
    <s v="OFF-AR-10002987"/>
    <x v="1"/>
    <x v="6"/>
    <s v="Prismacolor Color Pencil Set"/>
    <n v="119.03999999999999"/>
    <n v="6"/>
    <n v="0"/>
    <n v="48.806400000000011"/>
  </r>
  <r>
    <n v="6145"/>
    <s v="CA-2014-151190"/>
    <x v="3"/>
    <x v="818"/>
    <d v="2014-07-02T00:00:00"/>
    <s v="Standard Class"/>
    <s v="GT-14710"/>
    <s v="Greg Tran"/>
    <x v="0"/>
    <s v="United States"/>
    <s v="Omaha"/>
    <x v="8"/>
    <n v="68104"/>
    <x v="2"/>
    <s v="OFF-PA-10000575"/>
    <x v="1"/>
    <x v="10"/>
    <s v="Wirebound Message Books, Four 2 3/4 x 5 White Forms per Page"/>
    <n v="20.07"/>
    <n v="3"/>
    <n v="0"/>
    <n v="9.2321999999999989"/>
  </r>
  <r>
    <n v="6146"/>
    <s v="CA-2011-133543"/>
    <x v="2"/>
    <x v="1091"/>
    <d v="2011-12-26T00:00:00"/>
    <s v="Standard Class"/>
    <s v="KM-16660"/>
    <s v="Khloe Miller"/>
    <x v="0"/>
    <s v="United States"/>
    <s v="San Jose"/>
    <x v="1"/>
    <n v="95123"/>
    <x v="1"/>
    <s v="OFF-AR-10003394"/>
    <x v="1"/>
    <x v="6"/>
    <s v="Newell 332"/>
    <n v="11.76"/>
    <n v="4"/>
    <n v="0"/>
    <n v="3.1752000000000002"/>
  </r>
  <r>
    <n v="6147"/>
    <s v="CA-2014-105130"/>
    <x v="3"/>
    <x v="610"/>
    <d v="2014-11-26T00:00:00"/>
    <s v="Standard Class"/>
    <s v="PJ-18835"/>
    <s v="Patrick Jones"/>
    <x v="1"/>
    <s v="United States"/>
    <s v="San Francisco"/>
    <x v="1"/>
    <n v="94122"/>
    <x v="1"/>
    <s v="OFF-AR-10003394"/>
    <x v="1"/>
    <x v="6"/>
    <s v="Newell 332"/>
    <n v="11.76"/>
    <n v="4"/>
    <n v="0"/>
    <n v="3.1752000000000002"/>
  </r>
  <r>
    <n v="6148"/>
    <s v="CA-2014-105130"/>
    <x v="3"/>
    <x v="610"/>
    <d v="2014-11-26T00:00:00"/>
    <s v="Standard Class"/>
    <s v="PJ-18835"/>
    <s v="Patrick Jones"/>
    <x v="1"/>
    <s v="United States"/>
    <s v="San Francisco"/>
    <x v="1"/>
    <n v="94122"/>
    <x v="1"/>
    <s v="OFF-BI-10001191"/>
    <x v="1"/>
    <x v="8"/>
    <s v="Canvas Sectional Post Binders"/>
    <n v="40.736000000000004"/>
    <n v="2"/>
    <n v="0.2"/>
    <n v="14.7668"/>
  </r>
  <r>
    <n v="6149"/>
    <s v="CA-2013-161928"/>
    <x v="0"/>
    <x v="812"/>
    <d v="2013-06-30T00:00:00"/>
    <s v="Second Class"/>
    <s v="AC-10660"/>
    <s v="Anna Chung"/>
    <x v="0"/>
    <s v="United States"/>
    <s v="San Francisco"/>
    <x v="1"/>
    <n v="94109"/>
    <x v="1"/>
    <s v="TEC-PH-10003484"/>
    <x v="2"/>
    <x v="7"/>
    <s v="Ooma Telo VoIP Home Phone System"/>
    <n v="201.584"/>
    <n v="2"/>
    <n v="0.2"/>
    <n v="12.599000000000004"/>
  </r>
  <r>
    <n v="6150"/>
    <s v="CA-2014-101322"/>
    <x v="3"/>
    <x v="116"/>
    <d v="2015-01-01T00:00:00"/>
    <s v="First Class"/>
    <s v="JG-15310"/>
    <s v="Jason Gross"/>
    <x v="1"/>
    <s v="United States"/>
    <s v="Long Beach"/>
    <x v="1"/>
    <n v="90805"/>
    <x v="1"/>
    <s v="FUR-CH-10003968"/>
    <x v="0"/>
    <x v="1"/>
    <s v="Novimex Turbo Task Chair"/>
    <n v="340.70400000000006"/>
    <n v="6"/>
    <n v="0.2"/>
    <n v="-34.070400000000006"/>
  </r>
  <r>
    <n v="6151"/>
    <s v="US-2013-106600"/>
    <x v="0"/>
    <x v="143"/>
    <d v="2013-04-12T00:00:00"/>
    <s v="First Class"/>
    <s v="RM-19375"/>
    <s v="Raymond Messe"/>
    <x v="0"/>
    <s v="United States"/>
    <s v="Columbus"/>
    <x v="32"/>
    <n v="31907"/>
    <x v="0"/>
    <s v="FUR-BO-10001608"/>
    <x v="0"/>
    <x v="0"/>
    <s v="Hon Metal Bookcases, Black"/>
    <n v="354.90000000000003"/>
    <n v="5"/>
    <n v="0"/>
    <n v="88.725000000000023"/>
  </r>
  <r>
    <n v="6152"/>
    <s v="CA-2011-111871"/>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s v="CA-2014-139437"/>
    <x v="3"/>
    <x v="445"/>
    <d v="2014-07-09T00:00:00"/>
    <s v="Standard Class"/>
    <s v="RD-19585"/>
    <s v="Rob Dowd"/>
    <x v="0"/>
    <s v="United States"/>
    <s v="Los Angeles"/>
    <x v="1"/>
    <n v="90004"/>
    <x v="1"/>
    <s v="OFF-ST-10002485"/>
    <x v="1"/>
    <x v="4"/>
    <s v="Rogers Deluxe File Chest"/>
    <n v="87.92"/>
    <n v="4"/>
    <n v="0"/>
    <n v="0.87919999999999732"/>
  </r>
  <r>
    <n v="6154"/>
    <s v="CA-2014-151484"/>
    <x v="3"/>
    <x v="693"/>
    <d v="2014-04-24T00:00:00"/>
    <s v="First Class"/>
    <s v="CV-12805"/>
    <s v="Cynthia Voltz"/>
    <x v="1"/>
    <s v="United States"/>
    <s v="Philadelphia"/>
    <x v="9"/>
    <n v="19120"/>
    <x v="3"/>
    <s v="FUR-FU-10001876"/>
    <x v="0"/>
    <x v="5"/>
    <s v="Computer Room Manger, 14&quot;"/>
    <n v="51.967999999999996"/>
    <n v="2"/>
    <n v="0.2"/>
    <n v="10.393599999999998"/>
  </r>
  <r>
    <n v="6155"/>
    <s v="CA-2014-151484"/>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s v="CA-2014-151484"/>
    <x v="3"/>
    <x v="693"/>
    <d v="2014-04-24T00:00:00"/>
    <s v="First Class"/>
    <s v="CV-12805"/>
    <s v="Cynthia Voltz"/>
    <x v="1"/>
    <s v="United States"/>
    <s v="Philadelphia"/>
    <x v="9"/>
    <n v="19120"/>
    <x v="3"/>
    <s v="OFF-ST-10000142"/>
    <x v="1"/>
    <x v="4"/>
    <s v="Deluxe Rollaway Locking File with Drawer"/>
    <n v="332.70400000000001"/>
    <n v="1"/>
    <n v="0.2"/>
    <n v="33.270399999999981"/>
  </r>
  <r>
    <n v="6157"/>
    <s v="CA-2014-151484"/>
    <x v="3"/>
    <x v="693"/>
    <d v="2014-04-24T00:00:00"/>
    <s v="First Class"/>
    <s v="CV-12805"/>
    <s v="Cynthia Voltz"/>
    <x v="1"/>
    <s v="United States"/>
    <s v="Philadelphia"/>
    <x v="9"/>
    <n v="19120"/>
    <x v="3"/>
    <s v="FUR-FU-10004671"/>
    <x v="0"/>
    <x v="5"/>
    <s v="Executive Impressions 12&quot; Wall Clock"/>
    <n v="42.408000000000008"/>
    <n v="3"/>
    <n v="0.2"/>
    <n v="9.5418000000000003"/>
  </r>
  <r>
    <n v="6158"/>
    <s v="CA-2013-104150"/>
    <x v="0"/>
    <x v="1092"/>
    <d v="2013-08-06T00:00:00"/>
    <s v="Second Class"/>
    <s v="AG-10330"/>
    <s v="Alex Grayson"/>
    <x v="0"/>
    <s v="United States"/>
    <s v="Tulsa"/>
    <x v="26"/>
    <n v="74133"/>
    <x v="2"/>
    <s v="OFF-EN-10002504"/>
    <x v="1"/>
    <x v="12"/>
    <s v="Tyvek  Top-Opening Peel &amp; Seel Envelopes, Plain White"/>
    <n v="81.539999999999992"/>
    <n v="3"/>
    <n v="0"/>
    <n v="38.323799999999999"/>
  </r>
  <r>
    <n v="6159"/>
    <s v="CA-2013-104150"/>
    <x v="0"/>
    <x v="1092"/>
    <d v="2013-08-06T00:00:00"/>
    <s v="Second Class"/>
    <s v="AG-10330"/>
    <s v="Alex Grayson"/>
    <x v="0"/>
    <s v="United States"/>
    <s v="Tulsa"/>
    <x v="26"/>
    <n v="74133"/>
    <x v="2"/>
    <s v="TEC-AC-10004803"/>
    <x v="2"/>
    <x v="11"/>
    <s v="Sony Micro Vault Click 4 GB USB 2.0 Flash Drive"/>
    <n v="167.28"/>
    <n v="12"/>
    <n v="0"/>
    <n v="23.419200000000011"/>
  </r>
  <r>
    <n v="6160"/>
    <s v="CA-2013-161025"/>
    <x v="0"/>
    <x v="275"/>
    <d v="2013-12-10T00:00:00"/>
    <s v="Standard Class"/>
    <s v="GM-14440"/>
    <s v="Gary McGarr"/>
    <x v="0"/>
    <s v="United States"/>
    <s v="Los Angeles"/>
    <x v="1"/>
    <n v="90049"/>
    <x v="1"/>
    <s v="OFF-ST-10001932"/>
    <x v="1"/>
    <x v="4"/>
    <s v="Fellowes Staxonsteel Drawer Files"/>
    <n v="772.68"/>
    <n v="4"/>
    <n v="0"/>
    <n v="108.17520000000002"/>
  </r>
  <r>
    <n v="6161"/>
    <s v="CA-2011-103989"/>
    <x v="2"/>
    <x v="1093"/>
    <d v="2011-03-21T00:00:00"/>
    <s v="First Class"/>
    <s v="MC-17605"/>
    <s v="Matt Connell"/>
    <x v="1"/>
    <s v="United States"/>
    <s v="Lakeland"/>
    <x v="2"/>
    <n v="33801"/>
    <x v="0"/>
    <s v="TEC-PH-10004667"/>
    <x v="2"/>
    <x v="7"/>
    <s v="Cisco 8x8 Inc. 6753i IP Business Phone System"/>
    <n v="323.97600000000006"/>
    <n v="3"/>
    <n v="0.2"/>
    <n v="28.347899999999981"/>
  </r>
  <r>
    <n v="6162"/>
    <s v="CA-2011-103989"/>
    <x v="2"/>
    <x v="1093"/>
    <d v="2011-03-21T00:00:00"/>
    <s v="First Class"/>
    <s v="MC-17605"/>
    <s v="Matt Connell"/>
    <x v="1"/>
    <s v="United States"/>
    <s v="Lakeland"/>
    <x v="2"/>
    <n v="33801"/>
    <x v="0"/>
    <s v="OFF-LA-10000443"/>
    <x v="1"/>
    <x v="2"/>
    <s v="Avery 501"/>
    <n v="11.808"/>
    <n v="4"/>
    <n v="0.2"/>
    <n v="3.9851999999999999"/>
  </r>
  <r>
    <n v="6163"/>
    <s v="CA-2011-103989"/>
    <x v="2"/>
    <x v="1093"/>
    <d v="2011-03-21T00:00:00"/>
    <s v="First Class"/>
    <s v="MC-17605"/>
    <s v="Matt Connell"/>
    <x v="1"/>
    <s v="United States"/>
    <s v="Lakeland"/>
    <x v="2"/>
    <n v="33801"/>
    <x v="0"/>
    <s v="OFF-ST-10000918"/>
    <x v="1"/>
    <x v="4"/>
    <s v="Crate-A-Files"/>
    <n v="26.160000000000004"/>
    <n v="3"/>
    <n v="0.2"/>
    <n v="1.961999999999998"/>
  </r>
  <r>
    <n v="6164"/>
    <s v="CA-2011-103989"/>
    <x v="2"/>
    <x v="1093"/>
    <d v="2011-03-21T00:00:00"/>
    <s v="First Class"/>
    <s v="MC-17605"/>
    <s v="Matt Connell"/>
    <x v="1"/>
    <s v="United States"/>
    <s v="Lakeland"/>
    <x v="2"/>
    <n v="33801"/>
    <x v="0"/>
    <s v="OFF-BI-10001196"/>
    <x v="1"/>
    <x v="8"/>
    <s v="Avery Flip-Chart Easel Binder, Black"/>
    <n v="33.57"/>
    <n v="5"/>
    <n v="0.7"/>
    <n v="-25.737000000000002"/>
  </r>
  <r>
    <n v="6165"/>
    <s v="CA-2011-103989"/>
    <x v="2"/>
    <x v="1093"/>
    <d v="2011-03-21T00:00:00"/>
    <s v="First Class"/>
    <s v="MC-17605"/>
    <s v="Matt Connell"/>
    <x v="1"/>
    <s v="United States"/>
    <s v="Lakeland"/>
    <x v="2"/>
    <n v="33801"/>
    <x v="0"/>
    <s v="FUR-FU-10003981"/>
    <x v="0"/>
    <x v="5"/>
    <s v="Eldon Wave Desk Accessories"/>
    <n v="4.9920000000000009"/>
    <n v="3"/>
    <n v="0.2"/>
    <n v="1.3728000000000002"/>
  </r>
  <r>
    <n v="6166"/>
    <s v="CA-2011-103989"/>
    <x v="2"/>
    <x v="1093"/>
    <d v="2011-03-21T00:00:00"/>
    <s v="First Class"/>
    <s v="MC-17605"/>
    <s v="Matt Connell"/>
    <x v="1"/>
    <s v="United States"/>
    <s v="Lakeland"/>
    <x v="2"/>
    <n v="33801"/>
    <x v="0"/>
    <s v="FUR-FU-10002508"/>
    <x v="0"/>
    <x v="5"/>
    <s v="Document Clip Frames"/>
    <n v="20.016000000000002"/>
    <n v="3"/>
    <n v="0.2"/>
    <n v="5.5044000000000013"/>
  </r>
  <r>
    <n v="6167"/>
    <s v="CA-2011-103989"/>
    <x v="2"/>
    <x v="1093"/>
    <d v="2011-03-21T00:00:00"/>
    <s v="First Class"/>
    <s v="MC-17605"/>
    <s v="Matt Connell"/>
    <x v="1"/>
    <s v="United States"/>
    <s v="Lakeland"/>
    <x v="2"/>
    <n v="33801"/>
    <x v="0"/>
    <s v="TEC-AC-10002647"/>
    <x v="2"/>
    <x v="11"/>
    <s v="Logitech Wireless Boombox Speaker - portable - wireless, wired"/>
    <n v="170.24"/>
    <n v="2"/>
    <n v="0.2"/>
    <n v="53.199999999999989"/>
  </r>
  <r>
    <n v="6168"/>
    <s v="CA-2012-142433"/>
    <x v="1"/>
    <x v="704"/>
    <d v="2012-04-25T00:00:00"/>
    <s v="Standard Class"/>
    <s v="ES-14020"/>
    <s v="Erica Smith"/>
    <x v="0"/>
    <s v="United States"/>
    <s v="Houston"/>
    <x v="5"/>
    <n v="77036"/>
    <x v="2"/>
    <s v="OFF-PA-10002377"/>
    <x v="1"/>
    <x v="10"/>
    <s v="Xerox 1916"/>
    <n v="117.456"/>
    <n v="3"/>
    <n v="0.2"/>
    <n v="44.045999999999992"/>
  </r>
  <r>
    <n v="6169"/>
    <s v="CA-2012-132815"/>
    <x v="1"/>
    <x v="444"/>
    <d v="2012-09-22T00:00:00"/>
    <s v="Second Class"/>
    <s v="RW-19540"/>
    <s v="Rick Wilson"/>
    <x v="1"/>
    <s v="United States"/>
    <s v="Los Angeles"/>
    <x v="1"/>
    <n v="90008"/>
    <x v="1"/>
    <s v="OFF-PA-10004530"/>
    <x v="1"/>
    <x v="10"/>
    <s v="Personal Creations Ink Jet Cards and Labels"/>
    <n v="22.96"/>
    <n v="2"/>
    <n v="0"/>
    <n v="11.250400000000001"/>
  </r>
  <r>
    <n v="6170"/>
    <s v="CA-2011-101266"/>
    <x v="2"/>
    <x v="9"/>
    <d v="2011-08-30T00:00:00"/>
    <s v="Second Class"/>
    <s v="MM-17920"/>
    <s v="Michael Moore"/>
    <x v="0"/>
    <s v="United States"/>
    <s v="Springfield"/>
    <x v="17"/>
    <n v="22153"/>
    <x v="0"/>
    <s v="OFF-PA-10002986"/>
    <x v="1"/>
    <x v="10"/>
    <s v="Xerox 1898"/>
    <n v="13.36"/>
    <n v="2"/>
    <n v="0"/>
    <n v="6.4127999999999998"/>
  </r>
  <r>
    <n v="6171"/>
    <s v="CA-2013-141523"/>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s v="CA-2013-141523"/>
    <x v="0"/>
    <x v="1054"/>
    <d v="2013-12-25T00:00:00"/>
    <s v="Second Class"/>
    <s v="MH-17440"/>
    <s v="Mark Haberlin"/>
    <x v="1"/>
    <s v="United States"/>
    <s v="New York City"/>
    <x v="15"/>
    <n v="10035"/>
    <x v="3"/>
    <s v="OFF-AR-10001545"/>
    <x v="1"/>
    <x v="6"/>
    <s v="Newell 326"/>
    <n v="3.52"/>
    <n v="2"/>
    <n v="0"/>
    <n v="1.0207999999999999"/>
  </r>
  <r>
    <n v="6173"/>
    <s v="US-2011-106299"/>
    <x v="2"/>
    <x v="1094"/>
    <d v="2011-08-08T00:00:00"/>
    <s v="Standard Class"/>
    <s v="NZ-18565"/>
    <s v="Nick Zandusky"/>
    <x v="2"/>
    <s v="United States"/>
    <s v="Springfield"/>
    <x v="25"/>
    <n v="65807"/>
    <x v="2"/>
    <s v="OFF-BI-10001758"/>
    <x v="1"/>
    <x v="8"/>
    <s v="Wilson Jones 14 Line Acrylic Coated Pressboard Data Binders"/>
    <n v="26.7"/>
    <n v="5"/>
    <n v="0"/>
    <n v="12.548999999999999"/>
  </r>
  <r>
    <n v="6174"/>
    <s v="US-2011-106299"/>
    <x v="2"/>
    <x v="1094"/>
    <d v="2011-08-08T00:00:00"/>
    <s v="Standard Class"/>
    <s v="NZ-18565"/>
    <s v="Nick Zandusky"/>
    <x v="2"/>
    <s v="United States"/>
    <s v="Springfield"/>
    <x v="25"/>
    <n v="65807"/>
    <x v="2"/>
    <s v="TEC-AC-10003237"/>
    <x v="2"/>
    <x v="11"/>
    <s v="Memorex Micro Travel Drive 4 GB"/>
    <n v="21.2"/>
    <n v="2"/>
    <n v="0"/>
    <n v="9.1160000000000014"/>
  </r>
  <r>
    <n v="6175"/>
    <s v="US-2011-106299"/>
    <x v="2"/>
    <x v="1094"/>
    <d v="2011-08-08T00:00:00"/>
    <s v="Standard Class"/>
    <s v="NZ-18565"/>
    <s v="Nick Zandusky"/>
    <x v="2"/>
    <s v="United States"/>
    <s v="Springfield"/>
    <x v="25"/>
    <n v="65807"/>
    <x v="2"/>
    <s v="OFF-ST-10002011"/>
    <x v="1"/>
    <x v="4"/>
    <s v="Smead Adjustable Mobile File Trolley with Lockable Top"/>
    <n v="838.38"/>
    <n v="2"/>
    <n v="0"/>
    <n v="226.36260000000004"/>
  </r>
  <r>
    <n v="6176"/>
    <s v="CA-2012-158421"/>
    <x v="1"/>
    <x v="481"/>
    <d v="2012-09-26T00:00:00"/>
    <s v="Standard Class"/>
    <s v="GB-14575"/>
    <s v="Giulietta Baptist"/>
    <x v="0"/>
    <s v="United States"/>
    <s v="Columbia"/>
    <x v="20"/>
    <n v="29203"/>
    <x v="0"/>
    <s v="FUR-CH-10000309"/>
    <x v="0"/>
    <x v="1"/>
    <s v="Global Comet Stacking Arm Chair"/>
    <n v="1690.04"/>
    <n v="4"/>
    <n v="0"/>
    <n v="422.51"/>
  </r>
  <r>
    <n v="6177"/>
    <s v="CA-2012-158421"/>
    <x v="1"/>
    <x v="481"/>
    <d v="2012-09-26T00:00:00"/>
    <s v="Standard Class"/>
    <s v="GB-14575"/>
    <s v="Giulietta Baptist"/>
    <x v="0"/>
    <s v="United States"/>
    <s v="Columbia"/>
    <x v="20"/>
    <n v="29203"/>
    <x v="0"/>
    <s v="OFF-ST-10002444"/>
    <x v="1"/>
    <x v="4"/>
    <s v="Recycled Eldon Regeneration Jumbo File"/>
    <n v="85.96"/>
    <n v="7"/>
    <n v="0"/>
    <n v="24.068799999999996"/>
  </r>
  <r>
    <n v="6178"/>
    <s v="CA-2012-158421"/>
    <x v="1"/>
    <x v="481"/>
    <d v="2012-09-26T00:00:00"/>
    <s v="Standard Class"/>
    <s v="GB-14575"/>
    <s v="Giulietta Baptist"/>
    <x v="0"/>
    <s v="United States"/>
    <s v="Columbia"/>
    <x v="20"/>
    <n v="29203"/>
    <x v="0"/>
    <s v="OFF-EN-10001453"/>
    <x v="1"/>
    <x v="12"/>
    <s v="Tyvek Interoffice Envelopes, 9 1/2&quot; x 12 1/2&quot;, 100/Box"/>
    <n v="121.96"/>
    <n v="2"/>
    <n v="0"/>
    <n v="57.32119999999999"/>
  </r>
  <r>
    <n v="6179"/>
    <s v="CA-2012-158421"/>
    <x v="1"/>
    <x v="481"/>
    <d v="2012-09-26T00:00:00"/>
    <s v="Standard Class"/>
    <s v="GB-14575"/>
    <s v="Giulietta Baptist"/>
    <x v="0"/>
    <s v="United States"/>
    <s v="Columbia"/>
    <x v="20"/>
    <n v="29203"/>
    <x v="0"/>
    <s v="OFF-PA-10001801"/>
    <x v="1"/>
    <x v="10"/>
    <s v="Xerox 193"/>
    <n v="23.92"/>
    <n v="4"/>
    <n v="0"/>
    <n v="11.720800000000001"/>
  </r>
  <r>
    <n v="6180"/>
    <s v="CA-2012-158421"/>
    <x v="1"/>
    <x v="481"/>
    <d v="2012-09-26T00:00:00"/>
    <s v="Standard Class"/>
    <s v="GB-14575"/>
    <s v="Giulietta Baptist"/>
    <x v="0"/>
    <s v="United States"/>
    <s v="Columbia"/>
    <x v="20"/>
    <n v="29203"/>
    <x v="0"/>
    <s v="OFF-ST-10000563"/>
    <x v="1"/>
    <x v="4"/>
    <s v="Fellowes Bankers Box Stor/Drawer Steel Plus"/>
    <n v="63.96"/>
    <n v="2"/>
    <n v="0"/>
    <n v="6.3960000000000008"/>
  </r>
  <r>
    <n v="6181"/>
    <s v="CA-2012-158421"/>
    <x v="1"/>
    <x v="481"/>
    <d v="2012-09-26T00:00:00"/>
    <s v="Standard Class"/>
    <s v="GB-14575"/>
    <s v="Giulietta Baptist"/>
    <x v="0"/>
    <s v="United States"/>
    <s v="Columbia"/>
    <x v="20"/>
    <n v="29203"/>
    <x v="0"/>
    <s v="TEC-PH-10000369"/>
    <x v="2"/>
    <x v="7"/>
    <s v="HTC One Mini"/>
    <n v="629.94999999999993"/>
    <n v="5"/>
    <n v="0"/>
    <n v="176.38600000000002"/>
  </r>
  <r>
    <n v="6182"/>
    <s v="CA-2012-158421"/>
    <x v="1"/>
    <x v="481"/>
    <d v="2012-09-26T00:00:00"/>
    <s v="Standard Class"/>
    <s v="GB-14575"/>
    <s v="Giulietta Baptist"/>
    <x v="0"/>
    <s v="United States"/>
    <s v="Columbia"/>
    <x v="20"/>
    <n v="29203"/>
    <x v="0"/>
    <s v="TEC-PH-10002538"/>
    <x v="2"/>
    <x v="7"/>
    <s v="Grandstream GXP1160 VoIP phone"/>
    <n v="113.72999999999999"/>
    <n v="3"/>
    <n v="0"/>
    <n v="32.981699999999989"/>
  </r>
  <r>
    <n v="6183"/>
    <s v="CA-2012-158421"/>
    <x v="1"/>
    <x v="481"/>
    <d v="2012-09-26T00:00:00"/>
    <s v="Standard Class"/>
    <s v="GB-14575"/>
    <s v="Giulietta Baptist"/>
    <x v="0"/>
    <s v="United States"/>
    <s v="Columbia"/>
    <x v="20"/>
    <n v="29203"/>
    <x v="0"/>
    <s v="OFF-BI-10000050"/>
    <x v="1"/>
    <x v="8"/>
    <s v="Angle-D Binders with Locking Rings, Label Holders"/>
    <n v="14.6"/>
    <n v="2"/>
    <n v="0"/>
    <n v="6.8619999999999992"/>
  </r>
  <r>
    <n v="6184"/>
    <s v="CA-2012-158421"/>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s v="CA-2013-143609"/>
    <x v="0"/>
    <x v="25"/>
    <d v="2013-12-14T00:00:00"/>
    <s v="First Class"/>
    <s v="DB-13270"/>
    <s v="Deborah Brumfield"/>
    <x v="2"/>
    <s v="United States"/>
    <s v="Portland"/>
    <x v="21"/>
    <n v="97206"/>
    <x v="1"/>
    <s v="FUR-CH-10004218"/>
    <x v="0"/>
    <x v="1"/>
    <s v="Global Fabric Manager's Chair, Dark Gray"/>
    <n v="403.92"/>
    <n v="5"/>
    <n v="0.2"/>
    <n v="25.245000000000019"/>
  </r>
  <r>
    <n v="6186"/>
    <s v="CA-2012-138331"/>
    <x v="1"/>
    <x v="976"/>
    <d v="2012-08-12T00:00:00"/>
    <s v="Standard Class"/>
    <s v="JK-15625"/>
    <s v="Jim Karlsson"/>
    <x v="0"/>
    <s v="United States"/>
    <s v="Philadelphia"/>
    <x v="9"/>
    <n v="19120"/>
    <x v="3"/>
    <s v="OFF-AR-10002952"/>
    <x v="1"/>
    <x v="6"/>
    <s v="Stanley Contemporary Battery Pencil Sharpeners"/>
    <n v="106.8"/>
    <n v="10"/>
    <n v="0.2"/>
    <n v="10.679999999999996"/>
  </r>
  <r>
    <n v="6187"/>
    <s v="CA-2012-138954"/>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s v="CA-2012-138954"/>
    <x v="1"/>
    <x v="219"/>
    <d v="2012-11-17T00:00:00"/>
    <s v="First Class"/>
    <s v="MH-17785"/>
    <s v="Maya Herman"/>
    <x v="1"/>
    <s v="United States"/>
    <s v="New York City"/>
    <x v="15"/>
    <n v="10035"/>
    <x v="3"/>
    <s v="OFF-BI-10003963"/>
    <x v="1"/>
    <x v="8"/>
    <s v="Cardinal Holdit Data Disk Pockets"/>
    <n v="34.944000000000003"/>
    <n v="6"/>
    <n v="0.2"/>
    <n v="11.793599999999998"/>
  </r>
  <r>
    <n v="6189"/>
    <s v="CA-2012-138954"/>
    <x v="1"/>
    <x v="219"/>
    <d v="2012-11-17T00:00:00"/>
    <s v="First Class"/>
    <s v="MH-17785"/>
    <s v="Maya Herman"/>
    <x v="1"/>
    <s v="United States"/>
    <s v="New York City"/>
    <x v="15"/>
    <n v="10035"/>
    <x v="3"/>
    <s v="OFF-AR-10001955"/>
    <x v="1"/>
    <x v="6"/>
    <s v="Newell 319"/>
    <n v="119.03999999999999"/>
    <n v="6"/>
    <n v="0"/>
    <n v="35.711999999999989"/>
  </r>
  <r>
    <n v="6190"/>
    <s v="CA-2014-157903"/>
    <x v="3"/>
    <x v="1095"/>
    <d v="2014-04-09T00:00:00"/>
    <s v="Standard Class"/>
    <s v="AM-10705"/>
    <s v="Anne McFarland"/>
    <x v="0"/>
    <s v="United States"/>
    <s v="Des Plaines"/>
    <x v="10"/>
    <n v="60016"/>
    <x v="2"/>
    <s v="TEC-PH-10004345"/>
    <x v="2"/>
    <x v="7"/>
    <s v="Cisco SPA 502G IP Phone"/>
    <n v="383.84000000000003"/>
    <n v="4"/>
    <n v="0.2"/>
    <n v="47.97999999999999"/>
  </r>
  <r>
    <n v="6191"/>
    <s v="CA-2013-157259"/>
    <x v="0"/>
    <x v="435"/>
    <d v="2013-12-29T00:00:00"/>
    <s v="Standard Class"/>
    <s v="JM-15535"/>
    <s v="Jessica Myrick"/>
    <x v="0"/>
    <s v="United States"/>
    <s v="New York City"/>
    <x v="15"/>
    <n v="10035"/>
    <x v="3"/>
    <s v="FUR-FU-10003192"/>
    <x v="0"/>
    <x v="5"/>
    <s v="Luxo Adjustable Task Clamp Lamp"/>
    <n v="799.56000000000006"/>
    <n v="9"/>
    <n v="0"/>
    <n v="207.88559999999998"/>
  </r>
  <r>
    <n v="6192"/>
    <s v="CA-2014-107986"/>
    <x v="3"/>
    <x v="1096"/>
    <d v="2014-12-14T00:00:00"/>
    <s v="Same Day"/>
    <s v="MW-18220"/>
    <s v="Mitch Webber"/>
    <x v="0"/>
    <s v="United States"/>
    <s v="Seattle"/>
    <x v="4"/>
    <n v="98103"/>
    <x v="1"/>
    <s v="OFF-ST-10001325"/>
    <x v="1"/>
    <x v="4"/>
    <s v="Sterilite Officeware Hinged File Box"/>
    <n v="31.44"/>
    <n v="3"/>
    <n v="0"/>
    <n v="8.4888000000000012"/>
  </r>
  <r>
    <n v="6193"/>
    <s v="CA-2014-104927"/>
    <x v="3"/>
    <x v="66"/>
    <d v="2014-12-27T00:00:00"/>
    <s v="Standard Class"/>
    <s v="AG-10330"/>
    <s v="Alex Grayson"/>
    <x v="0"/>
    <s v="United States"/>
    <s v="Houston"/>
    <x v="5"/>
    <n v="77095"/>
    <x v="2"/>
    <s v="OFF-PA-10000019"/>
    <x v="1"/>
    <x v="10"/>
    <s v="Xerox 1931"/>
    <n v="25.920000000000005"/>
    <n v="5"/>
    <n v="0.2"/>
    <n v="9.0719999999999992"/>
  </r>
  <r>
    <n v="6194"/>
    <s v="CA-2014-104927"/>
    <x v="3"/>
    <x v="66"/>
    <d v="2014-12-27T00:00:00"/>
    <s v="Standard Class"/>
    <s v="AG-10330"/>
    <s v="Alex Grayson"/>
    <x v="0"/>
    <s v="United States"/>
    <s v="Houston"/>
    <x v="5"/>
    <n v="77095"/>
    <x v="2"/>
    <s v="OFF-BI-10003429"/>
    <x v="1"/>
    <x v="8"/>
    <s v="Cardinal HOLDit! Binder Insert Strips,Extra Strips"/>
    <n v="6.3299999999999992"/>
    <n v="5"/>
    <n v="0.8"/>
    <n v="-9.8114999999999988"/>
  </r>
  <r>
    <n v="6195"/>
    <s v="CA-2014-104927"/>
    <x v="3"/>
    <x v="66"/>
    <d v="2014-12-27T00:00:00"/>
    <s v="Standard Class"/>
    <s v="AG-10330"/>
    <s v="Alex Grayson"/>
    <x v="0"/>
    <s v="United States"/>
    <s v="Houston"/>
    <x v="5"/>
    <n v="77095"/>
    <x v="2"/>
    <s v="OFF-PA-10000176"/>
    <x v="1"/>
    <x v="10"/>
    <s v="Xerox 1887"/>
    <n v="75.88"/>
    <n v="5"/>
    <n v="0.2"/>
    <n v="26.557999999999993"/>
  </r>
  <r>
    <n v="6196"/>
    <s v="CA-2014-113453"/>
    <x v="3"/>
    <x v="208"/>
    <d v="2014-10-29T00:00:00"/>
    <s v="Standard Class"/>
    <s v="CM-12160"/>
    <s v="Charles McCrossin"/>
    <x v="0"/>
    <s v="United States"/>
    <s v="Philadelphia"/>
    <x v="9"/>
    <n v="19143"/>
    <x v="3"/>
    <s v="TEC-PH-10004165"/>
    <x v="2"/>
    <x v="7"/>
    <s v="Mitel MiVoice 5330e IP Phone"/>
    <n v="329.988"/>
    <n v="2"/>
    <n v="0.4"/>
    <n v="-76.997200000000021"/>
  </r>
  <r>
    <n v="6197"/>
    <s v="CA-2014-113453"/>
    <x v="3"/>
    <x v="208"/>
    <d v="2014-10-29T00:00:00"/>
    <s v="Standard Class"/>
    <s v="CM-12160"/>
    <s v="Charles McCrossin"/>
    <x v="0"/>
    <s v="United States"/>
    <s v="Philadelphia"/>
    <x v="9"/>
    <n v="19143"/>
    <x v="3"/>
    <s v="OFF-ST-10000352"/>
    <x v="1"/>
    <x v="4"/>
    <s v="Acco Perma 2700 Stacking Storage Drawers"/>
    <n v="71.376000000000005"/>
    <n v="3"/>
    <n v="0.2"/>
    <n v="-4.460999999999995"/>
  </r>
  <r>
    <n v="6198"/>
    <s v="CA-2012-149909"/>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s v="CA-2012-149909"/>
    <x v="1"/>
    <x v="50"/>
    <d v="2012-11-17T00:00:00"/>
    <s v="Standard Class"/>
    <s v="RA-19915"/>
    <s v="Russell Applegate"/>
    <x v="0"/>
    <s v="United States"/>
    <s v="Columbus"/>
    <x v="14"/>
    <n v="47201"/>
    <x v="2"/>
    <s v="TEC-PH-10001536"/>
    <x v="2"/>
    <x v="7"/>
    <s v="Spigen Samsung Galaxy S5 Case Wallet"/>
    <n v="50.97"/>
    <n v="3"/>
    <n v="0"/>
    <n v="13.252199999999997"/>
  </r>
  <r>
    <n v="6200"/>
    <s v="CA-2012-149909"/>
    <x v="1"/>
    <x v="50"/>
    <d v="2012-11-17T00:00:00"/>
    <s v="Standard Class"/>
    <s v="RA-19915"/>
    <s v="Russell Applegate"/>
    <x v="0"/>
    <s v="United States"/>
    <s v="Columbus"/>
    <x v="14"/>
    <n v="47201"/>
    <x v="2"/>
    <s v="OFF-PA-10001790"/>
    <x v="1"/>
    <x v="10"/>
    <s v="Xerox 1910"/>
    <n v="96.08"/>
    <n v="2"/>
    <n v="0"/>
    <n v="46.118399999999994"/>
  </r>
  <r>
    <n v="6201"/>
    <s v="CA-2012-146675"/>
    <x v="1"/>
    <x v="392"/>
    <d v="2012-04-20T00:00:00"/>
    <s v="Standard Class"/>
    <s v="SB-20185"/>
    <s v="Sarah Brown"/>
    <x v="0"/>
    <s v="United States"/>
    <s v="Evanston"/>
    <x v="10"/>
    <n v="60201"/>
    <x v="2"/>
    <s v="TEC-CO-10001766"/>
    <x v="2"/>
    <x v="16"/>
    <s v="Canon PC940 Copier"/>
    <n v="1439.9680000000001"/>
    <n v="4"/>
    <n v="0.2"/>
    <n v="485.98919999999993"/>
  </r>
  <r>
    <n v="6202"/>
    <s v="CA-2012-146675"/>
    <x v="1"/>
    <x v="392"/>
    <d v="2012-04-20T00:00:00"/>
    <s v="Standard Class"/>
    <s v="SB-20185"/>
    <s v="Sarah Brown"/>
    <x v="0"/>
    <s v="United States"/>
    <s v="Evanston"/>
    <x v="10"/>
    <n v="60201"/>
    <x v="2"/>
    <s v="TEC-AC-10004396"/>
    <x v="2"/>
    <x v="11"/>
    <s v="Logitech Keyboard K120"/>
    <n v="43.56"/>
    <n v="3"/>
    <n v="0.2"/>
    <n v="-4.9004999999999974"/>
  </r>
  <r>
    <n v="6203"/>
    <s v="CA-2013-118332"/>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s v="CA-2013-133669"/>
    <x v="0"/>
    <x v="147"/>
    <d v="2013-10-28T00:00:00"/>
    <s v="Standard Class"/>
    <s v="SV-20935"/>
    <s v="Susan Vittorini"/>
    <x v="0"/>
    <s v="United States"/>
    <s v="Columbus"/>
    <x v="24"/>
    <n v="43229"/>
    <x v="3"/>
    <s v="TEC-PH-10001305"/>
    <x v="2"/>
    <x v="7"/>
    <s v="Panasonic KX TS208W Corded phone"/>
    <n v="235.15199999999999"/>
    <n v="8"/>
    <n v="0.4"/>
    <n v="-47.030399999999986"/>
  </r>
  <r>
    <n v="6205"/>
    <s v="CA-2014-145660"/>
    <x v="3"/>
    <x v="96"/>
    <d v="2014-12-04T00:00:00"/>
    <s v="First Class"/>
    <s v="MG-17650"/>
    <s v="Matthew Grinstein"/>
    <x v="2"/>
    <s v="United States"/>
    <s v="Marion"/>
    <x v="24"/>
    <n v="43302"/>
    <x v="3"/>
    <s v="FUR-FU-10002885"/>
    <x v="0"/>
    <x v="5"/>
    <s v="Magna Visual Magnetic Picture Hangers"/>
    <n v="7.7120000000000006"/>
    <n v="2"/>
    <n v="0.2"/>
    <n v="1.7352000000000005"/>
  </r>
  <r>
    <n v="6206"/>
    <s v="CA-2013-133697"/>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s v="CA-2013-133697"/>
    <x v="0"/>
    <x v="201"/>
    <d v="2013-10-25T00:00:00"/>
    <s v="Second Class"/>
    <s v="CM-12445"/>
    <s v="Chuck Magee"/>
    <x v="0"/>
    <s v="United States"/>
    <s v="Houston"/>
    <x v="5"/>
    <n v="77095"/>
    <x v="2"/>
    <s v="OFF-FA-10003112"/>
    <x v="1"/>
    <x v="13"/>
    <s v="Staples"/>
    <n v="25.248000000000001"/>
    <n v="4"/>
    <n v="0.2"/>
    <n v="7.8899999999999979"/>
  </r>
  <r>
    <n v="6208"/>
    <s v="CA-2013-133697"/>
    <x v="0"/>
    <x v="201"/>
    <d v="2013-10-25T00:00:00"/>
    <s v="Second Class"/>
    <s v="CM-12445"/>
    <s v="Chuck Magee"/>
    <x v="0"/>
    <s v="United States"/>
    <s v="Houston"/>
    <x v="5"/>
    <n v="77095"/>
    <x v="2"/>
    <s v="FUR-CH-10002372"/>
    <x v="0"/>
    <x v="1"/>
    <s v="Office Star - Ergonomically Designed Knee Chair"/>
    <n v="56.686"/>
    <n v="1"/>
    <n v="0.3"/>
    <n v="-14.576399999999996"/>
  </r>
  <r>
    <n v="6209"/>
    <s v="CA-2014-148138"/>
    <x v="3"/>
    <x v="365"/>
    <d v="2014-10-04T00:00:00"/>
    <s v="Standard Class"/>
    <s v="ME-18010"/>
    <s v="Michelle Ellison"/>
    <x v="1"/>
    <s v="United States"/>
    <s v="Marion"/>
    <x v="24"/>
    <n v="43302"/>
    <x v="3"/>
    <s v="OFF-ST-10000563"/>
    <x v="1"/>
    <x v="4"/>
    <s v="Fellowes Bankers Box Stor/Drawer Steel Plus"/>
    <n v="51.168000000000006"/>
    <n v="2"/>
    <n v="0.2"/>
    <n v="-6.3960000000000008"/>
  </r>
  <r>
    <n v="6210"/>
    <s v="CA-2014-119809"/>
    <x v="3"/>
    <x v="238"/>
    <d v="2014-08-26T00:00:00"/>
    <s v="Standard Class"/>
    <s v="YS-21880"/>
    <s v="Yana Sorensen"/>
    <x v="1"/>
    <s v="United States"/>
    <s v="Seattle"/>
    <x v="4"/>
    <n v="98103"/>
    <x v="1"/>
    <s v="OFF-BI-10003925"/>
    <x v="1"/>
    <x v="8"/>
    <s v="Fellowes PB300 Plastic Comb Binding Machine"/>
    <n v="2793.5280000000002"/>
    <n v="9"/>
    <n v="0.2"/>
    <n v="942.81569999999988"/>
  </r>
  <r>
    <n v="6211"/>
    <s v="CA-2014-119809"/>
    <x v="3"/>
    <x v="238"/>
    <d v="2014-08-26T00:00:00"/>
    <s v="Standard Class"/>
    <s v="YS-21880"/>
    <s v="Yana Sorensen"/>
    <x v="1"/>
    <s v="United States"/>
    <s v="Seattle"/>
    <x v="4"/>
    <n v="98103"/>
    <x v="1"/>
    <s v="OFF-ST-10003306"/>
    <x v="1"/>
    <x v="4"/>
    <s v="Letter Size Cart"/>
    <n v="1000.0200000000001"/>
    <n v="7"/>
    <n v="0"/>
    <n v="290.00579999999991"/>
  </r>
  <r>
    <n v="6212"/>
    <s v="CA-2014-119809"/>
    <x v="3"/>
    <x v="238"/>
    <d v="2014-08-26T00:00:00"/>
    <s v="Standard Class"/>
    <s v="YS-21880"/>
    <s v="Yana Sorensen"/>
    <x v="1"/>
    <s v="United States"/>
    <s v="Seattle"/>
    <x v="4"/>
    <n v="98103"/>
    <x v="1"/>
    <s v="FUR-FU-10001475"/>
    <x v="0"/>
    <x v="5"/>
    <s v="Contract Clock, 14&quot;, Brown"/>
    <n v="65.94"/>
    <n v="3"/>
    <n v="0"/>
    <n v="22.419600000000003"/>
  </r>
  <r>
    <n v="6213"/>
    <s v="CA-2014-149944"/>
    <x v="3"/>
    <x v="105"/>
    <d v="2014-11-17T00:00:00"/>
    <s v="Second Class"/>
    <s v="MB-17305"/>
    <s v="Maria Bertelson"/>
    <x v="0"/>
    <s v="United States"/>
    <s v="Longview"/>
    <x v="4"/>
    <n v="98632"/>
    <x v="1"/>
    <s v="OFF-FA-10003495"/>
    <x v="1"/>
    <x v="13"/>
    <s v="Staples"/>
    <n v="18.240000000000002"/>
    <n v="3"/>
    <n v="0"/>
    <n v="9.120000000000001"/>
  </r>
  <r>
    <n v="6214"/>
    <s v="CA-2014-149944"/>
    <x v="3"/>
    <x v="105"/>
    <d v="2014-11-17T00:00:00"/>
    <s v="Second Class"/>
    <s v="MB-17305"/>
    <s v="Maria Bertelson"/>
    <x v="0"/>
    <s v="United States"/>
    <s v="Longview"/>
    <x v="4"/>
    <n v="98632"/>
    <x v="1"/>
    <s v="OFF-AP-10004708"/>
    <x v="1"/>
    <x v="9"/>
    <s v="Fellowes Superior 10 Outlet Split Surge Protector"/>
    <n v="76.12"/>
    <n v="2"/>
    <n v="0"/>
    <n v="22.074799999999996"/>
  </r>
  <r>
    <n v="6215"/>
    <s v="CA-2011-128538"/>
    <x v="2"/>
    <x v="856"/>
    <d v="2011-10-15T00:00:00"/>
    <s v="Standard Class"/>
    <s v="AS-10240"/>
    <s v="Alan Shonely"/>
    <x v="0"/>
    <s v="United States"/>
    <s v="Redondo Beach"/>
    <x v="1"/>
    <n v="90278"/>
    <x v="1"/>
    <s v="OFF-EN-10001219"/>
    <x v="1"/>
    <x v="12"/>
    <s v="#10- 4 1/8&quot; x 9 1/2&quot; Security-Tint Envelopes"/>
    <n v="7.64"/>
    <n v="1"/>
    <n v="0"/>
    <n v="3.7435999999999998"/>
  </r>
  <r>
    <n v="6216"/>
    <s v="CA-2012-161711"/>
    <x v="1"/>
    <x v="109"/>
    <d v="2012-12-03T00:00:00"/>
    <s v="Standard Class"/>
    <s v="MC-17425"/>
    <s v="Mark Cousins"/>
    <x v="1"/>
    <s v="United States"/>
    <s v="New York City"/>
    <x v="15"/>
    <n v="10035"/>
    <x v="3"/>
    <s v="FUR-FU-10000087"/>
    <x v="0"/>
    <x v="5"/>
    <s v="Executive Impressions 14&quot; Two-Color Numerals Wall Clock"/>
    <n v="68.16"/>
    <n v="3"/>
    <n v="0"/>
    <n v="27.945600000000002"/>
  </r>
  <r>
    <n v="6217"/>
    <s v="CA-2012-161711"/>
    <x v="1"/>
    <x v="109"/>
    <d v="2012-12-03T00:00:00"/>
    <s v="Standard Class"/>
    <s v="MC-17425"/>
    <s v="Mark Cousins"/>
    <x v="1"/>
    <s v="United States"/>
    <s v="New York City"/>
    <x v="15"/>
    <n v="10035"/>
    <x v="3"/>
    <s v="OFF-EN-10001539"/>
    <x v="1"/>
    <x v="12"/>
    <s v="Staples"/>
    <n v="62.24"/>
    <n v="8"/>
    <n v="0"/>
    <n v="29.252800000000001"/>
  </r>
  <r>
    <n v="6218"/>
    <s v="US-2012-129553"/>
    <x v="1"/>
    <x v="1097"/>
    <d v="2012-08-02T00:00:00"/>
    <s v="Standard Class"/>
    <s v="PG-18820"/>
    <s v="Patrick Gardner"/>
    <x v="0"/>
    <s v="United States"/>
    <s v="Louisville"/>
    <x v="0"/>
    <n v="40214"/>
    <x v="0"/>
    <s v="TEC-PH-10004897"/>
    <x v="2"/>
    <x v="7"/>
    <s v="Mediabridge Sport Armband iPhone 5s"/>
    <n v="29.97"/>
    <n v="3"/>
    <n v="0"/>
    <n v="0.29969999999999963"/>
  </r>
  <r>
    <n v="6219"/>
    <s v="CA-2013-160220"/>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s v="CA-2013-160220"/>
    <x v="0"/>
    <x v="201"/>
    <d v="2013-10-27T00:00:00"/>
    <s v="Standard Class"/>
    <s v="JS-16030"/>
    <s v="Joy Smith"/>
    <x v="0"/>
    <s v="United States"/>
    <s v="Trenton"/>
    <x v="12"/>
    <n v="48183"/>
    <x v="2"/>
    <s v="TEC-PH-10001557"/>
    <x v="2"/>
    <x v="7"/>
    <s v="Pyle PMP37LED"/>
    <n v="191.98"/>
    <n v="2"/>
    <n v="0"/>
    <n v="51.834599999999995"/>
  </r>
  <r>
    <n v="6221"/>
    <s v="CA-2013-160220"/>
    <x v="0"/>
    <x v="201"/>
    <d v="2013-10-27T00:00:00"/>
    <s v="Standard Class"/>
    <s v="JS-16030"/>
    <s v="Joy Smith"/>
    <x v="0"/>
    <s v="United States"/>
    <s v="Trenton"/>
    <x v="12"/>
    <n v="48183"/>
    <x v="2"/>
    <s v="OFF-ST-10000617"/>
    <x v="1"/>
    <x v="4"/>
    <s v="Woodgrain Magazine Files by Perma"/>
    <n v="20.86"/>
    <n v="7"/>
    <n v="0"/>
    <n v="1.4601999999999977"/>
  </r>
  <r>
    <n v="6222"/>
    <s v="US-2014-157224"/>
    <x v="3"/>
    <x v="32"/>
    <d v="2014-09-19T00:00:00"/>
    <s v="Second Class"/>
    <s v="JB-16000"/>
    <s v="Joy Bell-"/>
    <x v="0"/>
    <s v="United States"/>
    <s v="Los Angeles"/>
    <x v="1"/>
    <n v="90045"/>
    <x v="1"/>
    <s v="OFF-LA-10000121"/>
    <x v="1"/>
    <x v="2"/>
    <s v="Avery 48"/>
    <n v="56.699999999999996"/>
    <n v="9"/>
    <n v="0"/>
    <n v="26.081999999999997"/>
  </r>
  <r>
    <n v="6223"/>
    <s v="CA-2014-140627"/>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s v="CA-2014-140627"/>
    <x v="3"/>
    <x v="331"/>
    <d v="2014-12-28T00:00:00"/>
    <s v="Standard Class"/>
    <s v="DK-12985"/>
    <s v="Darren Koutras"/>
    <x v="0"/>
    <s v="United States"/>
    <s v="Hendersonville"/>
    <x v="18"/>
    <n v="37075"/>
    <x v="0"/>
    <s v="OFF-AR-10000422"/>
    <x v="1"/>
    <x v="6"/>
    <s v="Pencil and Crayon Sharpener"/>
    <n v="12.263999999999999"/>
    <n v="7"/>
    <n v="0.2"/>
    <n v="1.0730999999999993"/>
  </r>
  <r>
    <n v="6225"/>
    <s v="CA-2014-140627"/>
    <x v="3"/>
    <x v="331"/>
    <d v="2014-12-28T00:00:00"/>
    <s v="Standard Class"/>
    <s v="DK-12985"/>
    <s v="Darren Koutras"/>
    <x v="0"/>
    <s v="United States"/>
    <s v="Hendersonville"/>
    <x v="18"/>
    <n v="37075"/>
    <x v="0"/>
    <s v="OFF-ST-10004123"/>
    <x v="1"/>
    <x v="4"/>
    <s v="Safco Industrial Wire Shelving System"/>
    <n v="218.35200000000003"/>
    <n v="3"/>
    <n v="0.2"/>
    <n v="-54.588000000000008"/>
  </r>
  <r>
    <n v="6226"/>
    <s v="CA-2012-133445"/>
    <x v="1"/>
    <x v="348"/>
    <d v="2012-10-09T00:00:00"/>
    <s v="Standard Class"/>
    <s v="JF-15490"/>
    <s v="Jeremy Farry"/>
    <x v="0"/>
    <s v="United States"/>
    <s v="Portland"/>
    <x v="21"/>
    <n v="97206"/>
    <x v="1"/>
    <s v="FUR-BO-10003660"/>
    <x v="0"/>
    <x v="0"/>
    <s v="Bush Cubix Collection Bookcases, Fully Assembled"/>
    <n v="66.294000000000011"/>
    <n v="1"/>
    <n v="0.7"/>
    <n v="-103.86059999999998"/>
  </r>
  <r>
    <n v="6227"/>
    <s v="CA-2012-133445"/>
    <x v="1"/>
    <x v="348"/>
    <d v="2012-10-09T00:00:00"/>
    <s v="Standard Class"/>
    <s v="JF-15490"/>
    <s v="Jeremy Farry"/>
    <x v="0"/>
    <s v="United States"/>
    <s v="Portland"/>
    <x v="21"/>
    <n v="97206"/>
    <x v="1"/>
    <s v="FUR-CH-10000422"/>
    <x v="0"/>
    <x v="1"/>
    <s v="Global Highback Leather Tilter in Burgundy"/>
    <n v="291.16800000000001"/>
    <n v="4"/>
    <n v="0.2"/>
    <n v="-14.558399999999978"/>
  </r>
  <r>
    <n v="6228"/>
    <s v="CA-2011-14878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s v="CA-2013-148208"/>
    <x v="0"/>
    <x v="115"/>
    <d v="2013-01-27T00:00:00"/>
    <s v="Standard Class"/>
    <s v="BT-11530"/>
    <s v="Bradley Talbott"/>
    <x v="2"/>
    <s v="United States"/>
    <s v="Cleveland"/>
    <x v="24"/>
    <n v="44105"/>
    <x v="3"/>
    <s v="TEC-PH-10004093"/>
    <x v="2"/>
    <x v="7"/>
    <s v="Panasonic Kx-TS550"/>
    <n v="110.376"/>
    <n v="4"/>
    <n v="0.4"/>
    <n v="-20.235600000000005"/>
  </r>
  <r>
    <n v="6230"/>
    <s v="CA-2013-148208"/>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s v="CA-2014-127656"/>
    <x v="3"/>
    <x v="497"/>
    <d v="2014-07-18T00:00:00"/>
    <s v="Standard Class"/>
    <s v="NW-18400"/>
    <s v="Natalie Webber"/>
    <x v="0"/>
    <s v="United States"/>
    <s v="Waterloo"/>
    <x v="23"/>
    <n v="50701"/>
    <x v="2"/>
    <s v="OFF-AR-10001166"/>
    <x v="1"/>
    <x v="6"/>
    <s v="Staples"/>
    <n v="30.32"/>
    <n v="4"/>
    <n v="0"/>
    <n v="11.8248"/>
  </r>
  <r>
    <n v="6232"/>
    <s v="US-2014-142188"/>
    <x v="3"/>
    <x v="220"/>
    <d v="2014-09-12T00:00:00"/>
    <s v="Same Day"/>
    <s v="JF-15415"/>
    <s v="Jennifer Ferguson"/>
    <x v="0"/>
    <s v="United States"/>
    <s v="Seattle"/>
    <x v="4"/>
    <n v="98105"/>
    <x v="1"/>
    <s v="FUR-CH-10003199"/>
    <x v="0"/>
    <x v="1"/>
    <s v="Office Star - Contemporary Task Swivel Chair"/>
    <n v="177.56800000000001"/>
    <n v="2"/>
    <n v="0.2"/>
    <n v="8.8783999999999921"/>
  </r>
  <r>
    <n v="6233"/>
    <s v="US-2014-142188"/>
    <x v="3"/>
    <x v="220"/>
    <d v="2014-09-12T00:00:00"/>
    <s v="Same Day"/>
    <s v="JF-15415"/>
    <s v="Jennifer Ferguson"/>
    <x v="0"/>
    <s v="United States"/>
    <s v="Seattle"/>
    <x v="4"/>
    <n v="98105"/>
    <x v="1"/>
    <s v="OFF-PA-10002005"/>
    <x v="1"/>
    <x v="10"/>
    <s v="Xerox 225"/>
    <n v="19.440000000000001"/>
    <n v="3"/>
    <n v="0"/>
    <n v="9.3312000000000008"/>
  </r>
  <r>
    <n v="6234"/>
    <s v="US-2014-142188"/>
    <x v="3"/>
    <x v="220"/>
    <d v="2014-09-12T00:00:00"/>
    <s v="Same Day"/>
    <s v="JF-15415"/>
    <s v="Jennifer Ferguson"/>
    <x v="0"/>
    <s v="United States"/>
    <s v="Seattle"/>
    <x v="4"/>
    <n v="98105"/>
    <x v="1"/>
    <s v="OFF-PA-10004101"/>
    <x v="1"/>
    <x v="10"/>
    <s v="Xerox 1894"/>
    <n v="71.28"/>
    <n v="11"/>
    <n v="0"/>
    <n v="34.214400000000005"/>
  </r>
  <r>
    <n v="6235"/>
    <s v="US-2014-142188"/>
    <x v="3"/>
    <x v="220"/>
    <d v="2014-09-12T00:00:00"/>
    <s v="Same Day"/>
    <s v="JF-15415"/>
    <s v="Jennifer Ferguson"/>
    <x v="0"/>
    <s v="United States"/>
    <s v="Seattle"/>
    <x v="4"/>
    <n v="98105"/>
    <x v="1"/>
    <s v="OFF-BI-10004600"/>
    <x v="1"/>
    <x v="8"/>
    <s v="Ibico Ibimaster 300 Manual Binding System"/>
    <n v="1471.96"/>
    <n v="5"/>
    <n v="0.2"/>
    <n v="459.98749999999995"/>
  </r>
  <r>
    <n v="6236"/>
    <s v="US-2014-142188"/>
    <x v="3"/>
    <x v="220"/>
    <d v="2014-09-12T00:00:00"/>
    <s v="Same Day"/>
    <s v="JF-15415"/>
    <s v="Jennifer Ferguson"/>
    <x v="0"/>
    <s v="United States"/>
    <s v="Seattle"/>
    <x v="4"/>
    <n v="98105"/>
    <x v="1"/>
    <s v="TEC-PH-10000127"/>
    <x v="2"/>
    <x v="7"/>
    <s v="iOttie XL Car Mount"/>
    <n v="79.959999999999994"/>
    <n v="5"/>
    <n v="0.2"/>
    <n v="-17.991000000000003"/>
  </r>
  <r>
    <n v="6237"/>
    <s v="CA-2013-144400"/>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s v="US-2013-155180"/>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s v="CA-2012-134075"/>
    <x v="1"/>
    <x v="295"/>
    <d v="2012-12-16T00:00:00"/>
    <s v="Standard Class"/>
    <s v="HA-14905"/>
    <s v="Helen Abelman"/>
    <x v="0"/>
    <s v="United States"/>
    <s v="San Jose"/>
    <x v="1"/>
    <n v="95123"/>
    <x v="1"/>
    <s v="FUR-FU-10004597"/>
    <x v="0"/>
    <x v="5"/>
    <s v="Eldon Cleatmat Chair Mats for Medium Pile Carpets"/>
    <n v="166.5"/>
    <n v="3"/>
    <n v="0"/>
    <n v="21.64500000000001"/>
  </r>
  <r>
    <n v="6240"/>
    <s v="CA-2012-134075"/>
    <x v="1"/>
    <x v="295"/>
    <d v="2012-12-16T00:00:00"/>
    <s v="Standard Class"/>
    <s v="HA-14905"/>
    <s v="Helen Abelman"/>
    <x v="0"/>
    <s v="United States"/>
    <s v="San Jose"/>
    <x v="1"/>
    <n v="95123"/>
    <x v="1"/>
    <s v="OFF-ST-10001496"/>
    <x v="1"/>
    <x v="4"/>
    <s v="Standard Rollaway File with Lock"/>
    <n v="360.38"/>
    <n v="2"/>
    <n v="0"/>
    <n v="93.698800000000006"/>
  </r>
  <r>
    <n v="6241"/>
    <s v="US-2013-131912"/>
    <x v="0"/>
    <x v="517"/>
    <d v="2013-11-02T00:00:00"/>
    <s v="Second Class"/>
    <s v="LH-17155"/>
    <s v="Logan Haushalter"/>
    <x v="0"/>
    <s v="United States"/>
    <s v="Los Angeles"/>
    <x v="1"/>
    <n v="90008"/>
    <x v="1"/>
    <s v="OFF-BI-10004236"/>
    <x v="1"/>
    <x v="8"/>
    <s v="XtraLife ClearVue Slant-D Ring Binder, White, 3&quot;"/>
    <n v="11.744"/>
    <n v="1"/>
    <n v="0.2"/>
    <n v="3.8167999999999997"/>
  </r>
  <r>
    <n v="6242"/>
    <s v="CA-2014-141572"/>
    <x v="3"/>
    <x v="39"/>
    <d v="2014-06-01T00:00:00"/>
    <s v="Second Class"/>
    <s v="LO-17170"/>
    <s v="Lori Olson"/>
    <x v="1"/>
    <s v="United States"/>
    <s v="Concord"/>
    <x v="38"/>
    <n v="3301"/>
    <x v="3"/>
    <s v="FUR-FU-10001185"/>
    <x v="0"/>
    <x v="5"/>
    <s v="Advantus Employee of the Month Certificate Frame, 11 x 13-1/2"/>
    <n v="247.44"/>
    <n v="8"/>
    <n v="0"/>
    <n v="101.4504"/>
  </r>
  <r>
    <n v="6243"/>
    <s v="CA-2011-134621"/>
    <x v="2"/>
    <x v="1059"/>
    <d v="2011-12-28T00:00:00"/>
    <s v="Standard Class"/>
    <s v="DP-13390"/>
    <s v="Dennis Pardue"/>
    <x v="2"/>
    <s v="United States"/>
    <s v="Columbia"/>
    <x v="18"/>
    <n v="38401"/>
    <x v="0"/>
    <s v="OFF-BI-10000977"/>
    <x v="1"/>
    <x v="8"/>
    <s v="Ibico Plastic Spiral Binding Combs"/>
    <n v="18.240000000000002"/>
    <n v="2"/>
    <n v="0.7"/>
    <n v="-14.591999999999999"/>
  </r>
  <r>
    <n v="6244"/>
    <s v="CA-2013-165561"/>
    <x v="0"/>
    <x v="390"/>
    <d v="2013-11-29T00:00:00"/>
    <s v="Standard Class"/>
    <s v="CR-12580"/>
    <s v="Clay Rozendal"/>
    <x v="2"/>
    <s v="United States"/>
    <s v="Bellevue"/>
    <x v="4"/>
    <n v="98006"/>
    <x v="1"/>
    <s v="OFF-SU-10004782"/>
    <x v="1"/>
    <x v="14"/>
    <s v="Elite 5&quot; Scissors"/>
    <n v="25.349999999999998"/>
    <n v="3"/>
    <n v="0"/>
    <n v="7.6049999999999978"/>
  </r>
  <r>
    <n v="6245"/>
    <s v="CA-2012-112305"/>
    <x v="1"/>
    <x v="312"/>
    <d v="2012-11-25T00:00:00"/>
    <s v="Standard Class"/>
    <s v="KB-16405"/>
    <s v="Katrina Bavinger"/>
    <x v="2"/>
    <s v="United States"/>
    <s v="Seattle"/>
    <x v="4"/>
    <n v="98105"/>
    <x v="1"/>
    <s v="OFF-AR-10002067"/>
    <x v="1"/>
    <x v="6"/>
    <s v="Newell 334"/>
    <n v="119.03999999999999"/>
    <n v="6"/>
    <n v="0"/>
    <n v="30.950400000000002"/>
  </r>
  <r>
    <n v="6246"/>
    <s v="CA-2012-112305"/>
    <x v="1"/>
    <x v="312"/>
    <d v="2012-11-25T00:00:00"/>
    <s v="Standard Class"/>
    <s v="KB-16405"/>
    <s v="Katrina Bavinger"/>
    <x v="2"/>
    <s v="United States"/>
    <s v="Seattle"/>
    <x v="4"/>
    <n v="98105"/>
    <x v="1"/>
    <s v="FUR-FU-10002364"/>
    <x v="0"/>
    <x v="5"/>
    <s v="Eldon Expressions Wood Desk Accessories, Oak"/>
    <n v="22.14"/>
    <n v="3"/>
    <n v="0"/>
    <n v="6.4205999999999976"/>
  </r>
  <r>
    <n v="6247"/>
    <s v="CA-2012-112305"/>
    <x v="1"/>
    <x v="312"/>
    <d v="2012-11-25T00:00:00"/>
    <s v="Standard Class"/>
    <s v="KB-16405"/>
    <s v="Katrina Bavinger"/>
    <x v="2"/>
    <s v="United States"/>
    <s v="Seattle"/>
    <x v="4"/>
    <n v="98105"/>
    <x v="1"/>
    <s v="TEC-AC-10002018"/>
    <x v="2"/>
    <x v="11"/>
    <s v="AmazonBasics 3-Button USB Wired Mouse"/>
    <n v="13.98"/>
    <n v="2"/>
    <n v="0"/>
    <n v="6.011400000000001"/>
  </r>
  <r>
    <n v="6248"/>
    <s v="CA-2014-121580"/>
    <x v="3"/>
    <x v="148"/>
    <d v="2014-06-05T00:00:00"/>
    <s v="Standard Class"/>
    <s v="ML-17410"/>
    <s v="Maris LaWare"/>
    <x v="0"/>
    <s v="United States"/>
    <s v="Columbus"/>
    <x v="14"/>
    <n v="47201"/>
    <x v="2"/>
    <s v="OFF-BI-10000632"/>
    <x v="1"/>
    <x v="8"/>
    <s v="Satellite Sectional Post Binders"/>
    <n v="43.41"/>
    <n v="1"/>
    <n v="0"/>
    <n v="19.968599999999999"/>
  </r>
  <r>
    <n v="6249"/>
    <s v="CA-2014-121580"/>
    <x v="3"/>
    <x v="148"/>
    <d v="2014-06-05T00:00:00"/>
    <s v="Standard Class"/>
    <s v="ML-17410"/>
    <s v="Maris LaWare"/>
    <x v="0"/>
    <s v="United States"/>
    <s v="Columbus"/>
    <x v="14"/>
    <n v="47201"/>
    <x v="2"/>
    <s v="FUR-FU-10003981"/>
    <x v="0"/>
    <x v="5"/>
    <s v="Eldon Wave Desk Accessories"/>
    <n v="6.24"/>
    <n v="3"/>
    <n v="0"/>
    <n v="2.6208000000000005"/>
  </r>
  <r>
    <n v="6250"/>
    <s v="CA-2014-121580"/>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s v="CA-2014-121580"/>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s v="CA-2011-101147"/>
    <x v="2"/>
    <x v="266"/>
    <d v="2011-12-04T00:00:00"/>
    <s v="First Class"/>
    <s v="MC-17575"/>
    <s v="Matt Collins"/>
    <x v="0"/>
    <s v="United States"/>
    <s v="Chicago"/>
    <x v="10"/>
    <n v="60623"/>
    <x v="2"/>
    <s v="OFF-AP-10004249"/>
    <x v="1"/>
    <x v="9"/>
    <s v="Staples"/>
    <n v="2.3939999999999997"/>
    <n v="1"/>
    <n v="0.8"/>
    <n v="-6.344100000000001"/>
  </r>
  <r>
    <n v="6253"/>
    <s v="CA-2011-165806"/>
    <x v="2"/>
    <x v="884"/>
    <d v="2011-04-07T00:00:00"/>
    <s v="Same Day"/>
    <s v="VM-21685"/>
    <s v="Valerie Mitchum"/>
    <x v="2"/>
    <s v="United States"/>
    <s v="Marietta"/>
    <x v="32"/>
    <n v="30062"/>
    <x v="0"/>
    <s v="OFF-PA-10003441"/>
    <x v="1"/>
    <x v="10"/>
    <s v="Xerox 226"/>
    <n v="58.320000000000007"/>
    <n v="9"/>
    <n v="0"/>
    <n v="27.993600000000001"/>
  </r>
  <r>
    <n v="6254"/>
    <s v="CA-2011-165806"/>
    <x v="2"/>
    <x v="884"/>
    <d v="2011-04-07T00:00:00"/>
    <s v="Same Day"/>
    <s v="VM-21685"/>
    <s v="Valerie Mitchum"/>
    <x v="2"/>
    <s v="United States"/>
    <s v="Marietta"/>
    <x v="32"/>
    <n v="30062"/>
    <x v="0"/>
    <s v="TEC-PH-10004922"/>
    <x v="2"/>
    <x v="7"/>
    <s v="RCA Visys Integrated PBX 8-Line Router"/>
    <n v="200.96999999999997"/>
    <n v="3"/>
    <n v="0"/>
    <n v="50.242500000000007"/>
  </r>
  <r>
    <n v="6255"/>
    <s v="CA-2012-151624"/>
    <x v="1"/>
    <x v="1014"/>
    <d v="2012-09-14T00:00:00"/>
    <s v="Standard Class"/>
    <s v="VW-21775"/>
    <s v="Victoria Wilson"/>
    <x v="1"/>
    <s v="United States"/>
    <s v="Montgomery"/>
    <x v="19"/>
    <n v="36116"/>
    <x v="0"/>
    <s v="FUR-FU-10001731"/>
    <x v="0"/>
    <x v="5"/>
    <s v="Acrylic Self-Standing Desk Frames"/>
    <n v="21.36"/>
    <n v="8"/>
    <n v="0"/>
    <n v="8.1167999999999996"/>
  </r>
  <r>
    <n v="6256"/>
    <s v="CA-2014-139444"/>
    <x v="3"/>
    <x v="428"/>
    <d v="2014-09-16T00:00:00"/>
    <s v="Standard Class"/>
    <s v="GK-14620"/>
    <s v="Grace Kelly"/>
    <x v="1"/>
    <s v="United States"/>
    <s v="Plano"/>
    <x v="5"/>
    <n v="75023"/>
    <x v="2"/>
    <s v="OFF-LA-10000134"/>
    <x v="1"/>
    <x v="2"/>
    <s v="Avery 511"/>
    <n v="9.8560000000000016"/>
    <n v="4"/>
    <n v="0.2"/>
    <n v="3.4495999999999993"/>
  </r>
  <r>
    <n v="6257"/>
    <s v="CA-2012-133977"/>
    <x v="1"/>
    <x v="684"/>
    <d v="2012-09-08T00:00:00"/>
    <s v="Second Class"/>
    <s v="AT-10435"/>
    <s v="Alyssa Tate"/>
    <x v="2"/>
    <s v="United States"/>
    <s v="Tamarac"/>
    <x v="2"/>
    <n v="33319"/>
    <x v="0"/>
    <s v="OFF-BI-10003166"/>
    <x v="1"/>
    <x v="8"/>
    <s v="GBC Plasticlear Binding Covers"/>
    <n v="3.4440000000000008"/>
    <n v="1"/>
    <n v="0.7"/>
    <n v="-2.5255999999999998"/>
  </r>
  <r>
    <n v="6258"/>
    <s v="CA-2014-141425"/>
    <x v="3"/>
    <x v="808"/>
    <d v="2014-11-07T00:00:00"/>
    <s v="Second Class"/>
    <s v="AR-10825"/>
    <s v="Anthony Rawles"/>
    <x v="1"/>
    <s v="United States"/>
    <s v="Columbus"/>
    <x v="24"/>
    <n v="43229"/>
    <x v="3"/>
    <s v="OFF-SU-10000646"/>
    <x v="1"/>
    <x v="14"/>
    <s v="Premier Automatic Letter Opener"/>
    <n v="384.59200000000004"/>
    <n v="2"/>
    <n v="0.2"/>
    <n v="-81.725799999999978"/>
  </r>
  <r>
    <n v="6259"/>
    <s v="CA-2012-133536"/>
    <x v="1"/>
    <x v="262"/>
    <d v="2012-03-30T00:00:00"/>
    <s v="Second Class"/>
    <s v="JH-15820"/>
    <s v="John Huston"/>
    <x v="0"/>
    <s v="United States"/>
    <s v="New York City"/>
    <x v="15"/>
    <n v="10009"/>
    <x v="3"/>
    <s v="OFF-EN-10004459"/>
    <x v="1"/>
    <x v="12"/>
    <s v="Security-Tint Envelopes"/>
    <n v="22.919999999999998"/>
    <n v="3"/>
    <n v="0"/>
    <n v="11.230799999999999"/>
  </r>
  <r>
    <n v="6260"/>
    <s v="CA-2012-150441"/>
    <x v="1"/>
    <x v="863"/>
    <d v="2012-08-17T00:00:00"/>
    <s v="Second Class"/>
    <s v="RA-19285"/>
    <s v="Ralph Arnett"/>
    <x v="0"/>
    <s v="United States"/>
    <s v="Richmond"/>
    <x v="14"/>
    <n v="47374"/>
    <x v="2"/>
    <s v="OFF-BI-10003529"/>
    <x v="1"/>
    <x v="8"/>
    <s v="Avery Round Ring Poly Binders"/>
    <n v="11.36"/>
    <n v="4"/>
    <n v="0"/>
    <n v="5.5663999999999998"/>
  </r>
  <r>
    <n v="6261"/>
    <s v="CA-2012-162607"/>
    <x v="1"/>
    <x v="793"/>
    <d v="2012-05-18T00:00:00"/>
    <s v="Standard Class"/>
    <s v="RO-19780"/>
    <s v="Rose O'Brian"/>
    <x v="0"/>
    <s v="United States"/>
    <s v="Seattle"/>
    <x v="4"/>
    <n v="98115"/>
    <x v="1"/>
    <s v="OFF-BI-10002949"/>
    <x v="1"/>
    <x v="8"/>
    <s v="Prestige Round Ring Binders"/>
    <n v="14.592000000000002"/>
    <n v="3"/>
    <n v="0.2"/>
    <n v="4.9247999999999985"/>
  </r>
  <r>
    <n v="6262"/>
    <s v="CA-2014-103506"/>
    <x v="3"/>
    <x v="283"/>
    <d v="2014-07-28T00:00:00"/>
    <s v="Standard Class"/>
    <s v="LR-17035"/>
    <s v="Lisa Ryan"/>
    <x v="1"/>
    <s v="United States"/>
    <s v="Long Beach"/>
    <x v="15"/>
    <n v="11561"/>
    <x v="3"/>
    <s v="OFF-LA-10001158"/>
    <x v="1"/>
    <x v="2"/>
    <s v="Avery Address/Shipping Labels for Typewriters, 4&quot; x 2&quot;"/>
    <n v="41.4"/>
    <n v="4"/>
    <n v="0"/>
    <n v="19.872"/>
  </r>
  <r>
    <n v="6263"/>
    <s v="CA-2013-132479"/>
    <x v="0"/>
    <x v="446"/>
    <d v="2013-09-27T00:00:00"/>
    <s v="First Class"/>
    <s v="MK-17905"/>
    <s v="Michael Kennedy"/>
    <x v="1"/>
    <s v="United States"/>
    <s v="Rockford"/>
    <x v="10"/>
    <n v="61107"/>
    <x v="2"/>
    <s v="OFF-BI-10004584"/>
    <x v="1"/>
    <x v="8"/>
    <s v="GBC ProClick 150 Presentation Binding System"/>
    <n v="442.37199999999996"/>
    <n v="7"/>
    <n v="0.8"/>
    <n v="-729.91380000000004"/>
  </r>
  <r>
    <n v="6264"/>
    <s v="CA-2014-160724"/>
    <x v="3"/>
    <x v="1024"/>
    <d v="2014-05-11T00:00:00"/>
    <s v="Standard Class"/>
    <s v="YS-21880"/>
    <s v="Yana Sorensen"/>
    <x v="1"/>
    <s v="United States"/>
    <s v="Columbus"/>
    <x v="32"/>
    <n v="31907"/>
    <x v="0"/>
    <s v="OFF-BI-10004965"/>
    <x v="1"/>
    <x v="8"/>
    <s v="Ibico Covers for Plastic or Wire Binding Elements"/>
    <n v="34.5"/>
    <n v="3"/>
    <n v="0"/>
    <n v="15.524999999999999"/>
  </r>
  <r>
    <n v="6265"/>
    <s v="US-2013-115952"/>
    <x v="0"/>
    <x v="1099"/>
    <d v="2013-10-07T00:00:00"/>
    <s v="Same Day"/>
    <s v="JH-15910"/>
    <s v="Jonathan Howell"/>
    <x v="0"/>
    <s v="United States"/>
    <s v="Tulsa"/>
    <x v="26"/>
    <n v="74133"/>
    <x v="2"/>
    <s v="OFF-BI-10004654"/>
    <x v="1"/>
    <x v="8"/>
    <s v="Avery Binding System Hidden Tab Executive Style Index Sets"/>
    <n v="28.849999999999998"/>
    <n v="5"/>
    <n v="0"/>
    <n v="14.424999999999999"/>
  </r>
  <r>
    <n v="6266"/>
    <s v="CA-2011-146731"/>
    <x v="2"/>
    <x v="935"/>
    <d v="2011-11-08T00:00:00"/>
    <s v="Standard Class"/>
    <s v="AT-10735"/>
    <s v="Annie Thurman"/>
    <x v="0"/>
    <s v="United States"/>
    <s v="Nashville"/>
    <x v="18"/>
    <n v="37211"/>
    <x v="0"/>
    <s v="OFF-PA-10000141"/>
    <x v="1"/>
    <x v="10"/>
    <s v="Ampad Evidence Wirebond Steno Books, 6&quot; x 9&quot;"/>
    <n v="3.4880000000000004"/>
    <n v="2"/>
    <n v="0.2"/>
    <n v="1.1771999999999998"/>
  </r>
  <r>
    <n v="6267"/>
    <s v="CA-2011-146731"/>
    <x v="2"/>
    <x v="935"/>
    <d v="2011-11-08T00:00:00"/>
    <s v="Standard Class"/>
    <s v="AT-10735"/>
    <s v="Annie Thurman"/>
    <x v="0"/>
    <s v="United States"/>
    <s v="Nashville"/>
    <x v="18"/>
    <n v="37211"/>
    <x v="0"/>
    <s v="OFF-PA-10001019"/>
    <x v="1"/>
    <x v="10"/>
    <s v="Xerox 1884"/>
    <n v="143.85600000000002"/>
    <n v="9"/>
    <n v="0.2"/>
    <n v="48.551399999999994"/>
  </r>
  <r>
    <n v="6268"/>
    <s v="CA-2012-115392"/>
    <x v="1"/>
    <x v="486"/>
    <d v="2012-10-04T00:00:00"/>
    <s v="Second Class"/>
    <s v="RM-19675"/>
    <s v="Robert Marley"/>
    <x v="2"/>
    <s v="United States"/>
    <s v="Cambridge"/>
    <x v="31"/>
    <n v="2138"/>
    <x v="3"/>
    <s v="TEC-PH-10002496"/>
    <x v="2"/>
    <x v="7"/>
    <s v="Cisco SPA301"/>
    <n v="311.98"/>
    <n v="2"/>
    <n v="0"/>
    <n v="93.593999999999994"/>
  </r>
  <r>
    <n v="6269"/>
    <s v="CA-2012-115392"/>
    <x v="1"/>
    <x v="486"/>
    <d v="2012-10-04T00:00:00"/>
    <s v="Second Class"/>
    <s v="RM-19675"/>
    <s v="Robert Marley"/>
    <x v="2"/>
    <s v="United States"/>
    <s v="Cambridge"/>
    <x v="31"/>
    <n v="2138"/>
    <x v="3"/>
    <s v="OFF-BI-10000829"/>
    <x v="1"/>
    <x v="8"/>
    <s v="Avery Non-Stick Binders"/>
    <n v="22.450000000000003"/>
    <n v="5"/>
    <n v="0"/>
    <n v="10.327"/>
  </r>
  <r>
    <n v="6270"/>
    <s v="CA-2014-102379"/>
    <x v="3"/>
    <x v="574"/>
    <d v="2014-12-07T00:00:00"/>
    <s v="Standard Class"/>
    <s v="BB-11545"/>
    <s v="Brenda Bowman"/>
    <x v="1"/>
    <s v="United States"/>
    <s v="Oakland"/>
    <x v="1"/>
    <n v="94601"/>
    <x v="1"/>
    <s v="TEC-PH-10001448"/>
    <x v="2"/>
    <x v="7"/>
    <s v="Anker Astro 15000mAh USB Portable Charger"/>
    <n v="39.992000000000004"/>
    <n v="1"/>
    <n v="0.2"/>
    <n v="-7.9984000000000073"/>
  </r>
  <r>
    <n v="6271"/>
    <s v="CA-2014-102379"/>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s v="CA-2014-102379"/>
    <x v="3"/>
    <x v="574"/>
    <d v="2014-12-07T00:00:00"/>
    <s v="Standard Class"/>
    <s v="BB-11545"/>
    <s v="Brenda Bowman"/>
    <x v="1"/>
    <s v="United States"/>
    <s v="Oakland"/>
    <x v="1"/>
    <n v="94601"/>
    <x v="1"/>
    <s v="OFF-AR-10004022"/>
    <x v="1"/>
    <x v="6"/>
    <s v="Panasonic KP-380BK Classic Electric Pencil Sharpener"/>
    <n v="179.89999999999998"/>
    <n v="5"/>
    <n v="0"/>
    <n v="44.974999999999987"/>
  </r>
  <r>
    <n v="6273"/>
    <s v="CA-2014-149706"/>
    <x v="3"/>
    <x v="157"/>
    <d v="2014-12-13T00:00:00"/>
    <s v="First Class"/>
    <s v="AS-10285"/>
    <s v="Alejandro Savely"/>
    <x v="1"/>
    <s v="United States"/>
    <s v="Palatine"/>
    <x v="10"/>
    <n v="60067"/>
    <x v="2"/>
    <s v="TEC-AC-10001284"/>
    <x v="2"/>
    <x v="11"/>
    <s v="Enermax Briskie RF Wireless Keyboard and Mouse Combo"/>
    <n v="116.312"/>
    <n v="7"/>
    <n v="0.2"/>
    <n v="23.262400000000003"/>
  </r>
  <r>
    <n v="6274"/>
    <s v="US-2013-139087"/>
    <x v="0"/>
    <x v="19"/>
    <d v="2013-07-23T00:00:00"/>
    <s v="Second Class"/>
    <s v="DK-13375"/>
    <s v="Dennis Kane"/>
    <x v="0"/>
    <s v="United States"/>
    <s v="Seattle"/>
    <x v="4"/>
    <n v="98105"/>
    <x v="1"/>
    <s v="FUR-FU-10001847"/>
    <x v="0"/>
    <x v="5"/>
    <s v="Eldon Image Series Black Desk Accessories"/>
    <n v="12.419999999999998"/>
    <n v="3"/>
    <n v="0"/>
    <n v="4.4711999999999996"/>
  </r>
  <r>
    <n v="6275"/>
    <s v="US-2013-139087"/>
    <x v="0"/>
    <x v="19"/>
    <d v="2013-07-23T00:00:00"/>
    <s v="Second Class"/>
    <s v="DK-13375"/>
    <s v="Dennis Kane"/>
    <x v="0"/>
    <s v="United States"/>
    <s v="Seattle"/>
    <x v="4"/>
    <n v="98105"/>
    <x v="1"/>
    <s v="TEC-AC-10004595"/>
    <x v="2"/>
    <x v="11"/>
    <s v="First Data TMFD35 PIN Pad"/>
    <n v="428.40000000000003"/>
    <n v="3"/>
    <n v="0"/>
    <n v="89.963999999999999"/>
  </r>
  <r>
    <n v="6276"/>
    <s v="US-2013-139087"/>
    <x v="0"/>
    <x v="19"/>
    <d v="2013-07-23T00:00:00"/>
    <s v="Second Class"/>
    <s v="DK-13375"/>
    <s v="Dennis Kane"/>
    <x v="0"/>
    <s v="United States"/>
    <s v="Seattle"/>
    <x v="4"/>
    <n v="98105"/>
    <x v="1"/>
    <s v="FUR-FU-10004164"/>
    <x v="0"/>
    <x v="5"/>
    <s v="Eldon 300 Class Desk Accessories, Black"/>
    <n v="24.75"/>
    <n v="5"/>
    <n v="0"/>
    <n v="10.890000000000002"/>
  </r>
  <r>
    <n v="6277"/>
    <s v="US-2013-139087"/>
    <x v="0"/>
    <x v="19"/>
    <d v="2013-07-23T00:00:00"/>
    <s v="Second Class"/>
    <s v="DK-13375"/>
    <s v="Dennis Kane"/>
    <x v="0"/>
    <s v="United States"/>
    <s v="Seattle"/>
    <x v="4"/>
    <n v="98105"/>
    <x v="1"/>
    <s v="OFF-LA-10001074"/>
    <x v="1"/>
    <x v="2"/>
    <s v="Round Specialty Laser Printer Labels"/>
    <n v="87.71"/>
    <n v="7"/>
    <n v="0"/>
    <n v="41.223699999999994"/>
  </r>
  <r>
    <n v="6278"/>
    <s v="US-2013-139087"/>
    <x v="0"/>
    <x v="19"/>
    <d v="2013-07-23T00:00:00"/>
    <s v="Second Class"/>
    <s v="DK-13375"/>
    <s v="Dennis Kane"/>
    <x v="0"/>
    <s v="United States"/>
    <s v="Seattle"/>
    <x v="4"/>
    <n v="98105"/>
    <x v="1"/>
    <s v="OFF-ST-10000604"/>
    <x v="1"/>
    <x v="4"/>
    <s v="Home/Office Personal File Carts"/>
    <n v="69.52"/>
    <n v="2"/>
    <n v="0"/>
    <n v="17.379999999999995"/>
  </r>
  <r>
    <n v="6279"/>
    <s v="US-2013-139087"/>
    <x v="0"/>
    <x v="19"/>
    <d v="2013-07-23T00:00:00"/>
    <s v="Second Class"/>
    <s v="DK-13375"/>
    <s v="Dennis Kane"/>
    <x v="0"/>
    <s v="United States"/>
    <s v="Seattle"/>
    <x v="4"/>
    <n v="98105"/>
    <x v="1"/>
    <s v="TEC-PH-10000148"/>
    <x v="2"/>
    <x v="7"/>
    <s v="Cyber Acoustics AC-202b Speech Recognition Stereo Headset"/>
    <n v="20.784000000000002"/>
    <n v="2"/>
    <n v="0.2"/>
    <n v="-4.6764000000000001"/>
  </r>
  <r>
    <n v="6280"/>
    <s v="US-2013-139087"/>
    <x v="0"/>
    <x v="19"/>
    <d v="2013-07-23T00:00:00"/>
    <s v="Second Class"/>
    <s v="DK-13375"/>
    <s v="Dennis Kane"/>
    <x v="0"/>
    <s v="United States"/>
    <s v="Seattle"/>
    <x v="4"/>
    <n v="98105"/>
    <x v="1"/>
    <s v="OFF-BI-10000042"/>
    <x v="1"/>
    <x v="8"/>
    <s v="Pressboard Data Binder, Crimson, 12&quot; X 8 1/2&quot;"/>
    <n v="12.816000000000001"/>
    <n v="3"/>
    <n v="0.2"/>
    <n v="4.1651999999999987"/>
  </r>
  <r>
    <n v="6281"/>
    <s v="CA-2014-152226"/>
    <x v="3"/>
    <x v="605"/>
    <d v="2014-05-17T00:00:00"/>
    <s v="Standard Class"/>
    <s v="JH-15910"/>
    <s v="Jonathan Howell"/>
    <x v="0"/>
    <s v="United States"/>
    <s v="Cincinnati"/>
    <x v="24"/>
    <n v="45231"/>
    <x v="3"/>
    <s v="OFF-LA-10000443"/>
    <x v="1"/>
    <x v="2"/>
    <s v="Avery 501"/>
    <n v="5.9039999999999999"/>
    <n v="2"/>
    <n v="0.2"/>
    <n v="1.9925999999999999"/>
  </r>
  <r>
    <n v="6282"/>
    <s v="CA-2012-116484"/>
    <x v="1"/>
    <x v="312"/>
    <d v="2012-11-26T00:00:00"/>
    <s v="Standard Class"/>
    <s v="JK-15205"/>
    <s v="Jamie Kunitz"/>
    <x v="0"/>
    <s v="United States"/>
    <s v="Marion"/>
    <x v="24"/>
    <n v="43302"/>
    <x v="3"/>
    <s v="FUR-FU-10002874"/>
    <x v="0"/>
    <x v="5"/>
    <s v="Ultra Commercial Grade Dual Valve Door Closer"/>
    <n v="63.824000000000005"/>
    <n v="2"/>
    <n v="0.2"/>
    <n v="9.5735999999999937"/>
  </r>
  <r>
    <n v="6283"/>
    <s v="CA-2012-116484"/>
    <x v="1"/>
    <x v="312"/>
    <d v="2012-11-26T00:00:00"/>
    <s v="Standard Class"/>
    <s v="JK-15205"/>
    <s v="Jamie Kunitz"/>
    <x v="0"/>
    <s v="United States"/>
    <s v="Marion"/>
    <x v="24"/>
    <n v="43302"/>
    <x v="3"/>
    <s v="OFF-ST-10003994"/>
    <x v="1"/>
    <x v="4"/>
    <s v="Belkin 19&quot; Center-Weighted Shelf, Gray"/>
    <n v="141.55199999999999"/>
    <n v="3"/>
    <n v="0.2"/>
    <n v="-26.541000000000004"/>
  </r>
  <r>
    <n v="6284"/>
    <s v="CA-2013-100944"/>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s v="CA-2013-100944"/>
    <x v="0"/>
    <x v="446"/>
    <d v="2013-09-29T00:00:00"/>
    <s v="Standard Class"/>
    <s v="EH-13765"/>
    <s v="Edward Hooks"/>
    <x v="1"/>
    <s v="United States"/>
    <s v="Los Angeles"/>
    <x v="1"/>
    <n v="90049"/>
    <x v="1"/>
    <s v="FUR-CH-10000988"/>
    <x v="0"/>
    <x v="1"/>
    <s v="Hon Olson Stacker Stools"/>
    <n v="563.24"/>
    <n v="5"/>
    <n v="0.2"/>
    <n v="56.324000000000012"/>
  </r>
  <r>
    <n v="6286"/>
    <s v="CA-2013-125080"/>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s v="CA-2013-121020"/>
    <x v="0"/>
    <x v="1057"/>
    <d v="2013-11-01T00:00:00"/>
    <s v="Standard Class"/>
    <s v="CG-12040"/>
    <s v="Catherine Glotzbach"/>
    <x v="2"/>
    <s v="United States"/>
    <s v="Lebanon"/>
    <x v="18"/>
    <n v="37087"/>
    <x v="0"/>
    <s v="TEC-PH-10001061"/>
    <x v="2"/>
    <x v="7"/>
    <s v="Apple iPhone 5C"/>
    <n v="239.976"/>
    <n v="3"/>
    <n v="0.2"/>
    <n v="17.998199999999997"/>
  </r>
  <r>
    <n v="6288"/>
    <s v="CA-2011-100090"/>
    <x v="2"/>
    <x v="1001"/>
    <d v="2011-07-12T00:00:00"/>
    <s v="Standard Class"/>
    <s v="EB-13705"/>
    <s v="Ed Braxton"/>
    <x v="1"/>
    <s v="United States"/>
    <s v="San Francisco"/>
    <x v="1"/>
    <n v="94122"/>
    <x v="1"/>
    <s v="FUR-TA-10003715"/>
    <x v="0"/>
    <x v="3"/>
    <s v="Hon 2111 Invitation Series Corner Table"/>
    <n v="502.48800000000006"/>
    <n v="3"/>
    <n v="0.2"/>
    <n v="-87.935400000000044"/>
  </r>
  <r>
    <n v="6289"/>
    <s v="CA-2011-100090"/>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s v="US-2012-139675"/>
    <x v="1"/>
    <x v="649"/>
    <d v="2012-03-18T00:00:00"/>
    <s v="Second Class"/>
    <s v="NF-18595"/>
    <s v="Nicole Fjeld"/>
    <x v="2"/>
    <s v="United States"/>
    <s v="Chico"/>
    <x v="1"/>
    <n v="95928"/>
    <x v="1"/>
    <s v="FUR-CH-10004063"/>
    <x v="0"/>
    <x v="1"/>
    <s v="Global Deluxe High-Back Manager's Chair"/>
    <n v="915.13600000000008"/>
    <n v="4"/>
    <n v="0.2"/>
    <n v="102.95279999999988"/>
  </r>
  <r>
    <n v="6291"/>
    <s v="US-2012-139675"/>
    <x v="1"/>
    <x v="649"/>
    <d v="2012-03-18T00:00:00"/>
    <s v="Second Class"/>
    <s v="NF-18595"/>
    <s v="Nicole Fjeld"/>
    <x v="2"/>
    <s v="United States"/>
    <s v="Chico"/>
    <x v="1"/>
    <n v="95928"/>
    <x v="1"/>
    <s v="FUR-FU-10001979"/>
    <x v="0"/>
    <x v="5"/>
    <s v="Dana Halogen Swing-Arm Architect Lamp"/>
    <n v="327.76"/>
    <n v="8"/>
    <n v="0"/>
    <n v="91.772800000000018"/>
  </r>
  <r>
    <n v="6292"/>
    <s v="CA-2014-143756"/>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s v="CA-2012-151253"/>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s v="CA-2012-151253"/>
    <x v="1"/>
    <x v="1100"/>
    <d v="2012-04-26T00:00:00"/>
    <s v="Standard Class"/>
    <s v="AZ-10750"/>
    <s v="Annie Zypern"/>
    <x v="0"/>
    <s v="United States"/>
    <s v="Los Angeles"/>
    <x v="1"/>
    <n v="90008"/>
    <x v="1"/>
    <s v="OFF-AR-10004691"/>
    <x v="1"/>
    <x v="6"/>
    <s v="Boston 1730 StandUp Electric Pencil Sharpener"/>
    <n v="64.14"/>
    <n v="3"/>
    <n v="0"/>
    <n v="16.676400000000001"/>
  </r>
  <r>
    <n v="6295"/>
    <s v="CA-2011-141152"/>
    <x v="2"/>
    <x v="1101"/>
    <d v="2011-09-19T00:00:00"/>
    <s v="First Class"/>
    <s v="RF-19345"/>
    <s v="Randy Ferguson"/>
    <x v="1"/>
    <s v="United States"/>
    <s v="New York City"/>
    <x v="15"/>
    <n v="10024"/>
    <x v="3"/>
    <s v="OFF-BI-10002931"/>
    <x v="1"/>
    <x v="8"/>
    <s v="Avery Trapezoid Extra Heavy Duty 4&quot; Binders"/>
    <n v="33.552"/>
    <n v="1"/>
    <n v="0.2"/>
    <n v="12.581999999999999"/>
  </r>
  <r>
    <n v="6296"/>
    <s v="CA-2011-141313"/>
    <x v="2"/>
    <x v="129"/>
    <d v="2012-01-01T00:00:00"/>
    <s v="Standard Class"/>
    <s v="AJ-10780"/>
    <s v="Anthony Jacobs"/>
    <x v="1"/>
    <s v="United States"/>
    <s v="Beverly"/>
    <x v="31"/>
    <n v="1915"/>
    <x v="3"/>
    <s v="OFF-AP-10002651"/>
    <x v="1"/>
    <x v="9"/>
    <s v="Hoover Upright Vacuum With Dirt Cup"/>
    <n v="1737.1799999999998"/>
    <n v="6"/>
    <n v="0"/>
    <n v="503.78219999999976"/>
  </r>
  <r>
    <n v="6297"/>
    <s v="CA-2011-141313"/>
    <x v="2"/>
    <x v="129"/>
    <d v="2012-01-01T00:00:00"/>
    <s v="Standard Class"/>
    <s v="AJ-10780"/>
    <s v="Anthony Jacobs"/>
    <x v="1"/>
    <s v="United States"/>
    <s v="Beverly"/>
    <x v="31"/>
    <n v="1915"/>
    <x v="3"/>
    <s v="OFF-ST-10000689"/>
    <x v="1"/>
    <x v="4"/>
    <s v="Fellowes Strictly Business Drawer File, Letter/Legal Size"/>
    <n v="704.25"/>
    <n v="5"/>
    <n v="0"/>
    <n v="84.51"/>
  </r>
  <r>
    <n v="6298"/>
    <s v="CA-2011-141313"/>
    <x v="2"/>
    <x v="129"/>
    <d v="2012-01-01T00:00:00"/>
    <s v="Standard Class"/>
    <s v="AJ-10780"/>
    <s v="Anthony Jacobs"/>
    <x v="1"/>
    <s v="United States"/>
    <s v="Beverly"/>
    <x v="31"/>
    <n v="1915"/>
    <x v="3"/>
    <s v="OFF-PA-10003302"/>
    <x v="1"/>
    <x v="10"/>
    <s v="Xerox 1906"/>
    <n v="141.76"/>
    <n v="4"/>
    <n v="0"/>
    <n v="66.627199999999988"/>
  </r>
  <r>
    <n v="6299"/>
    <s v="CA-2011-169852"/>
    <x v="2"/>
    <x v="618"/>
    <d v="2011-10-26T00:00:00"/>
    <s v="Standard Class"/>
    <s v="SF-20965"/>
    <s v="Sylvia Foulston"/>
    <x v="1"/>
    <s v="United States"/>
    <s v="San Diego"/>
    <x v="1"/>
    <n v="92024"/>
    <x v="1"/>
    <s v="OFF-BI-10001460"/>
    <x v="1"/>
    <x v="8"/>
    <s v="Plastic Binding Combs"/>
    <n v="36.36"/>
    <n v="3"/>
    <n v="0.2"/>
    <n v="12.2715"/>
  </r>
  <r>
    <n v="6300"/>
    <s v="CA-2014-107314"/>
    <x v="3"/>
    <x v="329"/>
    <d v="2014-12-04T00:00:00"/>
    <s v="First Class"/>
    <s v="MZ-17335"/>
    <s v="Maria Zettner"/>
    <x v="2"/>
    <s v="United States"/>
    <s v="San Francisco"/>
    <x v="1"/>
    <n v="94109"/>
    <x v="1"/>
    <s v="FUR-FU-10003489"/>
    <x v="0"/>
    <x v="5"/>
    <s v="Contemporary Borderless Frame"/>
    <n v="25.83"/>
    <n v="3"/>
    <n v="0"/>
    <n v="9.5570999999999984"/>
  </r>
  <r>
    <n v="6301"/>
    <s v="US-2011-161305"/>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s v="US-2011-161305"/>
    <x v="2"/>
    <x v="571"/>
    <d v="2011-06-12T00:00:00"/>
    <s v="Standard Class"/>
    <s v="SB-20170"/>
    <s v="Sarah Bern"/>
    <x v="0"/>
    <s v="United States"/>
    <s v="Chicago"/>
    <x v="10"/>
    <n v="60623"/>
    <x v="2"/>
    <s v="OFF-EN-10000461"/>
    <x v="1"/>
    <x v="12"/>
    <s v="#10- 4 1/8&quot; x 9 1/2&quot; Recycled Envelopes"/>
    <n v="13.984000000000002"/>
    <n v="2"/>
    <n v="0.2"/>
    <n v="4.7195999999999998"/>
  </r>
  <r>
    <n v="6303"/>
    <s v="CA-2014-166919"/>
    <x v="3"/>
    <x v="51"/>
    <d v="2014-11-28T00:00:00"/>
    <s v="Standard Class"/>
    <s v="AH-10210"/>
    <s v="Alan Hwang"/>
    <x v="0"/>
    <s v="United States"/>
    <s v="Dallas"/>
    <x v="5"/>
    <n v="75220"/>
    <x v="2"/>
    <s v="TEC-PH-10001305"/>
    <x v="2"/>
    <x v="7"/>
    <s v="Panasonic KX TS208W Corded phone"/>
    <n v="195.96000000000004"/>
    <n v="5"/>
    <n v="0.2"/>
    <n v="19.596000000000018"/>
  </r>
  <r>
    <n v="6304"/>
    <s v="CA-2014-162712"/>
    <x v="3"/>
    <x v="978"/>
    <d v="2014-06-21T00:00:00"/>
    <s v="Second Class"/>
    <s v="NK-18490"/>
    <s v="Neil Knudson"/>
    <x v="2"/>
    <s v="United States"/>
    <s v="Corpus Christi"/>
    <x v="5"/>
    <n v="78415"/>
    <x v="2"/>
    <s v="OFF-PA-10000167"/>
    <x v="1"/>
    <x v="10"/>
    <s v="Xerox 1925"/>
    <n v="74.352000000000004"/>
    <n v="3"/>
    <n v="0.2"/>
    <n v="23.234999999999992"/>
  </r>
  <r>
    <n v="6305"/>
    <s v="CA-2014-107552"/>
    <x v="3"/>
    <x v="1024"/>
    <d v="2014-05-06T00:00:00"/>
    <s v="Same Day"/>
    <s v="AI-10855"/>
    <s v="Arianne Irving"/>
    <x v="0"/>
    <s v="United States"/>
    <s v="New York City"/>
    <x v="15"/>
    <n v="10035"/>
    <x v="3"/>
    <s v="OFF-PA-10002947"/>
    <x v="1"/>
    <x v="10"/>
    <s v="Xerox 1923"/>
    <n v="6.68"/>
    <n v="1"/>
    <n v="0"/>
    <n v="3.2063999999999999"/>
  </r>
  <r>
    <n v="6306"/>
    <s v="CA-2013-163328"/>
    <x v="0"/>
    <x v="254"/>
    <d v="2013-11-07T00:00:00"/>
    <s v="Second Class"/>
    <s v="TP-21565"/>
    <s v="Tracy Poddar"/>
    <x v="1"/>
    <s v="United States"/>
    <s v="Eugene"/>
    <x v="21"/>
    <n v="97405"/>
    <x v="1"/>
    <s v="OFF-SU-10002301"/>
    <x v="1"/>
    <x v="14"/>
    <s v="Serrated Blade or Curved Handle Hand Letter Openers"/>
    <n v="17.584000000000003"/>
    <n v="7"/>
    <n v="0.2"/>
    <n v="-4.1761999999999997"/>
  </r>
  <r>
    <n v="6307"/>
    <s v="CA-2013-163328"/>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s v="CA-2013-163328"/>
    <x v="0"/>
    <x v="254"/>
    <d v="2013-11-07T00:00:00"/>
    <s v="Second Class"/>
    <s v="TP-21565"/>
    <s v="Tracy Poddar"/>
    <x v="1"/>
    <s v="United States"/>
    <s v="Eugene"/>
    <x v="21"/>
    <n v="97405"/>
    <x v="1"/>
    <s v="OFF-PA-10004353"/>
    <x v="1"/>
    <x v="10"/>
    <s v="Southworth 25% Cotton Premium Laser Paper and Envelopes"/>
    <n v="47.952000000000005"/>
    <n v="3"/>
    <n v="0.2"/>
    <n v="16.783200000000001"/>
  </r>
  <r>
    <n v="6309"/>
    <s v="CA-2013-163328"/>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s v="CA-2013-163328"/>
    <x v="0"/>
    <x v="254"/>
    <d v="2013-11-07T00:00:00"/>
    <s v="Second Class"/>
    <s v="TP-21565"/>
    <s v="Tracy Poddar"/>
    <x v="1"/>
    <s v="United States"/>
    <s v="Eugene"/>
    <x v="21"/>
    <n v="97405"/>
    <x v="1"/>
    <s v="OFF-LA-10003930"/>
    <x v="1"/>
    <x v="2"/>
    <s v="Dot Matrix Printer Tape Reel Labels, White, 5000/Box"/>
    <n v="629.18400000000008"/>
    <n v="8"/>
    <n v="0.2"/>
    <n v="228.07919999999999"/>
  </r>
  <r>
    <n v="6311"/>
    <s v="CA-2013-163328"/>
    <x v="0"/>
    <x v="254"/>
    <d v="2013-11-07T00:00:00"/>
    <s v="Second Class"/>
    <s v="TP-21565"/>
    <s v="Tracy Poddar"/>
    <x v="1"/>
    <s v="United States"/>
    <s v="Eugene"/>
    <x v="21"/>
    <n v="97405"/>
    <x v="1"/>
    <s v="OFF-PA-10000176"/>
    <x v="1"/>
    <x v="10"/>
    <s v="Xerox 1887"/>
    <n v="15.176"/>
    <n v="1"/>
    <n v="0.2"/>
    <n v="5.3115999999999985"/>
  </r>
  <r>
    <n v="6312"/>
    <s v="CA-2011-112837"/>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s v="CA-2014-120019"/>
    <x v="3"/>
    <x v="911"/>
    <d v="2014-02-22T00:00:00"/>
    <s v="Standard Class"/>
    <s v="NG-18355"/>
    <s v="Nat Gilpin"/>
    <x v="1"/>
    <s v="United States"/>
    <s v="Fairfield"/>
    <x v="29"/>
    <n v="6824"/>
    <x v="3"/>
    <s v="OFF-ST-10001932"/>
    <x v="1"/>
    <x v="4"/>
    <s v="Fellowes Staxonsteel Drawer Files"/>
    <n v="579.51"/>
    <n v="3"/>
    <n v="0"/>
    <n v="81.131400000000014"/>
  </r>
  <r>
    <n v="6314"/>
    <s v="CA-2014-120019"/>
    <x v="3"/>
    <x v="911"/>
    <d v="2014-02-22T00:00:00"/>
    <s v="Standard Class"/>
    <s v="NG-18355"/>
    <s v="Nat Gilpin"/>
    <x v="1"/>
    <s v="United States"/>
    <s v="Fairfield"/>
    <x v="29"/>
    <n v="6824"/>
    <x v="3"/>
    <s v="TEC-PH-10000923"/>
    <x v="2"/>
    <x v="7"/>
    <s v="Belkin SportFit Armband For iPhone 5s/5c, Fuchsia"/>
    <n v="14.99"/>
    <n v="1"/>
    <n v="0"/>
    <n v="7.3451000000000004"/>
  </r>
  <r>
    <n v="6315"/>
    <s v="CA-2011-100762"/>
    <x v="2"/>
    <x v="156"/>
    <d v="2011-11-29T00:00:00"/>
    <s v="Standard Class"/>
    <s v="NG-18355"/>
    <s v="Nat Gilpin"/>
    <x v="1"/>
    <s v="United States"/>
    <s v="Jackson"/>
    <x v="12"/>
    <n v="49201"/>
    <x v="2"/>
    <s v="OFF-AR-10000380"/>
    <x v="1"/>
    <x v="6"/>
    <s v="Hunt PowerHouse Electric Pencil Sharpener, Blue"/>
    <n v="151.91999999999999"/>
    <n v="4"/>
    <n v="0"/>
    <n v="45.575999999999979"/>
  </r>
  <r>
    <n v="6316"/>
    <s v="CA-2011-100762"/>
    <x v="2"/>
    <x v="156"/>
    <d v="2011-11-29T00:00:00"/>
    <s v="Standard Class"/>
    <s v="NG-18355"/>
    <s v="Nat Gilpin"/>
    <x v="1"/>
    <s v="United States"/>
    <s v="Jackson"/>
    <x v="12"/>
    <n v="49201"/>
    <x v="2"/>
    <s v="OFF-LA-10003930"/>
    <x v="1"/>
    <x v="2"/>
    <s v="Dot Matrix Printer Tape Reel Labels, White, 5000/Box"/>
    <n v="196.62"/>
    <n v="2"/>
    <n v="0"/>
    <n v="96.343800000000002"/>
  </r>
  <r>
    <n v="6317"/>
    <s v="CA-2011-100762"/>
    <x v="2"/>
    <x v="156"/>
    <d v="2011-11-29T00:00:00"/>
    <s v="Standard Class"/>
    <s v="NG-18355"/>
    <s v="Nat Gilpin"/>
    <x v="1"/>
    <s v="United States"/>
    <s v="Jackson"/>
    <x v="12"/>
    <n v="49201"/>
    <x v="2"/>
    <s v="OFF-PA-10001815"/>
    <x v="1"/>
    <x v="10"/>
    <s v="Xerox 1885"/>
    <n v="144.12"/>
    <n v="3"/>
    <n v="0"/>
    <n v="69.177599999999984"/>
  </r>
  <r>
    <n v="6318"/>
    <s v="CA-2011-100762"/>
    <x v="2"/>
    <x v="156"/>
    <d v="2011-11-29T00:00:00"/>
    <s v="Standard Class"/>
    <s v="NG-18355"/>
    <s v="Nat Gilpin"/>
    <x v="1"/>
    <s v="United States"/>
    <s v="Jackson"/>
    <x v="12"/>
    <n v="49201"/>
    <x v="2"/>
    <s v="OFF-PA-10004082"/>
    <x v="1"/>
    <x v="10"/>
    <s v="Adams Telephone Message Book w/Frequently-Called Numbers Space, 400 Messages per Book"/>
    <n v="15.96"/>
    <n v="2"/>
    <n v="0"/>
    <n v="7.98"/>
  </r>
  <r>
    <n v="6319"/>
    <s v="CA-2014-161459"/>
    <x v="3"/>
    <x v="920"/>
    <d v="2014-11-30T00:00:00"/>
    <s v="Second Class"/>
    <s v="EB-13750"/>
    <s v="Edward Becker"/>
    <x v="1"/>
    <s v="United States"/>
    <s v="Laguna Niguel"/>
    <x v="1"/>
    <n v="92677"/>
    <x v="1"/>
    <s v="TEC-PH-10004071"/>
    <x v="2"/>
    <x v="7"/>
    <s v="PayAnywhere Card Reader"/>
    <n v="39.960000000000008"/>
    <n v="5"/>
    <n v="0.2"/>
    <n v="3.4964999999999993"/>
  </r>
  <r>
    <n v="6320"/>
    <s v="CA-2014-161459"/>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s v="CA-2014-160017"/>
    <x v="3"/>
    <x v="394"/>
    <d v="2014-10-03T00:00:00"/>
    <s v="Standard Class"/>
    <s v="SP-20860"/>
    <s v="Sung Pak"/>
    <x v="1"/>
    <s v="United States"/>
    <s v="Jacksonville"/>
    <x v="2"/>
    <n v="32216"/>
    <x v="0"/>
    <s v="OFF-PA-10001800"/>
    <x v="1"/>
    <x v="10"/>
    <s v="Xerox 220"/>
    <n v="10.368000000000002"/>
    <n v="2"/>
    <n v="0.2"/>
    <n v="3.6288"/>
  </r>
  <r>
    <n v="6322"/>
    <s v="CA-2011-12331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s v="CA-2011-141299"/>
    <x v="2"/>
    <x v="561"/>
    <d v="2011-06-07T00:00:00"/>
    <s v="Second Class"/>
    <s v="RB-19795"/>
    <s v="Ross Baird"/>
    <x v="2"/>
    <s v="United States"/>
    <s v="Midland"/>
    <x v="12"/>
    <n v="48640"/>
    <x v="2"/>
    <s v="OFF-EN-10004459"/>
    <x v="1"/>
    <x v="12"/>
    <s v="Security-Tint Envelopes"/>
    <n v="15.28"/>
    <n v="2"/>
    <n v="0"/>
    <n v="7.4871999999999996"/>
  </r>
  <r>
    <n v="6324"/>
    <s v="CA-2011-104402"/>
    <x v="2"/>
    <x v="1103"/>
    <d v="2011-06-23T00:00:00"/>
    <s v="Standard Class"/>
    <s v="DB-13660"/>
    <s v="Duane Benoit"/>
    <x v="0"/>
    <s v="United States"/>
    <s v="Newark"/>
    <x v="13"/>
    <n v="19711"/>
    <x v="3"/>
    <s v="TEC-MA-10000423"/>
    <x v="2"/>
    <x v="15"/>
    <s v="Texas Instruments TI-34 Scientific Calculator"/>
    <n v="65.97"/>
    <n v="3"/>
    <n v="0"/>
    <n v="31.005899999999997"/>
  </r>
  <r>
    <n v="6325"/>
    <s v="CA-2012-110289"/>
    <x v="1"/>
    <x v="1104"/>
    <d v="2012-11-02T00:00:00"/>
    <s v="Standard Class"/>
    <s v="NB-18655"/>
    <s v="Nona Balk"/>
    <x v="1"/>
    <s v="United States"/>
    <s v="San Francisco"/>
    <x v="1"/>
    <n v="94109"/>
    <x v="1"/>
    <s v="OFF-PA-10002986"/>
    <x v="1"/>
    <x v="10"/>
    <s v="Xerox 1898"/>
    <n v="33.4"/>
    <n v="5"/>
    <n v="0"/>
    <n v="16.032"/>
  </r>
  <r>
    <n v="6326"/>
    <s v="CA-2012-110289"/>
    <x v="1"/>
    <x v="1104"/>
    <d v="2012-11-02T00:00:00"/>
    <s v="Standard Class"/>
    <s v="NB-18655"/>
    <s v="Nona Balk"/>
    <x v="1"/>
    <s v="United States"/>
    <s v="San Francisco"/>
    <x v="1"/>
    <n v="94109"/>
    <x v="1"/>
    <s v="OFF-EN-10001434"/>
    <x v="1"/>
    <x v="12"/>
    <s v="Strathmore #10 Envelopes, Ultimate White"/>
    <n v="210.84"/>
    <n v="4"/>
    <n v="0"/>
    <n v="103.3116"/>
  </r>
  <r>
    <n v="6327"/>
    <s v="CA-2011-167927"/>
    <x v="2"/>
    <x v="407"/>
    <d v="2011-01-27T00:00:00"/>
    <s v="Standard Class"/>
    <s v="XP-21865"/>
    <s v="Xylona Preis"/>
    <x v="0"/>
    <s v="United States"/>
    <s v="Westland"/>
    <x v="12"/>
    <n v="48185"/>
    <x v="2"/>
    <s v="OFF-ST-10000760"/>
    <x v="1"/>
    <x v="4"/>
    <s v="Eldon Fold 'N Roll Cart System"/>
    <n v="13.98"/>
    <n v="1"/>
    <n v="0"/>
    <n v="4.0541999999999998"/>
  </r>
  <r>
    <n v="6328"/>
    <s v="CA-2011-167927"/>
    <x v="2"/>
    <x v="407"/>
    <d v="2011-01-27T00:00:00"/>
    <s v="Standard Class"/>
    <s v="XP-21865"/>
    <s v="Xylona Preis"/>
    <x v="0"/>
    <s v="United States"/>
    <s v="Westland"/>
    <x v="12"/>
    <n v="48185"/>
    <x v="2"/>
    <s v="FUR-FU-10002918"/>
    <x v="0"/>
    <x v="5"/>
    <s v="Eldon ClusterMat Chair Mat with Cordless Antistatic Protection"/>
    <n v="272.94"/>
    <n v="3"/>
    <n v="0"/>
    <n v="30.023400000000009"/>
  </r>
  <r>
    <n v="6329"/>
    <s v="CA-2011-167927"/>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s v="CA-2011-167927"/>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s v="CA-2011-167927"/>
    <x v="2"/>
    <x v="407"/>
    <d v="2011-01-27T00:00:00"/>
    <s v="Standard Class"/>
    <s v="XP-21865"/>
    <s v="Xylona Preis"/>
    <x v="0"/>
    <s v="United States"/>
    <s v="Westland"/>
    <x v="12"/>
    <n v="48185"/>
    <x v="2"/>
    <s v="OFF-ST-10003123"/>
    <x v="1"/>
    <x v="4"/>
    <s v="Fellowes Bases and Tops For Staxonsteel/High-Stak Systems"/>
    <n v="66.58"/>
    <n v="2"/>
    <n v="0"/>
    <n v="15.979199999999999"/>
  </r>
  <r>
    <n v="6332"/>
    <s v="CA-2011-167927"/>
    <x v="2"/>
    <x v="407"/>
    <d v="2011-01-27T00:00:00"/>
    <s v="Standard Class"/>
    <s v="XP-21865"/>
    <s v="Xylona Preis"/>
    <x v="0"/>
    <s v="United States"/>
    <s v="Westland"/>
    <x v="12"/>
    <n v="48185"/>
    <x v="2"/>
    <s v="OFF-AR-10004456"/>
    <x v="1"/>
    <x v="6"/>
    <s v="Panasonic KP-4ABK Battery-Operated Pencil Sharpener"/>
    <n v="43.92"/>
    <n v="3"/>
    <n v="0"/>
    <n v="12.736799999999999"/>
  </r>
  <r>
    <n v="6333"/>
    <s v="CA-2011-167927"/>
    <x v="2"/>
    <x v="407"/>
    <d v="2011-01-27T00:00:00"/>
    <s v="Standard Class"/>
    <s v="XP-21865"/>
    <s v="Xylona Preis"/>
    <x v="0"/>
    <s v="United States"/>
    <s v="Westland"/>
    <x v="12"/>
    <n v="48185"/>
    <x v="2"/>
    <s v="FUR-FU-10002268"/>
    <x v="0"/>
    <x v="5"/>
    <s v="Ultra Door Push Plate"/>
    <n v="14.73"/>
    <n v="3"/>
    <n v="0"/>
    <n v="4.8608999999999991"/>
  </r>
  <r>
    <n v="6334"/>
    <s v="CA-2011-167927"/>
    <x v="2"/>
    <x v="407"/>
    <d v="2011-01-27T00:00:00"/>
    <s v="Standard Class"/>
    <s v="XP-21865"/>
    <s v="Xylona Preis"/>
    <x v="0"/>
    <s v="United States"/>
    <s v="Westland"/>
    <x v="12"/>
    <n v="48185"/>
    <x v="2"/>
    <s v="OFF-BI-10004364"/>
    <x v="1"/>
    <x v="8"/>
    <s v="Storex Dura Pro Binders"/>
    <n v="29.700000000000003"/>
    <n v="5"/>
    <n v="0"/>
    <n v="13.365"/>
  </r>
  <r>
    <n v="6335"/>
    <s v="CA-2011-133305"/>
    <x v="2"/>
    <x v="384"/>
    <d v="2011-07-15T00:00:00"/>
    <s v="Standard Class"/>
    <s v="MH-17455"/>
    <s v="Mark Hamilton"/>
    <x v="0"/>
    <s v="United States"/>
    <s v="New York City"/>
    <x v="15"/>
    <n v="10011"/>
    <x v="3"/>
    <s v="OFF-PA-10001970"/>
    <x v="1"/>
    <x v="10"/>
    <s v="Xerox 1881"/>
    <n v="49.12"/>
    <n v="4"/>
    <n v="0"/>
    <n v="23.086399999999998"/>
  </r>
  <r>
    <n v="6336"/>
    <s v="CA-2011-133305"/>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s v="CA-2013-165995"/>
    <x v="0"/>
    <x v="133"/>
    <d v="2013-09-07T00:00:00"/>
    <s v="Standard Class"/>
    <s v="BG-11740"/>
    <s v="Bruce Geld"/>
    <x v="0"/>
    <s v="United States"/>
    <s v="Los Angeles"/>
    <x v="1"/>
    <n v="90008"/>
    <x v="1"/>
    <s v="FUR-FU-10000672"/>
    <x v="0"/>
    <x v="5"/>
    <s v="Executive Impressions 10&quot; Spectator Wall Clock"/>
    <n v="47.04"/>
    <n v="4"/>
    <n v="0"/>
    <n v="15.993599999999997"/>
  </r>
  <r>
    <n v="6338"/>
    <s v="CA-2013-165995"/>
    <x v="0"/>
    <x v="133"/>
    <d v="2013-09-07T00:00:00"/>
    <s v="Standard Class"/>
    <s v="BG-11740"/>
    <s v="Bruce Geld"/>
    <x v="0"/>
    <s v="United States"/>
    <s v="Los Angeles"/>
    <x v="1"/>
    <n v="90008"/>
    <x v="1"/>
    <s v="TEC-PH-10004908"/>
    <x v="2"/>
    <x v="7"/>
    <s v="Panasonic KX TS3282W Corded phone"/>
    <n v="339.96000000000004"/>
    <n v="5"/>
    <n v="0.2"/>
    <n v="42.494999999999948"/>
  </r>
  <r>
    <n v="6339"/>
    <s v="CA-2014-143112"/>
    <x v="3"/>
    <x v="361"/>
    <d v="2014-10-10T00:00:00"/>
    <s v="Standard Class"/>
    <s v="TS-21370"/>
    <s v="Todd Sumrall"/>
    <x v="1"/>
    <s v="United States"/>
    <s v="New York City"/>
    <x v="15"/>
    <n v="10035"/>
    <x v="3"/>
    <s v="TEC-PH-10003095"/>
    <x v="2"/>
    <x v="7"/>
    <s v="Samsung HM1900 Bluetooth Headset"/>
    <n v="87.8"/>
    <n v="4"/>
    <n v="0"/>
    <n v="43.9"/>
  </r>
  <r>
    <n v="6340"/>
    <s v="CA-2014-143112"/>
    <x v="3"/>
    <x v="361"/>
    <d v="2014-10-10T00:00:00"/>
    <s v="Standard Class"/>
    <s v="TS-21370"/>
    <s v="Todd Sumrall"/>
    <x v="1"/>
    <s v="United States"/>
    <s v="New York City"/>
    <x v="15"/>
    <n v="10035"/>
    <x v="3"/>
    <s v="FUR-CH-10002880"/>
    <x v="0"/>
    <x v="1"/>
    <s v="Global High-Back Leather Tilter, Burgundy"/>
    <n v="221.38200000000001"/>
    <n v="2"/>
    <n v="0.1"/>
    <n v="2.4597999999999871"/>
  </r>
  <r>
    <n v="6341"/>
    <s v="CA-2014-143112"/>
    <x v="3"/>
    <x v="361"/>
    <d v="2014-10-10T00:00:00"/>
    <s v="Standard Class"/>
    <s v="TS-21370"/>
    <s v="Todd Sumrall"/>
    <x v="1"/>
    <s v="United States"/>
    <s v="New York City"/>
    <x v="15"/>
    <n v="10035"/>
    <x v="3"/>
    <s v="TEC-MA-10001047"/>
    <x v="2"/>
    <x v="15"/>
    <s v="3D Systems Cube Printer, 2nd Generation, Magenta"/>
    <n v="5199.96"/>
    <n v="4"/>
    <n v="0"/>
    <n v="1351.9895999999999"/>
  </r>
  <r>
    <n v="6342"/>
    <s v="US-2014-105830"/>
    <x v="3"/>
    <x v="413"/>
    <d v="2014-01-03T00:00:00"/>
    <s v="First Class"/>
    <s v="DB-13660"/>
    <s v="Duane Benoit"/>
    <x v="0"/>
    <s v="United States"/>
    <s v="Lancaster"/>
    <x v="24"/>
    <n v="43130"/>
    <x v="3"/>
    <s v="OFF-ST-10002554"/>
    <x v="1"/>
    <x v="4"/>
    <s v="Tennsco Industrial Shelving"/>
    <n v="156.512"/>
    <n v="4"/>
    <n v="0.2"/>
    <n v="-35.215199999999996"/>
  </r>
  <r>
    <n v="6343"/>
    <s v="CA-2012-146255"/>
    <x v="1"/>
    <x v="1105"/>
    <d v="2012-03-10T00:00:00"/>
    <s v="First Class"/>
    <s v="EM-14140"/>
    <s v="Eugene Moren"/>
    <x v="2"/>
    <s v="United States"/>
    <s v="Newark"/>
    <x v="13"/>
    <n v="19711"/>
    <x v="3"/>
    <s v="TEC-AC-10004469"/>
    <x v="2"/>
    <x v="11"/>
    <s v="Microsoft Sculpt Comfort Mouse"/>
    <n v="119.85000000000001"/>
    <n v="3"/>
    <n v="0"/>
    <n v="52.734000000000009"/>
  </r>
  <r>
    <n v="6344"/>
    <s v="CA-2012-146255"/>
    <x v="1"/>
    <x v="1105"/>
    <d v="2012-03-10T00:00:00"/>
    <s v="First Class"/>
    <s v="EM-14140"/>
    <s v="Eugene Moren"/>
    <x v="2"/>
    <s v="United States"/>
    <s v="Newark"/>
    <x v="13"/>
    <n v="19711"/>
    <x v="3"/>
    <s v="OFF-BI-10000309"/>
    <x v="1"/>
    <x v="8"/>
    <s v="GBC Twin Loop Wire Binding Elements, 9/16&quot; Spine, Black"/>
    <n v="30.44"/>
    <n v="2"/>
    <n v="0"/>
    <n v="14.9156"/>
  </r>
  <r>
    <n v="6345"/>
    <s v="CA-2012-146255"/>
    <x v="1"/>
    <x v="1105"/>
    <d v="2012-03-10T00:00:00"/>
    <s v="First Class"/>
    <s v="EM-14140"/>
    <s v="Eugene Moren"/>
    <x v="2"/>
    <s v="United States"/>
    <s v="Newark"/>
    <x v="13"/>
    <n v="19711"/>
    <x v="3"/>
    <s v="OFF-BI-10001765"/>
    <x v="1"/>
    <x v="8"/>
    <s v="Wilson Jones Heavy-Duty Casebound Ring Binders with Metal Hinges"/>
    <n v="69.28"/>
    <n v="2"/>
    <n v="0"/>
    <n v="33.254399999999997"/>
  </r>
  <r>
    <n v="6346"/>
    <s v="CA-2012-146255"/>
    <x v="1"/>
    <x v="1105"/>
    <d v="2012-03-10T00:00:00"/>
    <s v="First Class"/>
    <s v="EM-14140"/>
    <s v="Eugene Moren"/>
    <x v="2"/>
    <s v="United States"/>
    <s v="Newark"/>
    <x v="13"/>
    <n v="19711"/>
    <x v="3"/>
    <s v="TEC-PH-10001619"/>
    <x v="2"/>
    <x v="7"/>
    <s v="LG G3"/>
    <n v="587.97"/>
    <n v="3"/>
    <n v="0"/>
    <n v="170.51129999999998"/>
  </r>
  <r>
    <n v="6347"/>
    <s v="CA-2014-104822"/>
    <x v="3"/>
    <x v="179"/>
    <d v="2014-10-21T00:00:00"/>
    <s v="Same Day"/>
    <s v="RB-19465"/>
    <s v="Rick Bensley"/>
    <x v="2"/>
    <s v="United States"/>
    <s v="New York City"/>
    <x v="15"/>
    <n v="10024"/>
    <x v="3"/>
    <s v="OFF-LA-10002034"/>
    <x v="1"/>
    <x v="2"/>
    <s v="Avery 478"/>
    <n v="24.55"/>
    <n v="5"/>
    <n v="0"/>
    <n v="12.029499999999999"/>
  </r>
  <r>
    <n v="6348"/>
    <s v="CA-2012-104486"/>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s v="CA-2012-104486"/>
    <x v="1"/>
    <x v="489"/>
    <d v="2012-05-06T00:00:00"/>
    <s v="Standard Class"/>
    <s v="PO-18850"/>
    <s v="Patrick O'Brill"/>
    <x v="0"/>
    <s v="United States"/>
    <s v="San Francisco"/>
    <x v="1"/>
    <n v="94109"/>
    <x v="1"/>
    <s v="OFF-ST-10000876"/>
    <x v="1"/>
    <x v="4"/>
    <s v="Eldon Simplefile Box Office"/>
    <n v="37.32"/>
    <n v="3"/>
    <n v="0"/>
    <n v="10.4496"/>
  </r>
  <r>
    <n v="6350"/>
    <s v="CA-2012-104486"/>
    <x v="1"/>
    <x v="489"/>
    <d v="2012-05-06T00:00:00"/>
    <s v="Standard Class"/>
    <s v="PO-18850"/>
    <s v="Patrick O'Brill"/>
    <x v="0"/>
    <s v="United States"/>
    <s v="San Francisco"/>
    <x v="1"/>
    <n v="94109"/>
    <x v="1"/>
    <s v="OFF-SU-10002573"/>
    <x v="1"/>
    <x v="14"/>
    <s v="Acme 10&quot; Easy Grip Assistive Scissors"/>
    <n v="35.06"/>
    <n v="2"/>
    <n v="0"/>
    <n v="10.517999999999997"/>
  </r>
  <r>
    <n v="6351"/>
    <s v="CA-2014-161557"/>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s v="CA-2014-161130"/>
    <x v="3"/>
    <x v="132"/>
    <d v="2014-11-09T00:00:00"/>
    <s v="Standard Class"/>
    <s v="BF-11275"/>
    <s v="Beth Fritzler"/>
    <x v="1"/>
    <s v="United States"/>
    <s v="Miami"/>
    <x v="2"/>
    <n v="33178"/>
    <x v="0"/>
    <s v="TEC-PH-10002549"/>
    <x v="2"/>
    <x v="7"/>
    <s v="Polycom SoundPoint IP 450 VoIP phone"/>
    <n v="361.37600000000003"/>
    <n v="2"/>
    <n v="0.2"/>
    <n v="27.103200000000001"/>
  </r>
  <r>
    <n v="6353"/>
    <s v="US-2012-161347"/>
    <x v="1"/>
    <x v="1023"/>
    <d v="2012-09-19T00:00:00"/>
    <s v="Standard Class"/>
    <s v="HG-14845"/>
    <s v="Harry Greene"/>
    <x v="0"/>
    <s v="United States"/>
    <s v="Philadelphia"/>
    <x v="9"/>
    <n v="19120"/>
    <x v="3"/>
    <s v="OFF-BI-10004209"/>
    <x v="1"/>
    <x v="8"/>
    <s v="Fellowes Twister Kit, Gray/Clear, 3/pkg"/>
    <n v="2.4119999999999999"/>
    <n v="1"/>
    <n v="0.7"/>
    <n v="-2.0099999999999998"/>
  </r>
  <r>
    <n v="6354"/>
    <s v="US-2012-109015"/>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s v="US-2012-109015"/>
    <x v="1"/>
    <x v="684"/>
    <d v="2012-09-12T00:00:00"/>
    <s v="Standard Class"/>
    <s v="BS-11590"/>
    <s v="Brendan Sweed"/>
    <x v="1"/>
    <s v="United States"/>
    <s v="New York City"/>
    <x v="15"/>
    <n v="10011"/>
    <x v="3"/>
    <s v="TEC-PH-10002922"/>
    <x v="2"/>
    <x v="7"/>
    <s v="ShoreTel ShorePhone IP 230 VoIP phone"/>
    <n v="337.98"/>
    <n v="2"/>
    <n v="0"/>
    <n v="101.39399999999998"/>
  </r>
  <r>
    <n v="6356"/>
    <s v="CA-2011-110611"/>
    <x v="2"/>
    <x v="191"/>
    <d v="2011-10-13T00:00:00"/>
    <s v="Standard Class"/>
    <s v="JD-16015"/>
    <s v="Joy Daniels"/>
    <x v="0"/>
    <s v="United States"/>
    <s v="Philadelphia"/>
    <x v="9"/>
    <n v="19120"/>
    <x v="3"/>
    <s v="OFF-ST-10000642"/>
    <x v="1"/>
    <x v="4"/>
    <s v="Tennsco Lockers, Gray"/>
    <n v="83.920000000000016"/>
    <n v="5"/>
    <n v="0.2"/>
    <n v="-13.637000000000011"/>
  </r>
  <r>
    <n v="6357"/>
    <s v="CA-2014-139080"/>
    <x v="3"/>
    <x v="205"/>
    <d v="2014-01-29T00:00:00"/>
    <s v="Standard Class"/>
    <s v="CS-12250"/>
    <s v="Chris Selesnick"/>
    <x v="1"/>
    <s v="United States"/>
    <s v="Seattle"/>
    <x v="4"/>
    <n v="98103"/>
    <x v="1"/>
    <s v="OFF-BI-10001757"/>
    <x v="1"/>
    <x v="8"/>
    <s v="Pressboard Hanging Data Binders for Unburst Sheets"/>
    <n v="19.68"/>
    <n v="5"/>
    <n v="0.2"/>
    <n v="6.8879999999999981"/>
  </r>
  <r>
    <n v="6358"/>
    <s v="CA-2014-139080"/>
    <x v="3"/>
    <x v="205"/>
    <d v="2014-01-29T00:00:00"/>
    <s v="Standard Class"/>
    <s v="CS-12250"/>
    <s v="Chris Selesnick"/>
    <x v="1"/>
    <s v="United States"/>
    <s v="Seattle"/>
    <x v="4"/>
    <n v="98103"/>
    <x v="1"/>
    <s v="OFF-PA-10004621"/>
    <x v="1"/>
    <x v="10"/>
    <s v="Xerox 212"/>
    <n v="25.92"/>
    <n v="4"/>
    <n v="0"/>
    <n v="12.441600000000001"/>
  </r>
  <r>
    <n v="6359"/>
    <s v="CA-2014-139080"/>
    <x v="3"/>
    <x v="205"/>
    <d v="2014-01-29T00:00:00"/>
    <s v="Standard Class"/>
    <s v="CS-12250"/>
    <s v="Chris Selesnick"/>
    <x v="1"/>
    <s v="United States"/>
    <s v="Seattle"/>
    <x v="4"/>
    <n v="98103"/>
    <x v="1"/>
    <s v="OFF-PA-10002262"/>
    <x v="1"/>
    <x v="10"/>
    <s v="Xerox 192"/>
    <n v="6.48"/>
    <n v="1"/>
    <n v="0"/>
    <n v="3.1104000000000003"/>
  </r>
  <r>
    <n v="6360"/>
    <s v="CA-2014-139080"/>
    <x v="3"/>
    <x v="205"/>
    <d v="2014-01-29T00:00:00"/>
    <s v="Standard Class"/>
    <s v="CS-12250"/>
    <s v="Chris Selesnick"/>
    <x v="1"/>
    <s v="United States"/>
    <s v="Seattle"/>
    <x v="4"/>
    <n v="98103"/>
    <x v="1"/>
    <s v="TEC-PH-10004100"/>
    <x v="2"/>
    <x v="7"/>
    <s v="Griffin GC17055 Auxiliary Audio Cable"/>
    <n v="86.352000000000004"/>
    <n v="6"/>
    <n v="0.2"/>
    <n v="8.6352000000000011"/>
  </r>
  <r>
    <n v="6361"/>
    <s v="CA-2012-115693"/>
    <x v="1"/>
    <x v="895"/>
    <d v="2012-12-15T00:00:00"/>
    <s v="Standard Class"/>
    <s v="FC-14245"/>
    <s v="Frank Carlisle"/>
    <x v="2"/>
    <s v="United States"/>
    <s v="Los Angeles"/>
    <x v="1"/>
    <n v="90032"/>
    <x v="1"/>
    <s v="OFF-AR-10003582"/>
    <x v="1"/>
    <x v="6"/>
    <s v="Boston Electric Pencil Sharpener, Model 1818, Charcoal Black"/>
    <n v="56.3"/>
    <n v="2"/>
    <n v="0"/>
    <n v="15.764000000000003"/>
  </r>
  <r>
    <n v="6362"/>
    <s v="US-2011-107993"/>
    <x v="2"/>
    <x v="641"/>
    <d v="2011-11-30T00:00:00"/>
    <s v="Standard Class"/>
    <s v="SE-20110"/>
    <s v="Sanjit Engle"/>
    <x v="0"/>
    <s v="United States"/>
    <s v="Springfield"/>
    <x v="21"/>
    <n v="97477"/>
    <x v="1"/>
    <s v="OFF-AR-10003179"/>
    <x v="1"/>
    <x v="6"/>
    <s v="Dixon Ticonderoga Core-Lock Colored Pencils"/>
    <n v="51.016000000000005"/>
    <n v="7"/>
    <n v="0.2"/>
    <n v="8.2900999999999954"/>
  </r>
  <r>
    <n v="6363"/>
    <s v="CA-2014-110443"/>
    <x v="3"/>
    <x v="610"/>
    <d v="2014-11-26T00:00:00"/>
    <s v="Standard Class"/>
    <s v="CK-12205"/>
    <s v="Chloris Kastensmidt"/>
    <x v="0"/>
    <s v="United States"/>
    <s v="Renton"/>
    <x v="4"/>
    <n v="98059"/>
    <x v="1"/>
    <s v="OFF-BI-10001670"/>
    <x v="1"/>
    <x v="8"/>
    <s v="Vinyl Sectional Post Binders"/>
    <n v="150.80000000000001"/>
    <n v="5"/>
    <n v="0.2"/>
    <n v="56.55"/>
  </r>
  <r>
    <n v="6364"/>
    <s v="CA-2014-110443"/>
    <x v="3"/>
    <x v="610"/>
    <d v="2014-11-26T00:00:00"/>
    <s v="Standard Class"/>
    <s v="CK-12205"/>
    <s v="Chloris Kastensmidt"/>
    <x v="0"/>
    <s v="United States"/>
    <s v="Renton"/>
    <x v="4"/>
    <n v="98059"/>
    <x v="1"/>
    <s v="TEC-MA-10002073"/>
    <x v="2"/>
    <x v="15"/>
    <s v="3D Systems Cube Printer, 2nd Generation, White"/>
    <n v="1039.992"/>
    <n v="1"/>
    <n v="0.2"/>
    <n v="103.99920000000003"/>
  </r>
  <r>
    <n v="6365"/>
    <s v="CA-2014-110443"/>
    <x v="3"/>
    <x v="610"/>
    <d v="2014-11-26T00:00:00"/>
    <s v="Standard Class"/>
    <s v="CK-12205"/>
    <s v="Chloris Kastensmidt"/>
    <x v="0"/>
    <s v="United States"/>
    <s v="Renton"/>
    <x v="4"/>
    <n v="98059"/>
    <x v="1"/>
    <s v="OFF-PA-10003797"/>
    <x v="1"/>
    <x v="10"/>
    <s v="Xerox 209"/>
    <n v="51.84"/>
    <n v="8"/>
    <n v="0"/>
    <n v="24.883200000000002"/>
  </r>
  <r>
    <n v="6366"/>
    <s v="CA-2014-144848"/>
    <x v="3"/>
    <x v="1095"/>
    <d v="2014-04-06T00:00:00"/>
    <s v="First Class"/>
    <s v="DS-13030"/>
    <s v="Darrin Sayre"/>
    <x v="2"/>
    <s v="United States"/>
    <s v="New York City"/>
    <x v="15"/>
    <n v="10009"/>
    <x v="3"/>
    <s v="TEC-PH-10004006"/>
    <x v="2"/>
    <x v="7"/>
    <s v="Panasonic KX - TS880B Telephone"/>
    <n v="41.22"/>
    <n v="1"/>
    <n v="0"/>
    <n v="11.1294"/>
  </r>
  <r>
    <n v="6367"/>
    <s v="CA-2014-144848"/>
    <x v="3"/>
    <x v="1095"/>
    <d v="2014-04-06T00:00:00"/>
    <s v="First Class"/>
    <s v="DS-13030"/>
    <s v="Darrin Sayre"/>
    <x v="2"/>
    <s v="United States"/>
    <s v="New York City"/>
    <x v="15"/>
    <n v="10009"/>
    <x v="3"/>
    <s v="OFF-SU-10000646"/>
    <x v="1"/>
    <x v="14"/>
    <s v="Premier Automatic Letter Opener"/>
    <n v="240.37"/>
    <n v="1"/>
    <n v="0"/>
    <n v="7.2111000000000161"/>
  </r>
  <r>
    <n v="6368"/>
    <s v="CA-2014-144848"/>
    <x v="3"/>
    <x v="1095"/>
    <d v="2014-04-06T00:00:00"/>
    <s v="First Class"/>
    <s v="DS-13030"/>
    <s v="Darrin Sayre"/>
    <x v="2"/>
    <s v="United States"/>
    <s v="New York City"/>
    <x v="15"/>
    <n v="10009"/>
    <x v="3"/>
    <s v="TEC-PH-10002262"/>
    <x v="2"/>
    <x v="7"/>
    <s v="LG Electronics Tone+ HBS-730 Bluetooth Headset"/>
    <n v="119.02"/>
    <n v="2"/>
    <n v="0"/>
    <n v="33.325600000000009"/>
  </r>
  <r>
    <n v="6369"/>
    <s v="US-2014-147998"/>
    <x v="3"/>
    <x v="240"/>
    <d v="2014-05-25T00:00:00"/>
    <s v="Standard Class"/>
    <s v="SA-20830"/>
    <s v="Sue Ann Reed"/>
    <x v="0"/>
    <s v="United States"/>
    <s v="San Jose"/>
    <x v="1"/>
    <n v="95123"/>
    <x v="1"/>
    <s v="OFF-BI-10002082"/>
    <x v="1"/>
    <x v="8"/>
    <s v="GBC Twin Loop Wire Binding Elements"/>
    <n v="133.12"/>
    <n v="5"/>
    <n v="0.2"/>
    <n v="49.92"/>
  </r>
  <r>
    <n v="6370"/>
    <s v="CA-2013-103919"/>
    <x v="0"/>
    <x v="339"/>
    <d v="2013-10-08T00:00:00"/>
    <s v="Standard Class"/>
    <s v="TP-21565"/>
    <s v="Tracy Poddar"/>
    <x v="1"/>
    <s v="United States"/>
    <s v="Grand Prairie"/>
    <x v="5"/>
    <n v="75051"/>
    <x v="2"/>
    <s v="FUR-FU-10001756"/>
    <x v="0"/>
    <x v="5"/>
    <s v="Eldon Expressions Desk Accessory, Wood Photo Frame, Mahogany"/>
    <n v="38.08"/>
    <n v="5"/>
    <n v="0.6"/>
    <n v="-29.512000000000008"/>
  </r>
  <r>
    <n v="6371"/>
    <s v="CA-2013-113425"/>
    <x v="0"/>
    <x v="831"/>
    <d v="2013-11-22T00:00:00"/>
    <s v="Same Day"/>
    <s v="JK-16120"/>
    <s v="Julie Kriz"/>
    <x v="2"/>
    <s v="United States"/>
    <s v="New York City"/>
    <x v="15"/>
    <n v="10009"/>
    <x v="3"/>
    <s v="FUR-BO-10002598"/>
    <x v="0"/>
    <x v="0"/>
    <s v="Hon Metal Bookcases, Putty"/>
    <n v="113.56800000000001"/>
    <n v="2"/>
    <n v="0.2"/>
    <n v="12.776399999999988"/>
  </r>
  <r>
    <n v="6372"/>
    <s v="CA-2014-143035"/>
    <x v="3"/>
    <x v="621"/>
    <d v="2014-10-06T00:00:00"/>
    <s v="Second Class"/>
    <s v="CC-12430"/>
    <s v="Chuck Clark"/>
    <x v="2"/>
    <s v="United States"/>
    <s v="New York City"/>
    <x v="15"/>
    <n v="10009"/>
    <x v="3"/>
    <s v="FUR-FU-10001934"/>
    <x v="0"/>
    <x v="5"/>
    <s v="Magnifier Swing Arm Lamp"/>
    <n v="83.92"/>
    <n v="4"/>
    <n v="0"/>
    <n v="21.819200000000002"/>
  </r>
  <r>
    <n v="6373"/>
    <s v="CA-2014-143035"/>
    <x v="3"/>
    <x v="621"/>
    <d v="2014-10-06T00:00:00"/>
    <s v="Second Class"/>
    <s v="CC-12430"/>
    <s v="Chuck Clark"/>
    <x v="2"/>
    <s v="United States"/>
    <s v="New York City"/>
    <x v="15"/>
    <n v="10009"/>
    <x v="3"/>
    <s v="OFF-AR-10001130"/>
    <x v="1"/>
    <x v="6"/>
    <s v="Quartet Alpha White Chalk, 12/Pack"/>
    <n v="6.63"/>
    <n v="3"/>
    <n v="0"/>
    <n v="3.1160999999999999"/>
  </r>
  <r>
    <n v="6374"/>
    <s v="CA-2014-143035"/>
    <x v="3"/>
    <x v="621"/>
    <d v="2014-10-06T00:00:00"/>
    <s v="Second Class"/>
    <s v="CC-12430"/>
    <s v="Chuck Clark"/>
    <x v="2"/>
    <s v="United States"/>
    <s v="New York City"/>
    <x v="15"/>
    <n v="10009"/>
    <x v="3"/>
    <s v="TEC-AC-10002049"/>
    <x v="2"/>
    <x v="11"/>
    <s v="Logitech G19 Programmable Gaming Keyboard"/>
    <n v="371.96999999999997"/>
    <n v="3"/>
    <n v="0"/>
    <n v="66.954599999999971"/>
  </r>
  <r>
    <n v="6375"/>
    <s v="CA-2011-107811"/>
    <x v="2"/>
    <x v="333"/>
    <d v="2011-05-03T00:00:00"/>
    <s v="Standard Class"/>
    <s v="LA-16780"/>
    <s v="Laura Armstrong"/>
    <x v="1"/>
    <s v="United States"/>
    <s v="Memphis"/>
    <x v="18"/>
    <n v="38109"/>
    <x v="0"/>
    <s v="FUR-CH-10001394"/>
    <x v="0"/>
    <x v="1"/>
    <s v="Global Leather Executive Chair"/>
    <n v="561.58400000000006"/>
    <n v="2"/>
    <n v="0.2"/>
    <n v="70.197999999999922"/>
  </r>
  <r>
    <n v="6376"/>
    <s v="CA-2011-107811"/>
    <x v="2"/>
    <x v="333"/>
    <d v="2011-05-03T00:00:00"/>
    <s v="Standard Class"/>
    <s v="LA-16780"/>
    <s v="Laura Armstrong"/>
    <x v="1"/>
    <s v="United States"/>
    <s v="Memphis"/>
    <x v="18"/>
    <n v="38109"/>
    <x v="0"/>
    <s v="OFF-ST-10000798"/>
    <x v="1"/>
    <x v="4"/>
    <s v="2300 Heavy-Duty Transfer File Systems by Perma"/>
    <n v="99.920000000000016"/>
    <n v="5"/>
    <n v="0.2"/>
    <n v="-1.249000000000013"/>
  </r>
  <r>
    <n v="6377"/>
    <s v="CA-2013-163216"/>
    <x v="0"/>
    <x v="877"/>
    <d v="2013-10-11T00:00:00"/>
    <s v="First Class"/>
    <s v="AW-10930"/>
    <s v="Arthur Wiediger"/>
    <x v="2"/>
    <s v="United States"/>
    <s v="Philadelphia"/>
    <x v="9"/>
    <n v="19143"/>
    <x v="3"/>
    <s v="OFF-LA-10000134"/>
    <x v="1"/>
    <x v="2"/>
    <s v="Avery 511"/>
    <n v="4.9280000000000008"/>
    <n v="2"/>
    <n v="0.2"/>
    <n v="1.7247999999999997"/>
  </r>
  <r>
    <n v="6378"/>
    <s v="US-2013-116442"/>
    <x v="0"/>
    <x v="272"/>
    <d v="2013-12-23T00:00:00"/>
    <s v="Standard Class"/>
    <s v="BP-11230"/>
    <s v="Benjamin Patterson"/>
    <x v="0"/>
    <s v="United States"/>
    <s v="Los Angeles"/>
    <x v="1"/>
    <n v="90004"/>
    <x v="1"/>
    <s v="FUR-FU-10002364"/>
    <x v="0"/>
    <x v="5"/>
    <s v="Eldon Expressions Wood Desk Accessories, Oak"/>
    <n v="14.76"/>
    <n v="2"/>
    <n v="0"/>
    <n v="4.2803999999999984"/>
  </r>
  <r>
    <n v="6379"/>
    <s v="CA-2014-150623"/>
    <x v="3"/>
    <x v="318"/>
    <d v="2014-04-15T00:00:00"/>
    <s v="Standard Class"/>
    <s v="DB-13360"/>
    <s v="Dennis Bolton"/>
    <x v="2"/>
    <s v="United States"/>
    <s v="Waterbury"/>
    <x v="29"/>
    <n v="6708"/>
    <x v="3"/>
    <s v="TEC-AC-10004571"/>
    <x v="2"/>
    <x v="11"/>
    <s v="Logitech G700s Rechargeable Gaming Mouse"/>
    <n v="99.99"/>
    <n v="1"/>
    <n v="0"/>
    <n v="41.995800000000003"/>
  </r>
  <r>
    <n v="6380"/>
    <s v="CA-2014-150623"/>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s v="US-2011-163797"/>
    <x v="2"/>
    <x v="918"/>
    <d v="2011-04-13T00:00:00"/>
    <s v="Standard Class"/>
    <s v="PC-19000"/>
    <s v="Pauline Chand"/>
    <x v="2"/>
    <s v="United States"/>
    <s v="Chandler"/>
    <x v="16"/>
    <n v="85224"/>
    <x v="1"/>
    <s v="OFF-FA-10001883"/>
    <x v="1"/>
    <x v="13"/>
    <s v="Alliance Super-Size Bands, Assorted Sizes"/>
    <n v="49.792000000000002"/>
    <n v="8"/>
    <n v="0.2"/>
    <n v="-11.825600000000001"/>
  </r>
  <r>
    <n v="6382"/>
    <s v="CA-2013-127236"/>
    <x v="0"/>
    <x v="892"/>
    <d v="2013-04-03T00:00:00"/>
    <s v="Standard Class"/>
    <s v="TB-21595"/>
    <s v="Troy Blackwell"/>
    <x v="0"/>
    <s v="United States"/>
    <s v="Springfield"/>
    <x v="24"/>
    <n v="45503"/>
    <x v="3"/>
    <s v="FUR-BO-10004015"/>
    <x v="0"/>
    <x v="0"/>
    <s v="Bush Andora Bookcase, Maple/Graphite Gray Finish"/>
    <n v="299.97499999999997"/>
    <n v="5"/>
    <n v="0.5"/>
    <n v="-167.98600000000002"/>
  </r>
  <r>
    <n v="6383"/>
    <s v="CA-2013-127236"/>
    <x v="0"/>
    <x v="892"/>
    <d v="2013-04-03T00:00:00"/>
    <s v="Standard Class"/>
    <s v="TB-21595"/>
    <s v="Troy Blackwell"/>
    <x v="0"/>
    <s v="United States"/>
    <s v="Springfield"/>
    <x v="24"/>
    <n v="45503"/>
    <x v="3"/>
    <s v="TEC-PH-10000141"/>
    <x v="2"/>
    <x v="7"/>
    <s v="Clearsounds A400"/>
    <n v="158.37599999999998"/>
    <n v="4"/>
    <n v="0.4"/>
    <n v="-36.954399999999993"/>
  </r>
  <r>
    <n v="6384"/>
    <s v="US-2014-104661"/>
    <x v="3"/>
    <x v="787"/>
    <d v="2014-01-19T00:00:00"/>
    <s v="First Class"/>
    <s v="TB-21250"/>
    <s v="Tim Brockman"/>
    <x v="0"/>
    <s v="United States"/>
    <s v="Austin"/>
    <x v="5"/>
    <n v="78745"/>
    <x v="2"/>
    <s v="OFF-BI-10001597"/>
    <x v="1"/>
    <x v="8"/>
    <s v="Wilson Jones Ledger-Size, Piano-Hinge Binder, 2&quot;, Blue"/>
    <n v="32.783999999999992"/>
    <n v="4"/>
    <n v="0.8"/>
    <n v="-52.454400000000007"/>
  </r>
  <r>
    <n v="6385"/>
    <s v="US-2014-104661"/>
    <x v="3"/>
    <x v="787"/>
    <d v="2014-01-19T00:00:00"/>
    <s v="First Class"/>
    <s v="TB-21250"/>
    <s v="Tim Brockman"/>
    <x v="0"/>
    <s v="United States"/>
    <s v="Austin"/>
    <x v="5"/>
    <n v="78745"/>
    <x v="2"/>
    <s v="TEC-AC-10003628"/>
    <x v="2"/>
    <x v="11"/>
    <s v="Logitech 910-002974 M325 Wireless Mouse for Web Scrolling"/>
    <n v="47.984000000000002"/>
    <n v="2"/>
    <n v="0.2"/>
    <n v="14.395200000000004"/>
  </r>
  <r>
    <n v="6386"/>
    <s v="US-2014-104661"/>
    <x v="3"/>
    <x v="787"/>
    <d v="2014-01-19T00:00:00"/>
    <s v="First Class"/>
    <s v="TB-21250"/>
    <s v="Tim Brockman"/>
    <x v="0"/>
    <s v="United States"/>
    <s v="Austin"/>
    <x v="5"/>
    <n v="78745"/>
    <x v="2"/>
    <s v="TEC-AC-10002331"/>
    <x v="2"/>
    <x v="11"/>
    <s v="Maxell 74 Minute CDR, 10/Pack"/>
    <n v="62.591999999999999"/>
    <n v="8"/>
    <n v="0.2"/>
    <n v="13.300799999999999"/>
  </r>
  <r>
    <n v="6387"/>
    <s v="US-2014-104661"/>
    <x v="3"/>
    <x v="787"/>
    <d v="2014-01-19T00:00:00"/>
    <s v="First Class"/>
    <s v="TB-21250"/>
    <s v="Tim Brockman"/>
    <x v="0"/>
    <s v="United States"/>
    <s v="Austin"/>
    <x v="5"/>
    <n v="78745"/>
    <x v="2"/>
    <s v="OFF-BI-10001098"/>
    <x v="1"/>
    <x v="8"/>
    <s v="Acco D-Ring Binder w/DublLock"/>
    <n v="4.2759999999999989"/>
    <n v="1"/>
    <n v="0.8"/>
    <n v="-6.6278000000000006"/>
  </r>
  <r>
    <n v="6388"/>
    <s v="CA-2011-134103"/>
    <x v="2"/>
    <x v="1106"/>
    <d v="2011-02-05T00:00:00"/>
    <s v="Standard Class"/>
    <s v="MV-18190"/>
    <s v="Mike Vittorini"/>
    <x v="0"/>
    <s v="United States"/>
    <s v="Detroit"/>
    <x v="12"/>
    <n v="48234"/>
    <x v="2"/>
    <s v="OFF-PA-10001204"/>
    <x v="1"/>
    <x v="10"/>
    <s v="Xerox 1972"/>
    <n v="10.56"/>
    <n v="2"/>
    <n v="0"/>
    <n v="4.7519999999999998"/>
  </r>
  <r>
    <n v="6389"/>
    <s v="CA-2011-134103"/>
    <x v="2"/>
    <x v="1106"/>
    <d v="2011-02-05T00:00:00"/>
    <s v="Standard Class"/>
    <s v="MV-18190"/>
    <s v="Mike Vittorini"/>
    <x v="0"/>
    <s v="United States"/>
    <s v="Detroit"/>
    <x v="12"/>
    <n v="48234"/>
    <x v="2"/>
    <s v="OFF-ST-10000991"/>
    <x v="1"/>
    <x v="4"/>
    <s v="Space Solutions HD Industrial Steel Shelving."/>
    <n v="229.94"/>
    <n v="2"/>
    <n v="0"/>
    <n v="6.8982000000000028"/>
  </r>
  <r>
    <n v="6390"/>
    <s v="CA-2012-147529"/>
    <x v="1"/>
    <x v="1107"/>
    <d v="2012-02-11T00:00:00"/>
    <s v="Standard Class"/>
    <s v="DK-12835"/>
    <s v="Damala Kotsonis"/>
    <x v="1"/>
    <s v="United States"/>
    <s v="Springfield"/>
    <x v="17"/>
    <n v="22153"/>
    <x v="0"/>
    <s v="OFF-EN-10000056"/>
    <x v="1"/>
    <x v="12"/>
    <s v="Cameo Buff Policy Envelopes"/>
    <n v="311.14999999999998"/>
    <n v="5"/>
    <n v="0"/>
    <n v="146.24049999999997"/>
  </r>
  <r>
    <n v="6391"/>
    <s v="CA-2012-147529"/>
    <x v="1"/>
    <x v="1107"/>
    <d v="2012-02-11T00:00:00"/>
    <s v="Standard Class"/>
    <s v="DK-12835"/>
    <s v="Damala Kotsonis"/>
    <x v="1"/>
    <s v="United States"/>
    <s v="Springfield"/>
    <x v="17"/>
    <n v="22153"/>
    <x v="0"/>
    <s v="OFF-PA-10003349"/>
    <x v="1"/>
    <x v="10"/>
    <s v="Xerox 1957"/>
    <n v="12.96"/>
    <n v="2"/>
    <n v="0"/>
    <n v="6.3504000000000005"/>
  </r>
  <r>
    <n v="6392"/>
    <s v="CA-2013-129126"/>
    <x v="0"/>
    <x v="882"/>
    <d v="2013-12-20T00:00:00"/>
    <s v="Standard Class"/>
    <s v="PK-19075"/>
    <s v="Pete Kriz"/>
    <x v="0"/>
    <s v="United States"/>
    <s v="New York City"/>
    <x v="15"/>
    <n v="10011"/>
    <x v="3"/>
    <s v="OFF-PA-10001471"/>
    <x v="1"/>
    <x v="10"/>
    <s v="Strathmore Photo Frame Cards"/>
    <n v="14.62"/>
    <n v="2"/>
    <n v="0"/>
    <n v="6.7251999999999992"/>
  </r>
  <r>
    <n v="6393"/>
    <s v="CA-2013-129126"/>
    <x v="0"/>
    <x v="882"/>
    <d v="2013-12-20T00:00:00"/>
    <s v="Standard Class"/>
    <s v="PK-19075"/>
    <s v="Pete Kriz"/>
    <x v="0"/>
    <s v="United States"/>
    <s v="New York City"/>
    <x v="15"/>
    <n v="10011"/>
    <x v="3"/>
    <s v="OFF-LA-10003190"/>
    <x v="1"/>
    <x v="2"/>
    <s v="Avery 474"/>
    <n v="5.76"/>
    <n v="2"/>
    <n v="0"/>
    <n v="2.8224"/>
  </r>
  <r>
    <n v="6394"/>
    <s v="CA-2013-129126"/>
    <x v="0"/>
    <x v="882"/>
    <d v="2013-12-20T00:00:00"/>
    <s v="Standard Class"/>
    <s v="PK-19075"/>
    <s v="Pete Kriz"/>
    <x v="0"/>
    <s v="United States"/>
    <s v="New York City"/>
    <x v="15"/>
    <n v="10011"/>
    <x v="3"/>
    <s v="OFF-FA-10000621"/>
    <x v="1"/>
    <x v="13"/>
    <s v="OIC Colored Binder Clips, Assorted Sizes"/>
    <n v="21.48"/>
    <n v="6"/>
    <n v="0"/>
    <n v="10.5252"/>
  </r>
  <r>
    <n v="6395"/>
    <s v="CA-2013-129126"/>
    <x v="0"/>
    <x v="882"/>
    <d v="2013-12-20T00:00:00"/>
    <s v="Standard Class"/>
    <s v="PK-19075"/>
    <s v="Pete Kriz"/>
    <x v="0"/>
    <s v="United States"/>
    <s v="New York City"/>
    <x v="15"/>
    <n v="10011"/>
    <x v="3"/>
    <s v="FUR-FU-10002937"/>
    <x v="0"/>
    <x v="5"/>
    <s v="GE 48&quot; Fluorescent Tube, Cool White Energy Saver, 34 Watts, 30/Box"/>
    <n v="396.92"/>
    <n v="4"/>
    <n v="0"/>
    <n v="198.46"/>
  </r>
  <r>
    <n v="6396"/>
    <s v="CA-2013-129126"/>
    <x v="0"/>
    <x v="882"/>
    <d v="2013-12-20T00:00:00"/>
    <s v="Standard Class"/>
    <s v="PK-19075"/>
    <s v="Pete Kriz"/>
    <x v="0"/>
    <s v="United States"/>
    <s v="New York City"/>
    <x v="15"/>
    <n v="10011"/>
    <x v="3"/>
    <s v="OFF-ST-10004507"/>
    <x v="1"/>
    <x v="4"/>
    <s v="Advantus Rolling Storage Box"/>
    <n v="17.149999999999999"/>
    <n v="1"/>
    <n v="0"/>
    <n v="4.6304999999999996"/>
  </r>
  <r>
    <n v="6397"/>
    <s v="CA-2013-129126"/>
    <x v="0"/>
    <x v="882"/>
    <d v="2013-12-20T00:00:00"/>
    <s v="Standard Class"/>
    <s v="PK-19075"/>
    <s v="Pete Kriz"/>
    <x v="0"/>
    <s v="United States"/>
    <s v="New York City"/>
    <x v="15"/>
    <n v="10011"/>
    <x v="3"/>
    <s v="OFF-BI-10000279"/>
    <x v="1"/>
    <x v="8"/>
    <s v="Acco Recycled 2&quot; Capacity Laser Printer Hanging Data Binders"/>
    <n v="23.12"/>
    <n v="2"/>
    <n v="0.2"/>
    <n v="7.8029999999999982"/>
  </r>
  <r>
    <n v="6398"/>
    <s v="CA-2014-131632"/>
    <x v="3"/>
    <x v="1108"/>
    <d v="2014-11-05T00:00:00"/>
    <s v="Standard Class"/>
    <s v="AH-10120"/>
    <s v="Adrian Hane"/>
    <x v="2"/>
    <s v="United States"/>
    <s v="Dallas"/>
    <x v="5"/>
    <n v="75217"/>
    <x v="2"/>
    <s v="OFF-AR-10003651"/>
    <x v="1"/>
    <x v="6"/>
    <s v="Newell 350"/>
    <n v="5.2480000000000002"/>
    <n v="2"/>
    <n v="0.2"/>
    <n v="0.59039999999999915"/>
  </r>
  <r>
    <n v="6399"/>
    <s v="CA-2014-151981"/>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s v="CA-2014-151981"/>
    <x v="3"/>
    <x v="634"/>
    <d v="2014-08-13T00:00:00"/>
    <s v="Standard Class"/>
    <s v="GM-14455"/>
    <s v="Gary Mitchum"/>
    <x v="2"/>
    <s v="United States"/>
    <s v="Concord"/>
    <x v="38"/>
    <n v="3301"/>
    <x v="3"/>
    <s v="OFF-LA-10002195"/>
    <x v="1"/>
    <x v="2"/>
    <s v="Avery 481"/>
    <n v="24.64"/>
    <n v="8"/>
    <n v="0"/>
    <n v="11.827199999999999"/>
  </r>
  <r>
    <n v="6401"/>
    <s v="CA-2014-151981"/>
    <x v="3"/>
    <x v="634"/>
    <d v="2014-08-13T00:00:00"/>
    <s v="Standard Class"/>
    <s v="GM-14455"/>
    <s v="Gary Mitchum"/>
    <x v="2"/>
    <s v="United States"/>
    <s v="Concord"/>
    <x v="38"/>
    <n v="3301"/>
    <x v="3"/>
    <s v="OFF-AR-10000380"/>
    <x v="1"/>
    <x v="6"/>
    <s v="Hunt PowerHouse Electric Pencil Sharpener, Blue"/>
    <n v="227.88"/>
    <n v="6"/>
    <n v="0"/>
    <n v="68.363999999999976"/>
  </r>
  <r>
    <n v="6402"/>
    <s v="CA-2014-125472"/>
    <x v="3"/>
    <x v="1109"/>
    <d v="2014-06-01T00:00:00"/>
    <s v="First Class"/>
    <s v="BD-11725"/>
    <s v="Bruce Degenhardt"/>
    <x v="0"/>
    <s v="United States"/>
    <s v="Lafayette"/>
    <x v="28"/>
    <n v="70506"/>
    <x v="0"/>
    <s v="FUR-BO-10000330"/>
    <x v="0"/>
    <x v="0"/>
    <s v="Sauder Camden County Barrister Bookcase, Planked Cherry Finish"/>
    <n v="241.96"/>
    <n v="2"/>
    <n v="0"/>
    <n v="33.874400000000009"/>
  </r>
  <r>
    <n v="6403"/>
    <s v="CA-2014-125472"/>
    <x v="3"/>
    <x v="1109"/>
    <d v="2014-06-01T00:00:00"/>
    <s v="First Class"/>
    <s v="BD-11725"/>
    <s v="Bruce Degenhardt"/>
    <x v="0"/>
    <s v="United States"/>
    <s v="Lafayette"/>
    <x v="28"/>
    <n v="70506"/>
    <x v="0"/>
    <s v="OFF-BI-10000591"/>
    <x v="1"/>
    <x v="8"/>
    <s v="Avery Binder Labels"/>
    <n v="3.89"/>
    <n v="1"/>
    <n v="0"/>
    <n v="1.8672"/>
  </r>
  <r>
    <n v="6404"/>
    <s v="CA-2014-125472"/>
    <x v="3"/>
    <x v="1109"/>
    <d v="2014-06-01T00:00:00"/>
    <s v="First Class"/>
    <s v="BD-11725"/>
    <s v="Bruce Degenhardt"/>
    <x v="0"/>
    <s v="United States"/>
    <s v="Lafayette"/>
    <x v="28"/>
    <n v="70506"/>
    <x v="0"/>
    <s v="FUR-FU-10001731"/>
    <x v="0"/>
    <x v="5"/>
    <s v="Acrylic Self-Standing Desk Frames"/>
    <n v="8.01"/>
    <n v="3"/>
    <n v="0"/>
    <n v="3.0438000000000001"/>
  </r>
  <r>
    <n v="6405"/>
    <s v="CA-2012-156328"/>
    <x v="1"/>
    <x v="672"/>
    <d v="2012-12-05T00:00:00"/>
    <s v="Standard Class"/>
    <s v="RM-19375"/>
    <s v="Raymond Messe"/>
    <x v="0"/>
    <s v="United States"/>
    <s v="Raleigh"/>
    <x v="3"/>
    <n v="27604"/>
    <x v="0"/>
    <s v="TEC-PH-10001198"/>
    <x v="2"/>
    <x v="7"/>
    <s v="Avaya 4621SW VoIP phone"/>
    <n v="177.48000000000002"/>
    <n v="3"/>
    <n v="0.2"/>
    <n v="19.966499999999982"/>
  </r>
  <r>
    <n v="6406"/>
    <s v="CA-2014-154074"/>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s v="CA-2014-154074"/>
    <x v="3"/>
    <x v="515"/>
    <d v="2014-09-03T00:00:00"/>
    <s v="Second Class"/>
    <s v="BW-11110"/>
    <s v="Bart Watters"/>
    <x v="1"/>
    <s v="United States"/>
    <s v="Spokane"/>
    <x v="4"/>
    <n v="99207"/>
    <x v="1"/>
    <s v="OFF-ST-10002370"/>
    <x v="1"/>
    <x v="4"/>
    <s v="Sortfiler Multipurpose Personal File Organizer, Black"/>
    <n v="149.73000000000002"/>
    <n v="7"/>
    <n v="0"/>
    <n v="43.421699999999994"/>
  </r>
  <r>
    <n v="6408"/>
    <s v="CA-2014-161774"/>
    <x v="3"/>
    <x v="304"/>
    <d v="2014-05-16T00:00:00"/>
    <s v="First Class"/>
    <s v="GT-14710"/>
    <s v="Greg Tran"/>
    <x v="0"/>
    <s v="United States"/>
    <s v="Houston"/>
    <x v="5"/>
    <n v="77041"/>
    <x v="2"/>
    <s v="FUR-CH-10003981"/>
    <x v="0"/>
    <x v="1"/>
    <s v="Global Commerce Series Low-Back Swivel/Tilt Chairs"/>
    <n v="899.43"/>
    <n v="5"/>
    <n v="0.3"/>
    <n v="-12.84900000000016"/>
  </r>
  <r>
    <n v="6409"/>
    <s v="CA-2014-161774"/>
    <x v="3"/>
    <x v="304"/>
    <d v="2014-05-16T00:00:00"/>
    <s v="First Class"/>
    <s v="GT-14710"/>
    <s v="Greg Tran"/>
    <x v="0"/>
    <s v="United States"/>
    <s v="Houston"/>
    <x v="5"/>
    <n v="77041"/>
    <x v="2"/>
    <s v="OFF-AR-10001446"/>
    <x v="1"/>
    <x v="6"/>
    <s v="Newell 309"/>
    <n v="46.2"/>
    <n v="5"/>
    <n v="0.2"/>
    <n v="5.7749999999999986"/>
  </r>
  <r>
    <n v="6410"/>
    <s v="CA-2014-161774"/>
    <x v="3"/>
    <x v="304"/>
    <d v="2014-05-16T00:00:00"/>
    <s v="First Class"/>
    <s v="GT-14710"/>
    <s v="Greg Tran"/>
    <x v="0"/>
    <s v="United States"/>
    <s v="Houston"/>
    <x v="5"/>
    <n v="77041"/>
    <x v="2"/>
    <s v="OFF-PA-10000300"/>
    <x v="1"/>
    <x v="10"/>
    <s v="Xerox 1936"/>
    <n v="47.952000000000005"/>
    <n v="3"/>
    <n v="0.2"/>
    <n v="16.183799999999998"/>
  </r>
  <r>
    <n v="6411"/>
    <s v="CA-2014-161774"/>
    <x v="3"/>
    <x v="304"/>
    <d v="2014-05-16T00:00:00"/>
    <s v="First Class"/>
    <s v="GT-14710"/>
    <s v="Greg Tran"/>
    <x v="0"/>
    <s v="United States"/>
    <s v="Houston"/>
    <x v="5"/>
    <n v="77041"/>
    <x v="2"/>
    <s v="TEC-PH-10004071"/>
    <x v="2"/>
    <x v="7"/>
    <s v="PayAnywhere Card Reader"/>
    <n v="7.9920000000000009"/>
    <n v="1"/>
    <n v="0.2"/>
    <n v="0.69930000000000003"/>
  </r>
  <r>
    <n v="6412"/>
    <s v="CA-2014-161774"/>
    <x v="3"/>
    <x v="304"/>
    <d v="2014-05-16T00:00:00"/>
    <s v="First Class"/>
    <s v="GT-14710"/>
    <s v="Greg Tran"/>
    <x v="0"/>
    <s v="United States"/>
    <s v="Houston"/>
    <x v="5"/>
    <n v="77041"/>
    <x v="2"/>
    <s v="OFF-PA-10003134"/>
    <x v="1"/>
    <x v="10"/>
    <s v="Xerox 1937"/>
    <n v="76.864000000000004"/>
    <n v="2"/>
    <n v="0.2"/>
    <n v="26.902399999999993"/>
  </r>
  <r>
    <n v="6413"/>
    <s v="CA-2014-151211"/>
    <x v="3"/>
    <x v="629"/>
    <d v="2014-08-24T00:00:00"/>
    <s v="Standard Class"/>
    <s v="AH-10120"/>
    <s v="Adrian Hane"/>
    <x v="2"/>
    <s v="United States"/>
    <s v="Louisville"/>
    <x v="0"/>
    <n v="40214"/>
    <x v="0"/>
    <s v="OFF-BI-10002735"/>
    <x v="1"/>
    <x v="8"/>
    <s v="GBC Prestige Therm-A-Bind Covers"/>
    <n v="102.93"/>
    <n v="3"/>
    <n v="0"/>
    <n v="48.377100000000006"/>
  </r>
  <r>
    <n v="6414"/>
    <s v="CA-2014-151211"/>
    <x v="3"/>
    <x v="629"/>
    <d v="2014-08-24T00:00:00"/>
    <s v="Standard Class"/>
    <s v="AH-10120"/>
    <s v="Adrian Hane"/>
    <x v="2"/>
    <s v="United States"/>
    <s v="Louisville"/>
    <x v="0"/>
    <n v="40214"/>
    <x v="0"/>
    <s v="TEC-AC-10004510"/>
    <x v="2"/>
    <x v="11"/>
    <s v="Logitech Desktop MK120 Mouse and keyboard Combo"/>
    <n v="98.16"/>
    <n v="6"/>
    <n v="0"/>
    <n v="9.8159999999999954"/>
  </r>
  <r>
    <n v="6415"/>
    <s v="CA-2014-142671"/>
    <x v="3"/>
    <x v="468"/>
    <d v="2014-11-15T00:00:00"/>
    <s v="Second Class"/>
    <s v="DR-12940"/>
    <s v="Daniel Raglin"/>
    <x v="2"/>
    <s v="United States"/>
    <s v="Hollywood"/>
    <x v="2"/>
    <n v="33021"/>
    <x v="0"/>
    <s v="OFF-BI-10004099"/>
    <x v="1"/>
    <x v="8"/>
    <s v="GBC VeloBinder Strips"/>
    <n v="11.520000000000001"/>
    <n v="5"/>
    <n v="0.7"/>
    <n v="-7.6799999999999962"/>
  </r>
  <r>
    <n v="6416"/>
    <s v="CA-2014-144750"/>
    <x v="3"/>
    <x v="170"/>
    <d v="2014-08-22T00:00:00"/>
    <s v="Same Day"/>
    <s v="DL-13495"/>
    <s v="Dionis Lloyd"/>
    <x v="1"/>
    <s v="United States"/>
    <s v="Chandler"/>
    <x v="16"/>
    <n v="85224"/>
    <x v="1"/>
    <s v="OFF-PA-10003395"/>
    <x v="1"/>
    <x v="10"/>
    <s v="Xerox 1941"/>
    <n v="83.88"/>
    <n v="1"/>
    <n v="0.2"/>
    <n v="29.357999999999997"/>
  </r>
  <r>
    <n v="6417"/>
    <s v="CA-2013-111976"/>
    <x v="0"/>
    <x v="387"/>
    <d v="2013-03-13T00:00:00"/>
    <s v="Standard Class"/>
    <s v="BD-11620"/>
    <s v="Brian DeCherney"/>
    <x v="0"/>
    <s v="United States"/>
    <s v="Philadelphia"/>
    <x v="9"/>
    <n v="19120"/>
    <x v="3"/>
    <s v="TEC-PH-10002890"/>
    <x v="2"/>
    <x v="7"/>
    <s v="AT&amp;T 17929 Lendline Telephone"/>
    <n v="108.57600000000001"/>
    <n v="4"/>
    <n v="0.4"/>
    <n v="-25.334400000000002"/>
  </r>
  <r>
    <n v="6418"/>
    <s v="CA-2013-111976"/>
    <x v="0"/>
    <x v="387"/>
    <d v="2013-03-13T00:00:00"/>
    <s v="Standard Class"/>
    <s v="BD-11620"/>
    <s v="Brian DeCherney"/>
    <x v="0"/>
    <s v="United States"/>
    <s v="Philadelphia"/>
    <x v="9"/>
    <n v="19120"/>
    <x v="3"/>
    <s v="OFF-FA-10004968"/>
    <x v="1"/>
    <x v="13"/>
    <s v="Rubber Band Ball"/>
    <n v="5.9840000000000009"/>
    <n v="2"/>
    <n v="0.2"/>
    <n v="-1.3463999999999998"/>
  </r>
  <r>
    <n v="6419"/>
    <s v="CA-2013-140130"/>
    <x v="0"/>
    <x v="731"/>
    <d v="2013-11-06T00:00:00"/>
    <s v="Standard Class"/>
    <s v="HW-14935"/>
    <s v="Helen Wasserman"/>
    <x v="1"/>
    <s v="United States"/>
    <s v="Tulsa"/>
    <x v="26"/>
    <n v="74133"/>
    <x v="2"/>
    <s v="OFF-SU-10001218"/>
    <x v="1"/>
    <x v="14"/>
    <s v="Fiskars Softgrip Scissors"/>
    <n v="21.96"/>
    <n v="2"/>
    <n v="0"/>
    <n v="6.1488000000000014"/>
  </r>
  <r>
    <n v="6420"/>
    <s v="CA-2013-140130"/>
    <x v="0"/>
    <x v="731"/>
    <d v="2013-11-06T00:00:00"/>
    <s v="Standard Class"/>
    <s v="HW-14935"/>
    <s v="Helen Wasserman"/>
    <x v="1"/>
    <s v="United States"/>
    <s v="Tulsa"/>
    <x v="26"/>
    <n v="74133"/>
    <x v="2"/>
    <s v="FUR-CH-10002084"/>
    <x v="0"/>
    <x v="1"/>
    <s v="Hon Mobius Operator's Chair"/>
    <n v="368.96999999999997"/>
    <n v="3"/>
    <n v="0"/>
    <n v="81.173400000000001"/>
  </r>
  <r>
    <n v="6421"/>
    <s v="CA-2013-140130"/>
    <x v="0"/>
    <x v="731"/>
    <d v="2013-11-06T00:00:00"/>
    <s v="Standard Class"/>
    <s v="HW-14935"/>
    <s v="Helen Wasserman"/>
    <x v="1"/>
    <s v="United States"/>
    <s v="Tulsa"/>
    <x v="26"/>
    <n v="74133"/>
    <x v="2"/>
    <s v="OFF-AR-10004269"/>
    <x v="1"/>
    <x v="6"/>
    <s v="Newell 31"/>
    <n v="12.39"/>
    <n v="3"/>
    <n v="0"/>
    <n v="3.4692000000000003"/>
  </r>
  <r>
    <n v="6422"/>
    <s v="CA-2013-140130"/>
    <x v="0"/>
    <x v="731"/>
    <d v="2013-11-06T00:00:00"/>
    <s v="Standard Class"/>
    <s v="HW-14935"/>
    <s v="Helen Wasserman"/>
    <x v="1"/>
    <s v="United States"/>
    <s v="Tulsa"/>
    <x v="26"/>
    <n v="74133"/>
    <x v="2"/>
    <s v="OFF-ST-10001128"/>
    <x v="1"/>
    <x v="4"/>
    <s v="Carina Mini System Audio Rack, Model AR050B"/>
    <n v="332.94"/>
    <n v="3"/>
    <n v="0"/>
    <n v="9.9882000000000204"/>
  </r>
  <r>
    <n v="6423"/>
    <s v="CA-2011-159121"/>
    <x v="2"/>
    <x v="711"/>
    <d v="2011-08-01T00:00:00"/>
    <s v="Standard Class"/>
    <s v="JO-15145"/>
    <s v="Jack O'Briant"/>
    <x v="1"/>
    <s v="United States"/>
    <s v="Draper"/>
    <x v="7"/>
    <n v="84020"/>
    <x v="1"/>
    <s v="TEC-AC-10002006"/>
    <x v="2"/>
    <x v="11"/>
    <s v="Memorex Micro Travel Drive 16 GB"/>
    <n v="111.93"/>
    <n v="7"/>
    <n v="0"/>
    <n v="34.698299999999996"/>
  </r>
  <r>
    <n v="6424"/>
    <s v="CA-2012-149650"/>
    <x v="1"/>
    <x v="1040"/>
    <d v="2012-10-27T00:00:00"/>
    <s v="First Class"/>
    <s v="RD-19660"/>
    <s v="Robert Dilbeck"/>
    <x v="2"/>
    <s v="United States"/>
    <s v="Oakland"/>
    <x v="1"/>
    <n v="94601"/>
    <x v="1"/>
    <s v="FUR-CH-10003956"/>
    <x v="0"/>
    <x v="1"/>
    <s v="Novimex High-Tech Fabric Mesh Task Chair"/>
    <n v="454.27200000000005"/>
    <n v="8"/>
    <n v="0.2"/>
    <n v="-73.819200000000052"/>
  </r>
  <r>
    <n v="6425"/>
    <s v="CA-2014-115777"/>
    <x v="3"/>
    <x v="971"/>
    <d v="2014-08-25T00:00:00"/>
    <s v="Standard Class"/>
    <s v="DO-13645"/>
    <s v="Doug O'Connell"/>
    <x v="0"/>
    <s v="United States"/>
    <s v="Lawrence"/>
    <x v="31"/>
    <n v="1841"/>
    <x v="3"/>
    <s v="OFF-PA-10000552"/>
    <x v="1"/>
    <x v="10"/>
    <s v="Xerox 200"/>
    <n v="19.440000000000001"/>
    <n v="3"/>
    <n v="0"/>
    <n v="9.3312000000000008"/>
  </r>
  <r>
    <n v="6426"/>
    <s v="CA-2013-143714"/>
    <x v="0"/>
    <x v="454"/>
    <d v="2013-05-28T00:00:00"/>
    <s v="Standard Class"/>
    <s v="CC-12370"/>
    <s v="Christopher Conant"/>
    <x v="0"/>
    <s v="United States"/>
    <s v="Philadelphia"/>
    <x v="9"/>
    <n v="19120"/>
    <x v="3"/>
    <s v="TEC-CO-10004722"/>
    <x v="2"/>
    <x v="16"/>
    <s v="Canon imageCLASS 2200 Advanced Copier"/>
    <n v="8399.9759999999987"/>
    <n v="4"/>
    <n v="0.4"/>
    <n v="1119.996799999999"/>
  </r>
  <r>
    <n v="6427"/>
    <s v="CA-2013-143714"/>
    <x v="0"/>
    <x v="454"/>
    <d v="2013-05-28T00:00:00"/>
    <s v="Standard Class"/>
    <s v="CC-12370"/>
    <s v="Christopher Conant"/>
    <x v="0"/>
    <s v="United States"/>
    <s v="Philadelphia"/>
    <x v="9"/>
    <n v="19120"/>
    <x v="3"/>
    <s v="OFF-BI-10004308"/>
    <x v="1"/>
    <x v="8"/>
    <s v="Avery Legal 4-Ring Binder"/>
    <n v="6.2940000000000014"/>
    <n v="1"/>
    <n v="0.7"/>
    <n v="-4.1959999999999997"/>
  </r>
  <r>
    <n v="6428"/>
    <s v="CA-2013-143714"/>
    <x v="0"/>
    <x v="454"/>
    <d v="2013-05-28T00:00:00"/>
    <s v="Standard Class"/>
    <s v="CC-12370"/>
    <s v="Christopher Conant"/>
    <x v="0"/>
    <s v="United States"/>
    <s v="Philadelphia"/>
    <x v="9"/>
    <n v="19120"/>
    <x v="3"/>
    <s v="OFF-PA-10000029"/>
    <x v="1"/>
    <x v="10"/>
    <s v="Xerox 224"/>
    <n v="10.368000000000002"/>
    <n v="2"/>
    <n v="0.2"/>
    <n v="3.6288"/>
  </r>
  <r>
    <n v="6429"/>
    <s v="CA-2013-143714"/>
    <x v="0"/>
    <x v="454"/>
    <d v="2013-05-28T00:00:00"/>
    <s v="Standard Class"/>
    <s v="CC-12370"/>
    <s v="Christopher Conant"/>
    <x v="0"/>
    <s v="United States"/>
    <s v="Philadelphia"/>
    <x v="9"/>
    <n v="19120"/>
    <x v="3"/>
    <s v="TEC-PH-10004080"/>
    <x v="2"/>
    <x v="7"/>
    <s v="Avaya 5410 Digital phone"/>
    <n v="122.38199999999999"/>
    <n v="3"/>
    <n v="0.4"/>
    <n v="-24.476399999999998"/>
  </r>
  <r>
    <n v="6430"/>
    <s v="CA-2011-165764"/>
    <x v="2"/>
    <x v="935"/>
    <d v="2011-11-07T00:00:00"/>
    <s v="Standard Class"/>
    <s v="SH-20395"/>
    <s v="Shahid Hopkins"/>
    <x v="0"/>
    <s v="United States"/>
    <s v="Jacksonville"/>
    <x v="3"/>
    <n v="28540"/>
    <x v="0"/>
    <s v="OFF-ST-10001558"/>
    <x v="1"/>
    <x v="4"/>
    <s v="Acco Perma 4000 Stacking Storage Drawers"/>
    <n v="25.983999999999998"/>
    <n v="2"/>
    <n v="0.2"/>
    <n v="-1.6239999999999997"/>
  </r>
  <r>
    <n v="6431"/>
    <s v="CA-2011-165764"/>
    <x v="2"/>
    <x v="935"/>
    <d v="2011-11-07T00:00:00"/>
    <s v="Standard Class"/>
    <s v="SH-20395"/>
    <s v="Shahid Hopkins"/>
    <x v="0"/>
    <s v="United States"/>
    <s v="Jacksonville"/>
    <x v="3"/>
    <n v="28540"/>
    <x v="0"/>
    <s v="FUR-TA-10001768"/>
    <x v="0"/>
    <x v="3"/>
    <s v="Hon Racetrack Conference Tables"/>
    <n v="945.03600000000006"/>
    <n v="6"/>
    <n v="0.4"/>
    <n v="-299.26140000000009"/>
  </r>
  <r>
    <n v="6432"/>
    <s v="CA-2011-165764"/>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s v="CA-2011-165764"/>
    <x v="2"/>
    <x v="935"/>
    <d v="2011-11-07T00:00:00"/>
    <s v="Standard Class"/>
    <s v="SH-20395"/>
    <s v="Shahid Hopkins"/>
    <x v="0"/>
    <s v="United States"/>
    <s v="Jacksonville"/>
    <x v="3"/>
    <n v="28540"/>
    <x v="0"/>
    <s v="FUR-FU-10001468"/>
    <x v="0"/>
    <x v="5"/>
    <s v="Tenex Antistatic Computer Chair Mats"/>
    <n v="410.35199999999998"/>
    <n v="3"/>
    <n v="0.2"/>
    <n v="-51.29400000000004"/>
  </r>
  <r>
    <n v="6434"/>
    <s v="CA-2012-121405"/>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s v="CA-2012-121405"/>
    <x v="1"/>
    <x v="1110"/>
    <d v="2012-04-04T00:00:00"/>
    <s v="Standard Class"/>
    <s v="FC-14335"/>
    <s v="Fred Chung"/>
    <x v="1"/>
    <s v="United States"/>
    <s v="Chicago"/>
    <x v="10"/>
    <n v="60610"/>
    <x v="2"/>
    <s v="TEC-PH-10002890"/>
    <x v="2"/>
    <x v="7"/>
    <s v="AT&amp;T 17929 Lendline Telephone"/>
    <n v="180.96"/>
    <n v="5"/>
    <n v="0.2"/>
    <n v="13.571999999999996"/>
  </r>
  <r>
    <n v="6436"/>
    <s v="US-2014-116897"/>
    <x v="3"/>
    <x v="837"/>
    <d v="2014-05-30T00:00:00"/>
    <s v="First Class"/>
    <s v="JG-15160"/>
    <s v="James Galang"/>
    <x v="0"/>
    <s v="United States"/>
    <s v="Pocatello"/>
    <x v="45"/>
    <n v="83201"/>
    <x v="1"/>
    <s v="FUR-FU-10004963"/>
    <x v="0"/>
    <x v="5"/>
    <s v="Eldon 400 Class Desk Accessories, Black Carbon"/>
    <n v="35"/>
    <n v="4"/>
    <n v="0"/>
    <n v="14.700000000000003"/>
  </r>
  <r>
    <n v="6437"/>
    <s v="US-2014-116897"/>
    <x v="3"/>
    <x v="837"/>
    <d v="2014-05-30T00:00:00"/>
    <s v="First Class"/>
    <s v="JG-15160"/>
    <s v="James Galang"/>
    <x v="0"/>
    <s v="United States"/>
    <s v="Pocatello"/>
    <x v="45"/>
    <n v="83201"/>
    <x v="1"/>
    <s v="OFF-ST-10000025"/>
    <x v="1"/>
    <x v="4"/>
    <s v="Fellowes Stor/Drawer Steel Plus Storage Drawers"/>
    <n v="477.15000000000003"/>
    <n v="5"/>
    <n v="0"/>
    <n v="28.628999999999962"/>
  </r>
  <r>
    <n v="6438"/>
    <s v="US-2014-116897"/>
    <x v="3"/>
    <x v="837"/>
    <d v="2014-05-30T00:00:00"/>
    <s v="First Class"/>
    <s v="JG-15160"/>
    <s v="James Galang"/>
    <x v="0"/>
    <s v="United States"/>
    <s v="Pocatello"/>
    <x v="45"/>
    <n v="83201"/>
    <x v="1"/>
    <s v="TEC-PH-10004389"/>
    <x v="2"/>
    <x v="7"/>
    <s v="Nokia Lumia 925"/>
    <n v="302.37599999999998"/>
    <n v="3"/>
    <n v="0.2"/>
    <n v="22.678200000000018"/>
  </r>
  <r>
    <n v="6439"/>
    <s v="US-2014-113992"/>
    <x v="3"/>
    <x v="817"/>
    <d v="2014-12-20T00:00:00"/>
    <s v="Standard Class"/>
    <s v="LC-16885"/>
    <s v="Lena Creighton"/>
    <x v="0"/>
    <s v="United States"/>
    <s v="Plano"/>
    <x v="5"/>
    <n v="75023"/>
    <x v="2"/>
    <s v="FUR-TA-10000577"/>
    <x v="0"/>
    <x v="3"/>
    <s v="Bretford CR4500 Series Slim Rectangular Table"/>
    <n v="974.98799999999983"/>
    <n v="4"/>
    <n v="0.3"/>
    <n v="-97.49879999999996"/>
  </r>
  <r>
    <n v="6440"/>
    <s v="CA-2011-16689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s v="CA-2013-101161"/>
    <x v="0"/>
    <x v="63"/>
    <d v="2013-10-21T00:00:00"/>
    <s v="Standard Class"/>
    <s v="BW-11110"/>
    <s v="Bart Watters"/>
    <x v="1"/>
    <s v="United States"/>
    <s v="New York City"/>
    <x v="15"/>
    <n v="10024"/>
    <x v="3"/>
    <s v="OFF-AR-10001860"/>
    <x v="1"/>
    <x v="6"/>
    <s v="BIC Liqua Brite Liner"/>
    <n v="34.700000000000003"/>
    <n v="5"/>
    <n v="0"/>
    <n v="12.492000000000001"/>
  </r>
  <r>
    <n v="6442"/>
    <s v="CA-2013-101161"/>
    <x v="0"/>
    <x v="63"/>
    <d v="2013-10-21T00:00:00"/>
    <s v="Standard Class"/>
    <s v="BW-11110"/>
    <s v="Bart Watters"/>
    <x v="1"/>
    <s v="United States"/>
    <s v="New York City"/>
    <x v="15"/>
    <n v="10024"/>
    <x v="3"/>
    <s v="OFF-ST-10003123"/>
    <x v="1"/>
    <x v="4"/>
    <s v="Fellowes Bases and Tops For Staxonsteel/High-Stak Systems"/>
    <n v="99.87"/>
    <n v="3"/>
    <n v="0"/>
    <n v="23.968799999999998"/>
  </r>
  <r>
    <n v="6443"/>
    <s v="CA-2013-101161"/>
    <x v="0"/>
    <x v="63"/>
    <d v="2013-10-21T00:00:00"/>
    <s v="Standard Class"/>
    <s v="BW-11110"/>
    <s v="Bart Watters"/>
    <x v="1"/>
    <s v="United States"/>
    <s v="New York City"/>
    <x v="15"/>
    <n v="10024"/>
    <x v="3"/>
    <s v="OFF-PA-10001295"/>
    <x v="1"/>
    <x v="10"/>
    <s v="Computer Printout Paper with Letter-Trim Perforations"/>
    <n v="37.94"/>
    <n v="2"/>
    <n v="0"/>
    <n v="18.211199999999998"/>
  </r>
  <r>
    <n v="6444"/>
    <s v="CA-2013-101161"/>
    <x v="0"/>
    <x v="63"/>
    <d v="2013-10-21T00:00:00"/>
    <s v="Standard Class"/>
    <s v="BW-11110"/>
    <s v="Bart Watters"/>
    <x v="1"/>
    <s v="United States"/>
    <s v="New York City"/>
    <x v="15"/>
    <n v="10024"/>
    <x v="3"/>
    <s v="OFF-LA-10000407"/>
    <x v="1"/>
    <x v="2"/>
    <s v="Avery White Multi-Purpose Labels"/>
    <n v="24.900000000000002"/>
    <n v="5"/>
    <n v="0"/>
    <n v="11.454000000000001"/>
  </r>
  <r>
    <n v="6445"/>
    <s v="CA-2013-101161"/>
    <x v="0"/>
    <x v="63"/>
    <d v="2013-10-21T00:00:00"/>
    <s v="Standard Class"/>
    <s v="BW-11110"/>
    <s v="Bart Watters"/>
    <x v="1"/>
    <s v="United States"/>
    <s v="New York City"/>
    <x v="15"/>
    <n v="10024"/>
    <x v="3"/>
    <s v="FUR-FU-10003535"/>
    <x v="0"/>
    <x v="5"/>
    <s v="Howard Miller Distant Time Traveler Alarm Clock"/>
    <n v="82.26"/>
    <n v="3"/>
    <n v="0"/>
    <n v="33.726600000000005"/>
  </r>
  <r>
    <n v="6446"/>
    <s v="CA-2012-151785"/>
    <x v="1"/>
    <x v="616"/>
    <d v="2012-03-10T00:00:00"/>
    <s v="Standard Class"/>
    <s v="JJ-15445"/>
    <s v="Jennifer Jackson"/>
    <x v="0"/>
    <s v="United States"/>
    <s v="Chicago"/>
    <x v="10"/>
    <n v="60623"/>
    <x v="2"/>
    <s v="OFF-FA-10000611"/>
    <x v="1"/>
    <x v="13"/>
    <s v="Binder Clips by OIC"/>
    <n v="7.1039999999999992"/>
    <n v="6"/>
    <n v="0.2"/>
    <n v="2.4863999999999997"/>
  </r>
  <r>
    <n v="6447"/>
    <s v="US-2014-119816"/>
    <x v="3"/>
    <x v="168"/>
    <d v="2014-03-07T00:00:00"/>
    <s v="Second Class"/>
    <s v="TT-21460"/>
    <s v="Tonja Turnell"/>
    <x v="2"/>
    <s v="United States"/>
    <s v="Houston"/>
    <x v="5"/>
    <n v="77095"/>
    <x v="2"/>
    <s v="FUR-FU-10004848"/>
    <x v="0"/>
    <x v="5"/>
    <s v="Howard Miller 13-3/4&quot; Diameter Brushed Chrome Round Wall Clock"/>
    <n v="103.50000000000001"/>
    <n v="5"/>
    <n v="0.6"/>
    <n v="-77.625"/>
  </r>
  <r>
    <n v="6448"/>
    <s v="US-2014-119816"/>
    <x v="3"/>
    <x v="168"/>
    <d v="2014-03-07T00:00:00"/>
    <s v="Second Class"/>
    <s v="TT-21460"/>
    <s v="Tonja Turnell"/>
    <x v="2"/>
    <s v="United States"/>
    <s v="Houston"/>
    <x v="5"/>
    <n v="77095"/>
    <x v="2"/>
    <s v="OFF-LA-10002381"/>
    <x v="1"/>
    <x v="2"/>
    <s v="Avery 497"/>
    <n v="2.4640000000000004"/>
    <n v="1"/>
    <n v="0.2"/>
    <n v="0.86239999999999983"/>
  </r>
  <r>
    <n v="6449"/>
    <s v="US-2014-119816"/>
    <x v="3"/>
    <x v="168"/>
    <d v="2014-03-07T00:00:00"/>
    <s v="Second Class"/>
    <s v="TT-21460"/>
    <s v="Tonja Turnell"/>
    <x v="2"/>
    <s v="United States"/>
    <s v="Houston"/>
    <x v="5"/>
    <n v="77095"/>
    <x v="2"/>
    <s v="OFF-ST-10000918"/>
    <x v="1"/>
    <x v="4"/>
    <s v="Crate-A-Files"/>
    <n v="8.7200000000000006"/>
    <n v="1"/>
    <n v="0.2"/>
    <n v="0.65399999999999947"/>
  </r>
  <r>
    <n v="6450"/>
    <s v="CA-2012-156510"/>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s v="CA-2012-156510"/>
    <x v="1"/>
    <x v="12"/>
    <d v="2012-09-29T00:00:00"/>
    <s v="Standard Class"/>
    <s v="EH-13990"/>
    <s v="Erica Hackney"/>
    <x v="0"/>
    <s v="United States"/>
    <s v="Meriden"/>
    <x v="29"/>
    <n v="6450"/>
    <x v="3"/>
    <s v="OFF-PA-10002222"/>
    <x v="1"/>
    <x v="10"/>
    <s v="Xerox Color Copier Paper, 11&quot; x 17&quot;, Ream"/>
    <n v="45.68"/>
    <n v="2"/>
    <n v="0"/>
    <n v="21.012799999999999"/>
  </r>
  <r>
    <n v="6452"/>
    <s v="CA-2012-156510"/>
    <x v="1"/>
    <x v="12"/>
    <d v="2012-09-29T00:00:00"/>
    <s v="Standard Class"/>
    <s v="EH-13990"/>
    <s v="Erica Hackney"/>
    <x v="0"/>
    <s v="United States"/>
    <s v="Meriden"/>
    <x v="29"/>
    <n v="6450"/>
    <x v="3"/>
    <s v="OFF-AR-10004930"/>
    <x v="1"/>
    <x v="6"/>
    <s v="Turquoise Lead Holder with Pocket Clip"/>
    <n v="6.7"/>
    <n v="1"/>
    <n v="0"/>
    <n v="2.2109999999999994"/>
  </r>
  <r>
    <n v="6453"/>
    <s v="US-2012-110261"/>
    <x v="1"/>
    <x v="546"/>
    <d v="2012-12-23T00:00:00"/>
    <s v="Second Class"/>
    <s v="PR-18880"/>
    <s v="Patrick Ryan"/>
    <x v="0"/>
    <s v="United States"/>
    <s v="Glenview"/>
    <x v="10"/>
    <n v="60025"/>
    <x v="2"/>
    <s v="TEC-PH-10001750"/>
    <x v="2"/>
    <x v="7"/>
    <s v="Samsung Rugby III"/>
    <n v="158.376"/>
    <n v="3"/>
    <n v="0.2"/>
    <n v="13.857900000000008"/>
  </r>
  <r>
    <n v="6454"/>
    <s v="CA-2012-125710"/>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s v="CA-2014-161102"/>
    <x v="3"/>
    <x v="689"/>
    <d v="2014-08-04T00:00:00"/>
    <s v="First Class"/>
    <s v="EC-14050"/>
    <s v="Erin Creighton"/>
    <x v="0"/>
    <s v="United States"/>
    <s v="San Francisco"/>
    <x v="1"/>
    <n v="94110"/>
    <x v="1"/>
    <s v="OFF-ST-10003442"/>
    <x v="1"/>
    <x v="4"/>
    <s v="Eldon Portable Mobile Manager"/>
    <n v="56.56"/>
    <n v="2"/>
    <n v="0"/>
    <n v="15.2712"/>
  </r>
  <r>
    <n v="6456"/>
    <s v="CA-2014-161102"/>
    <x v="3"/>
    <x v="689"/>
    <d v="2014-08-04T00:00:00"/>
    <s v="First Class"/>
    <s v="EC-14050"/>
    <s v="Erin Creighton"/>
    <x v="0"/>
    <s v="United States"/>
    <s v="San Francisco"/>
    <x v="1"/>
    <n v="94110"/>
    <x v="1"/>
    <s v="FUR-FU-10003142"/>
    <x v="0"/>
    <x v="5"/>
    <s v="Master Big Foot Doorstop, Beige"/>
    <n v="36.96"/>
    <n v="7"/>
    <n v="0"/>
    <n v="11.457599999999998"/>
  </r>
  <r>
    <n v="6457"/>
    <s v="CA-2011-110065"/>
    <x v="2"/>
    <x v="79"/>
    <d v="2011-08-11T00:00:00"/>
    <s v="Standard Class"/>
    <s v="SP-20650"/>
    <s v="Stephanie Phelps"/>
    <x v="1"/>
    <s v="United States"/>
    <s v="New York City"/>
    <x v="15"/>
    <n v="10009"/>
    <x v="3"/>
    <s v="TEC-PH-10002468"/>
    <x v="2"/>
    <x v="7"/>
    <s v="Plantronics CS 50-USB - headset - Convertible, Monaural"/>
    <n v="135.99"/>
    <n v="1"/>
    <n v="0"/>
    <n v="36.717300000000009"/>
  </r>
  <r>
    <n v="6458"/>
    <s v="CA-2011-110065"/>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s v="US-2014-133361"/>
    <x v="3"/>
    <x v="304"/>
    <d v="2014-05-18T00:00:00"/>
    <s v="First Class"/>
    <s v="AJ-10780"/>
    <s v="Anthony Jacobs"/>
    <x v="1"/>
    <s v="United States"/>
    <s v="Baltimore"/>
    <x v="39"/>
    <n v="21215"/>
    <x v="3"/>
    <s v="OFF-AR-10001919"/>
    <x v="1"/>
    <x v="6"/>
    <s v="OIC #2 Pencils, Medium Soft"/>
    <n v="3.76"/>
    <n v="2"/>
    <n v="0"/>
    <n v="1.0903999999999998"/>
  </r>
  <r>
    <n v="6460"/>
    <s v="US-2014-133361"/>
    <x v="3"/>
    <x v="304"/>
    <d v="2014-05-18T00:00:00"/>
    <s v="First Class"/>
    <s v="AJ-10780"/>
    <s v="Anthony Jacobs"/>
    <x v="1"/>
    <s v="United States"/>
    <s v="Baltimore"/>
    <x v="39"/>
    <n v="21215"/>
    <x v="3"/>
    <s v="OFF-AR-10003045"/>
    <x v="1"/>
    <x v="6"/>
    <s v="Prang Colored Pencils"/>
    <n v="14.7"/>
    <n v="5"/>
    <n v="0"/>
    <n v="6.6150000000000002"/>
  </r>
  <r>
    <n v="6461"/>
    <s v="US-2014-133361"/>
    <x v="3"/>
    <x v="304"/>
    <d v="2014-05-18T00:00:00"/>
    <s v="First Class"/>
    <s v="AJ-10780"/>
    <s v="Anthony Jacobs"/>
    <x v="1"/>
    <s v="United States"/>
    <s v="Baltimore"/>
    <x v="39"/>
    <n v="21215"/>
    <x v="3"/>
    <s v="OFF-AR-10003338"/>
    <x v="1"/>
    <x v="6"/>
    <s v="Eberhard Faber 3 1/2&quot; Golf Pencils"/>
    <n v="37.200000000000003"/>
    <n v="5"/>
    <n v="0"/>
    <n v="9.3000000000000007"/>
  </r>
  <r>
    <n v="6462"/>
    <s v="US-2014-133361"/>
    <x v="3"/>
    <x v="304"/>
    <d v="2014-05-18T00:00:00"/>
    <s v="First Class"/>
    <s v="AJ-10780"/>
    <s v="Anthony Jacobs"/>
    <x v="1"/>
    <s v="United States"/>
    <s v="Baltimore"/>
    <x v="39"/>
    <n v="21215"/>
    <x v="3"/>
    <s v="TEC-AC-10003280"/>
    <x v="2"/>
    <x v="11"/>
    <s v="Belkin F8E887 USB Wired Ergonomic Keyboard"/>
    <n v="89.97"/>
    <n v="3"/>
    <n v="0"/>
    <n v="18.893699999999995"/>
  </r>
  <r>
    <n v="6463"/>
    <s v="US-2014-133361"/>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s v="US-2014-133361"/>
    <x v="3"/>
    <x v="304"/>
    <d v="2014-05-18T00:00:00"/>
    <s v="First Class"/>
    <s v="AJ-10780"/>
    <s v="Anthony Jacobs"/>
    <x v="1"/>
    <s v="United States"/>
    <s v="Baltimore"/>
    <x v="39"/>
    <n v="21215"/>
    <x v="3"/>
    <s v="OFF-LA-10004544"/>
    <x v="1"/>
    <x v="2"/>
    <s v="Avery 505"/>
    <n v="74"/>
    <n v="5"/>
    <n v="0"/>
    <n v="37"/>
  </r>
  <r>
    <n v="6465"/>
    <s v="US-2013-155404"/>
    <x v="0"/>
    <x v="897"/>
    <d v="2013-09-29T00:00:00"/>
    <s v="Standard Class"/>
    <s v="AS-10630"/>
    <s v="Ann Steele"/>
    <x v="2"/>
    <s v="United States"/>
    <s v="Louisville"/>
    <x v="0"/>
    <n v="40214"/>
    <x v="0"/>
    <s v="FUR-FU-10004586"/>
    <x v="0"/>
    <x v="5"/>
    <s v="G.E. Longer-Life Indoor Recessed Floodlight Bulbs"/>
    <n v="13.28"/>
    <n v="2"/>
    <n v="0"/>
    <n v="6.3743999999999996"/>
  </r>
  <r>
    <n v="6466"/>
    <s v="CA-2012-114503"/>
    <x v="1"/>
    <x v="50"/>
    <d v="2012-11-17T00:00:00"/>
    <s v="Standard Class"/>
    <s v="AA-10375"/>
    <s v="Allen Armold"/>
    <x v="0"/>
    <s v="United States"/>
    <s v="Lebanon"/>
    <x v="18"/>
    <n v="37087"/>
    <x v="0"/>
    <s v="OFF-ST-10003572"/>
    <x v="1"/>
    <x v="4"/>
    <s v="Portfile Personal File Boxes"/>
    <n v="84.960000000000008"/>
    <n v="6"/>
    <n v="0.2"/>
    <n v="6.3719999999999999"/>
  </r>
  <r>
    <n v="6467"/>
    <s v="CA-2014-153080"/>
    <x v="3"/>
    <x v="1053"/>
    <d v="2014-05-26T00:00:00"/>
    <s v="Second Class"/>
    <s v="EH-13945"/>
    <s v="Eric Hoffmann"/>
    <x v="0"/>
    <s v="United States"/>
    <s v="Los Angeles"/>
    <x v="1"/>
    <n v="90008"/>
    <x v="1"/>
    <s v="TEC-AC-10002331"/>
    <x v="2"/>
    <x v="11"/>
    <s v="Maxell 74 Minute CDR, 10/Pack"/>
    <n v="68.459999999999994"/>
    <n v="7"/>
    <n v="0"/>
    <n v="25.330199999999998"/>
  </r>
  <r>
    <n v="6468"/>
    <s v="CA-2013-163804"/>
    <x v="0"/>
    <x v="499"/>
    <d v="2013-12-09T00:00:00"/>
    <s v="Standard Class"/>
    <s v="DB-13270"/>
    <s v="Deborah Brumfield"/>
    <x v="2"/>
    <s v="United States"/>
    <s v="Providence"/>
    <x v="34"/>
    <n v="2908"/>
    <x v="3"/>
    <s v="OFF-ST-10000142"/>
    <x v="1"/>
    <x v="4"/>
    <s v="Deluxe Rollaway Locking File with Drawer"/>
    <n v="2079.4"/>
    <n v="5"/>
    <n v="0"/>
    <n v="582.23199999999997"/>
  </r>
  <r>
    <n v="6469"/>
    <s v="CA-2013-163804"/>
    <x v="0"/>
    <x v="499"/>
    <d v="2013-12-09T00:00:00"/>
    <s v="Standard Class"/>
    <s v="DB-13270"/>
    <s v="Deborah Brumfield"/>
    <x v="2"/>
    <s v="United States"/>
    <s v="Providence"/>
    <x v="34"/>
    <n v="2908"/>
    <x v="3"/>
    <s v="TEC-PH-10000441"/>
    <x v="2"/>
    <x v="7"/>
    <s v="VTech DS6151"/>
    <n v="629.94999999999993"/>
    <n v="5"/>
    <n v="0"/>
    <n v="176.38600000000002"/>
  </r>
  <r>
    <n v="6470"/>
    <s v="CA-2013-163804"/>
    <x v="0"/>
    <x v="499"/>
    <d v="2013-12-09T00:00:00"/>
    <s v="Standard Class"/>
    <s v="DB-13270"/>
    <s v="Deborah Brumfield"/>
    <x v="2"/>
    <s v="United States"/>
    <s v="Providence"/>
    <x v="34"/>
    <n v="2908"/>
    <x v="3"/>
    <s v="FUR-FU-10004864"/>
    <x v="0"/>
    <x v="5"/>
    <s v="Eldon 500 Class Desk Accessories"/>
    <n v="72.42"/>
    <n v="6"/>
    <n v="0"/>
    <n v="23.898600000000002"/>
  </r>
  <r>
    <n v="6471"/>
    <s v="CA-2012-108532"/>
    <x v="1"/>
    <x v="1111"/>
    <d v="2012-09-02T00:00:00"/>
    <s v="Standard Class"/>
    <s v="CC-12100"/>
    <s v="Chad Cunningham"/>
    <x v="2"/>
    <s v="United States"/>
    <s v="Detroit"/>
    <x v="12"/>
    <n v="48234"/>
    <x v="2"/>
    <s v="TEC-PH-10001750"/>
    <x v="2"/>
    <x v="7"/>
    <s v="Samsung Rugby III"/>
    <n v="131.97999999999999"/>
    <n v="2"/>
    <n v="0"/>
    <n v="35.634600000000006"/>
  </r>
  <r>
    <n v="6472"/>
    <s v="CA-2012-108532"/>
    <x v="1"/>
    <x v="1111"/>
    <d v="2012-09-02T00:00:00"/>
    <s v="Standard Class"/>
    <s v="CC-12100"/>
    <s v="Chad Cunningham"/>
    <x v="2"/>
    <s v="United States"/>
    <s v="Detroit"/>
    <x v="12"/>
    <n v="48234"/>
    <x v="2"/>
    <s v="TEC-AC-10004510"/>
    <x v="2"/>
    <x v="11"/>
    <s v="Logitech Desktop MK120 Mouse and keyboard Combo"/>
    <n v="114.52"/>
    <n v="7"/>
    <n v="0"/>
    <n v="11.451999999999995"/>
  </r>
  <r>
    <n v="6473"/>
    <s v="CA-2011-151897"/>
    <x v="2"/>
    <x v="571"/>
    <d v="2011-06-10T00:00:00"/>
    <s v="Standard Class"/>
    <s v="VT-21700"/>
    <s v="Valerie Takahito"/>
    <x v="2"/>
    <s v="United States"/>
    <s v="Houston"/>
    <x v="5"/>
    <n v="77070"/>
    <x v="2"/>
    <s v="OFF-LA-10001074"/>
    <x v="1"/>
    <x v="2"/>
    <s v="Round Specialty Laser Printer Labels"/>
    <n v="100.24000000000001"/>
    <n v="10"/>
    <n v="0.2"/>
    <n v="33.830999999999989"/>
  </r>
  <r>
    <n v="6474"/>
    <s v="CA-2013-113292"/>
    <x v="0"/>
    <x v="196"/>
    <d v="2013-03-21T00:00:00"/>
    <s v="Second Class"/>
    <s v="DB-13060"/>
    <s v="Dave Brooks"/>
    <x v="0"/>
    <s v="United States"/>
    <s v="Columbia"/>
    <x v="18"/>
    <n v="38401"/>
    <x v="0"/>
    <s v="OFF-AP-10003590"/>
    <x v="1"/>
    <x v="9"/>
    <s v="Hoover WindTunnel Plus Canister Vacuum"/>
    <n v="871.80000000000007"/>
    <n v="3"/>
    <n v="0.2"/>
    <n v="87.180000000000092"/>
  </r>
  <r>
    <n v="6475"/>
    <s v="CA-2011-149524"/>
    <x v="2"/>
    <x v="1112"/>
    <d v="2011-01-16T00:00:00"/>
    <s v="First Class"/>
    <s v="BS-11590"/>
    <s v="Brendan Sweed"/>
    <x v="1"/>
    <s v="United States"/>
    <s v="Philadelphia"/>
    <x v="9"/>
    <n v="19140"/>
    <x v="3"/>
    <s v="FUR-BO-10003433"/>
    <x v="0"/>
    <x v="0"/>
    <s v="Sauder Cornerstone Collection Library"/>
    <n v="61.96"/>
    <n v="4"/>
    <n v="0.5"/>
    <n v="-53.285600000000009"/>
  </r>
  <r>
    <n v="6476"/>
    <s v="CA-2014-140872"/>
    <x v="3"/>
    <x v="95"/>
    <d v="2014-06-11T00:00:00"/>
    <s v="Standard Class"/>
    <s v="NR-18550"/>
    <s v="Nick Radford"/>
    <x v="0"/>
    <s v="United States"/>
    <s v="Pembroke Pines"/>
    <x v="2"/>
    <n v="33024"/>
    <x v="0"/>
    <s v="OFF-BI-10002432"/>
    <x v="1"/>
    <x v="8"/>
    <s v="Wilson Jones Standard D-Ring Binders"/>
    <n v="4.5540000000000003"/>
    <n v="3"/>
    <n v="0.7"/>
    <n v="-3.4913999999999987"/>
  </r>
  <r>
    <n v="6477"/>
    <s v="CA-2014-140872"/>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s v="CA-2014-140872"/>
    <x v="3"/>
    <x v="95"/>
    <d v="2014-06-11T00:00:00"/>
    <s v="Standard Class"/>
    <s v="NR-18550"/>
    <s v="Nick Radford"/>
    <x v="0"/>
    <s v="United States"/>
    <s v="Pembroke Pines"/>
    <x v="2"/>
    <n v="33024"/>
    <x v="0"/>
    <s v="TEC-AC-10003832"/>
    <x v="2"/>
    <x v="11"/>
    <s v="Logitech P710e Mobile Speakerphone"/>
    <n v="205.99200000000002"/>
    <n v="1"/>
    <n v="0.2"/>
    <n v="-2.5749000000000279"/>
  </r>
  <r>
    <n v="6479"/>
    <s v="CA-2014-140872"/>
    <x v="3"/>
    <x v="95"/>
    <d v="2014-06-11T00:00:00"/>
    <s v="Standard Class"/>
    <s v="NR-18550"/>
    <s v="Nick Radford"/>
    <x v="0"/>
    <s v="United States"/>
    <s v="Pembroke Pines"/>
    <x v="2"/>
    <n v="33024"/>
    <x v="0"/>
    <s v="OFF-PA-10000809"/>
    <x v="1"/>
    <x v="10"/>
    <s v="Xerox 206"/>
    <n v="15.552000000000003"/>
    <n v="3"/>
    <n v="0.2"/>
    <n v="5.4432"/>
  </r>
  <r>
    <n v="6480"/>
    <s v="CA-2014-140872"/>
    <x v="3"/>
    <x v="95"/>
    <d v="2014-06-11T00:00:00"/>
    <s v="Standard Class"/>
    <s v="NR-18550"/>
    <s v="Nick Radford"/>
    <x v="0"/>
    <s v="United States"/>
    <s v="Pembroke Pines"/>
    <x v="2"/>
    <n v="33024"/>
    <x v="0"/>
    <s v="TEC-PH-10000441"/>
    <x v="2"/>
    <x v="7"/>
    <s v="VTech DS6151"/>
    <n v="503.96000000000004"/>
    <n v="5"/>
    <n v="0.2"/>
    <n v="50.396000000000015"/>
  </r>
  <r>
    <n v="6481"/>
    <s v="CA-2014-140872"/>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s v="CA-2014-140872"/>
    <x v="3"/>
    <x v="95"/>
    <d v="2014-06-11T00:00:00"/>
    <s v="Standard Class"/>
    <s v="NR-18550"/>
    <s v="Nick Radford"/>
    <x v="0"/>
    <s v="United States"/>
    <s v="Pembroke Pines"/>
    <x v="2"/>
    <n v="33024"/>
    <x v="0"/>
    <s v="FUR-BO-10002824"/>
    <x v="0"/>
    <x v="0"/>
    <s v="Bush Mission Pointe Library"/>
    <n v="241.56799999999998"/>
    <n v="2"/>
    <n v="0.2"/>
    <n v="0"/>
  </r>
  <r>
    <n v="6483"/>
    <s v="CA-2014-140872"/>
    <x v="3"/>
    <x v="95"/>
    <d v="2014-06-11T00:00:00"/>
    <s v="Standard Class"/>
    <s v="NR-18550"/>
    <s v="Nick Radford"/>
    <x v="0"/>
    <s v="United States"/>
    <s v="Pembroke Pines"/>
    <x v="2"/>
    <n v="33024"/>
    <x v="0"/>
    <s v="TEC-AC-10002942"/>
    <x v="2"/>
    <x v="11"/>
    <s v="WD My Passport Ultra 1TB Portable External Hard Drive"/>
    <n v="110.4"/>
    <n v="2"/>
    <n v="0.2"/>
    <n v="-4.1400000000000077"/>
  </r>
  <r>
    <n v="6484"/>
    <s v="CA-2014-113908"/>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s v="CA-2014-113908"/>
    <x v="3"/>
    <x v="95"/>
    <d v="2014-06-10T00:00:00"/>
    <s v="Standard Class"/>
    <s v="KN-16390"/>
    <s v="Katherine Nockton"/>
    <x v="1"/>
    <s v="United States"/>
    <s v="New York City"/>
    <x v="15"/>
    <n v="10011"/>
    <x v="3"/>
    <s v="TEC-MA-10003173"/>
    <x v="2"/>
    <x v="15"/>
    <s v="Hewlett-Packard 300S Scientific Calculator"/>
    <n v="78.66"/>
    <n v="6"/>
    <n v="0"/>
    <n v="36.183599999999991"/>
  </r>
  <r>
    <n v="6486"/>
    <s v="CA-2014-113908"/>
    <x v="3"/>
    <x v="95"/>
    <d v="2014-06-10T00:00:00"/>
    <s v="Standard Class"/>
    <s v="KN-16390"/>
    <s v="Katherine Nockton"/>
    <x v="1"/>
    <s v="United States"/>
    <s v="New York City"/>
    <x v="15"/>
    <n v="10011"/>
    <x v="3"/>
    <s v="OFF-PA-10004156"/>
    <x v="1"/>
    <x v="10"/>
    <s v="Xerox 188"/>
    <n v="45.36"/>
    <n v="4"/>
    <n v="0"/>
    <n v="22.226399999999998"/>
  </r>
  <r>
    <n v="6487"/>
    <s v="CA-2012-12062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s v="CA-2012-12062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s v="CA-2012-120621"/>
    <x v="1"/>
    <x v="1113"/>
    <d v="2012-03-26T00:00:00"/>
    <s v="Standard Class"/>
    <s v="JW-16075"/>
    <s v="Julia West"/>
    <x v="0"/>
    <s v="United States"/>
    <s v="Jacksonville"/>
    <x v="3"/>
    <n v="28540"/>
    <x v="0"/>
    <s v="OFF-PA-10002254"/>
    <x v="1"/>
    <x v="10"/>
    <s v="Xerox 1883"/>
    <n v="295.45600000000002"/>
    <n v="14"/>
    <n v="0.2"/>
    <n v="96.023199999999974"/>
  </r>
  <r>
    <n v="6490"/>
    <s v="US-2014-148866"/>
    <x v="3"/>
    <x v="20"/>
    <d v="2014-09-25T00:00:00"/>
    <s v="Standard Class"/>
    <s v="JM-15535"/>
    <s v="Jessica Myrick"/>
    <x v="0"/>
    <s v="United States"/>
    <s v="New York City"/>
    <x v="15"/>
    <n v="10011"/>
    <x v="3"/>
    <s v="OFF-PA-10004782"/>
    <x v="1"/>
    <x v="10"/>
    <s v="Xerox 228"/>
    <n v="32.400000000000006"/>
    <n v="5"/>
    <n v="0"/>
    <n v="15.552000000000001"/>
  </r>
  <r>
    <n v="6491"/>
    <s v="CA-2011-149594"/>
    <x v="2"/>
    <x v="1114"/>
    <d v="2011-09-19T00:00:00"/>
    <s v="Standard Class"/>
    <s v="MF-18250"/>
    <s v="Monica Federle"/>
    <x v="1"/>
    <s v="United States"/>
    <s v="Philadelphia"/>
    <x v="9"/>
    <n v="19120"/>
    <x v="3"/>
    <s v="FUR-FU-10000222"/>
    <x v="0"/>
    <x v="5"/>
    <s v="Seth Thomas 16&quot; Steel Case Clock"/>
    <n v="103.93599999999999"/>
    <n v="4"/>
    <n v="0.2"/>
    <n v="16.889599999999998"/>
  </r>
  <r>
    <n v="6492"/>
    <s v="CA-2013-113845"/>
    <x v="0"/>
    <x v="73"/>
    <d v="2013-11-26T00:00:00"/>
    <s v="Standard Class"/>
    <s v="FA-14230"/>
    <s v="Frank Atkinson"/>
    <x v="1"/>
    <s v="United States"/>
    <s v="Orlando"/>
    <x v="2"/>
    <n v="32839"/>
    <x v="0"/>
    <s v="FUR-BO-10004695"/>
    <x v="0"/>
    <x v="0"/>
    <s v="O'Sullivan 2-Door Barrister Bookcase in Odessa Pine"/>
    <n v="289.56799999999998"/>
    <n v="2"/>
    <n v="0.2"/>
    <n v="10.858799999999974"/>
  </r>
  <r>
    <n v="6493"/>
    <s v="CA-2013-113845"/>
    <x v="0"/>
    <x v="73"/>
    <d v="2013-11-26T00:00:00"/>
    <s v="Standard Class"/>
    <s v="FA-14230"/>
    <s v="Frank Atkinson"/>
    <x v="1"/>
    <s v="United States"/>
    <s v="Orlando"/>
    <x v="2"/>
    <n v="32839"/>
    <x v="0"/>
    <s v="OFF-ST-10003327"/>
    <x v="1"/>
    <x v="4"/>
    <s v="Akro-Mils 12-Gallon Tote"/>
    <n v="39.72"/>
    <n v="5"/>
    <n v="0.2"/>
    <n v="4.4684999999999953"/>
  </r>
  <r>
    <n v="6494"/>
    <s v="CA-2013-113845"/>
    <x v="0"/>
    <x v="73"/>
    <d v="2013-11-26T00:00:00"/>
    <s v="Standard Class"/>
    <s v="FA-14230"/>
    <s v="Frank Atkinson"/>
    <x v="1"/>
    <s v="United States"/>
    <s v="Orlando"/>
    <x v="2"/>
    <n v="32839"/>
    <x v="0"/>
    <s v="TEC-PH-10003357"/>
    <x v="2"/>
    <x v="7"/>
    <s v="Grandstream GXP2100 Mainstream Business Phone"/>
    <n v="244.768"/>
    <n v="4"/>
    <n v="0.2"/>
    <n v="24.476800000000004"/>
  </r>
  <r>
    <n v="6495"/>
    <s v="CA-2014-111262"/>
    <x v="3"/>
    <x v="960"/>
    <d v="2014-11-02T00:00:00"/>
    <s v="Second Class"/>
    <s v="KH-16510"/>
    <s v="Keith Herrera"/>
    <x v="0"/>
    <s v="United States"/>
    <s v="Houston"/>
    <x v="5"/>
    <n v="77095"/>
    <x v="2"/>
    <s v="TEC-AC-10002167"/>
    <x v="2"/>
    <x v="11"/>
    <s v="Imation 8gb Micro Traveldrive Usb 2.0 Flash Drive"/>
    <n v="24"/>
    <n v="2"/>
    <n v="0.2"/>
    <n v="-2.6999999999999993"/>
  </r>
  <r>
    <n v="6496"/>
    <s v="CA-2014-111262"/>
    <x v="3"/>
    <x v="960"/>
    <d v="2014-11-02T00:00:00"/>
    <s v="Second Class"/>
    <s v="KH-16510"/>
    <s v="Keith Herrera"/>
    <x v="0"/>
    <s v="United States"/>
    <s v="Houston"/>
    <x v="5"/>
    <n v="77095"/>
    <x v="2"/>
    <s v="OFF-PA-10001937"/>
    <x v="1"/>
    <x v="10"/>
    <s v="Xerox 21"/>
    <n v="15.552000000000003"/>
    <n v="3"/>
    <n v="0.2"/>
    <n v="5.4432"/>
  </r>
  <r>
    <n v="6497"/>
    <s v="CA-2014-111262"/>
    <x v="3"/>
    <x v="960"/>
    <d v="2014-11-02T00:00:00"/>
    <s v="Second Class"/>
    <s v="KH-16510"/>
    <s v="Keith Herrera"/>
    <x v="0"/>
    <s v="United States"/>
    <s v="Houston"/>
    <x v="5"/>
    <n v="77095"/>
    <x v="2"/>
    <s v="TEC-AC-10004510"/>
    <x v="2"/>
    <x v="11"/>
    <s v="Logitech Desktop MK120 Mouse and keyboard Combo"/>
    <n v="26.176000000000002"/>
    <n v="2"/>
    <n v="0.2"/>
    <n v="-3.272000000000002"/>
  </r>
  <r>
    <n v="6498"/>
    <s v="CA-2012-103135"/>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s v="CA-2012-103135"/>
    <x v="1"/>
    <x v="1115"/>
    <d v="2012-07-28T00:00:00"/>
    <s v="Standard Class"/>
    <s v="SS-20515"/>
    <s v="Shirley Schmidt"/>
    <x v="2"/>
    <s v="United States"/>
    <s v="Louisville"/>
    <x v="0"/>
    <n v="40214"/>
    <x v="0"/>
    <s v="OFF-BI-10000069"/>
    <x v="1"/>
    <x v="8"/>
    <s v="GBC Prepunched Paper, 19-Hole, for Binding Systems, 24-lb"/>
    <n v="135.09"/>
    <n v="9"/>
    <n v="0"/>
    <n v="62.14139999999999"/>
  </r>
  <r>
    <n v="6500"/>
    <s v="CA-2012-103135"/>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s v="CA-2012-103135"/>
    <x v="1"/>
    <x v="1115"/>
    <d v="2012-07-28T00:00:00"/>
    <s v="Standard Class"/>
    <s v="SS-20515"/>
    <s v="Shirley Schmidt"/>
    <x v="2"/>
    <s v="United States"/>
    <s v="Louisville"/>
    <x v="0"/>
    <n v="40214"/>
    <x v="0"/>
    <s v="OFF-BI-10000069"/>
    <x v="1"/>
    <x v="8"/>
    <s v="GBC Prepunched Paper, 19-Hole, for Binding Systems, 24-lb"/>
    <n v="90.06"/>
    <n v="6"/>
    <n v="0"/>
    <n v="41.427599999999991"/>
  </r>
  <r>
    <n v="6502"/>
    <s v="CA-2011-129147"/>
    <x v="2"/>
    <x v="981"/>
    <d v="2011-11-06T00:00:00"/>
    <s v="Standard Class"/>
    <s v="LC-17050"/>
    <s v="Liz Carlisle"/>
    <x v="0"/>
    <s v="United States"/>
    <s v="Medina"/>
    <x v="24"/>
    <n v="44256"/>
    <x v="3"/>
    <s v="TEC-PH-10001299"/>
    <x v="2"/>
    <x v="7"/>
    <s v="Polycom CX300 Desktop Phone USB VoIP phone"/>
    <n v="539.96399999999994"/>
    <n v="6"/>
    <n v="0.4"/>
    <n v="-107.99280000000002"/>
  </r>
  <r>
    <n v="6503"/>
    <s v="CA-2011-12914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s v="CA-2011-129147"/>
    <x v="2"/>
    <x v="981"/>
    <d v="2011-11-06T00:00:00"/>
    <s v="Standard Class"/>
    <s v="LC-17050"/>
    <s v="Liz Carlisle"/>
    <x v="0"/>
    <s v="United States"/>
    <s v="Medina"/>
    <x v="24"/>
    <n v="44256"/>
    <x v="3"/>
    <s v="OFF-BI-10001098"/>
    <x v="1"/>
    <x v="8"/>
    <s v="Acco D-Ring Binder w/DublLock"/>
    <n v="19.242000000000001"/>
    <n v="3"/>
    <n v="0.7"/>
    <n v="-13.4694"/>
  </r>
  <r>
    <n v="6505"/>
    <s v="CA-2014-128265"/>
    <x v="3"/>
    <x v="701"/>
    <d v="2014-11-23T00:00:00"/>
    <s v="Second Class"/>
    <s v="VW-21775"/>
    <s v="Victoria Wilson"/>
    <x v="1"/>
    <s v="United States"/>
    <s v="New York City"/>
    <x v="15"/>
    <n v="10011"/>
    <x v="3"/>
    <s v="OFF-ST-10000142"/>
    <x v="1"/>
    <x v="4"/>
    <s v="Deluxe Rollaway Locking File with Drawer"/>
    <n v="1247.6399999999999"/>
    <n v="3"/>
    <n v="0"/>
    <n v="349.33919999999995"/>
  </r>
  <r>
    <n v="6506"/>
    <s v="CA-2013-152331"/>
    <x v="0"/>
    <x v="190"/>
    <d v="2013-07-01T00:00:00"/>
    <s v="Standard Class"/>
    <s v="LD-16855"/>
    <s v="Lela Donovan"/>
    <x v="1"/>
    <s v="United States"/>
    <s v="Chicago"/>
    <x v="10"/>
    <n v="60653"/>
    <x v="2"/>
    <s v="OFF-AR-10001547"/>
    <x v="1"/>
    <x v="6"/>
    <s v="Newell 311"/>
    <n v="5.3040000000000003"/>
    <n v="3"/>
    <n v="0.2"/>
    <n v="0.46409999999999996"/>
  </r>
  <r>
    <n v="6507"/>
    <s v="US-2013-128909"/>
    <x v="0"/>
    <x v="790"/>
    <d v="2013-10-12T00:00:00"/>
    <s v="Second Class"/>
    <s v="SP-20545"/>
    <s v="Sibella Parks"/>
    <x v="1"/>
    <s v="United States"/>
    <s v="Philadelphia"/>
    <x v="9"/>
    <n v="19143"/>
    <x v="3"/>
    <s v="OFF-PA-10001593"/>
    <x v="1"/>
    <x v="10"/>
    <s v="Xerox 1947"/>
    <n v="19.136000000000003"/>
    <n v="4"/>
    <n v="0.2"/>
    <n v="5.9799999999999986"/>
  </r>
  <r>
    <n v="6508"/>
    <s v="US-2013-128909"/>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s v="CA-2014-102197"/>
    <x v="3"/>
    <x v="698"/>
    <d v="2014-12-27T00:00:00"/>
    <s v="Standard Class"/>
    <s v="DK-13150"/>
    <s v="David Kendrick"/>
    <x v="1"/>
    <s v="United States"/>
    <s v="New York City"/>
    <x v="15"/>
    <n v="10009"/>
    <x v="3"/>
    <s v="OFF-PA-10001970"/>
    <x v="1"/>
    <x v="10"/>
    <s v="Xerox 1908"/>
    <n v="279.89999999999998"/>
    <n v="5"/>
    <n v="0"/>
    <n v="137.15100000000001"/>
  </r>
  <r>
    <n v="6510"/>
    <s v="CA-2014-102197"/>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s v="CA-2014-102197"/>
    <x v="3"/>
    <x v="698"/>
    <d v="2014-12-27T00:00:00"/>
    <s v="Standard Class"/>
    <s v="DK-13150"/>
    <s v="David Kendrick"/>
    <x v="1"/>
    <s v="United States"/>
    <s v="New York City"/>
    <x v="15"/>
    <n v="10009"/>
    <x v="3"/>
    <s v="OFF-PA-10004156"/>
    <x v="1"/>
    <x v="10"/>
    <s v="Xerox 188"/>
    <n v="34.019999999999996"/>
    <n v="3"/>
    <n v="0"/>
    <n v="16.669799999999999"/>
  </r>
  <r>
    <n v="6512"/>
    <s v="CA-2014-167640"/>
    <x v="3"/>
    <x v="904"/>
    <d v="2014-03-11T00:00:00"/>
    <s v="Standard Class"/>
    <s v="FC-14245"/>
    <s v="Frank Carlisle"/>
    <x v="2"/>
    <s v="United States"/>
    <s v="San Francisco"/>
    <x v="1"/>
    <n v="94109"/>
    <x v="1"/>
    <s v="OFF-AR-10003158"/>
    <x v="1"/>
    <x v="6"/>
    <s v="Fluorescent Highlighters by Dixon"/>
    <n v="23.88"/>
    <n v="6"/>
    <n v="0"/>
    <n v="8.1191999999999993"/>
  </r>
  <r>
    <n v="6513"/>
    <s v="CA-2014-167640"/>
    <x v="3"/>
    <x v="904"/>
    <d v="2014-03-11T00:00:00"/>
    <s v="Standard Class"/>
    <s v="FC-14245"/>
    <s v="Frank Carlisle"/>
    <x v="2"/>
    <s v="United States"/>
    <s v="San Francisco"/>
    <x v="1"/>
    <n v="94109"/>
    <x v="1"/>
    <s v="OFF-LA-10004559"/>
    <x v="1"/>
    <x v="2"/>
    <s v="Avery 49"/>
    <n v="11.52"/>
    <n v="4"/>
    <n v="0"/>
    <n v="5.6448"/>
  </r>
  <r>
    <n v="6514"/>
    <s v="CA-2014-167640"/>
    <x v="3"/>
    <x v="904"/>
    <d v="2014-03-11T00:00:00"/>
    <s v="Standard Class"/>
    <s v="FC-14245"/>
    <s v="Frank Carlisle"/>
    <x v="2"/>
    <s v="United States"/>
    <s v="San Francisco"/>
    <x v="1"/>
    <n v="94109"/>
    <x v="1"/>
    <s v="OFF-PA-10001033"/>
    <x v="1"/>
    <x v="10"/>
    <s v="Xerox 1893"/>
    <n v="286.93"/>
    <n v="7"/>
    <n v="0"/>
    <n v="140.59569999999999"/>
  </r>
  <r>
    <n v="6515"/>
    <s v="CA-2014-167640"/>
    <x v="3"/>
    <x v="904"/>
    <d v="2014-03-11T00:00:00"/>
    <s v="Standard Class"/>
    <s v="FC-14245"/>
    <s v="Frank Carlisle"/>
    <x v="2"/>
    <s v="United States"/>
    <s v="San Francisco"/>
    <x v="1"/>
    <n v="94109"/>
    <x v="1"/>
    <s v="TEC-PH-10001336"/>
    <x v="2"/>
    <x v="7"/>
    <s v="Digium D40 VoIP phone"/>
    <n v="206.38400000000001"/>
    <n v="2"/>
    <n v="0.2"/>
    <n v="23.218199999999996"/>
  </r>
  <r>
    <n v="6516"/>
    <s v="US-2014-116652"/>
    <x v="3"/>
    <x v="175"/>
    <d v="2014-09-20T00:00:00"/>
    <s v="Standard Class"/>
    <s v="RD-19480"/>
    <s v="Rick Duston"/>
    <x v="0"/>
    <s v="United States"/>
    <s v="San Francisco"/>
    <x v="1"/>
    <n v="94122"/>
    <x v="1"/>
    <s v="FUR-CH-10002961"/>
    <x v="0"/>
    <x v="1"/>
    <s v="Leather Task Chair, Black"/>
    <n v="218.35200000000003"/>
    <n v="3"/>
    <n v="0.2"/>
    <n v="0"/>
  </r>
  <r>
    <n v="6517"/>
    <s v="US-2014-116652"/>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s v="US-2014-116652"/>
    <x v="3"/>
    <x v="175"/>
    <d v="2014-09-20T00:00:00"/>
    <s v="Standard Class"/>
    <s v="RD-19480"/>
    <s v="Rick Duston"/>
    <x v="0"/>
    <s v="United States"/>
    <s v="San Francisco"/>
    <x v="1"/>
    <n v="94122"/>
    <x v="1"/>
    <s v="OFF-AR-10001915"/>
    <x v="1"/>
    <x v="6"/>
    <s v="Peel-Off China Markers"/>
    <n v="99.3"/>
    <n v="10"/>
    <n v="0"/>
    <n v="41.706000000000003"/>
  </r>
  <r>
    <n v="6519"/>
    <s v="US-2014-116652"/>
    <x v="3"/>
    <x v="175"/>
    <d v="2014-09-20T00:00:00"/>
    <s v="Standard Class"/>
    <s v="RD-19480"/>
    <s v="Rick Duston"/>
    <x v="0"/>
    <s v="United States"/>
    <s v="San Francisco"/>
    <x v="1"/>
    <n v="94122"/>
    <x v="1"/>
    <s v="OFF-AP-10001205"/>
    <x v="1"/>
    <x v="9"/>
    <s v="Belkin 5 Outlet SurgeMaster Power Centers"/>
    <n v="108.96"/>
    <n v="2"/>
    <n v="0"/>
    <n v="30.508800000000008"/>
  </r>
  <r>
    <n v="6520"/>
    <s v="US-2014-116652"/>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s v="CA-2014-138289"/>
    <x v="3"/>
    <x v="1034"/>
    <d v="2014-01-19T00:00:00"/>
    <s v="Second Class"/>
    <s v="AR-10540"/>
    <s v="Andy Reiter"/>
    <x v="0"/>
    <s v="United States"/>
    <s v="Jackson"/>
    <x v="12"/>
    <n v="49201"/>
    <x v="2"/>
    <s v="OFF-BI-10004995"/>
    <x v="1"/>
    <x v="8"/>
    <s v="GBC DocuBind P400 Electric Binding System"/>
    <n v="5443.96"/>
    <n v="4"/>
    <n v="0"/>
    <n v="2504.2215999999999"/>
  </r>
  <r>
    <n v="6522"/>
    <s v="CA-2014-138289"/>
    <x v="3"/>
    <x v="1034"/>
    <d v="2014-01-19T00:00:00"/>
    <s v="Second Class"/>
    <s v="AR-10540"/>
    <s v="Andy Reiter"/>
    <x v="0"/>
    <s v="United States"/>
    <s v="Jackson"/>
    <x v="12"/>
    <n v="49201"/>
    <x v="2"/>
    <s v="FUR-CH-10004626"/>
    <x v="0"/>
    <x v="1"/>
    <s v="Office Star Flex Back Scooter Chair with Aluminum Finish Frame"/>
    <n v="302.67"/>
    <n v="3"/>
    <n v="0"/>
    <n v="72.640799999999999"/>
  </r>
  <r>
    <n v="6523"/>
    <s v="CA-2014-138289"/>
    <x v="3"/>
    <x v="1034"/>
    <d v="2014-01-19T00:00:00"/>
    <s v="Second Class"/>
    <s v="AR-10540"/>
    <s v="Andy Reiter"/>
    <x v="0"/>
    <s v="United States"/>
    <s v="Jackson"/>
    <x v="12"/>
    <n v="49201"/>
    <x v="2"/>
    <s v="OFF-PA-10001260"/>
    <x v="1"/>
    <x v="10"/>
    <s v="TOPS Money Receipt Book, Consecutively Numbered in Red,"/>
    <n v="56.07"/>
    <n v="7"/>
    <n v="0"/>
    <n v="25.231499999999997"/>
  </r>
  <r>
    <n v="6524"/>
    <s v="CA-2013-129308"/>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s v="CA-2013-129308"/>
    <x v="0"/>
    <x v="274"/>
    <d v="2013-07-14T00:00:00"/>
    <s v="Standard Class"/>
    <s v="CC-12100"/>
    <s v="Chad Cunningham"/>
    <x v="2"/>
    <s v="United States"/>
    <s v="Philadelphia"/>
    <x v="9"/>
    <n v="19120"/>
    <x v="3"/>
    <s v="TEC-PH-10002310"/>
    <x v="2"/>
    <x v="7"/>
    <s v="Panasonic KX T7731-B Digital phone"/>
    <n v="59.993999999999993"/>
    <n v="1"/>
    <n v="0.4"/>
    <n v="-12.998700000000007"/>
  </r>
  <r>
    <n v="6526"/>
    <s v="CA-2013-129308"/>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s v="CA-2013-129308"/>
    <x v="0"/>
    <x v="274"/>
    <d v="2013-07-14T00:00:00"/>
    <s v="Standard Class"/>
    <s v="CC-12100"/>
    <s v="Chad Cunningham"/>
    <x v="2"/>
    <s v="United States"/>
    <s v="Philadelphia"/>
    <x v="9"/>
    <n v="19120"/>
    <x v="3"/>
    <s v="OFF-BI-10001308"/>
    <x v="1"/>
    <x v="8"/>
    <s v="GBC Standard Plastic Binding Systems' Combs"/>
    <n v="9.4200000000000017"/>
    <n v="5"/>
    <n v="0.7"/>
    <n v="-7.8500000000000014"/>
  </r>
  <r>
    <n v="6528"/>
    <s v="CA-2013-157791"/>
    <x v="0"/>
    <x v="443"/>
    <d v="2013-12-29T00:00:00"/>
    <s v="Second Class"/>
    <s v="CA-11965"/>
    <s v="Carol Adams"/>
    <x v="1"/>
    <s v="United States"/>
    <s v="Warwick"/>
    <x v="34"/>
    <n v="2886"/>
    <x v="3"/>
    <s v="TEC-CO-10002095"/>
    <x v="2"/>
    <x v="16"/>
    <s v="Hewlett Packard 610 Color Digital Copier / Printer"/>
    <n v="1999.96"/>
    <n v="4"/>
    <n v="0"/>
    <n v="899.98199999999997"/>
  </r>
  <r>
    <n v="6529"/>
    <s v="CA-2011-146864"/>
    <x v="2"/>
    <x v="1091"/>
    <d v="2011-12-26T00:00:00"/>
    <s v="Standard Class"/>
    <s v="BT-11530"/>
    <s v="Bradley Talbott"/>
    <x v="2"/>
    <s v="United States"/>
    <s v="New York City"/>
    <x v="15"/>
    <n v="10024"/>
    <x v="3"/>
    <s v="OFF-ST-10004946"/>
    <x v="1"/>
    <x v="4"/>
    <s v="Desktop 3-Pocket Hot File"/>
    <n v="216.4"/>
    <n v="4"/>
    <n v="0"/>
    <n v="56.26400000000001"/>
  </r>
  <r>
    <n v="6530"/>
    <s v="CA-2011-103744"/>
    <x v="2"/>
    <x v="1116"/>
    <d v="2011-02-28T00:00:00"/>
    <s v="Standard Class"/>
    <s v="MG-17875"/>
    <s v="Michael Grace"/>
    <x v="2"/>
    <s v="United States"/>
    <s v="El Paso"/>
    <x v="5"/>
    <n v="79907"/>
    <x v="2"/>
    <s v="OFF-LA-10004425"/>
    <x v="1"/>
    <x v="2"/>
    <s v="Staples"/>
    <n v="6.9360000000000008"/>
    <n v="3"/>
    <n v="0.2"/>
    <n v="2.3409000000000004"/>
  </r>
  <r>
    <n v="6531"/>
    <s v="CA-2011-103744"/>
    <x v="2"/>
    <x v="1116"/>
    <d v="2011-02-28T00:00:00"/>
    <s v="Standard Class"/>
    <s v="MG-17875"/>
    <s v="Michael Grace"/>
    <x v="2"/>
    <s v="United States"/>
    <s v="El Paso"/>
    <x v="5"/>
    <n v="79907"/>
    <x v="2"/>
    <s v="OFF-BI-10000320"/>
    <x v="1"/>
    <x v="8"/>
    <s v="GBC Plastic Binding Combs"/>
    <n v="4.427999999999999"/>
    <n v="3"/>
    <n v="0.8"/>
    <n v="-6.8633999999999986"/>
  </r>
  <r>
    <n v="6532"/>
    <s v="US-2014-107384"/>
    <x v="3"/>
    <x v="769"/>
    <d v="2014-12-09T00:00:00"/>
    <s v="Standard Class"/>
    <s v="TP-21130"/>
    <s v="Theone Pippenger"/>
    <x v="0"/>
    <s v="United States"/>
    <s v="Rochester"/>
    <x v="11"/>
    <n v="55901"/>
    <x v="2"/>
    <s v="OFF-AR-10001315"/>
    <x v="1"/>
    <x v="6"/>
    <s v="Newell 310"/>
    <n v="8.8000000000000007"/>
    <n v="5"/>
    <n v="0"/>
    <n v="2.5519999999999996"/>
  </r>
  <r>
    <n v="6533"/>
    <s v="US-2014-107384"/>
    <x v="3"/>
    <x v="769"/>
    <d v="2014-12-09T00:00:00"/>
    <s v="Standard Class"/>
    <s v="TP-21130"/>
    <s v="Theone Pippenger"/>
    <x v="0"/>
    <s v="United States"/>
    <s v="Rochester"/>
    <x v="11"/>
    <n v="55901"/>
    <x v="2"/>
    <s v="TEC-AC-10004595"/>
    <x v="2"/>
    <x v="11"/>
    <s v="First Data TMFD35 PIN Pad"/>
    <n v="142.80000000000001"/>
    <n v="1"/>
    <n v="0"/>
    <n v="29.988"/>
  </r>
  <r>
    <n v="6534"/>
    <s v="US-2014-107384"/>
    <x v="3"/>
    <x v="769"/>
    <d v="2014-12-09T00:00:00"/>
    <s v="Standard Class"/>
    <s v="TP-21130"/>
    <s v="Theone Pippenger"/>
    <x v="0"/>
    <s v="United States"/>
    <s v="Rochester"/>
    <x v="11"/>
    <n v="55901"/>
    <x v="2"/>
    <s v="TEC-AC-10001539"/>
    <x v="2"/>
    <x v="11"/>
    <s v="Logitech G430 Surround Sound Gaming Headset with Dolby 7.1 Technology"/>
    <n v="399.95"/>
    <n v="5"/>
    <n v="0"/>
    <n v="143.982"/>
  </r>
  <r>
    <n v="6535"/>
    <s v="CA-2011-128209"/>
    <x v="2"/>
    <x v="664"/>
    <d v="2011-11-22T00:00:00"/>
    <s v="Standard Class"/>
    <s v="GT-14710"/>
    <s v="Greg Tran"/>
    <x v="0"/>
    <s v="United States"/>
    <s v="Buffalo"/>
    <x v="15"/>
    <n v="14215"/>
    <x v="3"/>
    <s v="OFF-BI-10001359"/>
    <x v="1"/>
    <x v="8"/>
    <s v="GBC DocuBind TL300 Electric Binding System"/>
    <n v="2152.7760000000003"/>
    <n v="3"/>
    <n v="0.2"/>
    <n v="726.56189999999981"/>
  </r>
  <r>
    <n v="6536"/>
    <s v="CA-2011-128209"/>
    <x v="2"/>
    <x v="664"/>
    <d v="2011-11-22T00:00:00"/>
    <s v="Standard Class"/>
    <s v="GT-14710"/>
    <s v="Greg Tran"/>
    <x v="0"/>
    <s v="United States"/>
    <s v="Buffalo"/>
    <x v="15"/>
    <n v="14215"/>
    <x v="3"/>
    <s v="FUR-BO-10002213"/>
    <x v="0"/>
    <x v="0"/>
    <s v="DMI Eclipse Executive Suite Bookcases"/>
    <n v="4007.8400000000006"/>
    <n v="10"/>
    <n v="0.2"/>
    <n v="-50.098000000000297"/>
  </r>
  <r>
    <n v="6537"/>
    <s v="CA-2011-169684"/>
    <x v="2"/>
    <x v="22"/>
    <d v="2011-10-23T00:00:00"/>
    <s v="First Class"/>
    <s v="FH-14365"/>
    <s v="Fred Hopkins"/>
    <x v="1"/>
    <s v="United States"/>
    <s v="Knoxville"/>
    <x v="18"/>
    <n v="37918"/>
    <x v="0"/>
    <s v="FUR-TA-10003008"/>
    <x v="0"/>
    <x v="3"/>
    <s v="Lesro Round Back Collection Coffee Table, End Table"/>
    <n v="328.59000000000003"/>
    <n v="3"/>
    <n v="0.4"/>
    <n v="-147.8655"/>
  </r>
  <r>
    <n v="6538"/>
    <s v="CA-2011-169684"/>
    <x v="2"/>
    <x v="22"/>
    <d v="2011-10-23T00:00:00"/>
    <s v="First Class"/>
    <s v="FH-14365"/>
    <s v="Fred Hopkins"/>
    <x v="1"/>
    <s v="United States"/>
    <s v="Knoxville"/>
    <x v="18"/>
    <n v="37918"/>
    <x v="0"/>
    <s v="OFF-ST-10000934"/>
    <x v="1"/>
    <x v="4"/>
    <s v="Contico 72&quot;H Heavy-Duty Storage System"/>
    <n v="98.352000000000004"/>
    <n v="3"/>
    <n v="0.2"/>
    <n v="-24.588000000000001"/>
  </r>
  <r>
    <n v="6539"/>
    <s v="CA-2012-109862"/>
    <x v="1"/>
    <x v="969"/>
    <d v="2012-10-30T00:00:00"/>
    <s v="Standard Class"/>
    <s v="HK-14890"/>
    <s v="Heather Kirkland"/>
    <x v="1"/>
    <s v="United States"/>
    <s v="Newark"/>
    <x v="13"/>
    <n v="19711"/>
    <x v="3"/>
    <s v="TEC-PH-10004042"/>
    <x v="2"/>
    <x v="7"/>
    <s v="ClearOne Communications CHAT 70 OC Speaker Phone"/>
    <n v="158.99"/>
    <n v="1"/>
    <n v="0"/>
    <n v="41.337400000000002"/>
  </r>
  <r>
    <n v="6540"/>
    <s v="CA-2012-109862"/>
    <x v="1"/>
    <x v="969"/>
    <d v="2012-10-30T00:00:00"/>
    <s v="Standard Class"/>
    <s v="HK-14890"/>
    <s v="Heather Kirkland"/>
    <x v="1"/>
    <s v="United States"/>
    <s v="Newark"/>
    <x v="13"/>
    <n v="19711"/>
    <x v="3"/>
    <s v="FUR-CH-10002439"/>
    <x v="0"/>
    <x v="1"/>
    <s v="Iceberg Nesting Folding Chair, 19w x 6d x 43h"/>
    <n v="291.10000000000002"/>
    <n v="5"/>
    <n v="0"/>
    <n v="75.686000000000007"/>
  </r>
  <r>
    <n v="6541"/>
    <s v="US-2014-107888"/>
    <x v="3"/>
    <x v="673"/>
    <d v="2014-11-20T00:00:00"/>
    <s v="First Class"/>
    <s v="CC-12220"/>
    <s v="Chris Cortes"/>
    <x v="0"/>
    <s v="United States"/>
    <s v="Seattle"/>
    <x v="4"/>
    <n v="98103"/>
    <x v="1"/>
    <s v="OFF-PA-10001363"/>
    <x v="1"/>
    <x v="10"/>
    <s v="Xerox 1933"/>
    <n v="73.679999999999993"/>
    <n v="6"/>
    <n v="0"/>
    <n v="34.629599999999996"/>
  </r>
  <r>
    <n v="6542"/>
    <s v="US-2014-107888"/>
    <x v="3"/>
    <x v="673"/>
    <d v="2014-11-20T00:00:00"/>
    <s v="First Class"/>
    <s v="CC-12220"/>
    <s v="Chris Cortes"/>
    <x v="0"/>
    <s v="United States"/>
    <s v="Seattle"/>
    <x v="4"/>
    <n v="98103"/>
    <x v="1"/>
    <s v="FUR-FU-10003394"/>
    <x v="0"/>
    <x v="5"/>
    <s v="Tenex &quot;The Solids&quot; Textured Chair Mats"/>
    <n v="139.91999999999999"/>
    <n v="2"/>
    <n v="0"/>
    <n v="23.786399999999986"/>
  </r>
  <r>
    <n v="6543"/>
    <s v="US-2014-107888"/>
    <x v="3"/>
    <x v="673"/>
    <d v="2014-11-20T00:00:00"/>
    <s v="First Class"/>
    <s v="CC-12220"/>
    <s v="Chris Cortes"/>
    <x v="0"/>
    <s v="United States"/>
    <s v="Seattle"/>
    <x v="4"/>
    <n v="98103"/>
    <x v="1"/>
    <s v="TEC-PH-10003171"/>
    <x v="2"/>
    <x v="7"/>
    <s v="Plantronics Encore H101 Dual Earpieces Headset"/>
    <n v="107.88"/>
    <n v="3"/>
    <n v="0.2"/>
    <n v="10.787999999999997"/>
  </r>
  <r>
    <n v="6544"/>
    <s v="US-2014-107888"/>
    <x v="3"/>
    <x v="673"/>
    <d v="2014-11-20T00:00:00"/>
    <s v="First Class"/>
    <s v="CC-12220"/>
    <s v="Chris Cortes"/>
    <x v="0"/>
    <s v="United States"/>
    <s v="Seattle"/>
    <x v="4"/>
    <n v="98103"/>
    <x v="1"/>
    <s v="OFF-ST-10003123"/>
    <x v="1"/>
    <x v="4"/>
    <s v="Fellowes Bases and Tops For Staxonsteel/High-Stak Systems"/>
    <n v="33.29"/>
    <n v="1"/>
    <n v="0"/>
    <n v="7.9895999999999994"/>
  </r>
  <r>
    <n v="6545"/>
    <s v="US-2014-154872"/>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s v="US-2014-154872"/>
    <x v="3"/>
    <x v="304"/>
    <d v="2014-05-19T00:00:00"/>
    <s v="Standard Class"/>
    <s v="DP-13000"/>
    <s v="Darren Powers"/>
    <x v="0"/>
    <s v="United States"/>
    <s v="Cleveland"/>
    <x v="24"/>
    <n v="44105"/>
    <x v="3"/>
    <s v="OFF-LA-10000973"/>
    <x v="1"/>
    <x v="2"/>
    <s v="Avery 502"/>
    <n v="5.04"/>
    <n v="2"/>
    <n v="0.2"/>
    <n v="1.764"/>
  </r>
  <r>
    <n v="6547"/>
    <s v="US-2014-154872"/>
    <x v="3"/>
    <x v="304"/>
    <d v="2014-05-19T00:00:00"/>
    <s v="Standard Class"/>
    <s v="DP-13000"/>
    <s v="Darren Powers"/>
    <x v="0"/>
    <s v="United States"/>
    <s v="Cleveland"/>
    <x v="24"/>
    <n v="44105"/>
    <x v="3"/>
    <s v="OFF-PA-10000483"/>
    <x v="1"/>
    <x v="10"/>
    <s v="Xerox 19"/>
    <n v="24.784000000000002"/>
    <n v="1"/>
    <n v="0.2"/>
    <n v="7.7449999999999983"/>
  </r>
  <r>
    <n v="6548"/>
    <s v="CA-2011-113880"/>
    <x v="2"/>
    <x v="72"/>
    <d v="2011-03-05T00:00:00"/>
    <s v="Standard Class"/>
    <s v="VF-21715"/>
    <s v="Vicky Freymann"/>
    <x v="2"/>
    <s v="United States"/>
    <s v="Elmhurst"/>
    <x v="10"/>
    <n v="60126"/>
    <x v="2"/>
    <s v="FUR-CH-10000863"/>
    <x v="0"/>
    <x v="1"/>
    <s v="Novimex Swivel Fabric Task Chair"/>
    <n v="634.11599999999999"/>
    <n v="6"/>
    <n v="0.3"/>
    <n v="-172.11720000000003"/>
  </r>
  <r>
    <n v="6549"/>
    <s v="CA-2011-113880"/>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s v="US-2012-164966"/>
    <x v="1"/>
    <x v="117"/>
    <d v="2012-08-01T00:00:00"/>
    <s v="First Class"/>
    <s v="GH-14410"/>
    <s v="Gary Hansen"/>
    <x v="2"/>
    <s v="United States"/>
    <s v="Lakeville"/>
    <x v="11"/>
    <n v="55044"/>
    <x v="2"/>
    <s v="FUR-CH-10002304"/>
    <x v="0"/>
    <x v="1"/>
    <s v="Global Stack Chair without Arms, Black"/>
    <n v="155.88"/>
    <n v="6"/>
    <n v="0"/>
    <n v="38.970000000000006"/>
  </r>
  <r>
    <n v="6551"/>
    <s v="CA-2012-126739"/>
    <x v="1"/>
    <x v="549"/>
    <d v="2012-11-03T00:00:00"/>
    <s v="Second Class"/>
    <s v="JH-16180"/>
    <s v="Justin Hirsh"/>
    <x v="0"/>
    <s v="United States"/>
    <s v="New York City"/>
    <x v="15"/>
    <n v="10035"/>
    <x v="3"/>
    <s v="FUR-CH-10000422"/>
    <x v="0"/>
    <x v="1"/>
    <s v="Global Highback Leather Tilter in Burgundy"/>
    <n v="327.56399999999996"/>
    <n v="4"/>
    <n v="0.1"/>
    <n v="21.837600000000023"/>
  </r>
  <r>
    <n v="6552"/>
    <s v="CA-2014-161578"/>
    <x v="3"/>
    <x v="819"/>
    <d v="2014-12-22T00:00:00"/>
    <s v="Second Class"/>
    <s v="RB-19465"/>
    <s v="Rick Bensley"/>
    <x v="2"/>
    <s v="United States"/>
    <s v="Los Angeles"/>
    <x v="1"/>
    <n v="90036"/>
    <x v="1"/>
    <s v="OFF-PA-10002986"/>
    <x v="1"/>
    <x v="10"/>
    <s v="Xerox 1898"/>
    <n v="13.36"/>
    <n v="2"/>
    <n v="0"/>
    <n v="6.4127999999999998"/>
  </r>
  <r>
    <n v="6553"/>
    <s v="CA-2014-16157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s v="CA-2011-137092"/>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s v="CA-2011-137092"/>
    <x v="2"/>
    <x v="22"/>
    <d v="2011-10-22T00:00:00"/>
    <s v="Second Class"/>
    <s v="LS-16975"/>
    <s v="Lindsay Shagiari"/>
    <x v="2"/>
    <s v="United States"/>
    <s v="Chicago"/>
    <x v="10"/>
    <n v="60653"/>
    <x v="2"/>
    <s v="OFF-ST-10003805"/>
    <x v="1"/>
    <x v="4"/>
    <s v="24 Capacity Maxi Data Binder Racks, Pearl"/>
    <n v="505.32000000000005"/>
    <n v="3"/>
    <n v="0.2"/>
    <n v="31.582499999999953"/>
  </r>
  <r>
    <n v="6556"/>
    <s v="CA-2011-137092"/>
    <x v="2"/>
    <x v="22"/>
    <d v="2011-10-22T00:00:00"/>
    <s v="Second Class"/>
    <s v="LS-16975"/>
    <s v="Lindsay Shagiari"/>
    <x v="2"/>
    <s v="United States"/>
    <s v="Chicago"/>
    <x v="10"/>
    <n v="60653"/>
    <x v="2"/>
    <s v="OFF-PA-10002109"/>
    <x v="1"/>
    <x v="10"/>
    <s v="Wirebound Voice Message Log Book"/>
    <n v="3.8079999999999998"/>
    <n v="1"/>
    <n v="0.2"/>
    <n v="1.2375999999999996"/>
  </r>
  <r>
    <n v="6557"/>
    <s v="CA-2011-137092"/>
    <x v="2"/>
    <x v="22"/>
    <d v="2011-10-22T00:00:00"/>
    <s v="Second Class"/>
    <s v="LS-16975"/>
    <s v="Lindsay Shagiari"/>
    <x v="2"/>
    <s v="United States"/>
    <s v="Chicago"/>
    <x v="10"/>
    <n v="60653"/>
    <x v="2"/>
    <s v="OFF-BI-10000632"/>
    <x v="1"/>
    <x v="8"/>
    <s v="Satellite Sectional Post Binders"/>
    <n v="8.6819999999999968"/>
    <n v="1"/>
    <n v="0.8"/>
    <n v="-14.759400000000003"/>
  </r>
  <r>
    <n v="6558"/>
    <s v="CA-2011-137092"/>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s v="CA-2012-166947"/>
    <x v="1"/>
    <x v="1117"/>
    <d v="2012-06-10T00:00:00"/>
    <s v="Standard Class"/>
    <s v="EB-13750"/>
    <s v="Edward Becker"/>
    <x v="1"/>
    <s v="United States"/>
    <s v="Buffalo"/>
    <x v="15"/>
    <n v="14215"/>
    <x v="3"/>
    <s v="FUR-CH-10004997"/>
    <x v="0"/>
    <x v="1"/>
    <s v="Hon Every-Day Series Multi-Task Chairs"/>
    <n v="1522.6379999999999"/>
    <n v="9"/>
    <n v="0.1"/>
    <n v="169.18200000000004"/>
  </r>
  <r>
    <n v="6560"/>
    <s v="CA-2013-160941"/>
    <x v="0"/>
    <x v="658"/>
    <d v="2013-07-27T00:00:00"/>
    <s v="Standard Class"/>
    <s v="DK-12835"/>
    <s v="Damala Kotsonis"/>
    <x v="1"/>
    <s v="United States"/>
    <s v="Roseville"/>
    <x v="1"/>
    <n v="95661"/>
    <x v="1"/>
    <s v="OFF-EN-10003001"/>
    <x v="1"/>
    <x v="12"/>
    <s v="Ames Color-File Green Diamond Border X-ray Mailers"/>
    <n v="419.90000000000003"/>
    <n v="5"/>
    <n v="0"/>
    <n v="197.35299999999998"/>
  </r>
  <r>
    <n v="6561"/>
    <s v="CA-2013-160941"/>
    <x v="0"/>
    <x v="658"/>
    <d v="2013-07-27T00:00:00"/>
    <s v="Standard Class"/>
    <s v="DK-12835"/>
    <s v="Damala Kotsonis"/>
    <x v="1"/>
    <s v="United States"/>
    <s v="Roseville"/>
    <x v="1"/>
    <n v="95661"/>
    <x v="1"/>
    <s v="OFF-LA-10003766"/>
    <x v="1"/>
    <x v="2"/>
    <s v="Self-Adhesive Removable Labels"/>
    <n v="3.15"/>
    <n v="1"/>
    <n v="0"/>
    <n v="1.512"/>
  </r>
  <r>
    <n v="6562"/>
    <s v="CA-2014-144680"/>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s v="CA-2011-166086"/>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s v="CA-2011-166086"/>
    <x v="2"/>
    <x v="1118"/>
    <d v="2011-05-12T00:00:00"/>
    <s v="Standard Class"/>
    <s v="CT-11995"/>
    <s v="Carol Triggs"/>
    <x v="0"/>
    <s v="United States"/>
    <s v="Lawrence"/>
    <x v="31"/>
    <n v="1841"/>
    <x v="3"/>
    <s v="FUR-TA-10003469"/>
    <x v="0"/>
    <x v="3"/>
    <s v="Balt Split Level Computer Training Table"/>
    <n v="194.25"/>
    <n v="2"/>
    <n v="0.3"/>
    <n v="-38.849999999999994"/>
  </r>
  <r>
    <n v="6565"/>
    <s v="CA-2011-166086"/>
    <x v="2"/>
    <x v="1118"/>
    <d v="2011-05-12T00:00:00"/>
    <s v="Standard Class"/>
    <s v="CT-11995"/>
    <s v="Carol Triggs"/>
    <x v="0"/>
    <s v="United States"/>
    <s v="Lawrence"/>
    <x v="31"/>
    <n v="1841"/>
    <x v="3"/>
    <s v="OFF-AR-10002578"/>
    <x v="1"/>
    <x v="6"/>
    <s v="Newell 335"/>
    <n v="8.64"/>
    <n v="3"/>
    <n v="0"/>
    <n v="2.5055999999999998"/>
  </r>
  <r>
    <n v="6566"/>
    <s v="CA-2011-166086"/>
    <x v="2"/>
    <x v="1118"/>
    <d v="2011-05-12T00:00:00"/>
    <s v="Standard Class"/>
    <s v="CT-11995"/>
    <s v="Carol Triggs"/>
    <x v="0"/>
    <s v="United States"/>
    <s v="Lawrence"/>
    <x v="31"/>
    <n v="1841"/>
    <x v="3"/>
    <s v="FUR-CH-10004675"/>
    <x v="0"/>
    <x v="1"/>
    <s v="Lifetime Advantage Folding Chairs, 4/Carton"/>
    <n v="872.32"/>
    <n v="4"/>
    <n v="0"/>
    <n v="244.24959999999999"/>
  </r>
  <r>
    <n v="6567"/>
    <s v="CA-2014-131282"/>
    <x v="3"/>
    <x v="1119"/>
    <d v="2014-02-09T00:00:00"/>
    <s v="Second Class"/>
    <s v="CB-12025"/>
    <s v="Cassandra Brandow"/>
    <x v="0"/>
    <s v="United States"/>
    <s v="Waco"/>
    <x v="5"/>
    <n v="76706"/>
    <x v="2"/>
    <s v="OFF-BI-10004632"/>
    <x v="1"/>
    <x v="8"/>
    <s v="Ibico Hi-Tech Manual Binding System"/>
    <n v="243.99199999999996"/>
    <n v="4"/>
    <n v="0.8"/>
    <n v="-426.9860000000001"/>
  </r>
  <r>
    <n v="6568"/>
    <s v="CA-2014-131282"/>
    <x v="3"/>
    <x v="1119"/>
    <d v="2014-02-09T00:00:00"/>
    <s v="Second Class"/>
    <s v="CB-12025"/>
    <s v="Cassandra Brandow"/>
    <x v="0"/>
    <s v="United States"/>
    <s v="Waco"/>
    <x v="5"/>
    <n v="76706"/>
    <x v="2"/>
    <s v="OFF-AR-10003087"/>
    <x v="1"/>
    <x v="6"/>
    <s v="Staples"/>
    <n v="7.120000000000001"/>
    <n v="5"/>
    <n v="0.2"/>
    <n v="0.71199999999999974"/>
  </r>
  <r>
    <n v="6569"/>
    <s v="CA-2011-100678"/>
    <x v="2"/>
    <x v="891"/>
    <d v="2011-04-22T00:00:00"/>
    <s v="Standard Class"/>
    <s v="KM-16720"/>
    <s v="Kunst Miller"/>
    <x v="0"/>
    <s v="United States"/>
    <s v="Houston"/>
    <x v="5"/>
    <n v="77095"/>
    <x v="2"/>
    <s v="OFF-AR-10001868"/>
    <x v="1"/>
    <x v="6"/>
    <s v="Prang Dustless Chalk Sticks"/>
    <n v="2.6880000000000002"/>
    <n v="2"/>
    <n v="0.2"/>
    <n v="1.008"/>
  </r>
  <r>
    <n v="6570"/>
    <s v="CA-2011-100678"/>
    <x v="2"/>
    <x v="891"/>
    <d v="2011-04-22T00:00:00"/>
    <s v="Standard Class"/>
    <s v="KM-16720"/>
    <s v="Kunst Miller"/>
    <x v="0"/>
    <s v="United States"/>
    <s v="Houston"/>
    <x v="5"/>
    <n v="77095"/>
    <x v="2"/>
    <s v="FUR-CH-10002602"/>
    <x v="0"/>
    <x v="1"/>
    <s v="DMI Arturo Collection Mission-style Design Wood Chair"/>
    <n v="317.05799999999999"/>
    <n v="3"/>
    <n v="0.3"/>
    <n v="-18.117599999999996"/>
  </r>
  <r>
    <n v="6571"/>
    <s v="CA-2011-100678"/>
    <x v="2"/>
    <x v="891"/>
    <d v="2011-04-22T00:00:00"/>
    <s v="Standard Class"/>
    <s v="KM-16720"/>
    <s v="Kunst Miller"/>
    <x v="0"/>
    <s v="United States"/>
    <s v="Houston"/>
    <x v="5"/>
    <n v="77095"/>
    <x v="2"/>
    <s v="OFF-EN-10000056"/>
    <x v="1"/>
    <x v="12"/>
    <s v="Cameo Buff Policy Envelopes"/>
    <n v="149.352"/>
    <n v="3"/>
    <n v="0.2"/>
    <n v="50.40629999999998"/>
  </r>
  <r>
    <n v="6572"/>
    <s v="CA-2011-100678"/>
    <x v="2"/>
    <x v="891"/>
    <d v="2011-04-22T00:00:00"/>
    <s v="Standard Class"/>
    <s v="KM-16720"/>
    <s v="Kunst Miller"/>
    <x v="0"/>
    <s v="United States"/>
    <s v="Houston"/>
    <x v="5"/>
    <n v="77095"/>
    <x v="2"/>
    <s v="TEC-AC-10000474"/>
    <x v="2"/>
    <x v="11"/>
    <s v="Kensington Expert Mouse Optical USB Trackball for PC or Mac"/>
    <n v="227.976"/>
    <n v="3"/>
    <n v="0.2"/>
    <n v="28.496999999999957"/>
  </r>
  <r>
    <n v="6573"/>
    <s v="CA-2013-161543"/>
    <x v="0"/>
    <x v="1120"/>
    <d v="2013-05-17T00:00:00"/>
    <s v="Standard Class"/>
    <s v="RD-19720"/>
    <s v="Roger Demir"/>
    <x v="0"/>
    <s v="United States"/>
    <s v="Seattle"/>
    <x v="4"/>
    <n v="98105"/>
    <x v="1"/>
    <s v="OFF-PA-10003971"/>
    <x v="1"/>
    <x v="10"/>
    <s v="Xerox 1965"/>
    <n v="11.96"/>
    <n v="2"/>
    <n v="0"/>
    <n v="5.8604000000000003"/>
  </r>
  <r>
    <n v="6574"/>
    <s v="CA-2013-160535"/>
    <x v="0"/>
    <x v="881"/>
    <d v="2013-12-01T00:00:00"/>
    <s v="Standard Class"/>
    <s v="BP-11050"/>
    <s v="Barry Pond"/>
    <x v="1"/>
    <s v="United States"/>
    <s v="Plainfield"/>
    <x v="30"/>
    <n v="7060"/>
    <x v="3"/>
    <s v="OFF-ST-10000689"/>
    <x v="1"/>
    <x v="4"/>
    <s v="Fellowes Strictly Business Drawer File, Letter/Legal Size"/>
    <n v="563.4"/>
    <n v="4"/>
    <n v="0"/>
    <n v="67.608000000000004"/>
  </r>
  <r>
    <n v="6575"/>
    <s v="CA-2013-160535"/>
    <x v="0"/>
    <x v="881"/>
    <d v="2013-12-01T00:00:00"/>
    <s v="Standard Class"/>
    <s v="BP-11050"/>
    <s v="Barry Pond"/>
    <x v="1"/>
    <s v="United States"/>
    <s v="Plainfield"/>
    <x v="30"/>
    <n v="7060"/>
    <x v="3"/>
    <s v="TEC-MA-10004255"/>
    <x v="2"/>
    <x v="15"/>
    <s v="Konica Minolta magicolor 1690MF Multifunction Printer"/>
    <n v="319.92"/>
    <n v="8"/>
    <n v="0"/>
    <n v="118.37040000000002"/>
  </r>
  <r>
    <n v="6576"/>
    <s v="CA-2014-123085"/>
    <x v="3"/>
    <x v="448"/>
    <d v="2014-03-09T00:00:00"/>
    <s v="Standard Class"/>
    <s v="EJ-13720"/>
    <s v="Ed Jacobs"/>
    <x v="0"/>
    <s v="United States"/>
    <s v="Los Angeles"/>
    <x v="1"/>
    <n v="90008"/>
    <x v="1"/>
    <s v="TEC-AC-10000990"/>
    <x v="2"/>
    <x v="11"/>
    <s v="Imation Bio 2GB USB Flash Drive Imation Corp"/>
    <n v="1049.44"/>
    <n v="8"/>
    <n v="0"/>
    <n v="440.76480000000004"/>
  </r>
  <r>
    <n v="6577"/>
    <s v="CA-2014-123085"/>
    <x v="3"/>
    <x v="448"/>
    <d v="2014-03-09T00:00:00"/>
    <s v="Standard Class"/>
    <s v="EJ-13720"/>
    <s v="Ed Jacobs"/>
    <x v="0"/>
    <s v="United States"/>
    <s v="Los Angeles"/>
    <x v="1"/>
    <n v="90008"/>
    <x v="1"/>
    <s v="FUR-CH-10003968"/>
    <x v="0"/>
    <x v="1"/>
    <s v="Novimex Turbo Task Chair"/>
    <n v="170.35200000000003"/>
    <n v="3"/>
    <n v="0.2"/>
    <n v="-17.035200000000003"/>
  </r>
  <r>
    <n v="6578"/>
    <s v="CA-2012-153752"/>
    <x v="1"/>
    <x v="401"/>
    <d v="2012-12-11T00:00:00"/>
    <s v="Second Class"/>
    <s v="RO-19780"/>
    <s v="Rose O'Brian"/>
    <x v="0"/>
    <s v="United States"/>
    <s v="Arlington"/>
    <x v="17"/>
    <n v="22204"/>
    <x v="0"/>
    <s v="TEC-PH-10001615"/>
    <x v="2"/>
    <x v="7"/>
    <s v="AT&amp;T CL82213"/>
    <n v="173.94"/>
    <n v="6"/>
    <n v="0"/>
    <n v="50.442599999999977"/>
  </r>
  <r>
    <n v="6579"/>
    <s v="CA-2011-103660"/>
    <x v="2"/>
    <x v="55"/>
    <d v="2011-08-30T00:00:00"/>
    <s v="Standard Class"/>
    <s v="MW-18220"/>
    <s v="Mitch Webber"/>
    <x v="0"/>
    <s v="United States"/>
    <s v="Seattle"/>
    <x v="4"/>
    <n v="98103"/>
    <x v="1"/>
    <s v="TEC-PH-10000895"/>
    <x v="2"/>
    <x v="7"/>
    <s v="Polycom VVX 310 VoIP phone"/>
    <n v="1007.9440000000002"/>
    <n v="7"/>
    <n v="0.2"/>
    <n v="75.595799999999997"/>
  </r>
  <r>
    <n v="6580"/>
    <s v="CA-2013-169887"/>
    <x v="0"/>
    <x v="332"/>
    <d v="2013-10-23T00:00:00"/>
    <s v="Same Day"/>
    <s v="MS-17530"/>
    <s v="MaryBeth Skach"/>
    <x v="0"/>
    <s v="United States"/>
    <s v="Seattle"/>
    <x v="4"/>
    <n v="98105"/>
    <x v="1"/>
    <s v="OFF-PA-10003001"/>
    <x v="1"/>
    <x v="10"/>
    <s v="Xerox 1986"/>
    <n v="6.68"/>
    <n v="1"/>
    <n v="0"/>
    <n v="3.2063999999999999"/>
  </r>
  <r>
    <n v="6581"/>
    <s v="CA-2013-169887"/>
    <x v="0"/>
    <x v="332"/>
    <d v="2013-10-23T00:00:00"/>
    <s v="Same Day"/>
    <s v="MS-17530"/>
    <s v="MaryBeth Skach"/>
    <x v="0"/>
    <s v="United States"/>
    <s v="Seattle"/>
    <x v="4"/>
    <n v="98105"/>
    <x v="1"/>
    <s v="OFF-AR-10002766"/>
    <x v="1"/>
    <x v="6"/>
    <s v="Prang Drawing Pencil Set"/>
    <n v="8.34"/>
    <n v="3"/>
    <n v="0"/>
    <n v="2.2517999999999998"/>
  </r>
  <r>
    <n v="6582"/>
    <s v="CA-2013-169887"/>
    <x v="0"/>
    <x v="332"/>
    <d v="2013-10-23T00:00:00"/>
    <s v="Same Day"/>
    <s v="MS-17530"/>
    <s v="MaryBeth Skach"/>
    <x v="0"/>
    <s v="United States"/>
    <s v="Seattle"/>
    <x v="4"/>
    <n v="98105"/>
    <x v="1"/>
    <s v="FUR-FU-10003095"/>
    <x v="0"/>
    <x v="5"/>
    <s v="Linden 12&quot; Wall Clock With Oak Frame"/>
    <n v="101.94"/>
    <n v="3"/>
    <n v="0"/>
    <n v="30.581999999999987"/>
  </r>
  <r>
    <n v="6583"/>
    <s v="CA-2013-148516"/>
    <x v="0"/>
    <x v="1121"/>
    <d v="2013-08-12T00:00:00"/>
    <s v="Standard Class"/>
    <s v="DW-13585"/>
    <s v="Dorothy Wardle"/>
    <x v="1"/>
    <s v="United States"/>
    <s v="Edmonds"/>
    <x v="4"/>
    <n v="98026"/>
    <x v="1"/>
    <s v="TEC-AC-10003610"/>
    <x v="2"/>
    <x v="11"/>
    <s v="Logitech Illuminated - Keyboard"/>
    <n v="179.97"/>
    <n v="3"/>
    <n v="0"/>
    <n v="86.385600000000011"/>
  </r>
  <r>
    <n v="6584"/>
    <s v="CA-2014-104731"/>
    <x v="3"/>
    <x v="246"/>
    <d v="2014-07-28T00:00:00"/>
    <s v="Standard Class"/>
    <s v="AM-10705"/>
    <s v="Anne McFarland"/>
    <x v="0"/>
    <s v="United States"/>
    <s v="Salem"/>
    <x v="17"/>
    <n v="24153"/>
    <x v="0"/>
    <s v="OFF-AR-10003727"/>
    <x v="1"/>
    <x v="6"/>
    <s v="Berol Giant Pencil Sharpener"/>
    <n v="101.94"/>
    <n v="6"/>
    <n v="0"/>
    <n v="29.562599999999986"/>
  </r>
  <r>
    <n v="6585"/>
    <s v="CA-2014-104731"/>
    <x v="3"/>
    <x v="246"/>
    <d v="2014-07-28T00:00:00"/>
    <s v="Standard Class"/>
    <s v="AM-10705"/>
    <s v="Anne McFarland"/>
    <x v="0"/>
    <s v="United States"/>
    <s v="Salem"/>
    <x v="17"/>
    <n v="24153"/>
    <x v="0"/>
    <s v="TEC-PH-10002660"/>
    <x v="2"/>
    <x v="7"/>
    <s v="Nortel Networks T7316 E Nt8 B27"/>
    <n v="271.95999999999998"/>
    <n v="4"/>
    <n v="0"/>
    <n v="67.990000000000009"/>
  </r>
  <r>
    <n v="6586"/>
    <s v="CA-2014-104731"/>
    <x v="3"/>
    <x v="246"/>
    <d v="2014-07-28T00:00:00"/>
    <s v="Standard Class"/>
    <s v="AM-10705"/>
    <s v="Anne McFarland"/>
    <x v="0"/>
    <s v="United States"/>
    <s v="Salem"/>
    <x v="17"/>
    <n v="24153"/>
    <x v="0"/>
    <s v="FUR-FU-10003274"/>
    <x v="0"/>
    <x v="5"/>
    <s v="Regeneration Desk Collection"/>
    <n v="8.8000000000000007"/>
    <n v="5"/>
    <n v="0"/>
    <n v="3.8720000000000003"/>
  </r>
  <r>
    <n v="6587"/>
    <s v="CA-2014-104731"/>
    <x v="3"/>
    <x v="246"/>
    <d v="2014-07-28T00:00:00"/>
    <s v="Standard Class"/>
    <s v="AM-10705"/>
    <s v="Anne McFarland"/>
    <x v="0"/>
    <s v="United States"/>
    <s v="Salem"/>
    <x v="17"/>
    <n v="24153"/>
    <x v="0"/>
    <s v="OFF-AR-10003829"/>
    <x v="1"/>
    <x v="6"/>
    <s v="Newell 35"/>
    <n v="19.68"/>
    <n v="6"/>
    <n v="0"/>
    <n v="5.7071999999999976"/>
  </r>
  <r>
    <n v="6588"/>
    <s v="CA-2014-104731"/>
    <x v="3"/>
    <x v="246"/>
    <d v="2014-07-28T00:00:00"/>
    <s v="Standard Class"/>
    <s v="AM-10705"/>
    <s v="Anne McFarland"/>
    <x v="0"/>
    <s v="United States"/>
    <s v="Salem"/>
    <x v="17"/>
    <n v="24153"/>
    <x v="0"/>
    <s v="FUR-BO-10003441"/>
    <x v="0"/>
    <x v="0"/>
    <s v="Bush Westfield Collection Bookcases, Fully Assembled"/>
    <n v="302.94"/>
    <n v="3"/>
    <n v="0"/>
    <n v="69.67619999999998"/>
  </r>
  <r>
    <n v="6589"/>
    <s v="CA-2014-104731"/>
    <x v="3"/>
    <x v="246"/>
    <d v="2014-07-28T00:00:00"/>
    <s v="Standard Class"/>
    <s v="AM-10705"/>
    <s v="Anne McFarland"/>
    <x v="0"/>
    <s v="United States"/>
    <s v="Salem"/>
    <x v="17"/>
    <n v="24153"/>
    <x v="0"/>
    <s v="OFF-BI-10003355"/>
    <x v="1"/>
    <x v="8"/>
    <s v="Cardinal Holdit Business Card Pockets"/>
    <n v="14.940000000000001"/>
    <n v="3"/>
    <n v="0"/>
    <n v="7.1712000000000007"/>
  </r>
  <r>
    <n v="6590"/>
    <s v="CA-2014-104731"/>
    <x v="3"/>
    <x v="246"/>
    <d v="2014-07-28T00:00:00"/>
    <s v="Standard Class"/>
    <s v="AM-10705"/>
    <s v="Anne McFarland"/>
    <x v="0"/>
    <s v="United States"/>
    <s v="Salem"/>
    <x v="17"/>
    <n v="24153"/>
    <x v="0"/>
    <s v="OFF-SU-10003505"/>
    <x v="1"/>
    <x v="14"/>
    <s v="Premier Electric Letter Opener"/>
    <n v="231.72"/>
    <n v="2"/>
    <n v="0"/>
    <n v="11.585999999999984"/>
  </r>
  <r>
    <n v="6591"/>
    <s v="CA-2011-164749"/>
    <x v="2"/>
    <x v="893"/>
    <d v="2011-03-26T00:00:00"/>
    <s v="First Class"/>
    <s v="BG-11740"/>
    <s v="Bruce Geld"/>
    <x v="0"/>
    <s v="United States"/>
    <s v="Delray Beach"/>
    <x v="2"/>
    <n v="33445"/>
    <x v="0"/>
    <s v="OFF-LA-10004484"/>
    <x v="1"/>
    <x v="2"/>
    <s v="Avery 476"/>
    <n v="9.9120000000000008"/>
    <n v="3"/>
    <n v="0.2"/>
    <n v="3.2213999999999996"/>
  </r>
  <r>
    <n v="6592"/>
    <s v="CA-2012-103716"/>
    <x v="1"/>
    <x v="28"/>
    <d v="2012-05-06T00:00:00"/>
    <s v="Standard Class"/>
    <s v="KB-16585"/>
    <s v="Ken Black"/>
    <x v="1"/>
    <s v="United States"/>
    <s v="San Francisco"/>
    <x v="1"/>
    <n v="94110"/>
    <x v="1"/>
    <s v="OFF-AR-10000658"/>
    <x v="1"/>
    <x v="6"/>
    <s v="Newell 324"/>
    <n v="34.650000000000006"/>
    <n v="3"/>
    <n v="0"/>
    <n v="9.702"/>
  </r>
  <r>
    <n v="6593"/>
    <s v="CA-2012-103716"/>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s v="CA-2013-126795"/>
    <x v="0"/>
    <x v="900"/>
    <d v="2013-06-17T00:00:00"/>
    <s v="Second Class"/>
    <s v="GT-14710"/>
    <s v="Greg Tran"/>
    <x v="0"/>
    <s v="United States"/>
    <s v="New York City"/>
    <x v="15"/>
    <n v="10024"/>
    <x v="3"/>
    <s v="OFF-BI-10001989"/>
    <x v="1"/>
    <x v="8"/>
    <s v="Premium Transparent Presentation Covers by GBC"/>
    <n v="33.568000000000005"/>
    <n v="2"/>
    <n v="0.2"/>
    <n v="11.748799999999997"/>
  </r>
  <r>
    <n v="6595"/>
    <s v="CA-2012-146290"/>
    <x v="1"/>
    <x v="124"/>
    <d v="2012-05-11T00:00:00"/>
    <s v="Standard Class"/>
    <s v="SV-20815"/>
    <s v="Stuart Van"/>
    <x v="1"/>
    <s v="United States"/>
    <s v="Indianapolis"/>
    <x v="14"/>
    <n v="46203"/>
    <x v="2"/>
    <s v="OFF-AR-10001897"/>
    <x v="1"/>
    <x v="6"/>
    <s v="Model L Table or Wall-Mount Pencil Sharpener"/>
    <n v="125.92999999999999"/>
    <n v="7"/>
    <n v="0"/>
    <n v="35.260400000000004"/>
  </r>
  <r>
    <n v="6596"/>
    <s v="CA-2014-157112"/>
    <x v="3"/>
    <x v="756"/>
    <d v="2014-04-27T00:00:00"/>
    <s v="First Class"/>
    <s v="GG-14650"/>
    <s v="Greg Guthrie"/>
    <x v="1"/>
    <s v="United States"/>
    <s v="Columbus"/>
    <x v="24"/>
    <n v="43229"/>
    <x v="3"/>
    <s v="OFF-BI-10000285"/>
    <x v="1"/>
    <x v="8"/>
    <s v="XtraLife ClearVue Slant-D Ring Binders by Cardinal"/>
    <n v="11.760000000000002"/>
    <n v="5"/>
    <n v="0.7"/>
    <n v="-7.8399999999999963"/>
  </r>
  <r>
    <n v="6597"/>
    <s v="CA-2014-157112"/>
    <x v="3"/>
    <x v="756"/>
    <d v="2014-04-27T00:00:00"/>
    <s v="First Class"/>
    <s v="GG-14650"/>
    <s v="Greg Guthrie"/>
    <x v="1"/>
    <s v="United States"/>
    <s v="Columbus"/>
    <x v="24"/>
    <n v="43229"/>
    <x v="3"/>
    <s v="OFF-PA-10001804"/>
    <x v="1"/>
    <x v="10"/>
    <s v="Xerox 195"/>
    <n v="5.3440000000000003"/>
    <n v="1"/>
    <n v="0.2"/>
    <n v="1.8703999999999998"/>
  </r>
  <r>
    <n v="6598"/>
    <s v="CA-2011-169257"/>
    <x v="2"/>
    <x v="571"/>
    <d v="2011-06-12T00:00:00"/>
    <s v="Standard Class"/>
    <s v="SV-20785"/>
    <s v="Stewart Visinsky"/>
    <x v="0"/>
    <s v="United States"/>
    <s v="Jacksonville"/>
    <x v="2"/>
    <n v="32216"/>
    <x v="0"/>
    <s v="OFF-BI-10002557"/>
    <x v="1"/>
    <x v="8"/>
    <s v="Presstex Flexible Ring Binders"/>
    <n v="1.3650000000000002"/>
    <n v="1"/>
    <n v="0.7"/>
    <n v="-0.9099999999999997"/>
  </r>
  <r>
    <n v="6599"/>
    <s v="CA-2011-169257"/>
    <x v="2"/>
    <x v="571"/>
    <d v="2011-06-12T00:00:00"/>
    <s v="Standard Class"/>
    <s v="SV-20785"/>
    <s v="Stewart Visinsky"/>
    <x v="0"/>
    <s v="United States"/>
    <s v="Jacksonville"/>
    <x v="2"/>
    <n v="32216"/>
    <x v="0"/>
    <s v="OFF-PA-10002319"/>
    <x v="1"/>
    <x v="10"/>
    <s v="Xerox 1944"/>
    <n v="62.015999999999998"/>
    <n v="2"/>
    <n v="0.2"/>
    <n v="22.480800000000002"/>
  </r>
  <r>
    <n v="6600"/>
    <s v="CA-2011-154095"/>
    <x v="2"/>
    <x v="266"/>
    <d v="2011-12-07T00:00:00"/>
    <s v="Standard Class"/>
    <s v="ON-18715"/>
    <s v="Odella Nelson"/>
    <x v="1"/>
    <s v="United States"/>
    <s v="Clinton"/>
    <x v="39"/>
    <n v="20735"/>
    <x v="3"/>
    <s v="FUR-FU-10003849"/>
    <x v="0"/>
    <x v="5"/>
    <s v="DAX Metal Frame, Desktop, Stepped-Edge"/>
    <n v="60.72"/>
    <n v="3"/>
    <n v="0"/>
    <n v="23.680799999999998"/>
  </r>
  <r>
    <n v="6601"/>
    <s v="CA-2011-154095"/>
    <x v="2"/>
    <x v="266"/>
    <d v="2011-12-07T00:00:00"/>
    <s v="Standard Class"/>
    <s v="ON-18715"/>
    <s v="Odella Nelson"/>
    <x v="1"/>
    <s v="United States"/>
    <s v="Clinton"/>
    <x v="39"/>
    <n v="20735"/>
    <x v="3"/>
    <s v="OFF-PA-10002923"/>
    <x v="1"/>
    <x v="10"/>
    <s v="Xerox 1942"/>
    <n v="146.82"/>
    <n v="3"/>
    <n v="0"/>
    <n v="73.41"/>
  </r>
  <r>
    <n v="6602"/>
    <s v="CA-2011-154095"/>
    <x v="2"/>
    <x v="266"/>
    <d v="2011-12-07T00:00:00"/>
    <s v="Standard Class"/>
    <s v="ON-18715"/>
    <s v="Odella Nelson"/>
    <x v="1"/>
    <s v="United States"/>
    <s v="Clinton"/>
    <x v="39"/>
    <n v="20735"/>
    <x v="3"/>
    <s v="FUR-CH-10004754"/>
    <x v="0"/>
    <x v="1"/>
    <s v="Global Stack Chair with Arms, Black"/>
    <n v="239.84"/>
    <n v="8"/>
    <n v="0"/>
    <n v="64.756799999999998"/>
  </r>
  <r>
    <n v="6603"/>
    <s v="CA-2011-154095"/>
    <x v="2"/>
    <x v="266"/>
    <d v="2011-12-07T00:00:00"/>
    <s v="Standard Class"/>
    <s v="ON-18715"/>
    <s v="Odella Nelson"/>
    <x v="1"/>
    <s v="United States"/>
    <s v="Clinton"/>
    <x v="39"/>
    <n v="20735"/>
    <x v="3"/>
    <s v="OFF-LA-10000634"/>
    <x v="1"/>
    <x v="2"/>
    <s v="Avery 509"/>
    <n v="15.66"/>
    <n v="6"/>
    <n v="0"/>
    <n v="7.2035999999999998"/>
  </r>
  <r>
    <n v="6604"/>
    <s v="CA-2014-146346"/>
    <x v="3"/>
    <x v="46"/>
    <d v="2014-06-21T00:00:00"/>
    <s v="First Class"/>
    <s v="RA-19945"/>
    <s v="Ryan Akin"/>
    <x v="0"/>
    <s v="United States"/>
    <s v="Commerce City"/>
    <x v="22"/>
    <n v="80022"/>
    <x v="1"/>
    <s v="OFF-ST-10001418"/>
    <x v="1"/>
    <x v="4"/>
    <s v="Carina Media Storage Towers in Natural &amp; Black"/>
    <n v="146.352"/>
    <n v="3"/>
    <n v="0.2"/>
    <n v="-32.929200000000002"/>
  </r>
  <r>
    <n v="6605"/>
    <s v="CA-2013-148852"/>
    <x v="0"/>
    <x v="439"/>
    <d v="2013-06-01T00:00:00"/>
    <s v="Standard Class"/>
    <s v="SV-20785"/>
    <s v="Stewart Visinsky"/>
    <x v="0"/>
    <s v="United States"/>
    <s v="Santa Ana"/>
    <x v="1"/>
    <n v="92704"/>
    <x v="1"/>
    <s v="OFF-FA-10003467"/>
    <x v="1"/>
    <x v="13"/>
    <s v="Alliance Big Bands Rubber Bands, 12/Pack"/>
    <n v="5.9399999999999995"/>
    <n v="3"/>
    <n v="0"/>
    <n v="0"/>
  </r>
  <r>
    <n v="6606"/>
    <s v="CA-2013-148852"/>
    <x v="0"/>
    <x v="439"/>
    <d v="2013-06-01T00:00:00"/>
    <s v="Standard Class"/>
    <s v="SV-20785"/>
    <s v="Stewart Visinsky"/>
    <x v="0"/>
    <s v="United States"/>
    <s v="Santa Ana"/>
    <x v="1"/>
    <n v="92704"/>
    <x v="1"/>
    <s v="OFF-PA-10001293"/>
    <x v="1"/>
    <x v="10"/>
    <s v="Xerox 1946"/>
    <n v="45.36"/>
    <n v="7"/>
    <n v="0"/>
    <n v="21.772800000000004"/>
  </r>
  <r>
    <n v="6607"/>
    <s v="CA-2013-148852"/>
    <x v="0"/>
    <x v="439"/>
    <d v="2013-06-01T00:00:00"/>
    <s v="Standard Class"/>
    <s v="SV-20785"/>
    <s v="Stewart Visinsky"/>
    <x v="0"/>
    <s v="United States"/>
    <s v="Santa Ana"/>
    <x v="1"/>
    <n v="92704"/>
    <x v="1"/>
    <s v="TEC-PH-10003885"/>
    <x v="2"/>
    <x v="7"/>
    <s v="Cisco SPA508G"/>
    <n v="211.16800000000001"/>
    <n v="4"/>
    <n v="0.2"/>
    <n v="23.756399999999985"/>
  </r>
  <r>
    <n v="6608"/>
    <s v="CA-2013-148852"/>
    <x v="0"/>
    <x v="439"/>
    <d v="2013-06-01T00:00:00"/>
    <s v="Standard Class"/>
    <s v="SV-20785"/>
    <s v="Stewart Visinsky"/>
    <x v="0"/>
    <s v="United States"/>
    <s v="Santa Ana"/>
    <x v="1"/>
    <n v="92704"/>
    <x v="1"/>
    <s v="FUR-CH-10004860"/>
    <x v="0"/>
    <x v="1"/>
    <s v="Global Low Back Tilter Chair"/>
    <n v="484.70400000000006"/>
    <n v="6"/>
    <n v="0.2"/>
    <n v="-84.823200000000071"/>
  </r>
  <r>
    <n v="6609"/>
    <s v="CA-2013-14885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s v="US-2012-118906"/>
    <x v="1"/>
    <x v="366"/>
    <d v="2012-03-10T00:00:00"/>
    <s v="Same Day"/>
    <s v="KB-16585"/>
    <s v="Ken Black"/>
    <x v="1"/>
    <s v="United States"/>
    <s v="Clinton"/>
    <x v="39"/>
    <n v="20735"/>
    <x v="3"/>
    <s v="OFF-ST-10002406"/>
    <x v="1"/>
    <x v="4"/>
    <s v="Pizazz Global Quick File"/>
    <n v="89.820000000000007"/>
    <n v="6"/>
    <n v="0"/>
    <n v="25.149600000000007"/>
  </r>
  <r>
    <n v="6611"/>
    <s v="CA-2013-168921"/>
    <x v="0"/>
    <x v="201"/>
    <d v="2013-10-23T00:00:00"/>
    <s v="First Class"/>
    <s v="AG-10495"/>
    <s v="Andrew Gjertsen"/>
    <x v="1"/>
    <s v="United States"/>
    <s v="Los Angeles"/>
    <x v="1"/>
    <n v="90049"/>
    <x v="1"/>
    <s v="OFF-BI-10004209"/>
    <x v="1"/>
    <x v="8"/>
    <s v="Fellowes Twister Kit, Gray/Clear, 3/pkg"/>
    <n v="19.295999999999999"/>
    <n v="3"/>
    <n v="0.2"/>
    <n v="6.0299999999999994"/>
  </r>
  <r>
    <n v="6612"/>
    <s v="CA-2012-107678"/>
    <x v="1"/>
    <x v="1122"/>
    <d v="2012-04-28T00:00:00"/>
    <s v="Standard Class"/>
    <s v="JK-16090"/>
    <s v="Juliana Krohn"/>
    <x v="0"/>
    <s v="United States"/>
    <s v="Louisville"/>
    <x v="0"/>
    <n v="40214"/>
    <x v="0"/>
    <s v="FUR-CH-10001891"/>
    <x v="0"/>
    <x v="1"/>
    <s v="Global Deluxe Office Fabric Chairs"/>
    <n v="191.96"/>
    <n v="2"/>
    <n v="0"/>
    <n v="51.829200000000014"/>
  </r>
  <r>
    <n v="6613"/>
    <s v="CA-2012-107678"/>
    <x v="1"/>
    <x v="1122"/>
    <d v="2012-04-28T00:00:00"/>
    <s v="Standard Class"/>
    <s v="JK-16090"/>
    <s v="Juliana Krohn"/>
    <x v="0"/>
    <s v="United States"/>
    <s v="Louisville"/>
    <x v="0"/>
    <n v="40214"/>
    <x v="0"/>
    <s v="OFF-BI-10002215"/>
    <x v="1"/>
    <x v="8"/>
    <s v="Wilson Jones Hanging View Binder, White, 1&quot;"/>
    <n v="21.299999999999997"/>
    <n v="3"/>
    <n v="0"/>
    <n v="9.7979999999999983"/>
  </r>
  <r>
    <n v="6614"/>
    <s v="CA-2012-107678"/>
    <x v="1"/>
    <x v="1122"/>
    <d v="2012-04-28T00:00:00"/>
    <s v="Standard Class"/>
    <s v="JK-16090"/>
    <s v="Juliana Krohn"/>
    <x v="0"/>
    <s v="United States"/>
    <s v="Louisville"/>
    <x v="0"/>
    <n v="40214"/>
    <x v="0"/>
    <s v="TEC-PH-10002103"/>
    <x v="2"/>
    <x v="7"/>
    <s v="Jabra SPEAK 410"/>
    <n v="469.95"/>
    <n v="5"/>
    <n v="0"/>
    <n v="131.58600000000001"/>
  </r>
  <r>
    <n v="6615"/>
    <s v="CA-2012-107678"/>
    <x v="1"/>
    <x v="1122"/>
    <d v="2012-04-28T00:00:00"/>
    <s v="Standard Class"/>
    <s v="JK-16090"/>
    <s v="Juliana Krohn"/>
    <x v="0"/>
    <s v="United States"/>
    <s v="Louisville"/>
    <x v="0"/>
    <n v="40214"/>
    <x v="0"/>
    <s v="FUR-FU-10003394"/>
    <x v="0"/>
    <x v="5"/>
    <s v="Tenex &quot;The Solids&quot; Textured Chair Mats"/>
    <n v="209.88"/>
    <n v="3"/>
    <n v="0"/>
    <n v="35.679599999999979"/>
  </r>
  <r>
    <n v="6616"/>
    <s v="CA-2013-123512"/>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s v="CA-2013-123512"/>
    <x v="0"/>
    <x v="26"/>
    <d v="2013-06-20T00:00:00"/>
    <s v="First Class"/>
    <s v="MV-18190"/>
    <s v="Mike Vittorini"/>
    <x v="0"/>
    <s v="United States"/>
    <s v="Los Angeles"/>
    <x v="1"/>
    <n v="90045"/>
    <x v="1"/>
    <s v="OFF-LA-10000081"/>
    <x v="1"/>
    <x v="2"/>
    <s v="Avery 496"/>
    <n v="22.5"/>
    <n v="6"/>
    <n v="0"/>
    <n v="10.799999999999999"/>
  </r>
  <r>
    <n v="6618"/>
    <s v="CA-2013-123512"/>
    <x v="0"/>
    <x v="26"/>
    <d v="2013-06-20T00:00:00"/>
    <s v="First Class"/>
    <s v="MV-18190"/>
    <s v="Mike Vittorini"/>
    <x v="0"/>
    <s v="United States"/>
    <s v="Los Angeles"/>
    <x v="1"/>
    <n v="90045"/>
    <x v="1"/>
    <s v="OFF-PA-10001497"/>
    <x v="1"/>
    <x v="10"/>
    <s v="Xerox 1914"/>
    <n v="219.84"/>
    <n v="4"/>
    <n v="0"/>
    <n v="107.7216"/>
  </r>
  <r>
    <n v="6619"/>
    <s v="US-2014-167402"/>
    <x v="3"/>
    <x v="1123"/>
    <d v="2014-01-19T00:00:00"/>
    <s v="Second Class"/>
    <s v="CP-12085"/>
    <s v="Cathy Prescott"/>
    <x v="1"/>
    <s v="United States"/>
    <s v="Springfield"/>
    <x v="25"/>
    <n v="65807"/>
    <x v="2"/>
    <s v="OFF-PA-10004983"/>
    <x v="1"/>
    <x v="10"/>
    <s v="Xerox 23"/>
    <n v="32.400000000000006"/>
    <n v="5"/>
    <n v="0"/>
    <n v="15.552000000000001"/>
  </r>
  <r>
    <n v="6620"/>
    <s v="US-2014-167402"/>
    <x v="3"/>
    <x v="1123"/>
    <d v="2014-01-19T00:00:00"/>
    <s v="Second Class"/>
    <s v="CP-12085"/>
    <s v="Cathy Prescott"/>
    <x v="1"/>
    <s v="United States"/>
    <s v="Springfield"/>
    <x v="25"/>
    <n v="65807"/>
    <x v="2"/>
    <s v="OFF-AR-10004010"/>
    <x v="1"/>
    <x v="6"/>
    <s v="Hunt Boston Vacuum Mount KS Pencil Sharpener"/>
    <n v="209.94"/>
    <n v="6"/>
    <n v="0"/>
    <n v="54.584400000000002"/>
  </r>
  <r>
    <n v="6621"/>
    <s v="US-2014-167402"/>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s v="US-2014-167402"/>
    <x v="3"/>
    <x v="1123"/>
    <d v="2014-01-19T00:00:00"/>
    <s v="Second Class"/>
    <s v="CP-12085"/>
    <s v="Cathy Prescott"/>
    <x v="1"/>
    <s v="United States"/>
    <s v="Springfield"/>
    <x v="25"/>
    <n v="65807"/>
    <x v="2"/>
    <s v="FUR-BO-10001608"/>
    <x v="0"/>
    <x v="0"/>
    <s v="Hon Metal Bookcases, Black"/>
    <n v="212.94"/>
    <n v="3"/>
    <n v="0"/>
    <n v="53.235000000000014"/>
  </r>
  <r>
    <n v="6623"/>
    <s v="CA-2011-130449"/>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s v="CA-2011-130449"/>
    <x v="2"/>
    <x v="1124"/>
    <d v="2011-09-09T00:00:00"/>
    <s v="First Class"/>
    <s v="VP-21760"/>
    <s v="Victoria Pisteka"/>
    <x v="1"/>
    <s v="United States"/>
    <s v="San Francisco"/>
    <x v="1"/>
    <n v="94109"/>
    <x v="1"/>
    <s v="OFF-LA-10001934"/>
    <x v="1"/>
    <x v="2"/>
    <s v="Avery 516"/>
    <n v="58.48"/>
    <n v="8"/>
    <n v="0"/>
    <n v="27.485599999999998"/>
  </r>
  <r>
    <n v="6625"/>
    <s v="CA-2012-141250"/>
    <x v="1"/>
    <x v="1125"/>
    <d v="2012-01-23T00:00:00"/>
    <s v="Standard Class"/>
    <s v="PM-18940"/>
    <s v="Paul MacIntyre"/>
    <x v="0"/>
    <s v="United States"/>
    <s v="Texas City"/>
    <x v="5"/>
    <n v="77590"/>
    <x v="2"/>
    <s v="FUR-TA-10002855"/>
    <x v="0"/>
    <x v="3"/>
    <s v="Bevis Round Conference Table Top &amp; Single Column Base"/>
    <n v="102.438"/>
    <n v="1"/>
    <n v="0.3"/>
    <n v="-13.170600000000007"/>
  </r>
  <r>
    <n v="6626"/>
    <s v="CA-2012-141250"/>
    <x v="1"/>
    <x v="1125"/>
    <d v="2012-01-23T00:00:00"/>
    <s v="Standard Class"/>
    <s v="PM-18940"/>
    <s v="Paul MacIntyre"/>
    <x v="0"/>
    <s v="United States"/>
    <s v="Texas City"/>
    <x v="5"/>
    <n v="77590"/>
    <x v="2"/>
    <s v="FUR-CH-10004875"/>
    <x v="0"/>
    <x v="1"/>
    <s v="Harbour Creations 67200 Series Stacking Chairs"/>
    <n v="199.304"/>
    <n v="4"/>
    <n v="0.3"/>
    <n v="-8.5416000000000025"/>
  </r>
  <r>
    <n v="6627"/>
    <s v="CA-2011-145541"/>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s v="CA-2011-138513"/>
    <x v="2"/>
    <x v="235"/>
    <d v="2011-05-27T00:00:00"/>
    <s v="Standard Class"/>
    <s v="EH-13990"/>
    <s v="Erica Hackney"/>
    <x v="0"/>
    <s v="United States"/>
    <s v="Bellevue"/>
    <x v="4"/>
    <n v="98006"/>
    <x v="1"/>
    <s v="OFF-PA-10003177"/>
    <x v="1"/>
    <x v="10"/>
    <s v="Xerox 1999"/>
    <n v="12.96"/>
    <n v="2"/>
    <n v="0"/>
    <n v="6.2208000000000006"/>
  </r>
  <r>
    <n v="6629"/>
    <s v="CA-2012-135489"/>
    <x v="1"/>
    <x v="444"/>
    <d v="2012-09-22T00:00:00"/>
    <s v="Second Class"/>
    <s v="GW-14605"/>
    <s v="Giulietta Weimer"/>
    <x v="0"/>
    <s v="United States"/>
    <s v="New York City"/>
    <x v="15"/>
    <n v="10024"/>
    <x v="3"/>
    <s v="TEC-PH-10000011"/>
    <x v="2"/>
    <x v="7"/>
    <s v="PureGear Roll-On Screen Protector"/>
    <n v="279.85999999999996"/>
    <n v="14"/>
    <n v="0"/>
    <n v="134.33279999999996"/>
  </r>
  <r>
    <n v="6630"/>
    <s v="CA-2012-125696"/>
    <x v="1"/>
    <x v="653"/>
    <d v="2012-10-06T00:00:00"/>
    <s v="Standard Class"/>
    <s v="NP-18685"/>
    <s v="Nora Pelletier"/>
    <x v="2"/>
    <s v="United States"/>
    <s v="Wilson"/>
    <x v="3"/>
    <n v="27893"/>
    <x v="0"/>
    <s v="OFF-BI-10001757"/>
    <x v="1"/>
    <x v="8"/>
    <s v="Pressboard Hanging Data Binders for Unburst Sheets"/>
    <n v="7.3800000000000008"/>
    <n v="5"/>
    <n v="0.7"/>
    <n v="-5.4120000000000008"/>
  </r>
  <r>
    <n v="6631"/>
    <s v="CA-2013-105081"/>
    <x v="0"/>
    <x v="591"/>
    <d v="2013-12-31T00:00:00"/>
    <s v="Standard Class"/>
    <s v="JE-15715"/>
    <s v="Joe Elijah"/>
    <x v="0"/>
    <s v="United States"/>
    <s v="Seattle"/>
    <x v="4"/>
    <n v="98115"/>
    <x v="1"/>
    <s v="FUR-CH-10000847"/>
    <x v="0"/>
    <x v="1"/>
    <s v="Global Executive Mid-Back Manager's Chair"/>
    <n v="698.35200000000009"/>
    <n v="3"/>
    <n v="0.2"/>
    <n v="52.376399999999961"/>
  </r>
  <r>
    <n v="6632"/>
    <s v="CA-2013-105081"/>
    <x v="0"/>
    <x v="591"/>
    <d v="2013-12-31T00:00:00"/>
    <s v="Standard Class"/>
    <s v="JE-15715"/>
    <s v="Joe Elijah"/>
    <x v="0"/>
    <s v="United States"/>
    <s v="Seattle"/>
    <x v="4"/>
    <n v="98115"/>
    <x v="1"/>
    <s v="FUR-TA-10001307"/>
    <x v="0"/>
    <x v="3"/>
    <s v="SAFCO PlanMaster Heigh-Adjustable Drafting Table Base, 43w x 30d x 30-37h, Black"/>
    <n v="1747.25"/>
    <n v="5"/>
    <n v="0"/>
    <n v="629.01"/>
  </r>
  <r>
    <n v="6633"/>
    <s v="US-2013-146857"/>
    <x v="0"/>
    <x v="715"/>
    <d v="2013-05-09T00:00:00"/>
    <s v="Second Class"/>
    <s v="BE-11455"/>
    <s v="Brad Eason"/>
    <x v="2"/>
    <s v="United States"/>
    <s v="Springfield"/>
    <x v="25"/>
    <n v="65807"/>
    <x v="2"/>
    <s v="OFF-AP-10001205"/>
    <x v="1"/>
    <x v="9"/>
    <s v="Belkin 5 Outlet SurgeMaster Power Centers"/>
    <n v="54.48"/>
    <n v="1"/>
    <n v="0"/>
    <n v="15.254400000000004"/>
  </r>
  <r>
    <n v="6634"/>
    <s v="CA-2013-166275"/>
    <x v="0"/>
    <x v="1057"/>
    <d v="2013-10-25T00:00:00"/>
    <s v="Same Day"/>
    <s v="SS-20590"/>
    <s v="Sonia Sunley"/>
    <x v="0"/>
    <s v="United States"/>
    <s v="San Francisco"/>
    <x v="1"/>
    <n v="94109"/>
    <x v="1"/>
    <s v="TEC-AC-10001838"/>
    <x v="2"/>
    <x v="11"/>
    <s v="Razer Tiamat Over Ear 7.1 Surround Sound PC Gaming Headset"/>
    <n v="199.99"/>
    <n v="1"/>
    <n v="0"/>
    <n v="85.995700000000014"/>
  </r>
  <r>
    <n v="6635"/>
    <s v="CA-2014-144498"/>
    <x v="3"/>
    <x v="636"/>
    <d v="2014-05-07T00:00:00"/>
    <s v="Same Day"/>
    <s v="MB-18085"/>
    <s v="Mick Brown"/>
    <x v="0"/>
    <s v="United States"/>
    <s v="Charlotte"/>
    <x v="3"/>
    <n v="28205"/>
    <x v="0"/>
    <s v="OFF-BI-10003982"/>
    <x v="1"/>
    <x v="8"/>
    <s v="Wilson Jones Century Plastic Molded Ring Binders"/>
    <n v="68.541000000000011"/>
    <n v="11"/>
    <n v="0.7"/>
    <n v="-52.548099999999991"/>
  </r>
  <r>
    <n v="6636"/>
    <s v="CA-2014-144498"/>
    <x v="3"/>
    <x v="636"/>
    <d v="2014-05-07T00:00:00"/>
    <s v="Same Day"/>
    <s v="MB-18085"/>
    <s v="Mick Brown"/>
    <x v="0"/>
    <s v="United States"/>
    <s v="Charlotte"/>
    <x v="3"/>
    <n v="28205"/>
    <x v="0"/>
    <s v="TEC-PH-10004977"/>
    <x v="2"/>
    <x v="7"/>
    <s v="GE 30524EE4"/>
    <n v="627.16800000000012"/>
    <n v="4"/>
    <n v="0.2"/>
    <n v="70.55639999999994"/>
  </r>
  <r>
    <n v="6637"/>
    <s v="CA-2014-144498"/>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s v="CA-2014-103352"/>
    <x v="3"/>
    <x v="344"/>
    <d v="2014-12-01T00:00:00"/>
    <s v="Second Class"/>
    <s v="RP-19390"/>
    <s v="Resi Pölking"/>
    <x v="0"/>
    <s v="United States"/>
    <s v="New York City"/>
    <x v="15"/>
    <n v="10011"/>
    <x v="3"/>
    <s v="OFF-AR-10001573"/>
    <x v="1"/>
    <x v="6"/>
    <s v="American Pencil"/>
    <n v="6.99"/>
    <n v="3"/>
    <n v="0"/>
    <n v="2.027099999999999"/>
  </r>
  <r>
    <n v="6639"/>
    <s v="CA-2014-103352"/>
    <x v="3"/>
    <x v="344"/>
    <d v="2014-12-01T00:00:00"/>
    <s v="Second Class"/>
    <s v="RP-19390"/>
    <s v="Resi Pölking"/>
    <x v="0"/>
    <s v="United States"/>
    <s v="New York City"/>
    <x v="15"/>
    <n v="10011"/>
    <x v="3"/>
    <s v="OFF-BI-10001196"/>
    <x v="1"/>
    <x v="8"/>
    <s v="Avery Flip-Chart Easel Binder, Black"/>
    <n v="107.42400000000001"/>
    <n v="6"/>
    <n v="0.2"/>
    <n v="36.255599999999994"/>
  </r>
  <r>
    <n v="6640"/>
    <s v="CA-2011-108609"/>
    <x v="2"/>
    <x v="656"/>
    <d v="2011-11-02T00:00:00"/>
    <s v="Second Class"/>
    <s v="AJ-10780"/>
    <s v="Anthony Jacobs"/>
    <x v="1"/>
    <s v="United States"/>
    <s v="Lorain"/>
    <x v="24"/>
    <n v="44052"/>
    <x v="3"/>
    <s v="FUR-TA-10003954"/>
    <x v="0"/>
    <x v="3"/>
    <s v="Hon 94000 Series Round Tables"/>
    <n v="1421.664"/>
    <n v="8"/>
    <n v="0.4"/>
    <n v="-734.52639999999997"/>
  </r>
  <r>
    <n v="6641"/>
    <s v="CA-2014-128328"/>
    <x v="3"/>
    <x v="485"/>
    <d v="2014-08-10T00:00:00"/>
    <s v="Standard Class"/>
    <s v="PO-18865"/>
    <s v="Patrick O'Donnell"/>
    <x v="0"/>
    <s v="United States"/>
    <s v="Indianapolis"/>
    <x v="14"/>
    <n v="46203"/>
    <x v="2"/>
    <s v="OFF-BI-10001989"/>
    <x v="1"/>
    <x v="8"/>
    <s v="Premium Transparent Presentation Covers by GBC"/>
    <n v="125.88"/>
    <n v="6"/>
    <n v="0"/>
    <n v="60.422399999999996"/>
  </r>
  <r>
    <n v="6642"/>
    <s v="CA-2014-128328"/>
    <x v="3"/>
    <x v="485"/>
    <d v="2014-08-10T00:00:00"/>
    <s v="Standard Class"/>
    <s v="PO-18865"/>
    <s v="Patrick O'Donnell"/>
    <x v="0"/>
    <s v="United States"/>
    <s v="Indianapolis"/>
    <x v="14"/>
    <n v="46203"/>
    <x v="2"/>
    <s v="TEC-AC-10001714"/>
    <x v="2"/>
    <x v="11"/>
    <s v="Logitech MX Performance Wireless Mouse"/>
    <n v="79.78"/>
    <n v="2"/>
    <n v="0"/>
    <n v="29.518599999999999"/>
  </r>
  <r>
    <n v="6643"/>
    <s v="CA-2014-128328"/>
    <x v="3"/>
    <x v="485"/>
    <d v="2014-08-10T00:00:00"/>
    <s v="Standard Class"/>
    <s v="PO-18865"/>
    <s v="Patrick O'Donnell"/>
    <x v="0"/>
    <s v="United States"/>
    <s v="Indianapolis"/>
    <x v="14"/>
    <n v="46203"/>
    <x v="2"/>
    <s v="OFF-LA-10003498"/>
    <x v="1"/>
    <x v="2"/>
    <s v="Avery 475"/>
    <n v="133.20000000000002"/>
    <n v="9"/>
    <n v="0"/>
    <n v="66.600000000000009"/>
  </r>
  <r>
    <n v="6644"/>
    <s v="US-2012-156496"/>
    <x v="1"/>
    <x v="544"/>
    <d v="2012-08-16T00:00:00"/>
    <s v="Standard Class"/>
    <s v="WB-21850"/>
    <s v="William Brown"/>
    <x v="0"/>
    <s v="United States"/>
    <s v="Redmond"/>
    <x v="21"/>
    <n v="97756"/>
    <x v="1"/>
    <s v="TEC-PH-10000576"/>
    <x v="2"/>
    <x v="7"/>
    <s v="AT&amp;T 1080 Corded phone"/>
    <n v="438.36800000000005"/>
    <n v="4"/>
    <n v="0.2"/>
    <n v="38.357200000000006"/>
  </r>
  <r>
    <n v="6645"/>
    <s v="US-2012-156496"/>
    <x v="1"/>
    <x v="544"/>
    <d v="2012-08-16T00:00:00"/>
    <s v="Standard Class"/>
    <s v="WB-21850"/>
    <s v="William Brown"/>
    <x v="0"/>
    <s v="United States"/>
    <s v="Redmond"/>
    <x v="21"/>
    <n v="97756"/>
    <x v="1"/>
    <s v="TEC-PH-10004188"/>
    <x v="2"/>
    <x v="7"/>
    <s v="OtterBox Commuter Series Case - Samsung Galaxy S4"/>
    <n v="139.94400000000002"/>
    <n v="7"/>
    <n v="0.2"/>
    <n v="-31.487400000000001"/>
  </r>
  <r>
    <n v="6646"/>
    <s v="US-2012-156496"/>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s v="US-2013-127334"/>
    <x v="0"/>
    <x v="272"/>
    <d v="2013-12-22T00:00:00"/>
    <s v="Standard Class"/>
    <s v="MP-18175"/>
    <s v="Mike Pelletier"/>
    <x v="2"/>
    <s v="United States"/>
    <s v="Springfield"/>
    <x v="21"/>
    <n v="97477"/>
    <x v="1"/>
    <s v="FUR-TA-10003473"/>
    <x v="0"/>
    <x v="3"/>
    <s v="Bretford Rectangular Conference Table Tops"/>
    <n v="564.19499999999994"/>
    <n v="3"/>
    <n v="0.5"/>
    <n v="-304.66529999999989"/>
  </r>
  <r>
    <n v="6648"/>
    <s v="US-2013-127334"/>
    <x v="0"/>
    <x v="272"/>
    <d v="2013-12-22T00:00:00"/>
    <s v="Standard Class"/>
    <s v="MP-18175"/>
    <s v="Mike Pelletier"/>
    <x v="2"/>
    <s v="United States"/>
    <s v="Springfield"/>
    <x v="21"/>
    <n v="97477"/>
    <x v="1"/>
    <s v="OFF-AP-10001205"/>
    <x v="1"/>
    <x v="9"/>
    <s v="Belkin 5 Outlet SurgeMaster Power Centers"/>
    <n v="87.168000000000006"/>
    <n v="2"/>
    <n v="0.2"/>
    <n v="8.7168000000000063"/>
  </r>
  <r>
    <n v="6649"/>
    <s v="US-2014-124779"/>
    <x v="3"/>
    <x v="565"/>
    <d v="2014-09-12T00:00:00"/>
    <s v="First Class"/>
    <s v="BF-11020"/>
    <s v="Barry Französisch"/>
    <x v="1"/>
    <s v="United States"/>
    <s v="Arlington"/>
    <x v="5"/>
    <n v="76017"/>
    <x v="2"/>
    <s v="OFF-BI-10002429"/>
    <x v="1"/>
    <x v="8"/>
    <s v="Premier Elliptical Ring Binder, Black"/>
    <n v="42.615999999999993"/>
    <n v="7"/>
    <n v="0.8"/>
    <n v="-68.185600000000022"/>
  </r>
  <r>
    <n v="6650"/>
    <s v="US-2014-124779"/>
    <x v="3"/>
    <x v="565"/>
    <d v="2014-09-12T00:00:00"/>
    <s v="First Class"/>
    <s v="BF-11020"/>
    <s v="Barry Französisch"/>
    <x v="1"/>
    <s v="United States"/>
    <s v="Arlington"/>
    <x v="5"/>
    <n v="76017"/>
    <x v="2"/>
    <s v="TEC-CO-10001943"/>
    <x v="2"/>
    <x v="16"/>
    <s v="Canon PC-428 Personal Copier"/>
    <n v="319.98400000000004"/>
    <n v="2"/>
    <n v="0.2"/>
    <n v="107.99459999999999"/>
  </r>
  <r>
    <n v="6651"/>
    <s v="US-2014-124779"/>
    <x v="3"/>
    <x v="565"/>
    <d v="2014-09-12T00:00:00"/>
    <s v="First Class"/>
    <s v="BF-11020"/>
    <s v="Barry Französisch"/>
    <x v="1"/>
    <s v="United States"/>
    <s v="Arlington"/>
    <x v="5"/>
    <n v="76017"/>
    <x v="2"/>
    <s v="OFF-FA-10004854"/>
    <x v="1"/>
    <x v="13"/>
    <s v="Vinyl Coated Wire Paper Clips in Organizer Box, 800/Box"/>
    <n v="45.92"/>
    <n v="5"/>
    <n v="0.2"/>
    <n v="15.498000000000001"/>
  </r>
  <r>
    <n v="6652"/>
    <s v="US-2014-124779"/>
    <x v="3"/>
    <x v="565"/>
    <d v="2014-09-12T00:00:00"/>
    <s v="First Class"/>
    <s v="BF-11020"/>
    <s v="Barry Französisch"/>
    <x v="1"/>
    <s v="United States"/>
    <s v="Arlington"/>
    <x v="5"/>
    <n v="76017"/>
    <x v="2"/>
    <s v="FUR-FU-10001095"/>
    <x v="0"/>
    <x v="5"/>
    <s v="DAX Black Cherry Wood-Tone Poster Frame"/>
    <n v="21.184000000000001"/>
    <n v="2"/>
    <n v="0.6"/>
    <n v="-11.651199999999999"/>
  </r>
  <r>
    <n v="6653"/>
    <s v="US-2014-124779"/>
    <x v="3"/>
    <x v="565"/>
    <d v="2014-09-12T00:00:00"/>
    <s v="First Class"/>
    <s v="BF-11020"/>
    <s v="Barry Französisch"/>
    <x v="1"/>
    <s v="United States"/>
    <s v="Arlington"/>
    <x v="5"/>
    <n v="76017"/>
    <x v="2"/>
    <s v="OFF-PA-10000061"/>
    <x v="1"/>
    <x v="10"/>
    <s v="Xerox 205"/>
    <n v="20.736000000000004"/>
    <n v="4"/>
    <n v="0.2"/>
    <n v="7.2576000000000001"/>
  </r>
  <r>
    <n v="6654"/>
    <s v="US-2014-124779"/>
    <x v="3"/>
    <x v="565"/>
    <d v="2014-09-12T00:00:00"/>
    <s v="First Class"/>
    <s v="BF-11020"/>
    <s v="Barry Französisch"/>
    <x v="1"/>
    <s v="United States"/>
    <s v="Arlington"/>
    <x v="5"/>
    <n v="76017"/>
    <x v="2"/>
    <s v="FUR-CH-10003535"/>
    <x v="0"/>
    <x v="1"/>
    <s v="Global Armless Task Chair, Royal Blue"/>
    <n v="213.42999999999995"/>
    <n v="5"/>
    <n v="0.3"/>
    <n v="-39.636999999999993"/>
  </r>
  <r>
    <n v="6655"/>
    <s v="CA-2014-135937"/>
    <x v="3"/>
    <x v="297"/>
    <d v="2014-02-28T00:00:00"/>
    <s v="Standard Class"/>
    <s v="KM-16375"/>
    <s v="Katherine Murray"/>
    <x v="2"/>
    <s v="United States"/>
    <s v="Gilbert"/>
    <x v="16"/>
    <n v="85234"/>
    <x v="1"/>
    <s v="TEC-PH-10004447"/>
    <x v="2"/>
    <x v="7"/>
    <s v="Toshiba IPT2010-SD IP Telephone"/>
    <n v="333.57600000000002"/>
    <n v="3"/>
    <n v="0.2"/>
    <n v="25.018199999999993"/>
  </r>
  <r>
    <n v="6656"/>
    <s v="CA-2014-135937"/>
    <x v="3"/>
    <x v="297"/>
    <d v="2014-02-28T00:00:00"/>
    <s v="Standard Class"/>
    <s v="KM-16375"/>
    <s v="Katherine Murray"/>
    <x v="2"/>
    <s v="United States"/>
    <s v="Gilbert"/>
    <x v="16"/>
    <n v="85234"/>
    <x v="1"/>
    <s v="TEC-AC-10001114"/>
    <x v="2"/>
    <x v="11"/>
    <s v="Microsoft Wireless Mobile Mouse 4000"/>
    <n v="31.992000000000004"/>
    <n v="1"/>
    <n v="0.2"/>
    <n v="4.7987999999999964"/>
  </r>
  <r>
    <n v="6657"/>
    <s v="CA-2014-135937"/>
    <x v="3"/>
    <x v="297"/>
    <d v="2014-02-28T00:00:00"/>
    <s v="Standard Class"/>
    <s v="KM-16375"/>
    <s v="Katherine Murray"/>
    <x v="2"/>
    <s v="United States"/>
    <s v="Gilbert"/>
    <x v="16"/>
    <n v="85234"/>
    <x v="1"/>
    <s v="OFF-ST-10000563"/>
    <x v="1"/>
    <x v="4"/>
    <s v="Fellowes Bankers Box Stor/Drawer Steel Plus"/>
    <n v="51.168000000000006"/>
    <n v="2"/>
    <n v="0.2"/>
    <n v="-6.3960000000000008"/>
  </r>
  <r>
    <n v="6658"/>
    <s v="CA-2014-135937"/>
    <x v="3"/>
    <x v="297"/>
    <d v="2014-02-28T00:00:00"/>
    <s v="Standard Class"/>
    <s v="KM-16375"/>
    <s v="Katherine Murray"/>
    <x v="2"/>
    <s v="United States"/>
    <s v="Gilbert"/>
    <x v="16"/>
    <n v="85234"/>
    <x v="1"/>
    <s v="OFF-EN-10004846"/>
    <x v="1"/>
    <x v="12"/>
    <s v="Letter or Legal Size Expandable Poly String Tie Envelopes"/>
    <n v="10.64"/>
    <n v="5"/>
    <n v="0.2"/>
    <n v="3.8570000000000002"/>
  </r>
  <r>
    <n v="6659"/>
    <s v="CA-2014-135937"/>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s v="CA-2014-135937"/>
    <x v="3"/>
    <x v="297"/>
    <d v="2014-02-28T00:00:00"/>
    <s v="Standard Class"/>
    <s v="KM-16375"/>
    <s v="Katherine Murray"/>
    <x v="2"/>
    <s v="United States"/>
    <s v="Gilbert"/>
    <x v="16"/>
    <n v="85234"/>
    <x v="1"/>
    <s v="FUR-TA-10001039"/>
    <x v="0"/>
    <x v="3"/>
    <s v="KI Adjustable-Height Table"/>
    <n v="386.91"/>
    <n v="9"/>
    <n v="0.5"/>
    <n v="-185.71679999999998"/>
  </r>
  <r>
    <n v="6661"/>
    <s v="CA-2012-129322"/>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s v="CA-2012-129322"/>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s v="CA-2012-129322"/>
    <x v="1"/>
    <x v="816"/>
    <d v="2012-08-10T00:00:00"/>
    <s v="Second Class"/>
    <s v="DB-13405"/>
    <s v="Denny Blanton"/>
    <x v="0"/>
    <s v="United States"/>
    <s v="Lawrence"/>
    <x v="31"/>
    <n v="1841"/>
    <x v="3"/>
    <s v="OFF-BI-10001718"/>
    <x v="1"/>
    <x v="8"/>
    <s v="GBC DocuBind P50 Personal Binding Machine"/>
    <n v="447.85999999999996"/>
    <n v="7"/>
    <n v="0"/>
    <n v="210.49419999999998"/>
  </r>
  <r>
    <n v="6664"/>
    <s v="CA-2014-162173"/>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s v="CA-2014-162173"/>
    <x v="3"/>
    <x v="40"/>
    <d v="2014-11-02T00:00:00"/>
    <s v="Standard Class"/>
    <s v="OT-18730"/>
    <s v="Olvera Toch"/>
    <x v="0"/>
    <s v="United States"/>
    <s v="Virginia Beach"/>
    <x v="17"/>
    <n v="23464"/>
    <x v="0"/>
    <s v="OFF-EN-10002831"/>
    <x v="1"/>
    <x v="12"/>
    <s v="Tyvek  Top-Opening Peel &amp; Seel  Envelopes, Gray"/>
    <n v="251.57999999999998"/>
    <n v="7"/>
    <n v="0"/>
    <n v="113.21099999999998"/>
  </r>
  <r>
    <n v="6666"/>
    <s v="CA-2013-115483"/>
    <x v="0"/>
    <x v="216"/>
    <d v="2013-07-19T00:00:00"/>
    <s v="Second Class"/>
    <s v="JS-15880"/>
    <s v="John Stevenson"/>
    <x v="0"/>
    <s v="United States"/>
    <s v="Irving"/>
    <x v="5"/>
    <n v="75061"/>
    <x v="2"/>
    <s v="OFF-PA-10001497"/>
    <x v="1"/>
    <x v="10"/>
    <s v="Xerox 1914"/>
    <n v="219.84000000000003"/>
    <n v="5"/>
    <n v="0.2"/>
    <n v="79.691999999999979"/>
  </r>
  <r>
    <n v="6667"/>
    <s v="CA-2014-122175"/>
    <x v="3"/>
    <x v="605"/>
    <d v="2014-05-15T00:00:00"/>
    <s v="Second Class"/>
    <s v="CA-12775"/>
    <s v="Cynthia Arntzen"/>
    <x v="0"/>
    <s v="United States"/>
    <s v="Vineland"/>
    <x v="30"/>
    <n v="8360"/>
    <x v="3"/>
    <s v="FUR-FU-10000719"/>
    <x v="0"/>
    <x v="5"/>
    <s v="DAX Cubicle Frames, 8-1/2 x 11"/>
    <n v="42.85"/>
    <n v="5"/>
    <n v="0"/>
    <n v="15.426000000000002"/>
  </r>
  <r>
    <n v="6668"/>
    <s v="CA-2014-122175"/>
    <x v="3"/>
    <x v="605"/>
    <d v="2014-05-15T00:00:00"/>
    <s v="Second Class"/>
    <s v="CA-12775"/>
    <s v="Cynthia Arntzen"/>
    <x v="0"/>
    <s v="United States"/>
    <s v="Vineland"/>
    <x v="30"/>
    <n v="8360"/>
    <x v="3"/>
    <s v="OFF-LA-10002271"/>
    <x v="1"/>
    <x v="2"/>
    <s v="Smead Alpha-Z Color-Coded Second Alphabetical Labels and Starter Set"/>
    <n v="6.16"/>
    <n v="2"/>
    <n v="0"/>
    <n v="2.9567999999999999"/>
  </r>
  <r>
    <n v="6669"/>
    <s v="CA-2014-122175"/>
    <x v="3"/>
    <x v="605"/>
    <d v="2014-05-15T00:00:00"/>
    <s v="Second Class"/>
    <s v="CA-12775"/>
    <s v="Cynthia Arntzen"/>
    <x v="0"/>
    <s v="United States"/>
    <s v="Vineland"/>
    <x v="30"/>
    <n v="8360"/>
    <x v="3"/>
    <s v="OFF-SU-10004661"/>
    <x v="1"/>
    <x v="14"/>
    <s v="Acme Titanium Bonded Scissors"/>
    <n v="17"/>
    <n v="2"/>
    <n v="0"/>
    <n v="4.42"/>
  </r>
  <r>
    <n v="6670"/>
    <s v="CA-2014-122175"/>
    <x v="3"/>
    <x v="605"/>
    <d v="2014-05-15T00:00:00"/>
    <s v="Second Class"/>
    <s v="CA-12775"/>
    <s v="Cynthia Arntzen"/>
    <x v="0"/>
    <s v="United States"/>
    <s v="Vineland"/>
    <x v="30"/>
    <n v="8360"/>
    <x v="3"/>
    <s v="TEC-AC-10004859"/>
    <x v="2"/>
    <x v="11"/>
    <s v="Maxell Pro 80 Minute CD-R, 10/Pack"/>
    <n v="87.4"/>
    <n v="5"/>
    <n v="0"/>
    <n v="34.960000000000008"/>
  </r>
  <r>
    <n v="6671"/>
    <s v="CA-2014-161088"/>
    <x v="3"/>
    <x v="1126"/>
    <d v="2014-05-30T00:00:00"/>
    <s v="Standard Class"/>
    <s v="MH-18115"/>
    <s v="Mick Hernandez"/>
    <x v="2"/>
    <s v="United States"/>
    <s v="Columbus"/>
    <x v="32"/>
    <n v="31907"/>
    <x v="0"/>
    <s v="OFF-BI-10002824"/>
    <x v="1"/>
    <x v="8"/>
    <s v="Recycled Easel Ring Binders"/>
    <n v="29.84"/>
    <n v="2"/>
    <n v="0"/>
    <n v="13.427999999999997"/>
  </r>
  <r>
    <n v="6672"/>
    <s v="CA-2011-154837"/>
    <x v="2"/>
    <x v="709"/>
    <d v="2011-08-27T00:00:00"/>
    <s v="Second Class"/>
    <s v="RB-19645"/>
    <s v="Robert Barroso"/>
    <x v="1"/>
    <s v="United States"/>
    <s v="Los Angeles"/>
    <x v="1"/>
    <n v="90032"/>
    <x v="1"/>
    <s v="OFF-BI-10001575"/>
    <x v="1"/>
    <x v="8"/>
    <s v="GBC Linen Binding Covers"/>
    <n v="49.568000000000005"/>
    <n v="2"/>
    <n v="0.2"/>
    <n v="17.348799999999997"/>
  </r>
  <r>
    <n v="6673"/>
    <s v="CA-2012-153794"/>
    <x v="1"/>
    <x v="861"/>
    <d v="2012-09-16T00:00:00"/>
    <s v="Standard Class"/>
    <s v="SB-20290"/>
    <s v="Sean Braxton"/>
    <x v="1"/>
    <s v="United States"/>
    <s v="San Diego"/>
    <x v="1"/>
    <n v="92024"/>
    <x v="1"/>
    <s v="OFF-AR-10000380"/>
    <x v="1"/>
    <x v="6"/>
    <s v="Hunt PowerHouse Electric Pencil Sharpener, Blue"/>
    <n v="265.85999999999996"/>
    <n v="7"/>
    <n v="0"/>
    <n v="79.757999999999967"/>
  </r>
  <r>
    <n v="6674"/>
    <s v="CA-2012-135510"/>
    <x v="1"/>
    <x v="577"/>
    <d v="2012-09-12T00:00:00"/>
    <s v="Standard Class"/>
    <s v="TW-21025"/>
    <s v="Tamara Willingham"/>
    <x v="2"/>
    <s v="United States"/>
    <s v="Charlottesville"/>
    <x v="17"/>
    <n v="22901"/>
    <x v="0"/>
    <s v="FUR-FU-10000820"/>
    <x v="0"/>
    <x v="5"/>
    <s v="Tensor Brushed Steel Torchiere Floor Lamp"/>
    <n v="67.959999999999994"/>
    <n v="4"/>
    <n v="0"/>
    <n v="12.232799999999997"/>
  </r>
  <r>
    <n v="6675"/>
    <s v="CA-2012-109337"/>
    <x v="1"/>
    <x v="82"/>
    <d v="2012-11-23T00:00:00"/>
    <s v="Second Class"/>
    <s v="DL-13330"/>
    <s v="Denise Leinenbach"/>
    <x v="0"/>
    <s v="United States"/>
    <s v="Lawrence"/>
    <x v="14"/>
    <n v="46226"/>
    <x v="2"/>
    <s v="OFF-AR-10003759"/>
    <x v="1"/>
    <x v="6"/>
    <s v="Crayola Anti Dust Chalk, 12/Pack"/>
    <n v="10.92"/>
    <n v="6"/>
    <n v="0"/>
    <n v="4.9139999999999997"/>
  </r>
  <r>
    <n v="6676"/>
    <s v="CA-2012-109337"/>
    <x v="1"/>
    <x v="82"/>
    <d v="2012-11-23T00:00:00"/>
    <s v="Second Class"/>
    <s v="DL-13330"/>
    <s v="Denise Leinenbach"/>
    <x v="0"/>
    <s v="United States"/>
    <s v="Lawrence"/>
    <x v="14"/>
    <n v="46226"/>
    <x v="2"/>
    <s v="TEC-MA-10002930"/>
    <x v="2"/>
    <x v="15"/>
    <s v="Ricoh - Ink Collector Unit for GX3000 Series Printers"/>
    <n v="83.9"/>
    <n v="2"/>
    <n v="0"/>
    <n v="22.653000000000006"/>
  </r>
  <r>
    <n v="6677"/>
    <s v="CA-2012-109337"/>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s v="CA-2012-109337"/>
    <x v="1"/>
    <x v="82"/>
    <d v="2012-11-23T00:00:00"/>
    <s v="Second Class"/>
    <s v="DL-13330"/>
    <s v="Denise Leinenbach"/>
    <x v="0"/>
    <s v="United States"/>
    <s v="Lawrence"/>
    <x v="14"/>
    <n v="46226"/>
    <x v="2"/>
    <s v="TEC-AC-10000990"/>
    <x v="2"/>
    <x v="11"/>
    <s v="Imation Bio 2GB USB Flash Drive Imation Corp"/>
    <n v="393.54"/>
    <n v="3"/>
    <n v="0"/>
    <n v="165.28680000000003"/>
  </r>
  <r>
    <n v="6679"/>
    <s v="CA-2011-150329"/>
    <x v="2"/>
    <x v="982"/>
    <d v="2011-10-14T00:00:00"/>
    <s v="Standard Class"/>
    <s v="SD-20485"/>
    <s v="Shirley Daniels"/>
    <x v="2"/>
    <s v="United States"/>
    <s v="Phoenix"/>
    <x v="16"/>
    <n v="85023"/>
    <x v="1"/>
    <s v="FUR-FU-10003724"/>
    <x v="0"/>
    <x v="5"/>
    <s v="Westinghouse Clip-On Gooseneck Lamps"/>
    <n v="46.872"/>
    <n v="7"/>
    <n v="0.2"/>
    <n v="3.5153999999999979"/>
  </r>
  <r>
    <n v="6680"/>
    <s v="CA-2014-145037"/>
    <x v="3"/>
    <x v="264"/>
    <d v="2014-09-08T00:00:00"/>
    <s v="Second Class"/>
    <s v="TB-21055"/>
    <s v="Ted Butterfield"/>
    <x v="0"/>
    <s v="United States"/>
    <s v="Meriden"/>
    <x v="29"/>
    <n v="6450"/>
    <x v="3"/>
    <s v="OFF-ST-10000918"/>
    <x v="1"/>
    <x v="4"/>
    <s v="Crate-A-Files"/>
    <n v="10.9"/>
    <n v="1"/>
    <n v="0"/>
    <n v="2.8339999999999996"/>
  </r>
  <r>
    <n v="6681"/>
    <s v="CA-2014-145037"/>
    <x v="3"/>
    <x v="264"/>
    <d v="2014-09-08T00:00:00"/>
    <s v="Second Class"/>
    <s v="TB-21055"/>
    <s v="Ted Butterfield"/>
    <x v="0"/>
    <s v="United States"/>
    <s v="Meriden"/>
    <x v="29"/>
    <n v="6450"/>
    <x v="3"/>
    <s v="OFF-PA-10000157"/>
    <x v="1"/>
    <x v="10"/>
    <s v="Xerox 191"/>
    <n v="79.92"/>
    <n v="4"/>
    <n v="0"/>
    <n v="37.562399999999997"/>
  </r>
  <r>
    <n v="6682"/>
    <s v="CA-2014-145037"/>
    <x v="3"/>
    <x v="264"/>
    <d v="2014-09-08T00:00:00"/>
    <s v="Second Class"/>
    <s v="TB-21055"/>
    <s v="Ted Butterfield"/>
    <x v="0"/>
    <s v="United States"/>
    <s v="Meriden"/>
    <x v="29"/>
    <n v="6450"/>
    <x v="3"/>
    <s v="OFF-PA-10002499"/>
    <x v="1"/>
    <x v="10"/>
    <s v="Xerox 1890"/>
    <n v="146.82"/>
    <n v="3"/>
    <n v="0"/>
    <n v="73.41"/>
  </r>
  <r>
    <n v="6683"/>
    <s v="CA-2014-154466"/>
    <x v="3"/>
    <x v="314"/>
    <d v="2014-01-03T00:00:00"/>
    <s v="First Class"/>
    <s v="DP-13390"/>
    <s v="Dennis Pardue"/>
    <x v="2"/>
    <s v="United States"/>
    <s v="Franklin"/>
    <x v="6"/>
    <n v="53132"/>
    <x v="2"/>
    <s v="OFF-BI-10002012"/>
    <x v="1"/>
    <x v="8"/>
    <s v="Wilson Jones Easy Flow II Sheet Lifters"/>
    <n v="3.6"/>
    <n v="2"/>
    <n v="0"/>
    <n v="1.728"/>
  </r>
  <r>
    <n v="6684"/>
    <s v="CA-2011-109134"/>
    <x v="2"/>
    <x v="1127"/>
    <d v="2011-11-10T00:00:00"/>
    <s v="Standard Class"/>
    <s v="DE-13255"/>
    <s v="Deanra Eno"/>
    <x v="2"/>
    <s v="United States"/>
    <s v="Los Angeles"/>
    <x v="1"/>
    <n v="90008"/>
    <x v="1"/>
    <s v="FUR-FU-10000320"/>
    <x v="0"/>
    <x v="5"/>
    <s v="OIC Stacking Trays"/>
    <n v="20.04"/>
    <n v="6"/>
    <n v="0"/>
    <n v="8.8176000000000023"/>
  </r>
  <r>
    <n v="6685"/>
    <s v="US-2012-129637"/>
    <x v="1"/>
    <x v="997"/>
    <d v="2012-12-22T00:00:00"/>
    <s v="Standard Class"/>
    <s v="MC-18100"/>
    <s v="Mick Crebagga"/>
    <x v="0"/>
    <s v="United States"/>
    <s v="Bloomington"/>
    <x v="10"/>
    <n v="61701"/>
    <x v="2"/>
    <s v="OFF-ST-10003716"/>
    <x v="1"/>
    <x v="4"/>
    <s v="Tennsco Double-Tier Lockers"/>
    <n v="180.01600000000002"/>
    <n v="1"/>
    <n v="0.2"/>
    <n v="-15.751400000000004"/>
  </r>
  <r>
    <n v="6686"/>
    <s v="US-2012-129637"/>
    <x v="1"/>
    <x v="997"/>
    <d v="2012-12-22T00:00:00"/>
    <s v="Standard Class"/>
    <s v="MC-18100"/>
    <s v="Mick Crebagga"/>
    <x v="0"/>
    <s v="United States"/>
    <s v="Bloomington"/>
    <x v="10"/>
    <n v="61701"/>
    <x v="2"/>
    <s v="FUR-FU-10000965"/>
    <x v="0"/>
    <x v="5"/>
    <s v="Howard Miller 11-1/2&quot; Diameter Ridgewood Wall Clock"/>
    <n v="41.552"/>
    <n v="2"/>
    <n v="0.6"/>
    <n v="-19.737199999999994"/>
  </r>
  <r>
    <n v="6687"/>
    <s v="US-2012-129637"/>
    <x v="1"/>
    <x v="997"/>
    <d v="2012-12-22T00:00:00"/>
    <s v="Standard Class"/>
    <s v="MC-18100"/>
    <s v="Mick Crebagga"/>
    <x v="0"/>
    <s v="United States"/>
    <s v="Bloomington"/>
    <x v="10"/>
    <n v="61701"/>
    <x v="2"/>
    <s v="OFF-AR-10003829"/>
    <x v="1"/>
    <x v="6"/>
    <s v="Newell 35"/>
    <n v="13.120000000000001"/>
    <n v="5"/>
    <n v="0.2"/>
    <n v="1.4759999999999982"/>
  </r>
  <r>
    <n v="6688"/>
    <s v="CA-2012-165162"/>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s v="CA-2014-140494"/>
    <x v="3"/>
    <x v="434"/>
    <d v="2014-03-16T00:00:00"/>
    <s v="Second Class"/>
    <s v="CM-11815"/>
    <s v="Candace McMahon"/>
    <x v="1"/>
    <s v="United States"/>
    <s v="San Francisco"/>
    <x v="1"/>
    <n v="94109"/>
    <x v="1"/>
    <s v="TEC-AC-10004568"/>
    <x v="2"/>
    <x v="11"/>
    <s v="Maxell LTO Ultrium - 800 GB"/>
    <n v="111.96"/>
    <n v="4"/>
    <n v="0"/>
    <n v="21.27239999999999"/>
  </r>
  <r>
    <n v="6690"/>
    <s v="CA-2014-104108"/>
    <x v="3"/>
    <x v="574"/>
    <d v="2014-12-10T00:00:00"/>
    <s v="Standard Class"/>
    <s v="RP-19855"/>
    <s v="Roy Phan"/>
    <x v="1"/>
    <s v="United States"/>
    <s v="Houston"/>
    <x v="5"/>
    <n v="77095"/>
    <x v="2"/>
    <s v="OFF-AR-10000817"/>
    <x v="1"/>
    <x v="6"/>
    <s v="Manco Dry-Lighter Erasable Highlighter"/>
    <n v="12.160000000000002"/>
    <n v="5"/>
    <n v="0.2"/>
    <n v="2.1279999999999988"/>
  </r>
  <r>
    <n v="6691"/>
    <s v="US-2014-165869"/>
    <x v="3"/>
    <x v="689"/>
    <d v="2014-08-06T00:00:00"/>
    <s v="Standard Class"/>
    <s v="LS-17200"/>
    <s v="Luke Schmidt"/>
    <x v="1"/>
    <s v="United States"/>
    <s v="Milwaukee"/>
    <x v="6"/>
    <n v="53209"/>
    <x v="2"/>
    <s v="OFF-BI-10003460"/>
    <x v="1"/>
    <x v="8"/>
    <s v="Acco 3-Hole Punch"/>
    <n v="17.52"/>
    <n v="4"/>
    <n v="0"/>
    <n v="8.4095999999999993"/>
  </r>
  <r>
    <n v="6692"/>
    <s v="US-2014-165869"/>
    <x v="3"/>
    <x v="689"/>
    <d v="2014-08-06T00:00:00"/>
    <s v="Standard Class"/>
    <s v="LS-17200"/>
    <s v="Luke Schmidt"/>
    <x v="1"/>
    <s v="United States"/>
    <s v="Milwaukee"/>
    <x v="6"/>
    <n v="53209"/>
    <x v="2"/>
    <s v="OFF-AP-10002472"/>
    <x v="1"/>
    <x v="9"/>
    <s v="3M Office Air Cleaner"/>
    <n v="155.88"/>
    <n v="6"/>
    <n v="0"/>
    <n v="54.558"/>
  </r>
  <r>
    <n v="6693"/>
    <s v="CA-2014-160899"/>
    <x v="3"/>
    <x v="938"/>
    <d v="2014-08-14T00:00:00"/>
    <s v="Second Class"/>
    <s v="DR-12940"/>
    <s v="Daniel Raglin"/>
    <x v="2"/>
    <s v="United States"/>
    <s v="Lake Charles"/>
    <x v="28"/>
    <n v="70601"/>
    <x v="0"/>
    <s v="OFF-BI-10000632"/>
    <x v="1"/>
    <x v="8"/>
    <s v="Satellite Sectional Post Binders"/>
    <n v="477.51"/>
    <n v="11"/>
    <n v="0"/>
    <n v="219.65459999999999"/>
  </r>
  <r>
    <n v="6694"/>
    <s v="CA-2014-144225"/>
    <x v="3"/>
    <x v="1033"/>
    <d v="2014-10-03T00:00:00"/>
    <s v="Second Class"/>
    <s v="CC-12475"/>
    <s v="Cindy Chapman"/>
    <x v="0"/>
    <s v="United States"/>
    <s v="Baltimore"/>
    <x v="39"/>
    <n v="21215"/>
    <x v="3"/>
    <s v="OFF-PA-10000062"/>
    <x v="1"/>
    <x v="10"/>
    <s v="Green Bar Computer Printout Paper"/>
    <n v="164.88"/>
    <n v="3"/>
    <n v="0"/>
    <n v="80.791200000000003"/>
  </r>
  <r>
    <n v="6695"/>
    <s v="US-2013-163538"/>
    <x v="0"/>
    <x v="370"/>
    <d v="2013-08-31T00:00:00"/>
    <s v="Standard Class"/>
    <s v="SS-20515"/>
    <s v="Shirley Schmidt"/>
    <x v="2"/>
    <s v="United States"/>
    <s v="Franklin"/>
    <x v="6"/>
    <n v="53132"/>
    <x v="2"/>
    <s v="TEC-AC-10002006"/>
    <x v="2"/>
    <x v="11"/>
    <s v="Memorex Micro Travel Drive 16 GB"/>
    <n v="47.97"/>
    <n v="3"/>
    <n v="0"/>
    <n v="14.870699999999998"/>
  </r>
  <r>
    <n v="6696"/>
    <s v="US-2013-155103"/>
    <x v="0"/>
    <x v="499"/>
    <d v="2013-12-08T00:00:00"/>
    <s v="Standard Class"/>
    <s v="JF-15190"/>
    <s v="Jamie Frazer"/>
    <x v="0"/>
    <s v="United States"/>
    <s v="New York City"/>
    <x v="15"/>
    <n v="10024"/>
    <x v="3"/>
    <s v="OFF-BI-10004318"/>
    <x v="1"/>
    <x v="8"/>
    <s v="Ibico EB-19 Dual Function Manual Binding System"/>
    <n v="415.17600000000004"/>
    <n v="3"/>
    <n v="0.2"/>
    <n v="134.93219999999999"/>
  </r>
  <r>
    <n v="6697"/>
    <s v="US-2013-155103"/>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s v="US-2013-155103"/>
    <x v="0"/>
    <x v="499"/>
    <d v="2013-12-08T00:00:00"/>
    <s v="Standard Class"/>
    <s v="JF-15190"/>
    <s v="Jamie Frazer"/>
    <x v="0"/>
    <s v="United States"/>
    <s v="New York City"/>
    <x v="15"/>
    <n v="10024"/>
    <x v="3"/>
    <s v="OFF-PA-10000062"/>
    <x v="1"/>
    <x v="10"/>
    <s v="Green Bar Computer Printout Paper"/>
    <n v="54.96"/>
    <n v="1"/>
    <n v="0"/>
    <n v="26.930399999999999"/>
  </r>
  <r>
    <n v="6699"/>
    <s v="CA-2014-145429"/>
    <x v="3"/>
    <x v="246"/>
    <d v="2014-07-26T00:00:00"/>
    <s v="Standard Class"/>
    <s v="SW-20455"/>
    <s v="Shaun Weien"/>
    <x v="0"/>
    <s v="United States"/>
    <s v="San Diego"/>
    <x v="1"/>
    <n v="92024"/>
    <x v="1"/>
    <s v="OFF-PA-10003205"/>
    <x v="1"/>
    <x v="10"/>
    <s v="Wirebound Message Forms, Four 2 3/4 x 5 Forms per Page, Pink Paper"/>
    <n v="16.34"/>
    <n v="2"/>
    <n v="0"/>
    <n v="7.6798000000000002"/>
  </r>
  <r>
    <n v="6700"/>
    <s v="CA-2014-145429"/>
    <x v="3"/>
    <x v="246"/>
    <d v="2014-07-26T00:00:00"/>
    <s v="Standard Class"/>
    <s v="SW-20455"/>
    <s v="Shaun Weien"/>
    <x v="0"/>
    <s v="United States"/>
    <s v="San Diego"/>
    <x v="1"/>
    <n v="92024"/>
    <x v="1"/>
    <s v="FUR-CH-10000988"/>
    <x v="0"/>
    <x v="1"/>
    <s v="Hon Olson Stacker Stools"/>
    <n v="225.29600000000002"/>
    <n v="2"/>
    <n v="0.2"/>
    <n v="22.529599999999995"/>
  </r>
  <r>
    <n v="6701"/>
    <s v="CA-2014-145429"/>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s v="CA-2012-153535"/>
    <x v="1"/>
    <x v="1128"/>
    <d v="2012-05-24T00:00:00"/>
    <s v="Standard Class"/>
    <s v="SG-20470"/>
    <s v="Sheri Gordon"/>
    <x v="0"/>
    <s v="United States"/>
    <s v="Wilson"/>
    <x v="3"/>
    <n v="27893"/>
    <x v="0"/>
    <s v="FUR-FU-10001986"/>
    <x v="0"/>
    <x v="5"/>
    <s v="Dana Fluorescent Magnifying Lamp, White, 36&quot;"/>
    <n v="163.136"/>
    <n v="4"/>
    <n v="0.2"/>
    <n v="20.391999999999989"/>
  </r>
  <r>
    <n v="6703"/>
    <s v="CA-2012-153535"/>
    <x v="1"/>
    <x v="1128"/>
    <d v="2012-05-24T00:00:00"/>
    <s v="Standard Class"/>
    <s v="SG-20470"/>
    <s v="Sheri Gordon"/>
    <x v="0"/>
    <s v="United States"/>
    <s v="Wilson"/>
    <x v="3"/>
    <n v="27893"/>
    <x v="0"/>
    <s v="OFF-BI-10001031"/>
    <x v="1"/>
    <x v="8"/>
    <s v="Pressboard Data Binders by Wilson Jones"/>
    <n v="6.4080000000000004"/>
    <n v="4"/>
    <n v="0.7"/>
    <n v="-4.9127999999999989"/>
  </r>
  <r>
    <n v="6704"/>
    <s v="CA-2012-139164"/>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s v="CA-2012-139164"/>
    <x v="1"/>
    <x v="537"/>
    <d v="2012-06-28T00:00:00"/>
    <s v="Standard Class"/>
    <s v="CS-12355"/>
    <s v="Christine Sundaresam"/>
    <x v="0"/>
    <s v="United States"/>
    <s v="Long Beach"/>
    <x v="1"/>
    <n v="90805"/>
    <x v="1"/>
    <s v="OFF-FA-10003059"/>
    <x v="1"/>
    <x v="13"/>
    <s v="Assorted Color Push Pins"/>
    <n v="5.43"/>
    <n v="3"/>
    <n v="0"/>
    <n v="1.7918999999999998"/>
  </r>
  <r>
    <n v="6706"/>
    <s v="CA-2012-139164"/>
    <x v="1"/>
    <x v="537"/>
    <d v="2012-06-28T00:00:00"/>
    <s v="Standard Class"/>
    <s v="CS-12355"/>
    <s v="Christine Sundaresam"/>
    <x v="0"/>
    <s v="United States"/>
    <s v="Long Beach"/>
    <x v="1"/>
    <n v="90805"/>
    <x v="1"/>
    <s v="TEC-PH-10003931"/>
    <x v="2"/>
    <x v="7"/>
    <s v="JBL Micro Wireless Portable Bluetooth Speaker"/>
    <n v="143.976"/>
    <n v="3"/>
    <n v="0.2"/>
    <n v="8.998500000000007"/>
  </r>
  <r>
    <n v="6707"/>
    <s v="CA-2013-112277"/>
    <x v="0"/>
    <x v="545"/>
    <d v="2013-09-16T00:00:00"/>
    <s v="Standard Class"/>
    <s v="SC-20695"/>
    <s v="Steve Chapman"/>
    <x v="1"/>
    <s v="United States"/>
    <s v="Fort Lauderdale"/>
    <x v="2"/>
    <n v="33311"/>
    <x v="0"/>
    <s v="TEC-PH-10003505"/>
    <x v="2"/>
    <x v="7"/>
    <s v="Geemarc AmpliPOWER60"/>
    <n v="519.67999999999995"/>
    <n v="7"/>
    <n v="0.2"/>
    <n v="58.46399999999997"/>
  </r>
  <r>
    <n v="6708"/>
    <s v="CA-2011-167724"/>
    <x v="2"/>
    <x v="138"/>
    <d v="2011-04-18T00:00:00"/>
    <s v="Standard Class"/>
    <s v="BF-11170"/>
    <s v="Ben Ferrer"/>
    <x v="2"/>
    <s v="United States"/>
    <s v="Baltimore"/>
    <x v="39"/>
    <n v="21215"/>
    <x v="3"/>
    <s v="OFF-LA-10002368"/>
    <x v="1"/>
    <x v="2"/>
    <s v="Avery 479"/>
    <n v="7.83"/>
    <n v="3"/>
    <n v="0"/>
    <n v="3.6017999999999999"/>
  </r>
  <r>
    <n v="6709"/>
    <s v="CA-2012-123141"/>
    <x v="1"/>
    <x v="717"/>
    <d v="2012-11-19T00:00:00"/>
    <s v="Standard Class"/>
    <s v="GZ-14470"/>
    <s v="Gary Zandusky"/>
    <x v="0"/>
    <s v="United States"/>
    <s v="Rio Rancho"/>
    <x v="27"/>
    <n v="87124"/>
    <x v="1"/>
    <s v="FUR-CH-10004287"/>
    <x v="0"/>
    <x v="1"/>
    <s v="SAFCO Arco Folding Chair"/>
    <n v="883.84"/>
    <n v="4"/>
    <n v="0.2"/>
    <n v="99.431999999999931"/>
  </r>
  <r>
    <n v="6710"/>
    <s v="CA-2012-123141"/>
    <x v="1"/>
    <x v="717"/>
    <d v="2012-11-19T00:00:00"/>
    <s v="Standard Class"/>
    <s v="GZ-14470"/>
    <s v="Gary Zandusky"/>
    <x v="0"/>
    <s v="United States"/>
    <s v="Rio Rancho"/>
    <x v="27"/>
    <n v="87124"/>
    <x v="1"/>
    <s v="FUR-CH-10001891"/>
    <x v="0"/>
    <x v="1"/>
    <s v="Global Deluxe Office Fabric Chairs"/>
    <n v="230.35200000000003"/>
    <n v="3"/>
    <n v="0.2"/>
    <n v="20.155800000000013"/>
  </r>
  <r>
    <n v="6711"/>
    <s v="CA-2013-14950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s v="CA-2014-163069"/>
    <x v="3"/>
    <x v="238"/>
    <d v="2014-08-22T00:00:00"/>
    <s v="Second Class"/>
    <s v="PJ-19015"/>
    <s v="Pauline Johnson"/>
    <x v="0"/>
    <s v="United States"/>
    <s v="Columbus"/>
    <x v="24"/>
    <n v="43229"/>
    <x v="3"/>
    <s v="OFF-AR-10001419"/>
    <x v="1"/>
    <x v="6"/>
    <s v="Newell 325"/>
    <n v="9.9120000000000008"/>
    <n v="3"/>
    <n v="0.2"/>
    <n v="1.2389999999999994"/>
  </r>
  <r>
    <n v="6713"/>
    <s v="CA-2014-107629"/>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s v="CA-2014-107629"/>
    <x v="3"/>
    <x v="817"/>
    <d v="2014-12-15T00:00:00"/>
    <s v="Same Day"/>
    <s v="DB-13060"/>
    <s v="Dave Brooks"/>
    <x v="0"/>
    <s v="United States"/>
    <s v="Skokie"/>
    <x v="10"/>
    <n v="60076"/>
    <x v="2"/>
    <s v="FUR-FU-10004091"/>
    <x v="0"/>
    <x v="5"/>
    <s v="Howard Miller 13&quot; Diameter Goldtone Round Wall Clock"/>
    <n v="56.328000000000003"/>
    <n v="3"/>
    <n v="0.6"/>
    <n v="-26.755799999999994"/>
  </r>
  <r>
    <n v="6715"/>
    <s v="CA-2014-107629"/>
    <x v="3"/>
    <x v="817"/>
    <d v="2014-12-15T00:00:00"/>
    <s v="Same Day"/>
    <s v="DB-13060"/>
    <s v="Dave Brooks"/>
    <x v="0"/>
    <s v="United States"/>
    <s v="Skokie"/>
    <x v="10"/>
    <n v="60076"/>
    <x v="2"/>
    <s v="TEC-AC-10004510"/>
    <x v="2"/>
    <x v="11"/>
    <s v="Logitech Desktop MK120 Mouse and keyboard Combo"/>
    <n v="39.264000000000003"/>
    <n v="3"/>
    <n v="0.2"/>
    <n v="-4.908000000000003"/>
  </r>
  <r>
    <n v="6716"/>
    <s v="CA-2014-107629"/>
    <x v="3"/>
    <x v="817"/>
    <d v="2014-12-15T00:00:00"/>
    <s v="Same Day"/>
    <s v="DB-13060"/>
    <s v="Dave Brooks"/>
    <x v="0"/>
    <s v="United States"/>
    <s v="Skokie"/>
    <x v="10"/>
    <n v="60076"/>
    <x v="2"/>
    <s v="OFF-AR-10002987"/>
    <x v="1"/>
    <x v="6"/>
    <s v="Prismacolor Color Pencil Set"/>
    <n v="95.231999999999999"/>
    <n v="6"/>
    <n v="0.2"/>
    <n v="24.998400000000011"/>
  </r>
  <r>
    <n v="6717"/>
    <s v="CA-2013-134789"/>
    <x v="0"/>
    <x v="143"/>
    <d v="2013-04-16T00:00:00"/>
    <s v="Standard Class"/>
    <s v="CK-12325"/>
    <s v="Christine Kargatis"/>
    <x v="2"/>
    <s v="United States"/>
    <s v="Hot Springs"/>
    <x v="36"/>
    <n v="71901"/>
    <x v="0"/>
    <s v="OFF-FA-10002280"/>
    <x v="1"/>
    <x v="13"/>
    <s v="Advantus Plastic Paper Clips"/>
    <n v="30"/>
    <n v="6"/>
    <n v="0"/>
    <n v="14.399999999999999"/>
  </r>
  <r>
    <n v="6718"/>
    <s v="CA-2013-134789"/>
    <x v="0"/>
    <x v="143"/>
    <d v="2013-04-16T00:00:00"/>
    <s v="Standard Class"/>
    <s v="CK-12325"/>
    <s v="Christine Kargatis"/>
    <x v="2"/>
    <s v="United States"/>
    <s v="Hot Springs"/>
    <x v="36"/>
    <n v="71901"/>
    <x v="0"/>
    <s v="OFF-PA-10001934"/>
    <x v="1"/>
    <x v="10"/>
    <s v="Xerox 1993"/>
    <n v="25.92"/>
    <n v="4"/>
    <n v="0"/>
    <n v="12.700800000000001"/>
  </r>
  <r>
    <n v="6719"/>
    <s v="CA-2013-134789"/>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s v="CA-2013-130442"/>
    <x v="0"/>
    <x v="186"/>
    <d v="2013-12-20T00:00:00"/>
    <s v="First Class"/>
    <s v="SF-20065"/>
    <s v="Sandra Flanagan"/>
    <x v="0"/>
    <s v="United States"/>
    <s v="Goldsboro"/>
    <x v="3"/>
    <n v="27534"/>
    <x v="0"/>
    <s v="OFF-AP-10004859"/>
    <x v="1"/>
    <x v="9"/>
    <s v="Acco 6 Outlet Guardian Premium Surge Suppressor"/>
    <n v="34.944000000000003"/>
    <n v="3"/>
    <n v="0.2"/>
    <n v="3.0576000000000008"/>
  </r>
  <r>
    <n v="6721"/>
    <s v="CA-2014-102974"/>
    <x v="3"/>
    <x v="20"/>
    <d v="2014-09-25T00:00:00"/>
    <s v="Standard Class"/>
    <s v="DP-13105"/>
    <s v="Dave Poirier"/>
    <x v="1"/>
    <s v="United States"/>
    <s v="Los Angeles"/>
    <x v="1"/>
    <n v="90032"/>
    <x v="1"/>
    <s v="TEC-AC-10000057"/>
    <x v="2"/>
    <x v="11"/>
    <s v="Microsoft Natural Ergonomic Keyboard 4000"/>
    <n v="149.94999999999999"/>
    <n v="5"/>
    <n v="0"/>
    <n v="31.489499999999992"/>
  </r>
  <r>
    <n v="6722"/>
    <s v="CA-2014-102974"/>
    <x v="3"/>
    <x v="20"/>
    <d v="2014-09-25T00:00:00"/>
    <s v="Standard Class"/>
    <s v="DP-13105"/>
    <s v="Dave Poirier"/>
    <x v="1"/>
    <s v="United States"/>
    <s v="Los Angeles"/>
    <x v="1"/>
    <n v="90032"/>
    <x v="1"/>
    <s v="OFF-AR-10000914"/>
    <x v="1"/>
    <x v="6"/>
    <s v="Boston 16765 Mini Stand Up Battery Pencil Sharpener"/>
    <n v="23.32"/>
    <n v="2"/>
    <n v="0"/>
    <n v="6.0632000000000019"/>
  </r>
  <r>
    <n v="6723"/>
    <s v="CA-2014-102974"/>
    <x v="3"/>
    <x v="20"/>
    <d v="2014-09-25T00:00:00"/>
    <s v="Standard Class"/>
    <s v="DP-13105"/>
    <s v="Dave Poirier"/>
    <x v="1"/>
    <s v="United States"/>
    <s v="Los Angeles"/>
    <x v="1"/>
    <n v="90032"/>
    <x v="1"/>
    <s v="OFF-AR-10004956"/>
    <x v="1"/>
    <x v="6"/>
    <s v="Newell 33"/>
    <n v="16.740000000000002"/>
    <n v="3"/>
    <n v="0"/>
    <n v="4.8545999999999978"/>
  </r>
  <r>
    <n v="6724"/>
    <s v="US-2014-166394"/>
    <x v="3"/>
    <x v="507"/>
    <d v="2014-09-07T00:00:00"/>
    <s v="Second Class"/>
    <s v="VM-21835"/>
    <s v="Vivian Mathis"/>
    <x v="0"/>
    <s v="United States"/>
    <s v="Nashua"/>
    <x v="38"/>
    <n v="3060"/>
    <x v="3"/>
    <s v="OFF-FA-10001843"/>
    <x v="1"/>
    <x v="13"/>
    <s v="Staples"/>
    <n v="14.82"/>
    <n v="6"/>
    <n v="0"/>
    <n v="6.9654000000000007"/>
  </r>
  <r>
    <n v="6725"/>
    <s v="CA-2013-128811"/>
    <x v="0"/>
    <x v="126"/>
    <d v="2013-09-17T00:00:00"/>
    <s v="Standard Class"/>
    <s v="SF-20200"/>
    <s v="Sarah Foster"/>
    <x v="0"/>
    <s v="United States"/>
    <s v="Seattle"/>
    <x v="4"/>
    <n v="98103"/>
    <x v="1"/>
    <s v="OFF-FA-10000585"/>
    <x v="1"/>
    <x v="13"/>
    <s v="OIC Bulk Pack Metal Binder Clips"/>
    <n v="10.47"/>
    <n v="3"/>
    <n v="0"/>
    <n v="4.8162000000000003"/>
  </r>
  <r>
    <n v="6726"/>
    <s v="CA-2013-128811"/>
    <x v="0"/>
    <x v="126"/>
    <d v="2013-09-17T00:00:00"/>
    <s v="Standard Class"/>
    <s v="SF-20200"/>
    <s v="Sarah Foster"/>
    <x v="0"/>
    <s v="United States"/>
    <s v="Seattle"/>
    <x v="4"/>
    <n v="98103"/>
    <x v="1"/>
    <s v="OFF-LA-10003720"/>
    <x v="1"/>
    <x v="2"/>
    <s v="Avery 487"/>
    <n v="11.07"/>
    <n v="3"/>
    <n v="0"/>
    <n v="5.2028999999999996"/>
  </r>
  <r>
    <n v="6727"/>
    <s v="CA-2013-128811"/>
    <x v="0"/>
    <x v="126"/>
    <d v="2013-09-17T00:00:00"/>
    <s v="Standard Class"/>
    <s v="SF-20200"/>
    <s v="Sarah Foster"/>
    <x v="0"/>
    <s v="United States"/>
    <s v="Seattle"/>
    <x v="4"/>
    <n v="98103"/>
    <x v="1"/>
    <s v="OFF-BI-10000301"/>
    <x v="1"/>
    <x v="8"/>
    <s v="GBC Instant Report Kit"/>
    <n v="20.704000000000001"/>
    <n v="4"/>
    <n v="0.2"/>
    <n v="7.7639999999999993"/>
  </r>
  <r>
    <n v="6728"/>
    <s v="CA-2014-145443"/>
    <x v="3"/>
    <x v="682"/>
    <d v="2014-08-16T00:00:00"/>
    <s v="Second Class"/>
    <s v="SC-20695"/>
    <s v="Steve Chapman"/>
    <x v="1"/>
    <s v="United States"/>
    <s v="Richmond"/>
    <x v="14"/>
    <n v="47374"/>
    <x v="2"/>
    <s v="OFF-PA-10003302"/>
    <x v="1"/>
    <x v="10"/>
    <s v="Xerox 1906"/>
    <n v="177.2"/>
    <n v="5"/>
    <n v="0"/>
    <n v="83.283999999999992"/>
  </r>
  <r>
    <n v="6729"/>
    <s v="CA-2013-165827"/>
    <x v="0"/>
    <x v="254"/>
    <d v="2013-11-10T00:00:00"/>
    <s v="Standard Class"/>
    <s v="MF-17665"/>
    <s v="Maureen Fritzler"/>
    <x v="1"/>
    <s v="United States"/>
    <s v="Miami"/>
    <x v="2"/>
    <n v="33180"/>
    <x v="0"/>
    <s v="FUR-FU-10001889"/>
    <x v="0"/>
    <x v="5"/>
    <s v="Ultra Door Pull Handle"/>
    <n v="50.496000000000002"/>
    <n v="6"/>
    <n v="0.2"/>
    <n v="8.2055999999999987"/>
  </r>
  <r>
    <n v="6730"/>
    <s v="CA-2012-156734"/>
    <x v="1"/>
    <x v="652"/>
    <d v="2012-06-20T00:00:00"/>
    <s v="First Class"/>
    <s v="BV-11245"/>
    <s v="Benjamin Venier"/>
    <x v="1"/>
    <s v="United States"/>
    <s v="Smyrna"/>
    <x v="18"/>
    <n v="37167"/>
    <x v="0"/>
    <s v="OFF-BI-10002982"/>
    <x v="1"/>
    <x v="8"/>
    <s v="Avery Self-Adhesive Photo Pockets for Polaroid Photos"/>
    <n v="6.1290000000000004"/>
    <n v="3"/>
    <n v="0.7"/>
    <n v="-4.4945999999999984"/>
  </r>
  <r>
    <n v="6731"/>
    <s v="CA-2012-156734"/>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s v="CA-2012-156734"/>
    <x v="1"/>
    <x v="652"/>
    <d v="2012-06-20T00:00:00"/>
    <s v="First Class"/>
    <s v="BV-11245"/>
    <s v="Benjamin Venier"/>
    <x v="1"/>
    <s v="United States"/>
    <s v="Smyrna"/>
    <x v="18"/>
    <n v="37167"/>
    <x v="0"/>
    <s v="OFF-PA-10001937"/>
    <x v="1"/>
    <x v="10"/>
    <s v="Xerox 21"/>
    <n v="20.736000000000004"/>
    <n v="4"/>
    <n v="0.2"/>
    <n v="7.2576000000000001"/>
  </r>
  <r>
    <n v="6733"/>
    <s v="CA-2011-120096"/>
    <x v="2"/>
    <x v="1129"/>
    <d v="2011-07-07T00:00:00"/>
    <s v="First Class"/>
    <s v="KE-16420"/>
    <s v="Katrina Edelman"/>
    <x v="1"/>
    <s v="United States"/>
    <s v="Aurora"/>
    <x v="22"/>
    <n v="80013"/>
    <x v="1"/>
    <s v="OFF-PA-10001977"/>
    <x v="1"/>
    <x v="10"/>
    <s v="Xerox 194"/>
    <n v="177.536"/>
    <n v="4"/>
    <n v="0.2"/>
    <n v="62.137599999999992"/>
  </r>
  <r>
    <n v="6734"/>
    <s v="CA-2011-120096"/>
    <x v="2"/>
    <x v="1129"/>
    <d v="2011-07-07T00:00:00"/>
    <s v="First Class"/>
    <s v="KE-16420"/>
    <s v="Katrina Edelman"/>
    <x v="1"/>
    <s v="United States"/>
    <s v="Aurora"/>
    <x v="22"/>
    <n v="80013"/>
    <x v="1"/>
    <s v="OFF-AP-10000692"/>
    <x v="1"/>
    <x v="9"/>
    <s v="Fellowes Mighty 8 Compact Surge Protector"/>
    <n v="32.432000000000002"/>
    <n v="2"/>
    <n v="0.2"/>
    <n v="3.2432000000000016"/>
  </r>
  <r>
    <n v="6735"/>
    <s v="CA-2012-141754"/>
    <x v="1"/>
    <x v="139"/>
    <d v="2012-12-25T00:00:00"/>
    <s v="Standard Class"/>
    <s v="EM-14200"/>
    <s v="Evan Minnotte"/>
    <x v="2"/>
    <s v="United States"/>
    <s v="Miami"/>
    <x v="2"/>
    <n v="33142"/>
    <x v="0"/>
    <s v="OFF-LA-10004093"/>
    <x v="1"/>
    <x v="2"/>
    <s v="Avery 486"/>
    <n v="11.696"/>
    <n v="2"/>
    <n v="0.2"/>
    <n v="3.9473999999999996"/>
  </r>
  <r>
    <n v="6736"/>
    <s v="CA-2013-123358"/>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s v="CA-2013-123358"/>
    <x v="0"/>
    <x v="342"/>
    <d v="2013-04-18T00:00:00"/>
    <s v="Standard Class"/>
    <s v="BT-11680"/>
    <s v="Brian Thompson"/>
    <x v="0"/>
    <s v="United States"/>
    <s v="San Francisco"/>
    <x v="1"/>
    <n v="94122"/>
    <x v="1"/>
    <s v="OFF-ST-10001932"/>
    <x v="1"/>
    <x v="4"/>
    <s v="Fellowes Staxonsteel Drawer Files"/>
    <n v="579.51"/>
    <n v="3"/>
    <n v="0"/>
    <n v="81.131400000000014"/>
  </r>
  <r>
    <n v="6738"/>
    <s v="CA-2013-123358"/>
    <x v="0"/>
    <x v="342"/>
    <d v="2013-04-18T00:00:00"/>
    <s v="Standard Class"/>
    <s v="BT-11680"/>
    <s v="Brian Thompson"/>
    <x v="0"/>
    <s v="United States"/>
    <s v="San Francisco"/>
    <x v="1"/>
    <n v="94122"/>
    <x v="1"/>
    <s v="OFF-ST-10000636"/>
    <x v="1"/>
    <x v="4"/>
    <s v="Rogers Profile Extra Capacity Storage Tub"/>
    <n v="150.66"/>
    <n v="9"/>
    <n v="0"/>
    <n v="6.0263999999999918"/>
  </r>
  <r>
    <n v="6739"/>
    <s v="CA-2013-123358"/>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s v="CA-2011-144029"/>
    <x v="2"/>
    <x v="542"/>
    <d v="2011-05-31T00:00:00"/>
    <s v="Standard Class"/>
    <s v="MM-18055"/>
    <s v="Michelle Moray"/>
    <x v="0"/>
    <s v="United States"/>
    <s v="Chicago"/>
    <x v="10"/>
    <n v="60623"/>
    <x v="2"/>
    <s v="OFF-ST-10001837"/>
    <x v="1"/>
    <x v="4"/>
    <s v="SAFCO Mobile Desk Side File, Wire Frame"/>
    <n v="102.624"/>
    <n v="3"/>
    <n v="0.2"/>
    <n v="7.6968000000000032"/>
  </r>
  <r>
    <n v="6741"/>
    <s v="CA-2011-144029"/>
    <x v="2"/>
    <x v="542"/>
    <d v="2011-05-31T00:00:00"/>
    <s v="Standard Class"/>
    <s v="MM-18055"/>
    <s v="Michelle Moray"/>
    <x v="0"/>
    <s v="United States"/>
    <s v="Chicago"/>
    <x v="10"/>
    <n v="60623"/>
    <x v="2"/>
    <s v="FUR-CH-10003981"/>
    <x v="0"/>
    <x v="1"/>
    <s v="Global Commerce Series Low-Back Swivel/Tilt Chairs"/>
    <n v="359.77199999999999"/>
    <n v="2"/>
    <n v="0.3"/>
    <n v="-5.1396000000000583"/>
  </r>
  <r>
    <n v="6742"/>
    <s v="CA-2011-144029"/>
    <x v="2"/>
    <x v="542"/>
    <d v="2011-05-31T00:00:00"/>
    <s v="Standard Class"/>
    <s v="MM-18055"/>
    <s v="Michelle Moray"/>
    <x v="0"/>
    <s v="United States"/>
    <s v="Chicago"/>
    <x v="10"/>
    <n v="60623"/>
    <x v="2"/>
    <s v="OFF-AR-10000716"/>
    <x v="1"/>
    <x v="6"/>
    <s v="DIXON Ticonderoga Erasable Checking Pencils"/>
    <n v="13.392000000000001"/>
    <n v="3"/>
    <n v="0.2"/>
    <n v="3.1806000000000005"/>
  </r>
  <r>
    <n v="6743"/>
    <s v="US-2014-101784"/>
    <x v="3"/>
    <x v="91"/>
    <d v="2014-07-12T00:00:00"/>
    <s v="Standard Class"/>
    <s v="PO-18850"/>
    <s v="Patrick O'Brill"/>
    <x v="0"/>
    <s v="United States"/>
    <s v="Los Angeles"/>
    <x v="1"/>
    <n v="90008"/>
    <x v="1"/>
    <s v="FUR-CH-10001146"/>
    <x v="0"/>
    <x v="1"/>
    <s v="Global Task Chair, Black"/>
    <n v="122.13600000000001"/>
    <n v="3"/>
    <n v="0.2"/>
    <n v="-13.740299999999994"/>
  </r>
  <r>
    <n v="6744"/>
    <s v="CA-2012-156923"/>
    <x v="1"/>
    <x v="1130"/>
    <d v="2012-02-20T00:00:00"/>
    <s v="Standard Class"/>
    <s v="SP-20860"/>
    <s v="Sung Pak"/>
    <x v="1"/>
    <s v="United States"/>
    <s v="Dover"/>
    <x v="38"/>
    <n v="3820"/>
    <x v="3"/>
    <s v="OFF-PA-10002751"/>
    <x v="1"/>
    <x v="10"/>
    <s v="Xerox 1920"/>
    <n v="35.880000000000003"/>
    <n v="6"/>
    <n v="0"/>
    <n v="16.146000000000001"/>
  </r>
  <r>
    <n v="6745"/>
    <s v="CA-2014-111269"/>
    <x v="3"/>
    <x v="114"/>
    <d v="2014-06-19T00:00:00"/>
    <s v="Second Class"/>
    <s v="CS-12355"/>
    <s v="Christine Sundaresam"/>
    <x v="0"/>
    <s v="United States"/>
    <s v="Dublin"/>
    <x v="24"/>
    <n v="43017"/>
    <x v="3"/>
    <s v="TEC-AC-10001606"/>
    <x v="2"/>
    <x v="11"/>
    <s v="Logitech Wireless Performance Mouse MX for PC and Mac"/>
    <n v="479.952"/>
    <n v="6"/>
    <n v="0.2"/>
    <n v="107.98920000000001"/>
  </r>
  <r>
    <n v="6746"/>
    <s v="CA-2014-111269"/>
    <x v="3"/>
    <x v="114"/>
    <d v="2014-06-19T00:00:00"/>
    <s v="Second Class"/>
    <s v="CS-12355"/>
    <s v="Christine Sundaresam"/>
    <x v="0"/>
    <s v="United States"/>
    <s v="Dublin"/>
    <x v="24"/>
    <n v="43017"/>
    <x v="3"/>
    <s v="OFF-AR-10001427"/>
    <x v="1"/>
    <x v="6"/>
    <s v="Newell 330"/>
    <n v="23.92"/>
    <n v="5"/>
    <n v="0.2"/>
    <n v="1.7940000000000005"/>
  </r>
  <r>
    <n v="6747"/>
    <s v="CA-2014-159156"/>
    <x v="3"/>
    <x v="38"/>
    <d v="2014-11-17T00:00:00"/>
    <s v="First Class"/>
    <s v="KB-16600"/>
    <s v="Ken Brennan"/>
    <x v="1"/>
    <s v="United States"/>
    <s v="New York City"/>
    <x v="15"/>
    <n v="10009"/>
    <x v="3"/>
    <s v="TEC-PH-10004389"/>
    <x v="2"/>
    <x v="7"/>
    <s v="Nokia Lumia 925"/>
    <n v="629.94999999999993"/>
    <n v="5"/>
    <n v="0"/>
    <n v="163.78700000000003"/>
  </r>
  <r>
    <n v="6748"/>
    <s v="CA-2014-100230"/>
    <x v="3"/>
    <x v="157"/>
    <d v="2014-12-16T00:00:00"/>
    <s v="Standard Class"/>
    <s v="AA-10375"/>
    <s v="Allen Armold"/>
    <x v="0"/>
    <s v="United States"/>
    <s v="New York City"/>
    <x v="15"/>
    <n v="10035"/>
    <x v="3"/>
    <s v="OFF-BI-10002498"/>
    <x v="1"/>
    <x v="8"/>
    <s v="Clear Mylar Reinforcing Strips"/>
    <n v="14.952000000000002"/>
    <n v="1"/>
    <n v="0.2"/>
    <n v="5.0462999999999996"/>
  </r>
  <r>
    <n v="6749"/>
    <s v="CA-2014-100230"/>
    <x v="3"/>
    <x v="157"/>
    <d v="2014-12-16T00:00:00"/>
    <s v="Standard Class"/>
    <s v="AA-10375"/>
    <s v="Allen Armold"/>
    <x v="0"/>
    <s v="United States"/>
    <s v="New York City"/>
    <x v="15"/>
    <n v="10035"/>
    <x v="3"/>
    <s v="OFF-PA-10002245"/>
    <x v="1"/>
    <x v="10"/>
    <s v="Xerox 1895"/>
    <n v="17.940000000000001"/>
    <n v="3"/>
    <n v="0"/>
    <n v="8.0730000000000004"/>
  </r>
  <r>
    <n v="6750"/>
    <s v="CA-2014-100230"/>
    <x v="3"/>
    <x v="157"/>
    <d v="2014-12-16T00:00:00"/>
    <s v="Standard Class"/>
    <s v="AA-10375"/>
    <s v="Allen Armold"/>
    <x v="0"/>
    <s v="United States"/>
    <s v="New York City"/>
    <x v="15"/>
    <n v="10035"/>
    <x v="3"/>
    <s v="TEC-PH-10004522"/>
    <x v="2"/>
    <x v="7"/>
    <s v="Dexim XPower Skin Super-Thin Power Case for iPhone 5 - Black"/>
    <n v="116.98"/>
    <n v="2"/>
    <n v="0"/>
    <n v="29.245000000000005"/>
  </r>
  <r>
    <n v="6751"/>
    <s v="CA-2013-154767"/>
    <x v="0"/>
    <x v="931"/>
    <d v="2013-07-01T00:00:00"/>
    <s v="Second Class"/>
    <s v="BP-11155"/>
    <s v="Becky Pak"/>
    <x v="0"/>
    <s v="United States"/>
    <s v="Paterson"/>
    <x v="30"/>
    <n v="7501"/>
    <x v="3"/>
    <s v="FUR-CH-10003535"/>
    <x v="0"/>
    <x v="1"/>
    <s v="Global Armless Task Chair, Royal Blue"/>
    <n v="121.96"/>
    <n v="2"/>
    <n v="0"/>
    <n v="20.733199999999997"/>
  </r>
  <r>
    <n v="6752"/>
    <s v="CA-2013-154767"/>
    <x v="0"/>
    <x v="931"/>
    <d v="2013-07-01T00:00:00"/>
    <s v="Second Class"/>
    <s v="BP-11155"/>
    <s v="Becky Pak"/>
    <x v="0"/>
    <s v="United States"/>
    <s v="Paterson"/>
    <x v="30"/>
    <n v="7501"/>
    <x v="3"/>
    <s v="OFF-AP-10000595"/>
    <x v="1"/>
    <x v="9"/>
    <s v="Disposable Triple-Filter Dust Bags"/>
    <n v="8.74"/>
    <n v="2"/>
    <n v="0"/>
    <n v="2.2724000000000002"/>
  </r>
  <r>
    <n v="6753"/>
    <s v="CA-2013-154767"/>
    <x v="0"/>
    <x v="931"/>
    <d v="2013-07-01T00:00:00"/>
    <s v="Second Class"/>
    <s v="BP-11155"/>
    <s v="Becky Pak"/>
    <x v="0"/>
    <s v="United States"/>
    <s v="Paterson"/>
    <x v="30"/>
    <n v="7501"/>
    <x v="3"/>
    <s v="OFF-PA-10003039"/>
    <x v="1"/>
    <x v="10"/>
    <s v="Xerox 1960"/>
    <n v="61.96"/>
    <n v="2"/>
    <n v="0"/>
    <n v="27.881999999999998"/>
  </r>
  <r>
    <n v="6754"/>
    <s v="CA-2013-154767"/>
    <x v="0"/>
    <x v="931"/>
    <d v="2013-07-01T00:00:00"/>
    <s v="Second Class"/>
    <s v="BP-11155"/>
    <s v="Becky Pak"/>
    <x v="0"/>
    <s v="United States"/>
    <s v="Paterson"/>
    <x v="30"/>
    <n v="7501"/>
    <x v="3"/>
    <s v="OFF-BI-10002003"/>
    <x v="1"/>
    <x v="8"/>
    <s v="Ibico Presentation Index for Binding Systems"/>
    <n v="7.96"/>
    <n v="2"/>
    <n v="0"/>
    <n v="3.7412000000000001"/>
  </r>
  <r>
    <n v="6755"/>
    <s v="CA-2013-154767"/>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s v="CA-2014-124205"/>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s v="CA-2014-124205"/>
    <x v="3"/>
    <x v="175"/>
    <d v="2014-09-20T00:00:00"/>
    <s v="Standard Class"/>
    <s v="TC-21145"/>
    <s v="Theresa Coyne"/>
    <x v="1"/>
    <s v="United States"/>
    <s v="Lakewood"/>
    <x v="30"/>
    <n v="8701"/>
    <x v="3"/>
    <s v="FUR-CH-10003606"/>
    <x v="0"/>
    <x v="1"/>
    <s v="SAFCO Folding Chair Trolley"/>
    <n v="512.96"/>
    <n v="4"/>
    <n v="0"/>
    <n v="143.62880000000001"/>
  </r>
  <r>
    <n v="6758"/>
    <s v="CA-2014-124205"/>
    <x v="3"/>
    <x v="175"/>
    <d v="2014-09-20T00:00:00"/>
    <s v="Standard Class"/>
    <s v="TC-21145"/>
    <s v="Theresa Coyne"/>
    <x v="1"/>
    <s v="United States"/>
    <s v="Lakewood"/>
    <x v="30"/>
    <n v="8701"/>
    <x v="3"/>
    <s v="TEC-PH-10002115"/>
    <x v="2"/>
    <x v="7"/>
    <s v="Plantronics 81402"/>
    <n v="395.93999999999994"/>
    <n v="6"/>
    <n v="0"/>
    <n v="102.94440000000002"/>
  </r>
  <r>
    <n v="6759"/>
    <s v="CA-2014-124205"/>
    <x v="3"/>
    <x v="175"/>
    <d v="2014-09-20T00:00:00"/>
    <s v="Standard Class"/>
    <s v="TC-21145"/>
    <s v="Theresa Coyne"/>
    <x v="1"/>
    <s v="United States"/>
    <s v="Lakewood"/>
    <x v="30"/>
    <n v="8701"/>
    <x v="3"/>
    <s v="OFF-ST-10000934"/>
    <x v="1"/>
    <x v="4"/>
    <s v="Contico 72&quot;H Heavy-Duty Storage System"/>
    <n v="81.96"/>
    <n v="2"/>
    <n v="0"/>
    <n v="0"/>
  </r>
  <r>
    <n v="6760"/>
    <s v="CA-2014-165715"/>
    <x v="3"/>
    <x v="574"/>
    <d v="2014-12-09T00:00:00"/>
    <s v="Standard Class"/>
    <s v="BG-11035"/>
    <s v="Barry Gonzalez"/>
    <x v="0"/>
    <s v="United States"/>
    <s v="Greensboro"/>
    <x v="3"/>
    <n v="27405"/>
    <x v="0"/>
    <s v="OFF-AR-10003903"/>
    <x v="1"/>
    <x v="6"/>
    <s v="Sanford 52201 APSCO Electric Pencil Sharpener"/>
    <n v="32.776000000000003"/>
    <n v="1"/>
    <n v="0.2"/>
    <n v="2.4581999999999997"/>
  </r>
  <r>
    <n v="6761"/>
    <s v="CA-2014-100636"/>
    <x v="3"/>
    <x v="335"/>
    <d v="2014-07-01T00:00:00"/>
    <s v="Standard Class"/>
    <s v="DO-13435"/>
    <s v="Denny Ordway"/>
    <x v="0"/>
    <s v="United States"/>
    <s v="New York City"/>
    <x v="15"/>
    <n v="10035"/>
    <x v="3"/>
    <s v="OFF-ST-10004123"/>
    <x v="1"/>
    <x v="4"/>
    <s v="Safco Industrial Wire Shelving System"/>
    <n v="272.94"/>
    <n v="3"/>
    <n v="0"/>
    <n v="0"/>
  </r>
  <r>
    <n v="6762"/>
    <s v="CA-2013-162943"/>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s v="CA-2013-144764"/>
    <x v="0"/>
    <x v="476"/>
    <d v="2013-09-09T00:00:00"/>
    <s v="Standard Class"/>
    <s v="RL-19615"/>
    <s v="Rob Lucas"/>
    <x v="0"/>
    <s v="United States"/>
    <s v="Chicago"/>
    <x v="10"/>
    <n v="60623"/>
    <x v="2"/>
    <s v="OFF-LA-10000240"/>
    <x v="1"/>
    <x v="2"/>
    <s v="Self-Adhesive Address Labels for Typewriters by Universal"/>
    <n v="29.24"/>
    <n v="5"/>
    <n v="0.2"/>
    <n v="9.8685000000000009"/>
  </r>
  <r>
    <n v="6764"/>
    <s v="CA-2013-144764"/>
    <x v="0"/>
    <x v="476"/>
    <d v="2013-09-09T00:00:00"/>
    <s v="Standard Class"/>
    <s v="RL-19615"/>
    <s v="Rob Lucas"/>
    <x v="0"/>
    <s v="United States"/>
    <s v="Chicago"/>
    <x v="10"/>
    <n v="60623"/>
    <x v="2"/>
    <s v="OFF-ST-10002485"/>
    <x v="1"/>
    <x v="4"/>
    <s v="Rogers Deluxe File Chest"/>
    <n v="35.167999999999999"/>
    <n v="2"/>
    <n v="0.2"/>
    <n v="-8.3524000000000012"/>
  </r>
  <r>
    <n v="6765"/>
    <s v="CA-2013-144764"/>
    <x v="0"/>
    <x v="476"/>
    <d v="2013-09-09T00:00:00"/>
    <s v="Standard Class"/>
    <s v="RL-19615"/>
    <s v="Rob Lucas"/>
    <x v="0"/>
    <s v="United States"/>
    <s v="Chicago"/>
    <x v="10"/>
    <n v="60623"/>
    <x v="2"/>
    <s v="TEC-MA-10003230"/>
    <x v="2"/>
    <x v="15"/>
    <s v="Okidata C610n Printer"/>
    <n v="1362.8999999999999"/>
    <n v="3"/>
    <n v="0.3"/>
    <n v="-19.470000000000141"/>
  </r>
  <r>
    <n v="6766"/>
    <s v="CA-2014-100615"/>
    <x v="3"/>
    <x v="693"/>
    <d v="2014-04-25T00:00:00"/>
    <s v="Standard Class"/>
    <s v="SJ-20215"/>
    <s v="Sarah Jordon"/>
    <x v="0"/>
    <s v="United States"/>
    <s v="Chicago"/>
    <x v="10"/>
    <n v="60653"/>
    <x v="2"/>
    <s v="FUR-CH-10002602"/>
    <x v="0"/>
    <x v="1"/>
    <s v="DMI Arturo Collection Mission-style Design Wood Chair"/>
    <n v="317.05799999999999"/>
    <n v="3"/>
    <n v="0.3"/>
    <n v="-18.117599999999996"/>
  </r>
  <r>
    <n v="6767"/>
    <s v="CA-2014-100615"/>
    <x v="3"/>
    <x v="693"/>
    <d v="2014-04-25T00:00:00"/>
    <s v="Standard Class"/>
    <s v="SJ-20215"/>
    <s v="Sarah Jordon"/>
    <x v="0"/>
    <s v="United States"/>
    <s v="Chicago"/>
    <x v="10"/>
    <n v="60653"/>
    <x v="2"/>
    <s v="OFF-AR-10001683"/>
    <x v="1"/>
    <x v="6"/>
    <s v="Lumber Crayons"/>
    <n v="15.76"/>
    <n v="2"/>
    <n v="0.2"/>
    <n v="3.5460000000000007"/>
  </r>
  <r>
    <n v="6768"/>
    <s v="CA-2014-100615"/>
    <x v="3"/>
    <x v="693"/>
    <d v="2014-04-25T00:00:00"/>
    <s v="Standard Class"/>
    <s v="SJ-20215"/>
    <s v="Sarah Jordon"/>
    <x v="0"/>
    <s v="United States"/>
    <s v="Chicago"/>
    <x v="10"/>
    <n v="60653"/>
    <x v="2"/>
    <s v="FUR-FU-10002456"/>
    <x v="0"/>
    <x v="5"/>
    <s v="Master Caster Door Stop, Large Neon Orange"/>
    <n v="14.560000000000002"/>
    <n v="5"/>
    <n v="0.6"/>
    <n v="-6.1879999999999988"/>
  </r>
  <r>
    <n v="6769"/>
    <s v="CA-2011-109302"/>
    <x v="2"/>
    <x v="1132"/>
    <d v="2011-08-16T00:00:00"/>
    <s v="Standard Class"/>
    <s v="CS-12175"/>
    <s v="Charles Sheldon"/>
    <x v="1"/>
    <s v="United States"/>
    <s v="Lakewood"/>
    <x v="30"/>
    <n v="8701"/>
    <x v="3"/>
    <s v="OFF-BI-10002854"/>
    <x v="1"/>
    <x v="8"/>
    <s v="Performers Binder/Pad Holder, Black"/>
    <n v="196.21"/>
    <n v="7"/>
    <n v="0"/>
    <n v="98.105000000000004"/>
  </r>
  <r>
    <n v="6770"/>
    <s v="CA-2014-139787"/>
    <x v="3"/>
    <x v="20"/>
    <d v="2014-09-24T00:00:00"/>
    <s v="Standard Class"/>
    <s v="JP-16135"/>
    <s v="Julie Prescott"/>
    <x v="2"/>
    <s v="United States"/>
    <s v="Columbus"/>
    <x v="32"/>
    <n v="31907"/>
    <x v="0"/>
    <s v="OFF-AR-10002445"/>
    <x v="1"/>
    <x v="6"/>
    <s v="SANFORD Major Accent Highlighters"/>
    <n v="35.4"/>
    <n v="5"/>
    <n v="0"/>
    <n v="13.452000000000002"/>
  </r>
  <r>
    <n v="6771"/>
    <s v="CA-2014-139402"/>
    <x v="3"/>
    <x v="34"/>
    <d v="2014-12-14T00:00:00"/>
    <s v="Standard Class"/>
    <s v="NC-18535"/>
    <s v="Nick Crebassa"/>
    <x v="1"/>
    <s v="United States"/>
    <s v="Phoenix"/>
    <x v="16"/>
    <n v="85023"/>
    <x v="1"/>
    <s v="OFF-PA-10004359"/>
    <x v="1"/>
    <x v="10"/>
    <s v="Multicolor Computer Printout Paper"/>
    <n v="419.4"/>
    <n v="5"/>
    <n v="0.2"/>
    <n v="146.79"/>
  </r>
  <r>
    <n v="6772"/>
    <s v="CA-2014-13940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s v="CA-2013-119018"/>
    <x v="0"/>
    <x v="254"/>
    <d v="2013-11-09T00:00:00"/>
    <s v="Standard Class"/>
    <s v="CW-11905"/>
    <s v="Carl Weiss"/>
    <x v="2"/>
    <s v="United States"/>
    <s v="Los Angeles"/>
    <x v="1"/>
    <n v="90004"/>
    <x v="1"/>
    <s v="OFF-BI-10003314"/>
    <x v="1"/>
    <x v="8"/>
    <s v="Tuff Stuff Recycled Round Ring Binders"/>
    <n v="7.7120000000000006"/>
    <n v="2"/>
    <n v="0.2"/>
    <n v="2.7956000000000003"/>
  </r>
  <r>
    <n v="6774"/>
    <s v="CA-2013-119018"/>
    <x v="0"/>
    <x v="254"/>
    <d v="2013-11-09T00:00:00"/>
    <s v="Standard Class"/>
    <s v="CW-11905"/>
    <s v="Carl Weiss"/>
    <x v="2"/>
    <s v="United States"/>
    <s v="Los Angeles"/>
    <x v="1"/>
    <n v="90004"/>
    <x v="1"/>
    <s v="OFF-BI-10000494"/>
    <x v="1"/>
    <x v="8"/>
    <s v="Acco Economy Flexible Poly Round Ring Binder"/>
    <n v="4.1760000000000002"/>
    <n v="1"/>
    <n v="0.2"/>
    <n v="1.3049999999999997"/>
  </r>
  <r>
    <n v="6775"/>
    <s v="CA-2013-119018"/>
    <x v="0"/>
    <x v="254"/>
    <d v="2013-11-09T00:00:00"/>
    <s v="Standard Class"/>
    <s v="CW-11905"/>
    <s v="Carl Weiss"/>
    <x v="2"/>
    <s v="United States"/>
    <s v="Los Angeles"/>
    <x v="1"/>
    <n v="90004"/>
    <x v="1"/>
    <s v="OFF-PA-10000295"/>
    <x v="1"/>
    <x v="10"/>
    <s v="Xerox 229"/>
    <n v="38.880000000000003"/>
    <n v="6"/>
    <n v="0"/>
    <n v="18.662400000000002"/>
  </r>
  <r>
    <n v="6776"/>
    <s v="CA-2012-105361"/>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s v="US-2013-152373"/>
    <x v="0"/>
    <x v="64"/>
    <d v="2013-09-12T00:00:00"/>
    <s v="Standard Class"/>
    <s v="PT-19090"/>
    <s v="Pete Takahito"/>
    <x v="0"/>
    <s v="United States"/>
    <s v="San Antonio"/>
    <x v="5"/>
    <n v="78207"/>
    <x v="2"/>
    <s v="OFF-ST-10003479"/>
    <x v="1"/>
    <x v="4"/>
    <s v="Eldon Base for stackable storage shelf, platinum"/>
    <n v="93.456000000000003"/>
    <n v="3"/>
    <n v="0.2"/>
    <n v="-17.523000000000014"/>
  </r>
  <r>
    <n v="6778"/>
    <s v="US-2014-166037"/>
    <x v="3"/>
    <x v="480"/>
    <d v="2014-02-02T00:00:00"/>
    <s v="Standard Class"/>
    <s v="CL-12700"/>
    <s v="Craig Leslie"/>
    <x v="2"/>
    <s v="United States"/>
    <s v="New York City"/>
    <x v="15"/>
    <n v="10009"/>
    <x v="3"/>
    <s v="TEC-AC-10002800"/>
    <x v="2"/>
    <x v="11"/>
    <s v="Plantronics Audio 478 Stereo USB Headset"/>
    <n v="449.91"/>
    <n v="9"/>
    <n v="0"/>
    <n v="157.46849999999998"/>
  </r>
  <r>
    <n v="6779"/>
    <s v="US-2013-147711"/>
    <x v="0"/>
    <x v="323"/>
    <d v="2013-09-09T00:00:00"/>
    <s v="Second Class"/>
    <s v="HF-14995"/>
    <s v="Herbert Flentye"/>
    <x v="0"/>
    <s v="United States"/>
    <s v="Baltimore"/>
    <x v="39"/>
    <n v="21215"/>
    <x v="3"/>
    <s v="FUR-BO-10003159"/>
    <x v="0"/>
    <x v="0"/>
    <s v="Sauder Camden County Collection Libraries, Planked Cherry Finish"/>
    <n v="344.94"/>
    <n v="3"/>
    <n v="0"/>
    <n v="31.044599999999974"/>
  </r>
  <r>
    <n v="6780"/>
    <s v="US-2013-147711"/>
    <x v="0"/>
    <x v="323"/>
    <d v="2013-09-09T00:00:00"/>
    <s v="Second Class"/>
    <s v="HF-14995"/>
    <s v="Herbert Flentye"/>
    <x v="0"/>
    <s v="United States"/>
    <s v="Baltimore"/>
    <x v="39"/>
    <n v="21215"/>
    <x v="3"/>
    <s v="FUR-FU-10002364"/>
    <x v="0"/>
    <x v="5"/>
    <s v="Eldon Expressions Wood Desk Accessories, Oak"/>
    <n v="14.76"/>
    <n v="2"/>
    <n v="0"/>
    <n v="4.2803999999999984"/>
  </r>
  <r>
    <n v="6781"/>
    <s v="US-2013-147711"/>
    <x v="0"/>
    <x v="323"/>
    <d v="2013-09-09T00:00:00"/>
    <s v="Second Class"/>
    <s v="HF-14995"/>
    <s v="Herbert Flentye"/>
    <x v="0"/>
    <s v="United States"/>
    <s v="Baltimore"/>
    <x v="39"/>
    <n v="21215"/>
    <x v="3"/>
    <s v="OFF-BI-10003350"/>
    <x v="1"/>
    <x v="8"/>
    <s v="Acco Expandable Hanging Binders"/>
    <n v="12.76"/>
    <n v="2"/>
    <n v="0"/>
    <n v="5.8695999999999993"/>
  </r>
  <r>
    <n v="6782"/>
    <s v="US-2013-147711"/>
    <x v="0"/>
    <x v="323"/>
    <d v="2013-09-09T00:00:00"/>
    <s v="Second Class"/>
    <s v="HF-14995"/>
    <s v="Herbert Flentye"/>
    <x v="0"/>
    <s v="United States"/>
    <s v="Baltimore"/>
    <x v="39"/>
    <n v="21215"/>
    <x v="3"/>
    <s v="OFF-LA-10004093"/>
    <x v="1"/>
    <x v="2"/>
    <s v="Avery 486"/>
    <n v="58.48"/>
    <n v="8"/>
    <n v="0"/>
    <n v="27.485599999999998"/>
  </r>
  <r>
    <n v="6783"/>
    <s v="CA-2014-121293"/>
    <x v="3"/>
    <x v="800"/>
    <d v="2014-07-29T00:00:00"/>
    <s v="Second Class"/>
    <s v="JC-15775"/>
    <s v="John Castell"/>
    <x v="0"/>
    <s v="United States"/>
    <s v="Philadelphia"/>
    <x v="9"/>
    <n v="19143"/>
    <x v="3"/>
    <s v="FUR-FU-10000732"/>
    <x v="0"/>
    <x v="5"/>
    <s v="Eldon 200 Class Desk Accessories"/>
    <n v="20.096000000000004"/>
    <n v="4"/>
    <n v="0.2"/>
    <n v="3.0143999999999984"/>
  </r>
  <r>
    <n v="6784"/>
    <s v="CA-2014-121293"/>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s v="CA-2014-121293"/>
    <x v="3"/>
    <x v="800"/>
    <d v="2014-07-29T00:00:00"/>
    <s v="Second Class"/>
    <s v="JC-15775"/>
    <s v="John Castell"/>
    <x v="0"/>
    <s v="United States"/>
    <s v="Philadelphia"/>
    <x v="9"/>
    <n v="19143"/>
    <x v="3"/>
    <s v="FUR-TA-10001771"/>
    <x v="0"/>
    <x v="3"/>
    <s v="Bush Cubix Conference Tables, Fully Assembled"/>
    <n v="138.58799999999999"/>
    <n v="1"/>
    <n v="0.4"/>
    <n v="-34.646999999999991"/>
  </r>
  <r>
    <n v="6786"/>
    <s v="CA-2014-121293"/>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s v="CA-2014-121293"/>
    <x v="3"/>
    <x v="800"/>
    <d v="2014-07-29T00:00:00"/>
    <s v="Second Class"/>
    <s v="JC-15775"/>
    <s v="John Castell"/>
    <x v="0"/>
    <s v="United States"/>
    <s v="Philadelphia"/>
    <x v="9"/>
    <n v="19143"/>
    <x v="3"/>
    <s v="OFF-PA-10004100"/>
    <x v="1"/>
    <x v="10"/>
    <s v="Xerox 216"/>
    <n v="20.736000000000004"/>
    <n v="4"/>
    <n v="0.2"/>
    <n v="7.2576000000000001"/>
  </r>
  <r>
    <n v="6788"/>
    <s v="CA-2012-118843"/>
    <x v="1"/>
    <x v="1023"/>
    <d v="2012-09-20T00:00:00"/>
    <s v="Standard Class"/>
    <s v="JH-15910"/>
    <s v="Jonathan Howell"/>
    <x v="0"/>
    <s v="United States"/>
    <s v="Atlanta"/>
    <x v="32"/>
    <n v="30318"/>
    <x v="0"/>
    <s v="FUR-FU-10003975"/>
    <x v="0"/>
    <x v="5"/>
    <s v="Eldon Advantage Chair Mats for Low to Medium Pile Carpets"/>
    <n v="129.93"/>
    <n v="3"/>
    <n v="0"/>
    <n v="12.992999999999988"/>
  </r>
  <r>
    <n v="6789"/>
    <s v="CA-2012-118843"/>
    <x v="1"/>
    <x v="1023"/>
    <d v="2012-09-20T00:00:00"/>
    <s v="Standard Class"/>
    <s v="JH-15910"/>
    <s v="Jonathan Howell"/>
    <x v="0"/>
    <s v="United States"/>
    <s v="Atlanta"/>
    <x v="32"/>
    <n v="30318"/>
    <x v="0"/>
    <s v="OFF-PA-10001712"/>
    <x v="1"/>
    <x v="10"/>
    <s v="Xerox 1948"/>
    <n v="69.930000000000007"/>
    <n v="7"/>
    <n v="0"/>
    <n v="31.468499999999999"/>
  </r>
  <r>
    <n v="6790"/>
    <s v="CA-2012-161445"/>
    <x v="1"/>
    <x v="67"/>
    <d v="2012-09-09T00:00:00"/>
    <s v="Second Class"/>
    <s v="CC-12610"/>
    <s v="Corey Catlett"/>
    <x v="1"/>
    <s v="United States"/>
    <s v="Durham"/>
    <x v="3"/>
    <n v="27707"/>
    <x v="0"/>
    <s v="OFF-AR-10001953"/>
    <x v="1"/>
    <x v="6"/>
    <s v="Boston 1645 Deluxe Heavier-Duty Electric Pencil Sharpener"/>
    <n v="140.73599999999999"/>
    <n v="4"/>
    <n v="0.2"/>
    <n v="12.314400000000006"/>
  </r>
  <r>
    <n v="6791"/>
    <s v="CA-2013-124527"/>
    <x v="0"/>
    <x v="76"/>
    <d v="2013-11-18T00:00:00"/>
    <s v="First Class"/>
    <s v="IM-15055"/>
    <s v="Ionia McGrath"/>
    <x v="0"/>
    <s v="United States"/>
    <s v="Roseville"/>
    <x v="1"/>
    <n v="95661"/>
    <x v="1"/>
    <s v="OFF-BI-10004967"/>
    <x v="1"/>
    <x v="8"/>
    <s v="Round Ring Binders"/>
    <n v="8.32"/>
    <n v="5"/>
    <n v="0.2"/>
    <n v="2.8079999999999998"/>
  </r>
  <r>
    <n v="6792"/>
    <s v="CA-2013-162348"/>
    <x v="0"/>
    <x v="338"/>
    <d v="2013-11-16T00:00:00"/>
    <s v="Standard Class"/>
    <s v="BF-11170"/>
    <s v="Ben Ferrer"/>
    <x v="2"/>
    <s v="United States"/>
    <s v="Sacramento"/>
    <x v="1"/>
    <n v="95823"/>
    <x v="1"/>
    <s v="FUR-FU-10003731"/>
    <x v="0"/>
    <x v="5"/>
    <s v="Eldon Expressions Wood and Plastic Desk Accessories, Oak"/>
    <n v="9.98"/>
    <n v="1"/>
    <n v="0"/>
    <n v="2.7944000000000004"/>
  </r>
  <r>
    <n v="6793"/>
    <s v="CA-2011-141005"/>
    <x v="2"/>
    <x v="860"/>
    <d v="2011-08-18T00:00:00"/>
    <s v="First Class"/>
    <s v="CS-12355"/>
    <s v="Christine Sundaresam"/>
    <x v="0"/>
    <s v="United States"/>
    <s v="Fairfield"/>
    <x v="29"/>
    <n v="6824"/>
    <x v="3"/>
    <s v="OFF-BI-10001989"/>
    <x v="1"/>
    <x v="8"/>
    <s v="Premium Transparent Presentation Covers by GBC"/>
    <n v="62.94"/>
    <n v="3"/>
    <n v="0"/>
    <n v="30.211199999999998"/>
  </r>
  <r>
    <n v="6794"/>
    <s v="CA-2012-145394"/>
    <x v="1"/>
    <x v="547"/>
    <d v="2012-11-20T00:00:00"/>
    <s v="Standard Class"/>
    <s v="MC-17605"/>
    <s v="Matt Connell"/>
    <x v="1"/>
    <s v="United States"/>
    <s v="Chicago"/>
    <x v="10"/>
    <n v="60610"/>
    <x v="2"/>
    <s v="OFF-ST-10000344"/>
    <x v="1"/>
    <x v="4"/>
    <s v="Neat Ideas Personal Hanging Folder Files, Black"/>
    <n v="21.488"/>
    <n v="2"/>
    <n v="0.2"/>
    <n v="1.6115999999999993"/>
  </r>
  <r>
    <n v="6795"/>
    <s v="CA-2012-145394"/>
    <x v="1"/>
    <x v="547"/>
    <d v="2012-11-20T00:00:00"/>
    <s v="Standard Class"/>
    <s v="MC-17605"/>
    <s v="Matt Connell"/>
    <x v="1"/>
    <s v="United States"/>
    <s v="Chicago"/>
    <x v="10"/>
    <n v="60610"/>
    <x v="2"/>
    <s v="TEC-PH-10001051"/>
    <x v="2"/>
    <x v="7"/>
    <s v="HTC One"/>
    <n v="239.976"/>
    <n v="3"/>
    <n v="0.2"/>
    <n v="26.997299999999967"/>
  </r>
  <r>
    <n v="6796"/>
    <s v="CA-2012-145394"/>
    <x v="1"/>
    <x v="547"/>
    <d v="2012-11-20T00:00:00"/>
    <s v="Standard Class"/>
    <s v="MC-17605"/>
    <s v="Matt Connell"/>
    <x v="1"/>
    <s v="United States"/>
    <s v="Chicago"/>
    <x v="10"/>
    <n v="60610"/>
    <x v="2"/>
    <s v="FUR-FU-10001215"/>
    <x v="0"/>
    <x v="5"/>
    <s v="Howard Miller 11-1/2&quot; Diameter Brentwood Wall Clock"/>
    <n v="34.504000000000005"/>
    <n v="2"/>
    <n v="0.6"/>
    <n v="-15.526799999999994"/>
  </r>
  <r>
    <n v="6797"/>
    <s v="CA-2012-168809"/>
    <x v="1"/>
    <x v="767"/>
    <d v="2012-08-25T00:00:00"/>
    <s v="Same Day"/>
    <s v="MC-18100"/>
    <s v="Mick Crebagga"/>
    <x v="0"/>
    <s v="United States"/>
    <s v="Houston"/>
    <x v="5"/>
    <n v="77041"/>
    <x v="2"/>
    <s v="FUR-FU-10001473"/>
    <x v="0"/>
    <x v="5"/>
    <s v="Eldon Executive Woodline II Desk Accessories, Mahogany"/>
    <n v="20.103999999999999"/>
    <n v="2"/>
    <n v="0.6"/>
    <n v="-16.585799999999999"/>
  </r>
  <r>
    <n v="6798"/>
    <s v="CA-2012-168809"/>
    <x v="1"/>
    <x v="767"/>
    <d v="2012-08-25T00:00:00"/>
    <s v="Same Day"/>
    <s v="MC-18100"/>
    <s v="Mick Crebagga"/>
    <x v="0"/>
    <s v="United States"/>
    <s v="Houston"/>
    <x v="5"/>
    <n v="77041"/>
    <x v="2"/>
    <s v="OFF-BI-10000315"/>
    <x v="1"/>
    <x v="8"/>
    <s v="Poly Designer Cover &amp; Back"/>
    <n v="3.7979999999999987"/>
    <n v="1"/>
    <n v="0.8"/>
    <n v="-6.0768000000000004"/>
  </r>
  <r>
    <n v="6799"/>
    <s v="CA-2012-168809"/>
    <x v="1"/>
    <x v="767"/>
    <d v="2012-08-25T00:00:00"/>
    <s v="Same Day"/>
    <s v="MC-18100"/>
    <s v="Mick Crebagga"/>
    <x v="0"/>
    <s v="United States"/>
    <s v="Houston"/>
    <x v="5"/>
    <n v="77041"/>
    <x v="2"/>
    <s v="FUR-FU-10002240"/>
    <x v="0"/>
    <x v="5"/>
    <s v="Nu-Dell EZ-Mount Plastic Wall Frames"/>
    <n v="7.8800000000000008"/>
    <n v="5"/>
    <n v="0.6"/>
    <n v="-3.9399999999999995"/>
  </r>
  <r>
    <n v="6800"/>
    <s v="CA-2013-109827"/>
    <x v="0"/>
    <x v="591"/>
    <d v="2014-01-02T00:00:00"/>
    <s v="Standard Class"/>
    <s v="LW-16825"/>
    <s v="Laurel Workman"/>
    <x v="1"/>
    <s v="United States"/>
    <s v="Phoenix"/>
    <x v="16"/>
    <n v="85023"/>
    <x v="1"/>
    <s v="FUR-TA-10002607"/>
    <x v="0"/>
    <x v="3"/>
    <s v="KI Conference Tables"/>
    <n v="35.445"/>
    <n v="1"/>
    <n v="0.5"/>
    <n v="-24.102599999999995"/>
  </r>
  <r>
    <n v="6801"/>
    <s v="CA-2013-109827"/>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s v="CA-2013-109827"/>
    <x v="0"/>
    <x v="591"/>
    <d v="2014-01-02T00:00:00"/>
    <s v="Standard Class"/>
    <s v="LW-16825"/>
    <s v="Laurel Workman"/>
    <x v="1"/>
    <s v="United States"/>
    <s v="Phoenix"/>
    <x v="16"/>
    <n v="85023"/>
    <x v="1"/>
    <s v="TEC-AC-10002217"/>
    <x v="2"/>
    <x v="11"/>
    <s v="Imation Clip USB flash drive - 8 GB"/>
    <n v="45.120000000000005"/>
    <n v="3"/>
    <n v="0.2"/>
    <n v="-7.8960000000000008"/>
  </r>
  <r>
    <n v="6803"/>
    <s v="CA-2013-109827"/>
    <x v="0"/>
    <x v="591"/>
    <d v="2014-01-02T00:00:00"/>
    <s v="Standard Class"/>
    <s v="LW-16825"/>
    <s v="Laurel Workman"/>
    <x v="1"/>
    <s v="United States"/>
    <s v="Phoenix"/>
    <x v="16"/>
    <n v="85023"/>
    <x v="1"/>
    <s v="TEC-AC-10004353"/>
    <x v="2"/>
    <x v="11"/>
    <s v="Hypercom P1300 Pinpad"/>
    <n v="100.80000000000001"/>
    <n v="2"/>
    <n v="0.2"/>
    <n v="21.42"/>
  </r>
  <r>
    <n v="6804"/>
    <s v="CA-2013-109827"/>
    <x v="0"/>
    <x v="591"/>
    <d v="2014-01-02T00:00:00"/>
    <s v="Standard Class"/>
    <s v="LW-16825"/>
    <s v="Laurel Workman"/>
    <x v="1"/>
    <s v="United States"/>
    <s v="Phoenix"/>
    <x v="16"/>
    <n v="85023"/>
    <x v="1"/>
    <s v="FUR-CH-10004754"/>
    <x v="0"/>
    <x v="1"/>
    <s v="Global Stack Chair with Arms, Black"/>
    <n v="47.968000000000004"/>
    <n v="2"/>
    <n v="0.2"/>
    <n v="4.1971999999999987"/>
  </r>
  <r>
    <n v="6805"/>
    <s v="CA-2011-152233"/>
    <x v="2"/>
    <x v="1082"/>
    <d v="2011-10-06T00:00:00"/>
    <s v="First Class"/>
    <s v="KH-16510"/>
    <s v="Keith Herrera"/>
    <x v="0"/>
    <s v="United States"/>
    <s v="Pomona"/>
    <x v="1"/>
    <n v="91767"/>
    <x v="1"/>
    <s v="TEC-AC-10002800"/>
    <x v="2"/>
    <x v="11"/>
    <s v="Plantronics Audio 478 Stereo USB Headset"/>
    <n v="99.98"/>
    <n v="2"/>
    <n v="0"/>
    <n v="34.992999999999995"/>
  </r>
  <r>
    <n v="6806"/>
    <s v="CA-2011-125682"/>
    <x v="2"/>
    <x v="754"/>
    <d v="2011-11-25T00:00:00"/>
    <s v="First Class"/>
    <s v="RB-19645"/>
    <s v="Robert Barroso"/>
    <x v="1"/>
    <s v="United States"/>
    <s v="Atlanta"/>
    <x v="32"/>
    <n v="30318"/>
    <x v="0"/>
    <s v="OFF-PA-10001752"/>
    <x v="1"/>
    <x v="10"/>
    <s v="Hammermill CopyPlus Copy Paper (20Lb. and 84 Bright)"/>
    <n v="9.9600000000000009"/>
    <n v="2"/>
    <n v="0"/>
    <n v="4.8804000000000007"/>
  </r>
  <r>
    <n v="6807"/>
    <s v="CA-2014-162880"/>
    <x v="3"/>
    <x v="53"/>
    <d v="2014-12-30T00:00:00"/>
    <s v="Standard Class"/>
    <s v="GD-14590"/>
    <s v="Giulietta Dortch"/>
    <x v="1"/>
    <s v="United States"/>
    <s v="Everett"/>
    <x v="4"/>
    <n v="98208"/>
    <x v="1"/>
    <s v="OFF-BI-10003314"/>
    <x v="1"/>
    <x v="8"/>
    <s v="Tuff Stuff Recycled Round Ring Binders"/>
    <n v="3.8560000000000003"/>
    <n v="1"/>
    <n v="0.2"/>
    <n v="1.3978000000000002"/>
  </r>
  <r>
    <n v="6808"/>
    <s v="CA-2012-128125"/>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s v="CA-2012-128125"/>
    <x v="1"/>
    <x v="1052"/>
    <d v="2012-04-05T00:00:00"/>
    <s v="Standard Class"/>
    <s v="EB-13705"/>
    <s v="Ed Braxton"/>
    <x v="1"/>
    <s v="United States"/>
    <s v="Houston"/>
    <x v="5"/>
    <n v="77095"/>
    <x v="2"/>
    <s v="FUR-FU-10001085"/>
    <x v="0"/>
    <x v="5"/>
    <s v="3M Polarizing Light Filter Sleeves"/>
    <n v="22.38"/>
    <n v="3"/>
    <n v="0.6"/>
    <n v="-7.8330000000000055"/>
  </r>
  <r>
    <n v="6810"/>
    <s v="CA-2014-156237"/>
    <x v="3"/>
    <x v="32"/>
    <d v="2014-09-16T00:00:00"/>
    <s v="First Class"/>
    <s v="PS-18760"/>
    <s v="Pamela Stobb"/>
    <x v="0"/>
    <s v="United States"/>
    <s v="Philadelphia"/>
    <x v="9"/>
    <n v="19140"/>
    <x v="3"/>
    <s v="OFF-BI-10000301"/>
    <x v="1"/>
    <x v="8"/>
    <s v="GBC Instant Report Kit"/>
    <n v="3.8820000000000006"/>
    <n v="2"/>
    <n v="0.7"/>
    <n v="-2.5880000000000001"/>
  </r>
  <r>
    <n v="6811"/>
    <s v="CA-2014-156237"/>
    <x v="3"/>
    <x v="32"/>
    <d v="2014-09-16T00:00:00"/>
    <s v="First Class"/>
    <s v="PS-18760"/>
    <s v="Pamela Stobb"/>
    <x v="0"/>
    <s v="United States"/>
    <s v="Philadelphia"/>
    <x v="9"/>
    <n v="19140"/>
    <x v="3"/>
    <s v="TEC-MA-10002930"/>
    <x v="2"/>
    <x v="15"/>
    <s v="Ricoh - Ink Collector Unit for GX3000 Series Printers"/>
    <n v="12.585000000000003"/>
    <n v="1"/>
    <n v="0.7"/>
    <n v="-18.038499999999996"/>
  </r>
  <r>
    <n v="6812"/>
    <s v="CA-2014-156237"/>
    <x v="3"/>
    <x v="32"/>
    <d v="2014-09-16T00:00:00"/>
    <s v="First Class"/>
    <s v="PS-18760"/>
    <s v="Pamela Stobb"/>
    <x v="0"/>
    <s v="United States"/>
    <s v="Philadelphia"/>
    <x v="9"/>
    <n v="19140"/>
    <x v="3"/>
    <s v="FUR-CH-10002372"/>
    <x v="0"/>
    <x v="1"/>
    <s v="Office Star - Ergonomically Designed Knee Chair"/>
    <n v="113.372"/>
    <n v="2"/>
    <n v="0.3"/>
    <n v="-29.152799999999992"/>
  </r>
  <r>
    <n v="6813"/>
    <s v="CA-2014-156237"/>
    <x v="3"/>
    <x v="32"/>
    <d v="2014-09-16T00:00:00"/>
    <s v="First Class"/>
    <s v="PS-18760"/>
    <s v="Pamela Stobb"/>
    <x v="0"/>
    <s v="United States"/>
    <s v="Philadelphia"/>
    <x v="9"/>
    <n v="19140"/>
    <x v="3"/>
    <s v="OFF-BI-10003707"/>
    <x v="1"/>
    <x v="8"/>
    <s v="Aluminum Screw Posts"/>
    <n v="18.312000000000001"/>
    <n v="4"/>
    <n v="0.7"/>
    <n v="-12.207999999999995"/>
  </r>
  <r>
    <n v="6814"/>
    <s v="CA-2014-156237"/>
    <x v="3"/>
    <x v="32"/>
    <d v="2014-09-16T00:00:00"/>
    <s v="First Class"/>
    <s v="PS-18760"/>
    <s v="Pamela Stobb"/>
    <x v="0"/>
    <s v="United States"/>
    <s v="Philadelphia"/>
    <x v="9"/>
    <n v="19140"/>
    <x v="3"/>
    <s v="FUR-FU-10001057"/>
    <x v="0"/>
    <x v="5"/>
    <s v="Tensor Track Tree Floor Lamp"/>
    <n v="127.93599999999999"/>
    <n v="8"/>
    <n v="0.2"/>
    <n v="4.7975999999999992"/>
  </r>
  <r>
    <n v="6815"/>
    <s v="CA-2014-156237"/>
    <x v="3"/>
    <x v="32"/>
    <d v="2014-09-16T00:00:00"/>
    <s v="First Class"/>
    <s v="PS-18760"/>
    <s v="Pamela Stobb"/>
    <x v="0"/>
    <s v="United States"/>
    <s v="Philadelphia"/>
    <x v="9"/>
    <n v="19140"/>
    <x v="3"/>
    <s v="TEC-MA-10001681"/>
    <x v="2"/>
    <x v="15"/>
    <s v="Lexmark MarkNet N8150 Wireless Print Server"/>
    <n v="241.17000000000002"/>
    <n v="2"/>
    <n v="0.7"/>
    <n v="-168.8189999999999"/>
  </r>
  <r>
    <n v="6816"/>
    <s v="CA-2011-144414"/>
    <x v="2"/>
    <x v="1103"/>
    <d v="2011-06-21T00:00:00"/>
    <s v="Standard Class"/>
    <s v="GH-14425"/>
    <s v="Gary Hwang"/>
    <x v="0"/>
    <s v="United States"/>
    <s v="Seattle"/>
    <x v="4"/>
    <n v="98105"/>
    <x v="1"/>
    <s v="FUR-FU-10003981"/>
    <x v="0"/>
    <x v="5"/>
    <s v="Eldon Wave Desk Accessories"/>
    <n v="6.24"/>
    <n v="3"/>
    <n v="0"/>
    <n v="2.6208000000000005"/>
  </r>
  <r>
    <n v="6817"/>
    <s v="CA-2011-144414"/>
    <x v="2"/>
    <x v="1103"/>
    <d v="2011-06-21T00:00:00"/>
    <s v="Standard Class"/>
    <s v="GH-14425"/>
    <s v="Gary Hwang"/>
    <x v="0"/>
    <s v="United States"/>
    <s v="Seattle"/>
    <x v="4"/>
    <n v="98105"/>
    <x v="1"/>
    <s v="OFF-FA-10000624"/>
    <x v="1"/>
    <x v="13"/>
    <s v="OIC Binder Clips"/>
    <n v="17.899999999999999"/>
    <n v="5"/>
    <n v="0"/>
    <n v="8.9499999999999993"/>
  </r>
  <r>
    <n v="6818"/>
    <s v="CA-2011-144414"/>
    <x v="2"/>
    <x v="1103"/>
    <d v="2011-06-21T00:00:00"/>
    <s v="Standard Class"/>
    <s v="GH-14425"/>
    <s v="Gary Hwang"/>
    <x v="0"/>
    <s v="United States"/>
    <s v="Seattle"/>
    <x v="4"/>
    <n v="98105"/>
    <x v="1"/>
    <s v="OFF-BI-10004995"/>
    <x v="1"/>
    <x v="8"/>
    <s v="GBC DocuBind P400 Electric Binding System"/>
    <n v="3266.3760000000002"/>
    <n v="3"/>
    <n v="0.2"/>
    <n v="1061.5721999999998"/>
  </r>
  <r>
    <n v="6819"/>
    <s v="CA-2014-163860"/>
    <x v="3"/>
    <x v="116"/>
    <d v="2015-01-02T00:00:00"/>
    <s v="Standard Class"/>
    <s v="LO-17170"/>
    <s v="Lori Olson"/>
    <x v="1"/>
    <s v="United States"/>
    <s v="Peoria"/>
    <x v="10"/>
    <n v="61604"/>
    <x v="2"/>
    <s v="OFF-BI-10003784"/>
    <x v="1"/>
    <x v="8"/>
    <s v="Computer Printout Index Tabs"/>
    <n v="1.6799999999999995"/>
    <n v="5"/>
    <n v="0.8"/>
    <n v="-2.6880000000000015"/>
  </r>
  <r>
    <n v="6820"/>
    <s v="CA-2014-163860"/>
    <x v="3"/>
    <x v="116"/>
    <d v="2015-01-02T00:00:00"/>
    <s v="Standard Class"/>
    <s v="LO-17170"/>
    <s v="Lori Olson"/>
    <x v="1"/>
    <s v="United States"/>
    <s v="Peoria"/>
    <x v="10"/>
    <n v="61604"/>
    <x v="2"/>
    <s v="FUR-FU-10004586"/>
    <x v="0"/>
    <x v="5"/>
    <s v="G.E. Longer-Life Indoor Recessed Floodlight Bulbs"/>
    <n v="7.968"/>
    <n v="3"/>
    <n v="0.6"/>
    <n v="-2.3903999999999996"/>
  </r>
  <r>
    <n v="6821"/>
    <s v="CA-2014-163860"/>
    <x v="3"/>
    <x v="116"/>
    <d v="2015-01-02T00:00:00"/>
    <s v="Standard Class"/>
    <s v="LO-17170"/>
    <s v="Lori Olson"/>
    <x v="1"/>
    <s v="United States"/>
    <s v="Peoria"/>
    <x v="10"/>
    <n v="61604"/>
    <x v="2"/>
    <s v="FUR-CH-10004698"/>
    <x v="0"/>
    <x v="1"/>
    <s v="Padded Folding Chairs, Black, 4/Carton"/>
    <n v="113.372"/>
    <n v="2"/>
    <n v="0.3"/>
    <n v="-3.2391999999999896"/>
  </r>
  <r>
    <n v="6822"/>
    <s v="CA-2014-163860"/>
    <x v="3"/>
    <x v="116"/>
    <d v="2015-01-02T00:00:00"/>
    <s v="Standard Class"/>
    <s v="LO-17170"/>
    <s v="Lori Olson"/>
    <x v="1"/>
    <s v="United States"/>
    <s v="Peoria"/>
    <x v="10"/>
    <n v="61604"/>
    <x v="2"/>
    <s v="FUR-FU-10001935"/>
    <x v="0"/>
    <x v="5"/>
    <s v="3M Hangers With Command Adhesive"/>
    <n v="2.9600000000000004"/>
    <n v="2"/>
    <n v="0.6"/>
    <n v="-1.4059999999999997"/>
  </r>
  <r>
    <n v="6823"/>
    <s v="US-2014-115609"/>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s v="CA-2012-154291"/>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s v="CA-2012-154291"/>
    <x v="1"/>
    <x v="395"/>
    <d v="2012-07-29T00:00:00"/>
    <s v="Standard Class"/>
    <s v="YS-21880"/>
    <s v="Yana Sorensen"/>
    <x v="1"/>
    <s v="United States"/>
    <s v="Montgomery"/>
    <x v="19"/>
    <n v="36116"/>
    <x v="0"/>
    <s v="FUR-TA-10002041"/>
    <x v="0"/>
    <x v="3"/>
    <s v="Bevis Round Conference Table Top, X-Base"/>
    <n v="358.58"/>
    <n v="2"/>
    <n v="0"/>
    <n v="39.44380000000001"/>
  </r>
  <r>
    <n v="6826"/>
    <s v="CA-2013-118689"/>
    <x v="0"/>
    <x v="824"/>
    <d v="2013-10-10T00:00:00"/>
    <s v="Standard Class"/>
    <s v="TC-20980"/>
    <s v="Tamara Chand"/>
    <x v="1"/>
    <s v="United States"/>
    <s v="Lafayette"/>
    <x v="14"/>
    <n v="47905"/>
    <x v="2"/>
    <s v="OFF-ST-10001558"/>
    <x v="1"/>
    <x v="4"/>
    <s v="Acco Perma 4000 Stacking Storage Drawers"/>
    <n v="32.479999999999997"/>
    <n v="2"/>
    <n v="0"/>
    <n v="4.8719999999999999"/>
  </r>
  <r>
    <n v="6827"/>
    <s v="CA-2013-118689"/>
    <x v="0"/>
    <x v="824"/>
    <d v="2013-10-10T00:00:00"/>
    <s v="Standard Class"/>
    <s v="TC-20980"/>
    <s v="Tamara Chand"/>
    <x v="1"/>
    <s v="United States"/>
    <s v="Lafayette"/>
    <x v="14"/>
    <n v="47905"/>
    <x v="2"/>
    <s v="TEC-CO-10004722"/>
    <x v="2"/>
    <x v="16"/>
    <s v="Canon imageCLASS 2200 Advanced Copier"/>
    <n v="17499.949999999997"/>
    <n v="5"/>
    <n v="0"/>
    <n v="8399.9759999999987"/>
  </r>
  <r>
    <n v="6828"/>
    <s v="CA-2013-118689"/>
    <x v="0"/>
    <x v="824"/>
    <d v="2013-10-10T00:00:00"/>
    <s v="Standard Class"/>
    <s v="TC-20980"/>
    <s v="Tamara Chand"/>
    <x v="1"/>
    <s v="United States"/>
    <s v="Lafayette"/>
    <x v="14"/>
    <n v="47905"/>
    <x v="2"/>
    <s v="OFF-BI-10004600"/>
    <x v="1"/>
    <x v="8"/>
    <s v="Ibico Ibimaster 300 Manual Binding System"/>
    <n v="735.98"/>
    <n v="2"/>
    <n v="0"/>
    <n v="331.19099999999997"/>
  </r>
  <r>
    <n v="6829"/>
    <s v="CA-2013-118689"/>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s v="CA-2013-118689"/>
    <x v="0"/>
    <x v="824"/>
    <d v="2013-10-10T00:00:00"/>
    <s v="Standard Class"/>
    <s v="TC-20980"/>
    <s v="Tamara Chand"/>
    <x v="1"/>
    <s v="United States"/>
    <s v="Lafayette"/>
    <x v="14"/>
    <n v="47905"/>
    <x v="2"/>
    <s v="OFF-AR-10001958"/>
    <x v="1"/>
    <x v="6"/>
    <s v="Stanley Bostitch Contemporary Electric Pencil Sharpeners"/>
    <n v="33.96"/>
    <n v="2"/>
    <n v="0"/>
    <n v="9.5088000000000008"/>
  </r>
  <r>
    <n v="6831"/>
    <s v="CA-2013-140438"/>
    <x v="0"/>
    <x v="435"/>
    <d v="2013-12-28T00:00:00"/>
    <s v="Second Class"/>
    <s v="PW-19030"/>
    <s v="Pauline Webber"/>
    <x v="1"/>
    <s v="United States"/>
    <s v="New York City"/>
    <x v="15"/>
    <n v="10009"/>
    <x v="3"/>
    <s v="TEC-PH-10001750"/>
    <x v="2"/>
    <x v="7"/>
    <s v="Samsung Rugby III"/>
    <n v="197.96999999999997"/>
    <n v="3"/>
    <n v="0"/>
    <n v="53.451900000000009"/>
  </r>
  <r>
    <n v="6832"/>
    <s v="US-2014-123204"/>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s v="CA-2012-112522"/>
    <x v="1"/>
    <x v="998"/>
    <d v="2012-10-17T00:00:00"/>
    <s v="Standard Class"/>
    <s v="DP-13165"/>
    <s v="David Philippe"/>
    <x v="0"/>
    <s v="United States"/>
    <s v="Chicago"/>
    <x v="10"/>
    <n v="60610"/>
    <x v="2"/>
    <s v="OFF-AR-10003183"/>
    <x v="1"/>
    <x v="6"/>
    <s v="Avery Fluorescent Highlighter Four-Color Set"/>
    <n v="8.016"/>
    <n v="3"/>
    <n v="0.2"/>
    <n v="1.0019999999999993"/>
  </r>
  <r>
    <n v="6834"/>
    <s v="CA-2013-153101"/>
    <x v="0"/>
    <x v="162"/>
    <d v="2013-09-09T00:00:00"/>
    <s v="Same Day"/>
    <s v="PJ-19015"/>
    <s v="Pauline Johnson"/>
    <x v="0"/>
    <s v="United States"/>
    <s v="Santa Ana"/>
    <x v="1"/>
    <n v="92704"/>
    <x v="1"/>
    <s v="FUR-TA-10003008"/>
    <x v="0"/>
    <x v="3"/>
    <s v="Lesro Round Back Collection Coffee Table, End Table"/>
    <n v="146.04000000000002"/>
    <n v="1"/>
    <n v="0.2"/>
    <n v="-12.778499999999994"/>
  </r>
  <r>
    <n v="6835"/>
    <s v="CA-2013-142615"/>
    <x v="0"/>
    <x v="73"/>
    <d v="2013-11-25T00:00:00"/>
    <s v="Standard Class"/>
    <s v="BM-11575"/>
    <s v="Brendan Murry"/>
    <x v="1"/>
    <s v="United States"/>
    <s v="Montebello"/>
    <x v="1"/>
    <n v="90640"/>
    <x v="1"/>
    <s v="TEC-AC-10004803"/>
    <x v="2"/>
    <x v="11"/>
    <s v="Sony Micro Vault Click 4 GB USB 2.0 Flash Drive"/>
    <n v="27.88"/>
    <n v="2"/>
    <n v="0"/>
    <n v="3.9032000000000018"/>
  </r>
  <r>
    <n v="6836"/>
    <s v="CA-2014-142643"/>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s v="CA-2014-142643"/>
    <x v="3"/>
    <x v="453"/>
    <d v="2014-10-21T00:00:00"/>
    <s v="Standard Class"/>
    <s v="DL-13495"/>
    <s v="Dionis Lloyd"/>
    <x v="1"/>
    <s v="United States"/>
    <s v="Thousand Oaks"/>
    <x v="1"/>
    <n v="91360"/>
    <x v="1"/>
    <s v="FUR-FU-10000087"/>
    <x v="0"/>
    <x v="5"/>
    <s v="Executive Impressions 14&quot; Two-Color Numerals Wall Clock"/>
    <n v="22.72"/>
    <n v="1"/>
    <n v="0"/>
    <n v="9.3152000000000008"/>
  </r>
  <r>
    <n v="6838"/>
    <s v="CA-2012-116260"/>
    <x v="1"/>
    <x v="380"/>
    <d v="2012-07-12T00:00:00"/>
    <s v="Standard Class"/>
    <s v="BF-10975"/>
    <s v="Barbara Fisher"/>
    <x v="1"/>
    <s v="United States"/>
    <s v="Vineland"/>
    <x v="30"/>
    <n v="8360"/>
    <x v="3"/>
    <s v="OFF-AR-10003732"/>
    <x v="1"/>
    <x v="6"/>
    <s v="Newell 333"/>
    <n v="11.12"/>
    <n v="4"/>
    <n v="0"/>
    <n v="2.8911999999999995"/>
  </r>
  <r>
    <n v="6839"/>
    <s v="CA-2014-107517"/>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s v="CA-2014-107517"/>
    <x v="3"/>
    <x v="1119"/>
    <d v="2014-02-10T00:00:00"/>
    <s v="Standard Class"/>
    <s v="FC-14335"/>
    <s v="Fred Chung"/>
    <x v="1"/>
    <s v="United States"/>
    <s v="Torrance"/>
    <x v="1"/>
    <n v="90503"/>
    <x v="1"/>
    <s v="TEC-PH-10003505"/>
    <x v="2"/>
    <x v="7"/>
    <s v="Geemarc AmpliPOWER60"/>
    <n v="371.2"/>
    <n v="5"/>
    <n v="0.2"/>
    <n v="41.759999999999948"/>
  </r>
  <r>
    <n v="6841"/>
    <s v="CA-2012-166338"/>
    <x v="1"/>
    <x v="401"/>
    <d v="2012-12-07T00:00:00"/>
    <s v="First Class"/>
    <s v="MP-18175"/>
    <s v="Mike Pelletier"/>
    <x v="2"/>
    <s v="United States"/>
    <s v="Troy"/>
    <x v="24"/>
    <n v="45373"/>
    <x v="3"/>
    <s v="OFF-BI-10002852"/>
    <x v="1"/>
    <x v="8"/>
    <s v="Ibico Standard Transparent Covers"/>
    <n v="14.832000000000003"/>
    <n v="3"/>
    <n v="0.7"/>
    <n v="-10.382399999999997"/>
  </r>
  <r>
    <n v="6842"/>
    <s v="CA-2013-123946"/>
    <x v="0"/>
    <x v="126"/>
    <d v="2013-09-18T00:00:00"/>
    <s v="Standard Class"/>
    <s v="AJ-10795"/>
    <s v="Anthony Johnson"/>
    <x v="1"/>
    <s v="United States"/>
    <s v="Springfield"/>
    <x v="17"/>
    <n v="22153"/>
    <x v="0"/>
    <s v="TEC-AC-10004877"/>
    <x v="2"/>
    <x v="11"/>
    <s v="Imation 30456 USB Flash Drive 8GB"/>
    <n v="20.700000000000003"/>
    <n v="3"/>
    <n v="0"/>
    <n v="1.6559999999999988"/>
  </r>
  <r>
    <n v="6843"/>
    <s v="CA-2013-123946"/>
    <x v="0"/>
    <x v="126"/>
    <d v="2013-09-18T00:00:00"/>
    <s v="Standard Class"/>
    <s v="AJ-10795"/>
    <s v="Anthony Johnson"/>
    <x v="1"/>
    <s v="United States"/>
    <s v="Springfield"/>
    <x v="17"/>
    <n v="22153"/>
    <x v="0"/>
    <s v="OFF-FA-10002975"/>
    <x v="1"/>
    <x v="13"/>
    <s v="Staples"/>
    <n v="11.34"/>
    <n v="3"/>
    <n v="0"/>
    <n v="5.2164000000000001"/>
  </r>
  <r>
    <n v="6844"/>
    <s v="CA-2013-123946"/>
    <x v="0"/>
    <x v="126"/>
    <d v="2013-09-18T00:00:00"/>
    <s v="Standard Class"/>
    <s v="AJ-10795"/>
    <s v="Anthony Johnson"/>
    <x v="1"/>
    <s v="United States"/>
    <s v="Springfield"/>
    <x v="17"/>
    <n v="22153"/>
    <x v="0"/>
    <s v="OFF-ST-10000419"/>
    <x v="1"/>
    <x v="4"/>
    <s v="Rogers Jumbo File, Granite"/>
    <n v="67.900000000000006"/>
    <n v="5"/>
    <n v="0"/>
    <n v="0.67899999999999849"/>
  </r>
  <r>
    <n v="6845"/>
    <s v="CA-2013-123946"/>
    <x v="0"/>
    <x v="126"/>
    <d v="2013-09-18T00:00:00"/>
    <s v="Standard Class"/>
    <s v="AJ-10795"/>
    <s v="Anthony Johnson"/>
    <x v="1"/>
    <s v="United States"/>
    <s v="Springfield"/>
    <x v="17"/>
    <n v="22153"/>
    <x v="0"/>
    <s v="FUR-CH-10002073"/>
    <x v="0"/>
    <x v="1"/>
    <s v="Hon Olson Stacker Chairs"/>
    <n v="1059.1199999999999"/>
    <n v="4"/>
    <n v="0"/>
    <n v="307.14479999999992"/>
  </r>
  <r>
    <n v="6846"/>
    <s v="CA-2011-147543"/>
    <x v="2"/>
    <x v="522"/>
    <d v="2011-07-12T00:00:00"/>
    <s v="Standard Class"/>
    <s v="BC-11125"/>
    <s v="Becky Castell"/>
    <x v="2"/>
    <s v="United States"/>
    <s v="El Cajon"/>
    <x v="1"/>
    <n v="92020"/>
    <x v="1"/>
    <s v="FUR-CH-10000155"/>
    <x v="0"/>
    <x v="1"/>
    <s v="Global Comet Stacking Armless Chair"/>
    <n v="478.48"/>
    <n v="2"/>
    <n v="0.2"/>
    <n v="47.848000000000013"/>
  </r>
  <r>
    <n v="6847"/>
    <s v="US-2013-159093"/>
    <x v="0"/>
    <x v="195"/>
    <d v="2013-05-15T00:00:00"/>
    <s v="Standard Class"/>
    <s v="RS-19420"/>
    <s v="Ricardo Sperren"/>
    <x v="1"/>
    <s v="United States"/>
    <s v="Los Angeles"/>
    <x v="1"/>
    <n v="90036"/>
    <x v="1"/>
    <s v="OFF-PA-10001260"/>
    <x v="1"/>
    <x v="10"/>
    <s v="TOPS Money Receipt Book, Consecutively Numbered in Red,"/>
    <n v="32.04"/>
    <n v="4"/>
    <n v="0"/>
    <n v="14.417999999999999"/>
  </r>
  <r>
    <n v="6848"/>
    <s v="CA-2013-162110"/>
    <x v="0"/>
    <x v="427"/>
    <d v="2013-07-23T00:00:00"/>
    <s v="Standard Class"/>
    <s v="NP-18670"/>
    <s v="Nora Paige"/>
    <x v="0"/>
    <s v="United States"/>
    <s v="Phoenix"/>
    <x v="16"/>
    <n v="85023"/>
    <x v="1"/>
    <s v="TEC-PH-10001924"/>
    <x v="2"/>
    <x v="7"/>
    <s v="iHome FM Clock Radio with Lightning Dock"/>
    <n v="55.991999999999997"/>
    <n v="1"/>
    <n v="0.2"/>
    <n v="3.4995000000000029"/>
  </r>
  <r>
    <n v="6849"/>
    <s v="US-2013-163461"/>
    <x v="0"/>
    <x v="1133"/>
    <d v="2013-06-22T00:00:00"/>
    <s v="First Class"/>
    <s v="BT-11440"/>
    <s v="Bobby Trafton"/>
    <x v="0"/>
    <s v="United States"/>
    <s v="Frankfort"/>
    <x v="10"/>
    <n v="60423"/>
    <x v="2"/>
    <s v="OFF-PA-10003134"/>
    <x v="1"/>
    <x v="10"/>
    <s v="Xerox 1937"/>
    <n v="76.864000000000004"/>
    <n v="2"/>
    <n v="0.2"/>
    <n v="26.902399999999993"/>
  </r>
  <r>
    <n v="6850"/>
    <s v="CA-2011-101462"/>
    <x v="2"/>
    <x v="1017"/>
    <d v="2011-04-25T00:00:00"/>
    <s v="Standard Class"/>
    <s v="BP-11230"/>
    <s v="Benjamin Patterson"/>
    <x v="0"/>
    <s v="United States"/>
    <s v="Los Angeles"/>
    <x v="1"/>
    <n v="90045"/>
    <x v="1"/>
    <s v="FUR-FU-10000409"/>
    <x v="0"/>
    <x v="5"/>
    <s v="GE 4 Foot Flourescent Tube, 40 Watt"/>
    <n v="59.92"/>
    <n v="4"/>
    <n v="0"/>
    <n v="27.563200000000002"/>
  </r>
  <r>
    <n v="6851"/>
    <s v="US-2013-100461"/>
    <x v="0"/>
    <x v="1134"/>
    <d v="2013-01-12T00:00:00"/>
    <s v="Standard Class"/>
    <s v="JO-15145"/>
    <s v="Jack O'Briant"/>
    <x v="1"/>
    <s v="United States"/>
    <s v="Franklin"/>
    <x v="6"/>
    <n v="53132"/>
    <x v="2"/>
    <s v="FUR-BO-10002545"/>
    <x v="0"/>
    <x v="0"/>
    <s v="Atlantic Metals Mobile 3-Shelf Bookcases, Custom Colors"/>
    <n v="1565.88"/>
    <n v="6"/>
    <n v="0"/>
    <n v="407.12880000000007"/>
  </r>
  <r>
    <n v="6852"/>
    <s v="US-2013-100461"/>
    <x v="0"/>
    <x v="1134"/>
    <d v="2013-01-12T00:00:00"/>
    <s v="Standard Class"/>
    <s v="JO-15145"/>
    <s v="Jack O'Briant"/>
    <x v="1"/>
    <s v="United States"/>
    <s v="Franklin"/>
    <x v="6"/>
    <n v="53132"/>
    <x v="2"/>
    <s v="OFF-BI-10001460"/>
    <x v="1"/>
    <x v="8"/>
    <s v="Plastic Binding Combs"/>
    <n v="106.05"/>
    <n v="7"/>
    <n v="0"/>
    <n v="49.843499999999999"/>
  </r>
  <r>
    <n v="6853"/>
    <s v="US-2014-162670"/>
    <x v="3"/>
    <x v="331"/>
    <d v="2014-12-29T00:00:00"/>
    <s v="Second Class"/>
    <s v="MF-18250"/>
    <s v="Monica Federle"/>
    <x v="1"/>
    <s v="United States"/>
    <s v="Little Rock"/>
    <x v="36"/>
    <n v="72209"/>
    <x v="0"/>
    <s v="OFF-ST-10001328"/>
    <x v="1"/>
    <x v="4"/>
    <s v="Personal Filing Tote with Lid, Black/Gray"/>
    <n v="62.04"/>
    <n v="4"/>
    <n v="0"/>
    <n v="17.371200000000002"/>
  </r>
  <r>
    <n v="6854"/>
    <s v="US-2014-162670"/>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s v="US-2014-162670"/>
    <x v="3"/>
    <x v="331"/>
    <d v="2014-12-29T00:00:00"/>
    <s v="Second Class"/>
    <s v="MF-18250"/>
    <s v="Monica Federle"/>
    <x v="1"/>
    <s v="United States"/>
    <s v="Little Rock"/>
    <x v="36"/>
    <n v="72209"/>
    <x v="0"/>
    <s v="OFF-ST-10001522"/>
    <x v="1"/>
    <x v="4"/>
    <s v="Gould Plastics 18-Pocket Panel Bin, 34w x 5-1/4d x 20-1/2h"/>
    <n v="367.96"/>
    <n v="4"/>
    <n v="0"/>
    <n v="14.718399999999974"/>
  </r>
  <r>
    <n v="6856"/>
    <s v="US-2014-162670"/>
    <x v="3"/>
    <x v="331"/>
    <d v="2014-12-29T00:00:00"/>
    <s v="Second Class"/>
    <s v="MF-18250"/>
    <s v="Monica Federle"/>
    <x v="1"/>
    <s v="United States"/>
    <s v="Little Rock"/>
    <x v="36"/>
    <n v="72209"/>
    <x v="0"/>
    <s v="OFF-PA-10001994"/>
    <x v="1"/>
    <x v="10"/>
    <s v="Ink Jet Note and Greeting Cards, 8-1/2&quot; x 5-1/2&quot; Card Size"/>
    <n v="44.96"/>
    <n v="2"/>
    <n v="0"/>
    <n v="20.6816"/>
  </r>
  <r>
    <n v="6857"/>
    <s v="US-2014-162670"/>
    <x v="3"/>
    <x v="331"/>
    <d v="2014-12-29T00:00:00"/>
    <s v="Second Class"/>
    <s v="MF-18250"/>
    <s v="Monica Federle"/>
    <x v="1"/>
    <s v="United States"/>
    <s v="Little Rock"/>
    <x v="36"/>
    <n v="72209"/>
    <x v="0"/>
    <s v="OFF-EN-10001453"/>
    <x v="1"/>
    <x v="12"/>
    <s v="Tyvek Interoffice Envelopes, 9 1/2&quot; x 12 1/2&quot;, 100/Box"/>
    <n v="182.94"/>
    <n v="3"/>
    <n v="0"/>
    <n v="85.981799999999993"/>
  </r>
  <r>
    <n v="6858"/>
    <s v="CA-2014-128965"/>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s v="CA-2014-128965"/>
    <x v="3"/>
    <x v="827"/>
    <d v="2014-04-23T00:00:00"/>
    <s v="Standard Class"/>
    <s v="PS-18760"/>
    <s v="Pamela Stobb"/>
    <x v="0"/>
    <s v="United States"/>
    <s v="Los Angeles"/>
    <x v="1"/>
    <n v="90008"/>
    <x v="1"/>
    <s v="OFF-LA-10001404"/>
    <x v="1"/>
    <x v="2"/>
    <s v="Avery 517"/>
    <n v="7.38"/>
    <n v="2"/>
    <n v="0"/>
    <n v="3.4685999999999999"/>
  </r>
  <r>
    <n v="6860"/>
    <s v="CA-2014-128965"/>
    <x v="3"/>
    <x v="827"/>
    <d v="2014-04-23T00:00:00"/>
    <s v="Standard Class"/>
    <s v="PS-18760"/>
    <s v="Pamela Stobb"/>
    <x v="0"/>
    <s v="United States"/>
    <s v="Los Angeles"/>
    <x v="1"/>
    <n v="90008"/>
    <x v="1"/>
    <s v="OFF-FA-10001561"/>
    <x v="1"/>
    <x v="13"/>
    <s v="Stockwell Push Pins"/>
    <n v="10.9"/>
    <n v="5"/>
    <n v="0"/>
    <n v="3.5970000000000004"/>
  </r>
  <r>
    <n v="6861"/>
    <s v="CA-2014-128965"/>
    <x v="3"/>
    <x v="827"/>
    <d v="2014-04-23T00:00:00"/>
    <s v="Standard Class"/>
    <s v="PS-18760"/>
    <s v="Pamela Stobb"/>
    <x v="0"/>
    <s v="United States"/>
    <s v="Los Angeles"/>
    <x v="1"/>
    <n v="90008"/>
    <x v="1"/>
    <s v="TEC-AC-10001383"/>
    <x v="2"/>
    <x v="11"/>
    <s v="Logitech Wireless Touch Keyboard K400"/>
    <n v="274.89"/>
    <n v="11"/>
    <n v="0"/>
    <n v="46.731299999999962"/>
  </r>
  <r>
    <n v="6862"/>
    <s v="CA-2014-128965"/>
    <x v="3"/>
    <x v="827"/>
    <d v="2014-04-23T00:00:00"/>
    <s v="Standard Class"/>
    <s v="PS-18760"/>
    <s v="Pamela Stobb"/>
    <x v="0"/>
    <s v="United States"/>
    <s v="Los Angeles"/>
    <x v="1"/>
    <n v="90008"/>
    <x v="1"/>
    <s v="OFF-LA-10003190"/>
    <x v="1"/>
    <x v="2"/>
    <s v="Avery 474"/>
    <n v="23.04"/>
    <n v="8"/>
    <n v="0"/>
    <n v="11.2896"/>
  </r>
  <r>
    <n v="6863"/>
    <s v="CA-2014-128965"/>
    <x v="3"/>
    <x v="827"/>
    <d v="2014-04-23T00:00:00"/>
    <s v="Standard Class"/>
    <s v="PS-18760"/>
    <s v="Pamela Stobb"/>
    <x v="0"/>
    <s v="United States"/>
    <s v="Los Angeles"/>
    <x v="1"/>
    <n v="90008"/>
    <x v="1"/>
    <s v="FUR-CH-10003774"/>
    <x v="0"/>
    <x v="1"/>
    <s v="Global Wood Trimmed Manager's Task Chair, Khaki"/>
    <n v="218.35200000000003"/>
    <n v="3"/>
    <n v="0.2"/>
    <n v="-19.105800000000016"/>
  </r>
  <r>
    <n v="6864"/>
    <s v="CA-2014-138618"/>
    <x v="3"/>
    <x v="96"/>
    <d v="2014-12-09T00:00:00"/>
    <s v="Standard Class"/>
    <s v="MY-17380"/>
    <s v="Maribeth Yedwab"/>
    <x v="1"/>
    <s v="United States"/>
    <s v="San Antonio"/>
    <x v="5"/>
    <n v="78207"/>
    <x v="2"/>
    <s v="OFF-PA-10000520"/>
    <x v="1"/>
    <x v="10"/>
    <s v="Xerox 201"/>
    <n v="10.368000000000002"/>
    <n v="2"/>
    <n v="0.2"/>
    <n v="3.6288"/>
  </r>
  <r>
    <n v="6865"/>
    <s v="US-2013-126452"/>
    <x v="0"/>
    <x v="1036"/>
    <d v="2013-08-29T00:00:00"/>
    <s v="Standard Class"/>
    <s v="SC-20230"/>
    <s v="Scot Coram"/>
    <x v="1"/>
    <s v="United States"/>
    <s v="Los Angeles"/>
    <x v="1"/>
    <n v="90004"/>
    <x v="1"/>
    <s v="OFF-BI-10004465"/>
    <x v="1"/>
    <x v="8"/>
    <s v="Avery Durable Slant Ring Binders"/>
    <n v="12.672000000000001"/>
    <n v="2"/>
    <n v="0.2"/>
    <n v="4.7519999999999998"/>
  </r>
  <r>
    <n v="6866"/>
    <s v="US-2013-126452"/>
    <x v="0"/>
    <x v="1036"/>
    <d v="2013-08-29T00:00:00"/>
    <s v="Standard Class"/>
    <s v="SC-20230"/>
    <s v="Scot Coram"/>
    <x v="1"/>
    <s v="United States"/>
    <s v="Los Angeles"/>
    <x v="1"/>
    <n v="90004"/>
    <x v="1"/>
    <s v="TEC-PH-10003555"/>
    <x v="2"/>
    <x v="7"/>
    <s v="Motorola HK250 Universal Bluetooth Headset"/>
    <n v="91.96"/>
    <n v="5"/>
    <n v="0.2"/>
    <n v="-20.690999999999992"/>
  </r>
  <r>
    <n v="6867"/>
    <s v="US-2013-126452"/>
    <x v="0"/>
    <x v="1036"/>
    <d v="2013-08-29T00:00:00"/>
    <s v="Standard Class"/>
    <s v="SC-20230"/>
    <s v="Scot Coram"/>
    <x v="1"/>
    <s v="United States"/>
    <s v="Los Angeles"/>
    <x v="1"/>
    <n v="90004"/>
    <x v="1"/>
    <s v="TEC-AC-10000844"/>
    <x v="2"/>
    <x v="11"/>
    <s v="Logitech Gaming G510s - Keyboard"/>
    <n v="254.96999999999997"/>
    <n v="3"/>
    <n v="0"/>
    <n v="91.789199999999994"/>
  </r>
  <r>
    <n v="6868"/>
    <s v="US-2013-126452"/>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s v="US-2013-126452"/>
    <x v="0"/>
    <x v="1036"/>
    <d v="2013-08-29T00:00:00"/>
    <s v="Standard Class"/>
    <s v="SC-20230"/>
    <s v="Scot Coram"/>
    <x v="1"/>
    <s v="United States"/>
    <s v="Los Angeles"/>
    <x v="1"/>
    <n v="90004"/>
    <x v="1"/>
    <s v="FUR-TA-10003569"/>
    <x v="0"/>
    <x v="3"/>
    <s v="Bretford CR8500 Series Meeting Room Furniture"/>
    <n v="2887.0560000000005"/>
    <n v="9"/>
    <n v="0.2"/>
    <n v="180.44099999999992"/>
  </r>
  <r>
    <n v="6870"/>
    <s v="US-2013-126452"/>
    <x v="0"/>
    <x v="1036"/>
    <d v="2013-08-29T00:00:00"/>
    <s v="Standard Class"/>
    <s v="SC-20230"/>
    <s v="Scot Coram"/>
    <x v="1"/>
    <s v="United States"/>
    <s v="Los Angeles"/>
    <x v="1"/>
    <n v="90004"/>
    <x v="1"/>
    <s v="OFF-PA-10003848"/>
    <x v="1"/>
    <x v="10"/>
    <s v="Xerox 1997"/>
    <n v="12.96"/>
    <n v="2"/>
    <n v="0"/>
    <n v="6.2208000000000006"/>
  </r>
  <r>
    <n v="6871"/>
    <s v="US-2013-126452"/>
    <x v="0"/>
    <x v="1036"/>
    <d v="2013-08-29T00:00:00"/>
    <s v="Standard Class"/>
    <s v="SC-20230"/>
    <s v="Scot Coram"/>
    <x v="1"/>
    <s v="United States"/>
    <s v="Los Angeles"/>
    <x v="1"/>
    <n v="90004"/>
    <x v="1"/>
    <s v="OFF-PA-10002606"/>
    <x v="1"/>
    <x v="10"/>
    <s v="Xerox 1928"/>
    <n v="47.52"/>
    <n v="9"/>
    <n v="0"/>
    <n v="21.384"/>
  </r>
  <r>
    <n v="6872"/>
    <s v="CA-2013-145009"/>
    <x v="0"/>
    <x v="5"/>
    <d v="2013-12-09T00:00:00"/>
    <s v="Second Class"/>
    <s v="RF-19345"/>
    <s v="Randy Ferguson"/>
    <x v="1"/>
    <s v="United States"/>
    <s v="Chicago"/>
    <x v="10"/>
    <n v="60610"/>
    <x v="2"/>
    <s v="OFF-LA-10004853"/>
    <x v="1"/>
    <x v="2"/>
    <s v="Avery 483"/>
    <n v="11.952000000000002"/>
    <n v="3"/>
    <n v="0.2"/>
    <n v="3.8843999999999994"/>
  </r>
  <r>
    <n v="6873"/>
    <s v="CA-2012-162544"/>
    <x v="1"/>
    <x v="1135"/>
    <d v="2012-12-19T00:00:00"/>
    <s v="First Class"/>
    <s v="SG-20080"/>
    <s v="Sandra Glassco"/>
    <x v="0"/>
    <s v="United States"/>
    <s v="Seattle"/>
    <x v="4"/>
    <n v="98105"/>
    <x v="1"/>
    <s v="OFF-PA-10004948"/>
    <x v="1"/>
    <x v="10"/>
    <s v="Xerox 190"/>
    <n v="4.9800000000000004"/>
    <n v="1"/>
    <n v="0"/>
    <n v="2.3406000000000002"/>
  </r>
  <r>
    <n v="6874"/>
    <s v="CA-2011-124394"/>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s v="CA-2011-124394"/>
    <x v="2"/>
    <x v="1136"/>
    <d v="2011-10-22T00:00:00"/>
    <s v="Second Class"/>
    <s v="TB-21520"/>
    <s v="Tracy Blumstein"/>
    <x v="0"/>
    <s v="United States"/>
    <s v="Beaumont"/>
    <x v="5"/>
    <n v="77705"/>
    <x v="2"/>
    <s v="TEC-AC-10001314"/>
    <x v="2"/>
    <x v="11"/>
    <s v="Case Logic 2.4GHz Wireless Keyboard"/>
    <n v="119.97600000000001"/>
    <n v="3"/>
    <n v="0.2"/>
    <n v="-17.996400000000019"/>
  </r>
  <r>
    <n v="6876"/>
    <s v="US-2013-121013"/>
    <x v="0"/>
    <x v="64"/>
    <d v="2013-09-11T00:00:00"/>
    <s v="Standard Class"/>
    <s v="MM-17920"/>
    <s v="Michael Moore"/>
    <x v="0"/>
    <s v="United States"/>
    <s v="Chesapeake"/>
    <x v="17"/>
    <n v="23320"/>
    <x v="0"/>
    <s v="OFF-LA-10004545"/>
    <x v="1"/>
    <x v="2"/>
    <s v="Avery 50"/>
    <n v="25.06"/>
    <n v="2"/>
    <n v="0"/>
    <n v="11.778199999999998"/>
  </r>
  <r>
    <n v="6877"/>
    <s v="US-2013-121013"/>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s v="US-2012-123918"/>
    <x v="1"/>
    <x v="52"/>
    <d v="2012-10-15T00:00:00"/>
    <s v="Same Day"/>
    <s v="CG-12520"/>
    <s v="Claire Gute"/>
    <x v="0"/>
    <s v="United States"/>
    <s v="Dallas"/>
    <x v="5"/>
    <n v="75217"/>
    <x v="2"/>
    <s v="FUR-FU-10004952"/>
    <x v="0"/>
    <x v="5"/>
    <s v="C-Line Cubicle Keepers Polyproplyene Holder w/Velcro Back, 8-1/2x11, 25/Bx"/>
    <n v="131.376"/>
    <n v="6"/>
    <n v="0.6"/>
    <n v="-95.24760000000002"/>
  </r>
  <r>
    <n v="6879"/>
    <s v="US-2012-123918"/>
    <x v="1"/>
    <x v="52"/>
    <d v="2012-10-15T00:00:00"/>
    <s v="Same Day"/>
    <s v="CG-12520"/>
    <s v="Claire Gute"/>
    <x v="0"/>
    <s v="United States"/>
    <s v="Dallas"/>
    <x v="5"/>
    <n v="75217"/>
    <x v="2"/>
    <s v="OFF-PA-10003001"/>
    <x v="1"/>
    <x v="10"/>
    <s v="Xerox 1986"/>
    <n v="5.3440000000000003"/>
    <n v="1"/>
    <n v="0.2"/>
    <n v="1.8703999999999998"/>
  </r>
  <r>
    <n v="6880"/>
    <s v="CA-2012-137113"/>
    <x v="1"/>
    <x v="494"/>
    <d v="2012-12-05T00:00:00"/>
    <s v="Second Class"/>
    <s v="TW-21025"/>
    <s v="Tamara Willingham"/>
    <x v="2"/>
    <s v="United States"/>
    <s v="Seattle"/>
    <x v="4"/>
    <n v="98105"/>
    <x v="1"/>
    <s v="FUR-CH-10001215"/>
    <x v="0"/>
    <x v="1"/>
    <s v="Global Troy Executive Leather Low-Back Tilter"/>
    <n v="2003.9200000000003"/>
    <n v="5"/>
    <n v="0.2"/>
    <n v="125.24499999999995"/>
  </r>
  <r>
    <n v="6881"/>
    <s v="CA-2012-137113"/>
    <x v="1"/>
    <x v="494"/>
    <d v="2012-12-05T00:00:00"/>
    <s v="Second Class"/>
    <s v="TW-21025"/>
    <s v="Tamara Willingham"/>
    <x v="2"/>
    <s v="United States"/>
    <s v="Seattle"/>
    <x v="4"/>
    <n v="98105"/>
    <x v="1"/>
    <s v="OFF-PA-10004255"/>
    <x v="1"/>
    <x v="10"/>
    <s v="Xerox 219"/>
    <n v="32.400000000000006"/>
    <n v="5"/>
    <n v="0"/>
    <n v="15.552000000000001"/>
  </r>
  <r>
    <n v="6882"/>
    <s v="CA-2012-137113"/>
    <x v="1"/>
    <x v="494"/>
    <d v="2012-12-05T00:00:00"/>
    <s v="Second Class"/>
    <s v="TW-21025"/>
    <s v="Tamara Willingham"/>
    <x v="2"/>
    <s v="United States"/>
    <s v="Seattle"/>
    <x v="4"/>
    <n v="98105"/>
    <x v="1"/>
    <s v="FUR-TA-10001705"/>
    <x v="0"/>
    <x v="3"/>
    <s v="Bush Advantage Collection Round Conference Table"/>
    <n v="1913.3999999999999"/>
    <n v="9"/>
    <n v="0"/>
    <n v="401.81399999999985"/>
  </r>
  <r>
    <n v="6883"/>
    <s v="CA-2012-137113"/>
    <x v="1"/>
    <x v="494"/>
    <d v="2012-12-05T00:00:00"/>
    <s v="Second Class"/>
    <s v="TW-21025"/>
    <s v="Tamara Willingham"/>
    <x v="2"/>
    <s v="United States"/>
    <s v="Seattle"/>
    <x v="4"/>
    <n v="98105"/>
    <x v="1"/>
    <s v="OFF-ST-10002554"/>
    <x v="1"/>
    <x v="4"/>
    <s v="Tennsco Industrial Shelving"/>
    <n v="146.72999999999999"/>
    <n v="3"/>
    <n v="0"/>
    <n v="2.9346000000000032"/>
  </r>
  <r>
    <n v="6884"/>
    <s v="CA-2012-137113"/>
    <x v="1"/>
    <x v="494"/>
    <d v="2012-12-05T00:00:00"/>
    <s v="Second Class"/>
    <s v="TW-21025"/>
    <s v="Tamara Willingham"/>
    <x v="2"/>
    <s v="United States"/>
    <s v="Seattle"/>
    <x v="4"/>
    <n v="98105"/>
    <x v="1"/>
    <s v="OFF-PA-10002222"/>
    <x v="1"/>
    <x v="10"/>
    <s v="Xerox Color Copier Paper, 11&quot; x 17&quot;, Ream"/>
    <n v="114.2"/>
    <n v="5"/>
    <n v="0"/>
    <n v="52.531999999999996"/>
  </r>
  <r>
    <n v="6885"/>
    <s v="CA-2012-120677"/>
    <x v="1"/>
    <x v="70"/>
    <d v="2012-06-04T00:00:00"/>
    <s v="Standard Class"/>
    <s v="BD-11320"/>
    <s v="Bill Donatelli"/>
    <x v="0"/>
    <s v="United States"/>
    <s v="Minneapolis"/>
    <x v="11"/>
    <n v="55407"/>
    <x v="2"/>
    <s v="FUR-CH-10002320"/>
    <x v="0"/>
    <x v="1"/>
    <s v="Hon Pagoda Stacking Chairs"/>
    <n v="2567.84"/>
    <n v="8"/>
    <n v="0"/>
    <n v="770.35199999999986"/>
  </r>
  <r>
    <n v="6886"/>
    <s v="CA-2014-123036"/>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s v="CA-2014-123036"/>
    <x v="3"/>
    <x v="18"/>
    <d v="2014-09-18T00:00:00"/>
    <s v="Standard Class"/>
    <s v="HA-14905"/>
    <s v="Helen Abelman"/>
    <x v="0"/>
    <s v="United States"/>
    <s v="Springfield"/>
    <x v="24"/>
    <n v="45503"/>
    <x v="3"/>
    <s v="TEC-PH-10003580"/>
    <x v="2"/>
    <x v="7"/>
    <s v="Cisco IP Phone 7961G-GE VoIP phone"/>
    <n v="259.89600000000002"/>
    <n v="2"/>
    <n v="0.4"/>
    <n v="-56.310799999999972"/>
  </r>
  <r>
    <n v="6888"/>
    <s v="CA-2014-120222"/>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s v="CA-2014-120222"/>
    <x v="3"/>
    <x v="1016"/>
    <d v="2014-05-03T00:00:00"/>
    <s v="Standard Class"/>
    <s v="LL-16840"/>
    <s v="Lauren Leatherbury"/>
    <x v="0"/>
    <s v="United States"/>
    <s v="Los Angeles"/>
    <x v="1"/>
    <n v="90032"/>
    <x v="1"/>
    <s v="OFF-BI-10000666"/>
    <x v="1"/>
    <x v="8"/>
    <s v="Surelock Post Binders"/>
    <n v="73.343999999999994"/>
    <n v="3"/>
    <n v="0.2"/>
    <n v="27.503999999999998"/>
  </r>
  <r>
    <n v="6890"/>
    <s v="CA-2014-16475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s v="CA-2014-164756"/>
    <x v="3"/>
    <x v="65"/>
    <d v="2014-09-23T00:00:00"/>
    <s v="Standard Class"/>
    <s v="SS-20140"/>
    <s v="Saphhira Shifley"/>
    <x v="1"/>
    <s v="United States"/>
    <s v="Columbus"/>
    <x v="32"/>
    <n v="31907"/>
    <x v="0"/>
    <s v="OFF-PA-10000673"/>
    <x v="1"/>
    <x v="10"/>
    <s v="Post-it “Important Message” Note Pad, Neon Colors, 50 Sheets/Pad"/>
    <n v="50.96"/>
    <n v="7"/>
    <n v="0"/>
    <n v="24.460800000000003"/>
  </r>
  <r>
    <n v="6892"/>
    <s v="CA-2014-164756"/>
    <x v="3"/>
    <x v="65"/>
    <d v="2014-09-23T00:00:00"/>
    <s v="Standard Class"/>
    <s v="SS-20140"/>
    <s v="Saphhira Shifley"/>
    <x v="1"/>
    <s v="United States"/>
    <s v="Columbus"/>
    <x v="32"/>
    <n v="31907"/>
    <x v="0"/>
    <s v="OFF-AR-10000380"/>
    <x v="1"/>
    <x v="6"/>
    <s v="Hunt PowerHouse Electric Pencil Sharpener, Blue"/>
    <n v="113.94"/>
    <n v="3"/>
    <n v="0"/>
    <n v="34.181999999999988"/>
  </r>
  <r>
    <n v="6893"/>
    <s v="CA-2014-164756"/>
    <x v="3"/>
    <x v="65"/>
    <d v="2014-09-23T00:00:00"/>
    <s v="Standard Class"/>
    <s v="SS-20140"/>
    <s v="Saphhira Shifley"/>
    <x v="1"/>
    <s v="United States"/>
    <s v="Columbus"/>
    <x v="32"/>
    <n v="31907"/>
    <x v="0"/>
    <s v="OFF-PA-10003848"/>
    <x v="1"/>
    <x v="10"/>
    <s v="Xerox 1997"/>
    <n v="25.92"/>
    <n v="4"/>
    <n v="0"/>
    <n v="12.441600000000001"/>
  </r>
  <r>
    <n v="6894"/>
    <s v="CA-2014-164756"/>
    <x v="3"/>
    <x v="65"/>
    <d v="2014-09-23T00:00:00"/>
    <s v="Standard Class"/>
    <s v="SS-20140"/>
    <s v="Saphhira Shifley"/>
    <x v="1"/>
    <s v="United States"/>
    <s v="Columbus"/>
    <x v="32"/>
    <n v="31907"/>
    <x v="0"/>
    <s v="FUR-FU-10002963"/>
    <x v="0"/>
    <x v="5"/>
    <s v="Master Caster Door Stop, Gray"/>
    <n v="20.32"/>
    <n v="4"/>
    <n v="0"/>
    <n v="6.9087999999999994"/>
  </r>
  <r>
    <n v="6895"/>
    <s v="CA-2014-164756"/>
    <x v="3"/>
    <x v="65"/>
    <d v="2014-09-23T00:00:00"/>
    <s v="Standard Class"/>
    <s v="SS-20140"/>
    <s v="Saphhira Shifley"/>
    <x v="1"/>
    <s v="United States"/>
    <s v="Columbus"/>
    <x v="32"/>
    <n v="31907"/>
    <x v="0"/>
    <s v="TEC-PH-10002447"/>
    <x v="2"/>
    <x v="7"/>
    <s v="AT&amp;T CL83451 4-Handset Telephone"/>
    <n v="411.98"/>
    <n v="2"/>
    <n v="0"/>
    <n v="119.4742"/>
  </r>
  <r>
    <n v="6896"/>
    <s v="CA-2014-164756"/>
    <x v="3"/>
    <x v="65"/>
    <d v="2014-09-23T00:00:00"/>
    <s v="Standard Class"/>
    <s v="SS-20140"/>
    <s v="Saphhira Shifley"/>
    <x v="1"/>
    <s v="United States"/>
    <s v="Columbus"/>
    <x v="32"/>
    <n v="31907"/>
    <x v="0"/>
    <s v="OFF-SU-10004261"/>
    <x v="1"/>
    <x v="14"/>
    <s v="Fiskars 8&quot; Scissors, 2/Pack"/>
    <n v="34.479999999999997"/>
    <n v="2"/>
    <n v="0"/>
    <n v="9.9991999999999948"/>
  </r>
  <r>
    <n v="6897"/>
    <s v="CA-2014-164756"/>
    <x v="3"/>
    <x v="65"/>
    <d v="2014-09-23T00:00:00"/>
    <s v="Standard Class"/>
    <s v="SS-20140"/>
    <s v="Saphhira Shifley"/>
    <x v="1"/>
    <s v="United States"/>
    <s v="Columbus"/>
    <x v="32"/>
    <n v="31907"/>
    <x v="0"/>
    <s v="OFF-PA-10003228"/>
    <x v="1"/>
    <x v="10"/>
    <s v="Xerox 1917"/>
    <n v="244.54999999999998"/>
    <n v="5"/>
    <n v="0"/>
    <n v="114.93849999999998"/>
  </r>
  <r>
    <n v="6898"/>
    <s v="CA-2014-122028"/>
    <x v="3"/>
    <x v="238"/>
    <d v="2014-08-26T00:00:00"/>
    <s v="Standard Class"/>
    <s v="CK-12205"/>
    <s v="Chloris Kastensmidt"/>
    <x v="0"/>
    <s v="United States"/>
    <s v="Lakewood"/>
    <x v="24"/>
    <n v="44107"/>
    <x v="3"/>
    <s v="OFF-BI-10004817"/>
    <x v="1"/>
    <x v="8"/>
    <s v="GBC Personal VeloBind Strips"/>
    <n v="10.782000000000002"/>
    <n v="3"/>
    <n v="0.7"/>
    <n v="-7.9067999999999969"/>
  </r>
  <r>
    <n v="6899"/>
    <s v="US-2012-165512"/>
    <x v="1"/>
    <x v="1137"/>
    <d v="2012-05-26T00:00:00"/>
    <s v="Second Class"/>
    <s v="VS-21820"/>
    <s v="Vivek Sundaresam"/>
    <x v="0"/>
    <s v="United States"/>
    <s v="Naperville"/>
    <x v="10"/>
    <n v="60540"/>
    <x v="2"/>
    <s v="FUR-CH-10002880"/>
    <x v="0"/>
    <x v="1"/>
    <s v="Global High-Back Leather Tilter, Burgundy"/>
    <n v="602.65099999999995"/>
    <n v="7"/>
    <n v="0.3"/>
    <n v="-163.57670000000005"/>
  </r>
  <r>
    <n v="6900"/>
    <s v="US-2012-165512"/>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s v="CA-2012-140557"/>
    <x v="1"/>
    <x v="67"/>
    <d v="2012-09-11T00:00:00"/>
    <s v="Standard Class"/>
    <s v="TN-21040"/>
    <s v="Tanja Norvell"/>
    <x v="2"/>
    <s v="United States"/>
    <s v="New York City"/>
    <x v="15"/>
    <n v="10009"/>
    <x v="3"/>
    <s v="TEC-AC-10002402"/>
    <x v="2"/>
    <x v="11"/>
    <s v="Razer Kraken PRO Over Ear PC and Music Headset"/>
    <n v="559.92999999999995"/>
    <n v="7"/>
    <n v="0"/>
    <n v="167.97899999999996"/>
  </r>
  <r>
    <n v="6902"/>
    <s v="US-2014-135013"/>
    <x v="3"/>
    <x v="1138"/>
    <d v="2014-07-25T00:00:00"/>
    <s v="Same Day"/>
    <s v="HR-14830"/>
    <s v="Harold Ryan"/>
    <x v="1"/>
    <s v="United States"/>
    <s v="Huntington Beach"/>
    <x v="1"/>
    <n v="92646"/>
    <x v="1"/>
    <s v="TEC-CO-10001449"/>
    <x v="2"/>
    <x v="16"/>
    <s v="Hewlett Packard LaserJet 3310 Copier"/>
    <n v="2399.96"/>
    <n v="5"/>
    <n v="0.2"/>
    <n v="839.9860000000001"/>
  </r>
  <r>
    <n v="6903"/>
    <s v="CA-2014-111220"/>
    <x v="3"/>
    <x v="264"/>
    <d v="2014-09-09T00:00:00"/>
    <s v="Standard Class"/>
    <s v="JS-15595"/>
    <s v="Jill Stevenson"/>
    <x v="1"/>
    <s v="United States"/>
    <s v="Chicago"/>
    <x v="10"/>
    <n v="60653"/>
    <x v="2"/>
    <s v="OFF-FA-10002280"/>
    <x v="1"/>
    <x v="13"/>
    <s v="Advantus Plastic Paper Clips"/>
    <n v="16"/>
    <n v="4"/>
    <n v="0.2"/>
    <n v="5.6"/>
  </r>
  <r>
    <n v="6904"/>
    <s v="CA-2014-111220"/>
    <x v="3"/>
    <x v="264"/>
    <d v="2014-09-09T00:00:00"/>
    <s v="Standard Class"/>
    <s v="JS-15595"/>
    <s v="Jill Stevenson"/>
    <x v="1"/>
    <s v="United States"/>
    <s v="Chicago"/>
    <x v="10"/>
    <n v="60653"/>
    <x v="2"/>
    <s v="OFF-AP-10003278"/>
    <x v="1"/>
    <x v="9"/>
    <s v="Belkin 7-Outlet SurgeMaster Home Series"/>
    <n v="5.5879999999999992"/>
    <n v="2"/>
    <n v="0.8"/>
    <n v="-15.087600000000002"/>
  </r>
  <r>
    <n v="6905"/>
    <s v="CA-2014-111220"/>
    <x v="3"/>
    <x v="264"/>
    <d v="2014-09-09T00:00:00"/>
    <s v="Standard Class"/>
    <s v="JS-15595"/>
    <s v="Jill Stevenson"/>
    <x v="1"/>
    <s v="United States"/>
    <s v="Chicago"/>
    <x v="10"/>
    <n v="60653"/>
    <x v="2"/>
    <s v="OFF-ST-10003994"/>
    <x v="1"/>
    <x v="4"/>
    <s v="Belkin 19&quot; Center-Weighted Shelf, Gray"/>
    <n v="235.92"/>
    <n v="5"/>
    <n v="0.2"/>
    <n v="-44.235000000000007"/>
  </r>
  <r>
    <n v="6906"/>
    <s v="US-2014-149006"/>
    <x v="3"/>
    <x v="1139"/>
    <d v="2014-12-09T00:00:00"/>
    <s v="Second Class"/>
    <s v="BN-11470"/>
    <s v="Brad Norvell"/>
    <x v="1"/>
    <s v="United States"/>
    <s v="Brentwood"/>
    <x v="1"/>
    <n v="94513"/>
    <x v="1"/>
    <s v="OFF-ST-10003221"/>
    <x v="1"/>
    <x v="4"/>
    <s v="Staples"/>
    <n v="10.68"/>
    <n v="1"/>
    <n v="0"/>
    <n v="2.8836000000000004"/>
  </r>
  <r>
    <n v="6907"/>
    <s v="CA-2014-149468"/>
    <x v="3"/>
    <x v="968"/>
    <d v="2014-05-21T00:00:00"/>
    <s v="Same Day"/>
    <s v="AR-10405"/>
    <s v="Allen Rosenblatt"/>
    <x v="1"/>
    <s v="United States"/>
    <s v="Trenton"/>
    <x v="12"/>
    <n v="48183"/>
    <x v="2"/>
    <s v="OFF-BI-10002225"/>
    <x v="1"/>
    <x v="8"/>
    <s v="Square Ring Data Binders, Rigid 75 Pt. Covers, 11&quot; x 14-7/8&quot;"/>
    <n v="41.28"/>
    <n v="2"/>
    <n v="0"/>
    <n v="19.814399999999999"/>
  </r>
  <r>
    <n v="6908"/>
    <s v="CA-2013-140249"/>
    <x v="0"/>
    <x v="720"/>
    <d v="2013-10-04T00:00:00"/>
    <s v="Standard Class"/>
    <s v="SW-20455"/>
    <s v="Shaun Weien"/>
    <x v="0"/>
    <s v="United States"/>
    <s v="Seattle"/>
    <x v="4"/>
    <n v="98103"/>
    <x v="1"/>
    <s v="TEC-PH-10002584"/>
    <x v="2"/>
    <x v="7"/>
    <s v="Samsung Galaxy S4"/>
    <n v="1001.5840000000001"/>
    <n v="2"/>
    <n v="0.2"/>
    <n v="125.19799999999992"/>
  </r>
  <r>
    <n v="6909"/>
    <s v="US-2014-135503"/>
    <x v="3"/>
    <x v="389"/>
    <d v="2014-12-16T00:00:00"/>
    <s v="Standard Class"/>
    <s v="JE-16165"/>
    <s v="Justin Ellison"/>
    <x v="1"/>
    <s v="United States"/>
    <s v="North Charleston"/>
    <x v="20"/>
    <n v="29406"/>
    <x v="0"/>
    <s v="FUR-FU-10002364"/>
    <x v="0"/>
    <x v="5"/>
    <s v="Eldon Expressions Wood Desk Accessories, Oak"/>
    <n v="14.76"/>
    <n v="2"/>
    <n v="0"/>
    <n v="4.2803999999999984"/>
  </r>
  <r>
    <n v="6910"/>
    <s v="CA-2011-126277"/>
    <x v="2"/>
    <x v="103"/>
    <d v="2011-09-18T00:00:00"/>
    <s v="Second Class"/>
    <s v="LH-16900"/>
    <s v="Lena Hernandez"/>
    <x v="0"/>
    <s v="United States"/>
    <s v="Columbus"/>
    <x v="24"/>
    <n v="43229"/>
    <x v="3"/>
    <s v="OFF-BI-10004022"/>
    <x v="1"/>
    <x v="8"/>
    <s v="Acco Suede Grain Vinyl Round Ring Binder"/>
    <n v="2.5020000000000002"/>
    <n v="3"/>
    <n v="0.7"/>
    <n v="-2.0015999999999998"/>
  </r>
  <r>
    <n v="6911"/>
    <s v="US-2014-115301"/>
    <x v="3"/>
    <x v="570"/>
    <d v="2014-08-03T00:00:00"/>
    <s v="Standard Class"/>
    <s v="VG-21790"/>
    <s v="Vivek Gonzalez"/>
    <x v="0"/>
    <s v="United States"/>
    <s v="Seattle"/>
    <x v="4"/>
    <n v="98103"/>
    <x v="1"/>
    <s v="FUR-BO-10004709"/>
    <x v="0"/>
    <x v="0"/>
    <s v="Bush Westfield Collection Bookcases, Medium Cherry Finish"/>
    <n v="115.96"/>
    <n v="2"/>
    <n v="0"/>
    <n v="25.511200000000002"/>
  </r>
  <r>
    <n v="6912"/>
    <s v="CA-2014-168942"/>
    <x v="3"/>
    <x v="378"/>
    <d v="2014-08-06T00:00:00"/>
    <s v="Second Class"/>
    <s v="EM-13960"/>
    <s v="Eric Murdock"/>
    <x v="0"/>
    <s v="United States"/>
    <s v="San Francisco"/>
    <x v="1"/>
    <n v="94109"/>
    <x v="1"/>
    <s v="OFF-ST-10004340"/>
    <x v="1"/>
    <x v="4"/>
    <s v="Fellowes Mobile File Cart, Black"/>
    <n v="186.54"/>
    <n v="3"/>
    <n v="0"/>
    <n v="50.365800000000007"/>
  </r>
  <r>
    <n v="6913"/>
    <s v="US-2014-128398"/>
    <x v="3"/>
    <x v="743"/>
    <d v="2014-05-06T00:00:00"/>
    <s v="Second Class"/>
    <s v="EM-13825"/>
    <s v="Elizabeth Moffitt"/>
    <x v="1"/>
    <s v="United States"/>
    <s v="Los Angeles"/>
    <x v="1"/>
    <n v="90049"/>
    <x v="1"/>
    <s v="TEC-AC-10001714"/>
    <x v="2"/>
    <x v="11"/>
    <s v="Logitech MX Performance Wireless Mouse"/>
    <n v="159.56"/>
    <n v="4"/>
    <n v="0"/>
    <n v="59.037199999999999"/>
  </r>
  <r>
    <n v="6914"/>
    <s v="CA-2012-104115"/>
    <x v="1"/>
    <x v="821"/>
    <d v="2012-06-16T00:00:00"/>
    <s v="Standard Class"/>
    <s v="JH-15910"/>
    <s v="Jonathan Howell"/>
    <x v="0"/>
    <s v="United States"/>
    <s v="West Palm Beach"/>
    <x v="2"/>
    <n v="33407"/>
    <x v="0"/>
    <s v="TEC-PH-10002844"/>
    <x v="2"/>
    <x v="7"/>
    <s v="Speck Products Candyshell Flip Case"/>
    <n v="55.984000000000009"/>
    <n v="2"/>
    <n v="0.2"/>
    <n v="4.1987999999999985"/>
  </r>
  <r>
    <n v="6915"/>
    <s v="CA-2011-142510"/>
    <x v="2"/>
    <x v="1091"/>
    <d v="2011-12-29T00:00:00"/>
    <s v="Standard Class"/>
    <s v="NP-18700"/>
    <s v="Nora Preis"/>
    <x v="0"/>
    <s v="United States"/>
    <s v="Chicago"/>
    <x v="10"/>
    <n v="60623"/>
    <x v="2"/>
    <s v="OFF-ST-10000585"/>
    <x v="1"/>
    <x v="4"/>
    <s v="Economy Rollaway Files"/>
    <n v="132.16"/>
    <n v="1"/>
    <n v="0.2"/>
    <n v="9.911999999999999"/>
  </r>
  <r>
    <n v="6916"/>
    <s v="CA-2011-142510"/>
    <x v="2"/>
    <x v="1091"/>
    <d v="2011-12-29T00:00:00"/>
    <s v="Standard Class"/>
    <s v="NP-18700"/>
    <s v="Nora Preis"/>
    <x v="0"/>
    <s v="United States"/>
    <s v="Chicago"/>
    <x v="10"/>
    <n v="60623"/>
    <x v="2"/>
    <s v="OFF-BI-10002824"/>
    <x v="1"/>
    <x v="8"/>
    <s v="Recycled Easel Ring Binders"/>
    <n v="17.903999999999996"/>
    <n v="6"/>
    <n v="0.8"/>
    <n v="-31.332000000000008"/>
  </r>
  <r>
    <n v="6917"/>
    <s v="CA-2011-142510"/>
    <x v="2"/>
    <x v="1091"/>
    <d v="2011-12-29T00:00:00"/>
    <s v="Standard Class"/>
    <s v="NP-18700"/>
    <s v="Nora Preis"/>
    <x v="0"/>
    <s v="United States"/>
    <s v="Chicago"/>
    <x v="10"/>
    <n v="60623"/>
    <x v="2"/>
    <s v="OFF-PA-10001289"/>
    <x v="1"/>
    <x v="10"/>
    <s v="White Computer Printout Paper by Universal"/>
    <n v="124.032"/>
    <n v="4"/>
    <n v="0.2"/>
    <n v="44.961600000000004"/>
  </r>
  <r>
    <n v="6918"/>
    <s v="CA-2011-124247"/>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s v="CA-2013-105473"/>
    <x v="0"/>
    <x v="947"/>
    <d v="2013-04-19T00:00:00"/>
    <s v="Second Class"/>
    <s v="BM-11785"/>
    <s v="Bryan Mills"/>
    <x v="0"/>
    <s v="United States"/>
    <s v="Seattle"/>
    <x v="4"/>
    <n v="98115"/>
    <x v="1"/>
    <s v="OFF-SU-10003567"/>
    <x v="1"/>
    <x v="14"/>
    <s v="Stiletto Hand Letter Openers"/>
    <n v="28.799999999999997"/>
    <n v="3"/>
    <n v="0"/>
    <n v="0.86400000000000077"/>
  </r>
  <r>
    <n v="6920"/>
    <s v="CA-2012-102806"/>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s v="CA-2014-121706"/>
    <x v="3"/>
    <x v="425"/>
    <d v="2014-03-03T00:00:00"/>
    <s v="Standard Class"/>
    <s v="BM-11140"/>
    <s v="Becky Martin"/>
    <x v="0"/>
    <s v="United States"/>
    <s v="Santa Barbara"/>
    <x v="1"/>
    <n v="93101"/>
    <x v="1"/>
    <s v="OFF-AP-10003287"/>
    <x v="1"/>
    <x v="9"/>
    <s v="Tripp Lite TLP810NET Broadband Surge for Modem/Fax"/>
    <n v="356.78999999999996"/>
    <n v="7"/>
    <n v="0"/>
    <n v="99.901199999999989"/>
  </r>
  <r>
    <n v="6922"/>
    <s v="CA-2014-109211"/>
    <x v="3"/>
    <x v="1095"/>
    <d v="2014-04-11T00:00:00"/>
    <s v="Standard Class"/>
    <s v="PS-19045"/>
    <s v="Penelope Sewall"/>
    <x v="2"/>
    <s v="United States"/>
    <s v="New York City"/>
    <x v="15"/>
    <n v="10011"/>
    <x v="3"/>
    <s v="OFF-EN-10001532"/>
    <x v="1"/>
    <x v="12"/>
    <s v="Brown Kraft Recycled Envelopes"/>
    <n v="16.98"/>
    <n v="1"/>
    <n v="0"/>
    <n v="8.49"/>
  </r>
  <r>
    <n v="6923"/>
    <s v="CA-2012-134257"/>
    <x v="1"/>
    <x v="199"/>
    <d v="2012-03-19T00:00:00"/>
    <s v="Second Class"/>
    <s v="MS-17710"/>
    <s v="Maurice Satty"/>
    <x v="0"/>
    <s v="United States"/>
    <s v="Auburn"/>
    <x v="19"/>
    <n v="36830"/>
    <x v="0"/>
    <s v="OFF-LA-10003930"/>
    <x v="1"/>
    <x v="2"/>
    <s v="Dot Matrix Printer Tape Reel Labels, White, 5000/Box"/>
    <n v="491.55"/>
    <n v="5"/>
    <n v="0"/>
    <n v="240.8595"/>
  </r>
  <r>
    <n v="6924"/>
    <s v="CA-2012-134257"/>
    <x v="1"/>
    <x v="199"/>
    <d v="2012-03-19T00:00:00"/>
    <s v="Second Class"/>
    <s v="MS-17710"/>
    <s v="Maurice Satty"/>
    <x v="0"/>
    <s v="United States"/>
    <s v="Auburn"/>
    <x v="19"/>
    <n v="36830"/>
    <x v="0"/>
    <s v="OFF-EN-10003845"/>
    <x v="1"/>
    <x v="12"/>
    <s v="Colored Envelopes"/>
    <n v="7.38"/>
    <n v="2"/>
    <n v="0"/>
    <n v="3.3947999999999996"/>
  </r>
  <r>
    <n v="6925"/>
    <s v="CA-2012-137925"/>
    <x v="1"/>
    <x v="672"/>
    <d v="2012-12-04T00:00:00"/>
    <s v="Standard Class"/>
    <s v="JL-15235"/>
    <s v="Janet Lee"/>
    <x v="0"/>
    <s v="United States"/>
    <s v="New York City"/>
    <x v="15"/>
    <n v="10035"/>
    <x v="3"/>
    <s v="OFF-PA-10002659"/>
    <x v="1"/>
    <x v="10"/>
    <s v="Avoid Verbal Orders Carbonless Minifold Book"/>
    <n v="23.66"/>
    <n v="7"/>
    <n v="0"/>
    <n v="10.883599999999998"/>
  </r>
  <r>
    <n v="6926"/>
    <s v="CA-2012-137925"/>
    <x v="1"/>
    <x v="672"/>
    <d v="2012-12-04T00:00:00"/>
    <s v="Standard Class"/>
    <s v="JL-15235"/>
    <s v="Janet Lee"/>
    <x v="0"/>
    <s v="United States"/>
    <s v="New York City"/>
    <x v="15"/>
    <n v="10035"/>
    <x v="3"/>
    <s v="FUR-BO-10001608"/>
    <x v="0"/>
    <x v="0"/>
    <s v="Hon Metal Bookcases, Black"/>
    <n v="681.40800000000013"/>
    <n v="12"/>
    <n v="0.2"/>
    <n v="42.588000000000022"/>
  </r>
  <r>
    <n v="6927"/>
    <s v="CA-2013-140046"/>
    <x v="0"/>
    <x v="1062"/>
    <d v="2013-08-04T00:00:00"/>
    <s v="Standard Class"/>
    <s v="KM-16660"/>
    <s v="Khloe Miller"/>
    <x v="0"/>
    <s v="United States"/>
    <s v="Los Angeles"/>
    <x v="1"/>
    <n v="90032"/>
    <x v="1"/>
    <s v="OFF-LA-10000305"/>
    <x v="1"/>
    <x v="2"/>
    <s v="Avery 495"/>
    <n v="18.899999999999999"/>
    <n v="3"/>
    <n v="0"/>
    <n v="8.6939999999999991"/>
  </r>
  <r>
    <n v="6928"/>
    <s v="CA-2013-140382"/>
    <x v="0"/>
    <x v="661"/>
    <d v="2013-06-26T00:00:00"/>
    <s v="Second Class"/>
    <s v="RD-19900"/>
    <s v="Ruben Dartt"/>
    <x v="0"/>
    <s v="United States"/>
    <s v="San Francisco"/>
    <x v="1"/>
    <n v="94109"/>
    <x v="1"/>
    <s v="OFF-ST-10003638"/>
    <x v="1"/>
    <x v="4"/>
    <s v="Mobile Personal File Cube"/>
    <n v="93.68"/>
    <n v="4"/>
    <n v="0"/>
    <n v="25.293599999999998"/>
  </r>
  <r>
    <n v="6929"/>
    <s v="CA-2013-140382"/>
    <x v="0"/>
    <x v="661"/>
    <d v="2013-06-26T00:00:00"/>
    <s v="Second Class"/>
    <s v="RD-19900"/>
    <s v="Ruben Dartt"/>
    <x v="0"/>
    <s v="United States"/>
    <s v="San Francisco"/>
    <x v="1"/>
    <n v="94109"/>
    <x v="1"/>
    <s v="OFF-LA-10001934"/>
    <x v="1"/>
    <x v="2"/>
    <s v="Avery 516"/>
    <n v="21.93"/>
    <n v="3"/>
    <n v="0"/>
    <n v="10.307099999999998"/>
  </r>
  <r>
    <n v="6930"/>
    <s v="CA-2013-140382"/>
    <x v="0"/>
    <x v="661"/>
    <d v="2013-06-26T00:00:00"/>
    <s v="Second Class"/>
    <s v="RD-19900"/>
    <s v="Ruben Dartt"/>
    <x v="0"/>
    <s v="United States"/>
    <s v="San Francisco"/>
    <x v="1"/>
    <n v="94109"/>
    <x v="1"/>
    <s v="TEC-PH-10003012"/>
    <x v="2"/>
    <x v="7"/>
    <s v="Nortel Meridian M3904 Professional Digital phone"/>
    <n v="862.34400000000005"/>
    <n v="7"/>
    <n v="0.2"/>
    <n v="97.013699999999858"/>
  </r>
  <r>
    <n v="6931"/>
    <s v="CA-2013-140382"/>
    <x v="0"/>
    <x v="661"/>
    <d v="2013-06-26T00:00:00"/>
    <s v="Second Class"/>
    <s v="RD-19900"/>
    <s v="Ruben Dartt"/>
    <x v="0"/>
    <s v="United States"/>
    <s v="San Francisco"/>
    <x v="1"/>
    <n v="94109"/>
    <x v="1"/>
    <s v="OFF-PA-10001019"/>
    <x v="1"/>
    <x v="10"/>
    <s v="Xerox 1884"/>
    <n v="19.98"/>
    <n v="1"/>
    <n v="0"/>
    <n v="9.3905999999999992"/>
  </r>
  <r>
    <n v="6932"/>
    <s v="CA-2011-164182"/>
    <x v="2"/>
    <x v="686"/>
    <d v="2011-07-18T00:00:00"/>
    <s v="Standard Class"/>
    <s v="ST-20530"/>
    <s v="Shui Tom"/>
    <x v="0"/>
    <s v="United States"/>
    <s v="Philadelphia"/>
    <x v="9"/>
    <n v="19140"/>
    <x v="3"/>
    <s v="TEC-PH-10002070"/>
    <x v="2"/>
    <x v="7"/>
    <s v="Griffin GC36547 PowerJolt SE Lightning Charger"/>
    <n v="13.493999999999998"/>
    <n v="1"/>
    <n v="0.4"/>
    <n v="-2.2490000000000023"/>
  </r>
  <r>
    <n v="6933"/>
    <s v="CA-2011-164182"/>
    <x v="2"/>
    <x v="686"/>
    <d v="2011-07-18T00:00:00"/>
    <s v="Standard Class"/>
    <s v="ST-20530"/>
    <s v="Shui Tom"/>
    <x v="0"/>
    <s v="United States"/>
    <s v="Philadelphia"/>
    <x v="9"/>
    <n v="19140"/>
    <x v="3"/>
    <s v="TEC-PH-10002583"/>
    <x v="2"/>
    <x v="7"/>
    <s v="iOttie HLCRIO102 Car Mount"/>
    <n v="23.987999999999996"/>
    <n v="2"/>
    <n v="0.4"/>
    <n v="-13.993000000000004"/>
  </r>
  <r>
    <n v="6934"/>
    <s v="CA-2011-164182"/>
    <x v="2"/>
    <x v="686"/>
    <d v="2011-07-18T00:00:00"/>
    <s v="Standard Class"/>
    <s v="ST-20530"/>
    <s v="Shui Tom"/>
    <x v="0"/>
    <s v="United States"/>
    <s v="Philadelphia"/>
    <x v="9"/>
    <n v="19140"/>
    <x v="3"/>
    <s v="FUR-FU-10001057"/>
    <x v="0"/>
    <x v="5"/>
    <s v="Tensor Track Tree Floor Lamp"/>
    <n v="31.983999999999998"/>
    <n v="2"/>
    <n v="0.2"/>
    <n v="1.1993999999999998"/>
  </r>
  <r>
    <n v="6935"/>
    <s v="CA-2011-164182"/>
    <x v="2"/>
    <x v="686"/>
    <d v="2011-07-18T00:00:00"/>
    <s v="Standard Class"/>
    <s v="ST-20530"/>
    <s v="Shui Tom"/>
    <x v="0"/>
    <s v="United States"/>
    <s v="Philadelphia"/>
    <x v="9"/>
    <n v="19140"/>
    <x v="3"/>
    <s v="OFF-AR-10001044"/>
    <x v="1"/>
    <x v="6"/>
    <s v="BOSTON Ranger #55 Pencil Sharpener, Black"/>
    <n v="41.584000000000003"/>
    <n v="2"/>
    <n v="0.2"/>
    <n v="4.6781999999999968"/>
  </r>
  <r>
    <n v="6936"/>
    <s v="CA-2014-137365"/>
    <x v="3"/>
    <x v="329"/>
    <d v="2014-12-04T00:00:00"/>
    <s v="Second Class"/>
    <s v="BP-11095"/>
    <s v="Bart Pistole"/>
    <x v="1"/>
    <s v="United States"/>
    <s v="El Paso"/>
    <x v="5"/>
    <n v="79907"/>
    <x v="2"/>
    <s v="TEC-AC-10001767"/>
    <x v="2"/>
    <x v="11"/>
    <s v="SanDisk Ultra 64 GB MicroSDHC Class 10 Memory Card"/>
    <n v="95.976000000000013"/>
    <n v="3"/>
    <n v="0.2"/>
    <n v="-10.797300000000011"/>
  </r>
  <r>
    <n v="6937"/>
    <s v="CA-2013-129847"/>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s v="CA-2011-126963"/>
    <x v="2"/>
    <x v="345"/>
    <d v="2011-06-15T00:00:00"/>
    <s v="Same Day"/>
    <s v="PS-18760"/>
    <s v="Pamela Stobb"/>
    <x v="0"/>
    <s v="United States"/>
    <s v="El Paso"/>
    <x v="5"/>
    <n v="79907"/>
    <x v="2"/>
    <s v="OFF-PA-10001952"/>
    <x v="1"/>
    <x v="10"/>
    <s v="Xerox 1902"/>
    <n v="36.544000000000004"/>
    <n v="2"/>
    <n v="0.2"/>
    <n v="11.876799999999998"/>
  </r>
  <r>
    <n v="6939"/>
    <s v="CA-2013-125094"/>
    <x v="0"/>
    <x v="732"/>
    <d v="2013-11-10T00:00:00"/>
    <s v="Standard Class"/>
    <s v="NP-18700"/>
    <s v="Nora Preis"/>
    <x v="0"/>
    <s v="United States"/>
    <s v="Seattle"/>
    <x v="4"/>
    <n v="98105"/>
    <x v="1"/>
    <s v="TEC-AC-10004420"/>
    <x v="2"/>
    <x v="11"/>
    <s v="Cherry 142-key Programmable Keyboard"/>
    <n v="479.72"/>
    <n v="4"/>
    <n v="0"/>
    <n v="52.769200000000012"/>
  </r>
  <r>
    <n v="6940"/>
    <s v="CA-2014-107132"/>
    <x v="3"/>
    <x v="335"/>
    <d v="2014-07-01T00:00:00"/>
    <s v="Standard Class"/>
    <s v="SC-20260"/>
    <s v="Scott Cohen"/>
    <x v="1"/>
    <s v="United States"/>
    <s v="New York City"/>
    <x v="15"/>
    <n v="10009"/>
    <x v="3"/>
    <s v="OFF-BI-10001071"/>
    <x v="1"/>
    <x v="8"/>
    <s v="GBC ProClick Punch Binding System"/>
    <n v="102.36799999999999"/>
    <n v="2"/>
    <n v="0.2"/>
    <n v="37.108400000000003"/>
  </r>
  <r>
    <n v="6941"/>
    <s v="CA-2014-107132"/>
    <x v="3"/>
    <x v="335"/>
    <d v="2014-07-01T00:00:00"/>
    <s v="Standard Class"/>
    <s v="SC-20260"/>
    <s v="Scott Cohen"/>
    <x v="1"/>
    <s v="United States"/>
    <s v="New York City"/>
    <x v="15"/>
    <n v="10009"/>
    <x v="3"/>
    <s v="OFF-SU-10002503"/>
    <x v="1"/>
    <x v="14"/>
    <s v="Acme Preferred Stainless Steel Scissors"/>
    <n v="28.4"/>
    <n v="5"/>
    <n v="0"/>
    <n v="8.2359999999999989"/>
  </r>
  <r>
    <n v="6942"/>
    <s v="CA-2014-107132"/>
    <x v="3"/>
    <x v="335"/>
    <d v="2014-07-01T00:00:00"/>
    <s v="Standard Class"/>
    <s v="SC-20260"/>
    <s v="Scott Cohen"/>
    <x v="1"/>
    <s v="United States"/>
    <s v="New York City"/>
    <x v="15"/>
    <n v="10009"/>
    <x v="3"/>
    <s v="OFF-ST-10001490"/>
    <x v="1"/>
    <x v="4"/>
    <s v="Hot File 7-Pocket, Floor Stand"/>
    <n v="713.88"/>
    <n v="4"/>
    <n v="0"/>
    <n v="214.16399999999993"/>
  </r>
  <r>
    <n v="6943"/>
    <s v="CA-2014-107132"/>
    <x v="3"/>
    <x v="335"/>
    <d v="2014-07-01T00:00:00"/>
    <s v="Standard Class"/>
    <s v="SC-20260"/>
    <s v="Scott Cohen"/>
    <x v="1"/>
    <s v="United States"/>
    <s v="New York City"/>
    <x v="15"/>
    <n v="10009"/>
    <x v="3"/>
    <s v="OFF-PA-10003790"/>
    <x v="1"/>
    <x v="10"/>
    <s v="Xerox 1991"/>
    <n v="68.52"/>
    <n v="3"/>
    <n v="0"/>
    <n v="31.519199999999998"/>
  </r>
  <r>
    <n v="6944"/>
    <s v="CA-2012-139248"/>
    <x v="1"/>
    <x v="395"/>
    <d v="2012-07-30T00:00:00"/>
    <s v="Standard Class"/>
    <s v="RD-19930"/>
    <s v="Russell D'Ascenzo"/>
    <x v="0"/>
    <s v="United States"/>
    <s v="Los Angeles"/>
    <x v="1"/>
    <n v="90032"/>
    <x v="1"/>
    <s v="TEC-PH-10004094"/>
    <x v="2"/>
    <x v="7"/>
    <s v="Motorola L703CM"/>
    <n v="623.96"/>
    <n v="5"/>
    <n v="0.2"/>
    <n v="38.997500000000002"/>
  </r>
  <r>
    <n v="6945"/>
    <s v="CA-2011-148369"/>
    <x v="2"/>
    <x v="865"/>
    <d v="2011-09-27T00:00:00"/>
    <s v="Standard Class"/>
    <s v="TH-21115"/>
    <s v="Thea Hudgings"/>
    <x v="1"/>
    <s v="United States"/>
    <s v="Newark"/>
    <x v="13"/>
    <n v="19711"/>
    <x v="3"/>
    <s v="OFF-BI-10004876"/>
    <x v="1"/>
    <x v="8"/>
    <s v="Wilson Jones Suede Grain Vinyl Binders"/>
    <n v="11.12"/>
    <n v="4"/>
    <n v="0"/>
    <n v="5.4487999999999994"/>
  </r>
  <r>
    <n v="6946"/>
    <s v="CA-2013-106243"/>
    <x v="0"/>
    <x v="955"/>
    <d v="2013-10-05T00:00:00"/>
    <s v="Standard Class"/>
    <s v="GM-14680"/>
    <s v="Greg Matthias"/>
    <x v="0"/>
    <s v="United States"/>
    <s v="New York City"/>
    <x v="15"/>
    <n v="10011"/>
    <x v="3"/>
    <s v="FUR-BO-10003034"/>
    <x v="0"/>
    <x v="0"/>
    <s v="O'Sullivan Elevations Bookcase, Cherry Finish"/>
    <n v="523.91999999999996"/>
    <n v="5"/>
    <n v="0.2"/>
    <n v="-26.195999999999984"/>
  </r>
  <r>
    <n v="6947"/>
    <s v="CA-2012-126466"/>
    <x v="1"/>
    <x v="529"/>
    <d v="2012-11-13T00:00:00"/>
    <s v="Standard Class"/>
    <s v="JO-15550"/>
    <s v="Jesus Ocampo"/>
    <x v="2"/>
    <s v="United States"/>
    <s v="Roseville"/>
    <x v="1"/>
    <n v="95661"/>
    <x v="1"/>
    <s v="OFF-FA-10000490"/>
    <x v="1"/>
    <x v="13"/>
    <s v="OIC Binder Clips, Mini, 1/4&quot; Capacity, Black"/>
    <n v="2.48"/>
    <n v="2"/>
    <n v="0"/>
    <n v="1.1656"/>
  </r>
  <r>
    <n v="6948"/>
    <s v="CA-2012-130365"/>
    <x v="1"/>
    <x v="334"/>
    <d v="2012-04-29T00:00:00"/>
    <s v="Standard Class"/>
    <s v="ZC-21910"/>
    <s v="Zuschuss Carroll"/>
    <x v="0"/>
    <s v="United States"/>
    <s v="Aurora"/>
    <x v="10"/>
    <n v="60505"/>
    <x v="2"/>
    <s v="OFF-ST-10002574"/>
    <x v="1"/>
    <x v="4"/>
    <s v="SAFCO Commercial Wire Shelving, Black"/>
    <n v="221.024"/>
    <n v="2"/>
    <n v="0.2"/>
    <n v="-55.256"/>
  </r>
  <r>
    <n v="6949"/>
    <s v="CA-2012-130365"/>
    <x v="1"/>
    <x v="334"/>
    <d v="2012-04-29T00:00:00"/>
    <s v="Standard Class"/>
    <s v="ZC-21910"/>
    <s v="Zuschuss Carroll"/>
    <x v="0"/>
    <s v="United States"/>
    <s v="Aurora"/>
    <x v="10"/>
    <n v="60505"/>
    <x v="2"/>
    <s v="FUR-CH-10003535"/>
    <x v="0"/>
    <x v="1"/>
    <s v="Global Armless Task Chair, Royal Blue"/>
    <n v="128.05799999999999"/>
    <n v="3"/>
    <n v="0.3"/>
    <n v="-23.782199999999996"/>
  </r>
  <r>
    <n v="6950"/>
    <s v="CA-2014-143021"/>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s v="CA-2014-143021"/>
    <x v="3"/>
    <x v="123"/>
    <d v="2014-11-20T00:00:00"/>
    <s v="Same Day"/>
    <s v="AP-10720"/>
    <s v="Anne Pryor"/>
    <x v="2"/>
    <s v="United States"/>
    <s v="New York City"/>
    <x v="15"/>
    <n v="10011"/>
    <x v="3"/>
    <s v="FUR-TA-10001676"/>
    <x v="0"/>
    <x v="3"/>
    <s v="Hon 61000 Series Interactive Training Tables"/>
    <n v="79.97399999999999"/>
    <n v="3"/>
    <n v="0.4"/>
    <n v="-29.323800000000006"/>
  </r>
  <r>
    <n v="6952"/>
    <s v="CA-2012-161767"/>
    <x v="1"/>
    <x v="312"/>
    <d v="2012-11-24T00:00:00"/>
    <s v="Standard Class"/>
    <s v="GK-14620"/>
    <s v="Grace Kelly"/>
    <x v="1"/>
    <s v="United States"/>
    <s v="Dallas"/>
    <x v="5"/>
    <n v="75217"/>
    <x v="2"/>
    <s v="TEC-MA-10002790"/>
    <x v="2"/>
    <x v="15"/>
    <s v="NeatDesk Desktop Scanner &amp; Digital Filing System"/>
    <n v="479.988"/>
    <n v="2"/>
    <n v="0.4"/>
    <n v="55.998599999999954"/>
  </r>
  <r>
    <n v="6953"/>
    <s v="CA-2012-129917"/>
    <x v="1"/>
    <x v="653"/>
    <d v="2012-10-03T00:00:00"/>
    <s v="First Class"/>
    <s v="HM-14980"/>
    <s v="Henry MacAllister"/>
    <x v="0"/>
    <s v="United States"/>
    <s v="Los Angeles"/>
    <x v="1"/>
    <n v="90008"/>
    <x v="1"/>
    <s v="OFF-BI-10001757"/>
    <x v="1"/>
    <x v="8"/>
    <s v="Pressboard Hanging Data Binders for Unburst Sheets"/>
    <n v="11.808"/>
    <n v="3"/>
    <n v="0.2"/>
    <n v="4.1327999999999996"/>
  </r>
  <r>
    <n v="6954"/>
    <s v="CA-2012-129917"/>
    <x v="1"/>
    <x v="653"/>
    <d v="2012-10-03T00:00:00"/>
    <s v="First Class"/>
    <s v="HM-14980"/>
    <s v="Henry MacAllister"/>
    <x v="0"/>
    <s v="United States"/>
    <s v="Los Angeles"/>
    <x v="1"/>
    <n v="90008"/>
    <x v="1"/>
    <s v="OFF-BI-10004828"/>
    <x v="1"/>
    <x v="8"/>
    <s v="GBC Poly Designer Binding Covers"/>
    <n v="53.567999999999998"/>
    <n v="4"/>
    <n v="0.2"/>
    <n v="19.418399999999995"/>
  </r>
  <r>
    <n v="6955"/>
    <s v="CA-2012-129917"/>
    <x v="1"/>
    <x v="653"/>
    <d v="2012-10-03T00:00:00"/>
    <s v="First Class"/>
    <s v="HM-14980"/>
    <s v="Henry MacAllister"/>
    <x v="0"/>
    <s v="United States"/>
    <s v="Los Angeles"/>
    <x v="1"/>
    <n v="90008"/>
    <x v="1"/>
    <s v="TEC-PH-10000369"/>
    <x v="2"/>
    <x v="7"/>
    <s v="HTC One Mini"/>
    <n v="503.96000000000004"/>
    <n v="5"/>
    <n v="0.2"/>
    <n v="50.396000000000015"/>
  </r>
  <r>
    <n v="6956"/>
    <s v="CA-2012-115420"/>
    <x v="1"/>
    <x v="334"/>
    <d v="2012-05-02T00:00:00"/>
    <s v="Standard Class"/>
    <s v="LS-16945"/>
    <s v="Linda Southworth"/>
    <x v="1"/>
    <s v="United States"/>
    <s v="Los Angeles"/>
    <x v="1"/>
    <n v="90004"/>
    <x v="1"/>
    <s v="OFF-EN-10003862"/>
    <x v="1"/>
    <x v="12"/>
    <s v="Laser &amp; Ink Jet Business Envelopes"/>
    <n v="21.34"/>
    <n v="2"/>
    <n v="0"/>
    <n v="9.8163999999999998"/>
  </r>
  <r>
    <n v="6957"/>
    <s v="CA-2013-157588"/>
    <x v="0"/>
    <x v="216"/>
    <d v="2013-07-20T00:00:00"/>
    <s v="Standard Class"/>
    <s v="AR-10570"/>
    <s v="Anemone Ratner"/>
    <x v="0"/>
    <s v="United States"/>
    <s v="Columbus"/>
    <x v="32"/>
    <n v="31907"/>
    <x v="0"/>
    <s v="OFF-BI-10003963"/>
    <x v="1"/>
    <x v="8"/>
    <s v="Cardinal Holdit Data Disk Pockets"/>
    <n v="36.4"/>
    <n v="5"/>
    <n v="0"/>
    <n v="17.107999999999997"/>
  </r>
  <r>
    <n v="6958"/>
    <s v="CA-2013-157588"/>
    <x v="0"/>
    <x v="216"/>
    <d v="2013-07-20T00:00:00"/>
    <s v="Standard Class"/>
    <s v="AR-10570"/>
    <s v="Anemone Ratner"/>
    <x v="0"/>
    <s v="United States"/>
    <s v="Columbus"/>
    <x v="32"/>
    <n v="31907"/>
    <x v="0"/>
    <s v="FUR-FU-10004848"/>
    <x v="0"/>
    <x v="5"/>
    <s v="Howard Miller 13-3/4&quot; Diameter Brushed Chrome Round Wall Clock"/>
    <n v="51.75"/>
    <n v="1"/>
    <n v="0"/>
    <n v="15.524999999999999"/>
  </r>
  <r>
    <n v="6959"/>
    <s v="CA-2012-167255"/>
    <x v="1"/>
    <x v="874"/>
    <d v="2012-09-29T00:00:00"/>
    <s v="Second Class"/>
    <s v="RH-19510"/>
    <s v="Rick Huthwaite"/>
    <x v="2"/>
    <s v="United States"/>
    <s v="San Francisco"/>
    <x v="1"/>
    <n v="94110"/>
    <x v="1"/>
    <s v="OFF-ST-10001328"/>
    <x v="1"/>
    <x v="4"/>
    <s v="Personal Filing Tote with Lid, Black/Gray"/>
    <n v="15.51"/>
    <n v="1"/>
    <n v="0"/>
    <n v="4.3428000000000004"/>
  </r>
  <r>
    <n v="6960"/>
    <s v="CA-2012-167255"/>
    <x v="1"/>
    <x v="874"/>
    <d v="2012-09-29T00:00:00"/>
    <s v="Second Class"/>
    <s v="RH-19510"/>
    <s v="Rick Huthwaite"/>
    <x v="2"/>
    <s v="United States"/>
    <s v="San Francisco"/>
    <x v="1"/>
    <n v="94110"/>
    <x v="1"/>
    <s v="OFF-PA-10002377"/>
    <x v="1"/>
    <x v="10"/>
    <s v="Xerox 1916"/>
    <n v="146.82"/>
    <n v="3"/>
    <n v="0"/>
    <n v="73.41"/>
  </r>
  <r>
    <n v="6961"/>
    <s v="CA-2012-167255"/>
    <x v="1"/>
    <x v="874"/>
    <d v="2012-09-29T00:00:00"/>
    <s v="Second Class"/>
    <s v="RH-19510"/>
    <s v="Rick Huthwaite"/>
    <x v="2"/>
    <s v="United States"/>
    <s v="San Francisco"/>
    <x v="1"/>
    <n v="94110"/>
    <x v="1"/>
    <s v="OFF-PA-10003441"/>
    <x v="1"/>
    <x v="10"/>
    <s v="Xerox 226"/>
    <n v="12.96"/>
    <n v="2"/>
    <n v="0"/>
    <n v="6.2208000000000006"/>
  </r>
  <r>
    <n v="6962"/>
    <s v="CA-2014-162096"/>
    <x v="3"/>
    <x v="468"/>
    <d v="2014-11-11T00:00:00"/>
    <s v="Same Day"/>
    <s v="TB-21190"/>
    <s v="Thomas Brumley"/>
    <x v="2"/>
    <s v="United States"/>
    <s v="Riverside"/>
    <x v="1"/>
    <n v="92503"/>
    <x v="1"/>
    <s v="OFF-AR-10002221"/>
    <x v="1"/>
    <x v="6"/>
    <s v="12 Colored Short Pencils"/>
    <n v="7.8000000000000007"/>
    <n v="3"/>
    <n v="0"/>
    <n v="2.1060000000000008"/>
  </r>
  <r>
    <n v="6963"/>
    <s v="CA-2013-157161"/>
    <x v="0"/>
    <x v="87"/>
    <d v="2013-07-21T00:00:00"/>
    <s v="Second Class"/>
    <s v="JD-15895"/>
    <s v="Jonathan Doherty"/>
    <x v="1"/>
    <s v="United States"/>
    <s v="Columbia"/>
    <x v="20"/>
    <n v="29203"/>
    <x v="0"/>
    <s v="OFF-EN-10001509"/>
    <x v="1"/>
    <x v="12"/>
    <s v="Poly String Tie Envelopes"/>
    <n v="10.199999999999999"/>
    <n v="5"/>
    <n v="0"/>
    <n v="4.7939999999999996"/>
  </r>
  <r>
    <n v="6964"/>
    <s v="CA-2013-157161"/>
    <x v="0"/>
    <x v="87"/>
    <d v="2013-07-21T00:00:00"/>
    <s v="Second Class"/>
    <s v="JD-15895"/>
    <s v="Jonathan Doherty"/>
    <x v="1"/>
    <s v="United States"/>
    <s v="Columbia"/>
    <x v="20"/>
    <n v="29203"/>
    <x v="0"/>
    <s v="OFF-AR-10003338"/>
    <x v="1"/>
    <x v="6"/>
    <s v="Eberhard Faber 3 1/2&quot; Golf Pencils"/>
    <n v="22.32"/>
    <n v="3"/>
    <n v="0"/>
    <n v="5.580000000000001"/>
  </r>
  <r>
    <n v="6965"/>
    <s v="CA-2013-157161"/>
    <x v="0"/>
    <x v="87"/>
    <d v="2013-07-21T00:00:00"/>
    <s v="Second Class"/>
    <s v="JD-15895"/>
    <s v="Jonathan Doherty"/>
    <x v="1"/>
    <s v="United States"/>
    <s v="Columbia"/>
    <x v="20"/>
    <n v="29203"/>
    <x v="0"/>
    <s v="OFF-BI-10004728"/>
    <x v="1"/>
    <x v="8"/>
    <s v="Wilson Jones Turn Tabs Binder Tool for Ring Binders"/>
    <n v="24.1"/>
    <n v="5"/>
    <n v="0"/>
    <n v="11.086"/>
  </r>
  <r>
    <n v="6966"/>
    <s v="CA-2013-157161"/>
    <x v="0"/>
    <x v="87"/>
    <d v="2013-07-21T00:00:00"/>
    <s v="Second Class"/>
    <s v="JD-15895"/>
    <s v="Jonathan Doherty"/>
    <x v="1"/>
    <s v="United States"/>
    <s v="Columbia"/>
    <x v="20"/>
    <n v="29203"/>
    <x v="0"/>
    <s v="TEC-AC-10000358"/>
    <x v="2"/>
    <x v="11"/>
    <s v="Imation Secure Drive + Hardware Encrypted USB flash drive - 16 GB"/>
    <n v="75.98"/>
    <n v="2"/>
    <n v="0"/>
    <n v="18.235199999999999"/>
  </r>
  <r>
    <n v="6967"/>
    <s v="CA-2013-157161"/>
    <x v="0"/>
    <x v="87"/>
    <d v="2013-07-21T00:00:00"/>
    <s v="Second Class"/>
    <s v="JD-15895"/>
    <s v="Jonathan Doherty"/>
    <x v="1"/>
    <s v="United States"/>
    <s v="Columbia"/>
    <x v="20"/>
    <n v="29203"/>
    <x v="0"/>
    <s v="OFF-BI-10002764"/>
    <x v="1"/>
    <x v="8"/>
    <s v="Recycled Pressboard Report Cover with Reinforced Top Hinge"/>
    <n v="6.46"/>
    <n v="2"/>
    <n v="0"/>
    <n v="3.1654"/>
  </r>
  <r>
    <n v="6968"/>
    <s v="CA-2013-157161"/>
    <x v="0"/>
    <x v="87"/>
    <d v="2013-07-21T00:00:00"/>
    <s v="Second Class"/>
    <s v="JD-15895"/>
    <s v="Jonathan Doherty"/>
    <x v="1"/>
    <s v="United States"/>
    <s v="Columbia"/>
    <x v="20"/>
    <n v="29203"/>
    <x v="0"/>
    <s v="OFF-PA-10001461"/>
    <x v="1"/>
    <x v="10"/>
    <s v="HP Office Paper (20Lb. and 87 Bright)"/>
    <n v="60.12"/>
    <n v="9"/>
    <n v="0"/>
    <n v="28.857599999999998"/>
  </r>
  <r>
    <n v="6969"/>
    <s v="CA-2012-110765"/>
    <x v="1"/>
    <x v="1140"/>
    <d v="2012-10-20T00:00:00"/>
    <s v="Second Class"/>
    <s v="MP-17965"/>
    <s v="Michael Paige"/>
    <x v="1"/>
    <s v="United States"/>
    <s v="New York City"/>
    <x v="15"/>
    <n v="10011"/>
    <x v="3"/>
    <s v="TEC-PH-10004165"/>
    <x v="2"/>
    <x v="7"/>
    <s v="Mitel MiVoice 5330e IP Phone"/>
    <n v="824.97"/>
    <n v="3"/>
    <n v="0"/>
    <n v="214.4922"/>
  </r>
  <r>
    <n v="6970"/>
    <s v="CA-2013-163937"/>
    <x v="0"/>
    <x v="994"/>
    <d v="2013-01-13T00:00:00"/>
    <s v="Second Class"/>
    <s v="JB-16000"/>
    <s v="Joy Bell-"/>
    <x v="0"/>
    <s v="United States"/>
    <s v="Longview"/>
    <x v="4"/>
    <n v="98632"/>
    <x v="1"/>
    <s v="FUR-FU-10000010"/>
    <x v="0"/>
    <x v="5"/>
    <s v="DAX Value U-Channel Document Frames, Easel Back"/>
    <n v="24.849999999999998"/>
    <n v="5"/>
    <n v="0"/>
    <n v="7.7034999999999982"/>
  </r>
  <r>
    <n v="6971"/>
    <s v="CA-2014-153822"/>
    <x v="3"/>
    <x v="20"/>
    <d v="2014-09-26T00:00:00"/>
    <s v="Standard Class"/>
    <s v="AB-10105"/>
    <s v="Adrian Barton"/>
    <x v="0"/>
    <s v="United States"/>
    <s v="Phoenix"/>
    <x v="16"/>
    <n v="85023"/>
    <x v="1"/>
    <s v="OFF-ST-10000321"/>
    <x v="1"/>
    <x v="4"/>
    <s v="Akro Stacking Bins"/>
    <n v="12.624000000000001"/>
    <n v="2"/>
    <n v="0.2"/>
    <n v="-2.5248000000000022"/>
  </r>
  <r>
    <n v="6972"/>
    <s v="CA-2014-153822"/>
    <x v="3"/>
    <x v="20"/>
    <d v="2014-09-26T00:00:00"/>
    <s v="Standard Class"/>
    <s v="AB-10105"/>
    <s v="Adrian Barton"/>
    <x v="0"/>
    <s v="United States"/>
    <s v="Phoenix"/>
    <x v="16"/>
    <n v="85023"/>
    <x v="1"/>
    <s v="TEC-AC-10000109"/>
    <x v="2"/>
    <x v="11"/>
    <s v="Sony Micro Vault Click 16 GB USB 2.0 Flash Drive"/>
    <n v="89.584000000000003"/>
    <n v="2"/>
    <n v="0.2"/>
    <n v="4.4792000000000058"/>
  </r>
  <r>
    <n v="6973"/>
    <s v="CA-2014-153822"/>
    <x v="3"/>
    <x v="20"/>
    <d v="2014-09-26T00:00:00"/>
    <s v="Standard Class"/>
    <s v="AB-10105"/>
    <s v="Adrian Barton"/>
    <x v="0"/>
    <s v="United States"/>
    <s v="Phoenix"/>
    <x v="16"/>
    <n v="85023"/>
    <x v="1"/>
    <s v="TEC-PH-10002415"/>
    <x v="2"/>
    <x v="7"/>
    <s v="Polycom VoiceStation 500 Conference phone"/>
    <n v="471.92"/>
    <n v="2"/>
    <n v="0.2"/>
    <n v="29.495000000000019"/>
  </r>
  <r>
    <n v="6974"/>
    <s v="CA-2014-153822"/>
    <x v="3"/>
    <x v="20"/>
    <d v="2014-09-26T00:00:00"/>
    <s v="Standard Class"/>
    <s v="AB-10105"/>
    <s v="Adrian Barton"/>
    <x v="0"/>
    <s v="United States"/>
    <s v="Phoenix"/>
    <x v="16"/>
    <n v="85023"/>
    <x v="1"/>
    <s v="OFF-BI-10001460"/>
    <x v="1"/>
    <x v="8"/>
    <s v="Plastic Binding Combs"/>
    <n v="18.180000000000003"/>
    <n v="4"/>
    <n v="0.7"/>
    <n v="-13.938000000000002"/>
  </r>
  <r>
    <n v="6975"/>
    <s v="CA-2014-146185"/>
    <x v="3"/>
    <x v="175"/>
    <d v="2014-09-20T00:00:00"/>
    <s v="Standard Class"/>
    <s v="CC-12145"/>
    <s v="Charles Crestani"/>
    <x v="0"/>
    <s v="United States"/>
    <s v="Houston"/>
    <x v="5"/>
    <n v="77095"/>
    <x v="2"/>
    <s v="OFF-AR-10002987"/>
    <x v="1"/>
    <x v="6"/>
    <s v="Prismacolor Color Pencil Set"/>
    <n v="31.744"/>
    <n v="2"/>
    <n v="0.2"/>
    <n v="8.3328000000000024"/>
  </r>
  <r>
    <n v="6976"/>
    <s v="CA-2012-112144"/>
    <x v="1"/>
    <x v="1141"/>
    <d v="2012-07-02T00:00:00"/>
    <s v="Standard Class"/>
    <s v="CY-12745"/>
    <s v="Craig Yedwab"/>
    <x v="1"/>
    <s v="United States"/>
    <s v="Gilbert"/>
    <x v="16"/>
    <n v="85234"/>
    <x v="1"/>
    <s v="OFF-LA-10000443"/>
    <x v="1"/>
    <x v="2"/>
    <s v="Avery 501"/>
    <n v="5.9039999999999999"/>
    <n v="2"/>
    <n v="0.2"/>
    <n v="1.9925999999999999"/>
  </r>
  <r>
    <n v="6977"/>
    <s v="CA-2012-112144"/>
    <x v="1"/>
    <x v="1141"/>
    <d v="2012-07-02T00:00:00"/>
    <s v="Standard Class"/>
    <s v="CY-12745"/>
    <s v="Craig Yedwab"/>
    <x v="1"/>
    <s v="United States"/>
    <s v="Gilbert"/>
    <x v="16"/>
    <n v="85234"/>
    <x v="1"/>
    <s v="FUR-FU-10004306"/>
    <x v="0"/>
    <x v="5"/>
    <s v="Electrix Halogen Magnifier Lamp"/>
    <n v="621.7600000000001"/>
    <n v="4"/>
    <n v="0.2"/>
    <n v="46.631999999999977"/>
  </r>
  <r>
    <n v="6978"/>
    <s v="US-2013-119298"/>
    <x v="0"/>
    <x v="881"/>
    <d v="2013-11-29T00:00:00"/>
    <s v="First Class"/>
    <s v="EP-13915"/>
    <s v="Emily Phan"/>
    <x v="0"/>
    <s v="United States"/>
    <s v="Jonesboro"/>
    <x v="36"/>
    <n v="72401"/>
    <x v="0"/>
    <s v="TEC-PH-10002564"/>
    <x v="2"/>
    <x v="7"/>
    <s v="OtterBox Defender Series Case - Samsung Galaxy S4"/>
    <n v="59.98"/>
    <n v="2"/>
    <n v="0"/>
    <n v="17.993999999999993"/>
  </r>
  <r>
    <n v="6979"/>
    <s v="CA-2014-155159"/>
    <x v="3"/>
    <x v="920"/>
    <d v="2014-11-30T00:00:00"/>
    <s v="Second Class"/>
    <s v="DL-13315"/>
    <s v="Delfina Latchford"/>
    <x v="0"/>
    <s v="United States"/>
    <s v="Atlanta"/>
    <x v="32"/>
    <n v="30318"/>
    <x v="0"/>
    <s v="OFF-PA-10003724"/>
    <x v="1"/>
    <x v="10"/>
    <s v="Wirebound Message Book, 4 per Page"/>
    <n v="48.87"/>
    <n v="9"/>
    <n v="0"/>
    <n v="23.946299999999997"/>
  </r>
  <r>
    <n v="6980"/>
    <s v="CA-2014-149076"/>
    <x v="3"/>
    <x v="424"/>
    <d v="2014-01-20T00:00:00"/>
    <s v="Standard Class"/>
    <s v="SO-20335"/>
    <s v="Sean O'Donnell"/>
    <x v="0"/>
    <s v="United States"/>
    <s v="Los Angeles"/>
    <x v="1"/>
    <n v="90036"/>
    <x v="1"/>
    <s v="OFF-PA-10000483"/>
    <x v="1"/>
    <x v="10"/>
    <s v="Xerox 19"/>
    <n v="154.9"/>
    <n v="5"/>
    <n v="0"/>
    <n v="69.704999999999998"/>
  </r>
  <r>
    <n v="6981"/>
    <s v="CA-2011-146990"/>
    <x v="2"/>
    <x v="845"/>
    <d v="2011-11-08T00:00:00"/>
    <s v="First Class"/>
    <s v="BP-11095"/>
    <s v="Bart Pistole"/>
    <x v="1"/>
    <s v="United States"/>
    <s v="New York City"/>
    <x v="15"/>
    <n v="10024"/>
    <x v="3"/>
    <s v="OFF-FA-10000611"/>
    <x v="1"/>
    <x v="13"/>
    <s v="Binder Clips by OIC"/>
    <n v="5.92"/>
    <n v="4"/>
    <n v="0"/>
    <n v="2.8415999999999997"/>
  </r>
  <r>
    <n v="6982"/>
    <s v="CA-2011-146990"/>
    <x v="2"/>
    <x v="845"/>
    <d v="2011-11-08T00:00:00"/>
    <s v="First Class"/>
    <s v="BP-11095"/>
    <s v="Bart Pistole"/>
    <x v="1"/>
    <s v="United States"/>
    <s v="New York City"/>
    <x v="15"/>
    <n v="10024"/>
    <x v="3"/>
    <s v="OFF-PA-10000246"/>
    <x v="1"/>
    <x v="10"/>
    <s v="Riverleaf Stik-Withit Designer Note Cubes"/>
    <n v="30.18"/>
    <n v="3"/>
    <n v="0"/>
    <n v="13.8828"/>
  </r>
  <r>
    <n v="6983"/>
    <s v="CA-2013-116526"/>
    <x v="0"/>
    <x v="142"/>
    <d v="2013-09-06T00:00:00"/>
    <s v="Standard Class"/>
    <s v="JA-15970"/>
    <s v="Joseph Airdo"/>
    <x v="0"/>
    <s v="United States"/>
    <s v="Detroit"/>
    <x v="12"/>
    <n v="48227"/>
    <x v="2"/>
    <s v="OFF-BI-10004728"/>
    <x v="1"/>
    <x v="8"/>
    <s v="Wilson Jones Turn Tabs Binder Tool for Ring Binders"/>
    <n v="24.1"/>
    <n v="5"/>
    <n v="0"/>
    <n v="11.086"/>
  </r>
  <r>
    <n v="6984"/>
    <s v="CA-2013-116526"/>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s v="CA-2013-116526"/>
    <x v="0"/>
    <x v="142"/>
    <d v="2013-09-06T00:00:00"/>
    <s v="Standard Class"/>
    <s v="JA-15970"/>
    <s v="Joseph Airdo"/>
    <x v="0"/>
    <s v="United States"/>
    <s v="Detroit"/>
    <x v="12"/>
    <n v="48227"/>
    <x v="2"/>
    <s v="OFF-AP-10002457"/>
    <x v="1"/>
    <x v="9"/>
    <s v="Eureka The Boss Plus 12-Amp Hard Box Upright Vacuum, Red"/>
    <n v="376.74"/>
    <n v="4"/>
    <n v="0.1"/>
    <n v="71.161999999999978"/>
  </r>
  <r>
    <n v="6986"/>
    <s v="CA-2013-116526"/>
    <x v="0"/>
    <x v="142"/>
    <d v="2013-09-06T00:00:00"/>
    <s v="Standard Class"/>
    <s v="JA-15970"/>
    <s v="Joseph Airdo"/>
    <x v="0"/>
    <s v="United States"/>
    <s v="Detroit"/>
    <x v="12"/>
    <n v="48227"/>
    <x v="2"/>
    <s v="OFF-BI-10000320"/>
    <x v="1"/>
    <x v="8"/>
    <s v="GBC Plastic Binding Combs"/>
    <n v="29.52"/>
    <n v="4"/>
    <n v="0"/>
    <n v="14.4648"/>
  </r>
  <r>
    <n v="6987"/>
    <s v="CA-2013-116526"/>
    <x v="0"/>
    <x v="142"/>
    <d v="2013-09-06T00:00:00"/>
    <s v="Standard Class"/>
    <s v="JA-15970"/>
    <s v="Joseph Airdo"/>
    <x v="0"/>
    <s v="United States"/>
    <s v="Detroit"/>
    <x v="12"/>
    <n v="48227"/>
    <x v="2"/>
    <s v="OFF-AR-10004999"/>
    <x v="1"/>
    <x v="6"/>
    <s v="Newell 315"/>
    <n v="11.96"/>
    <n v="2"/>
    <n v="0"/>
    <n v="2.99"/>
  </r>
  <r>
    <n v="6988"/>
    <s v="CA-2013-116526"/>
    <x v="0"/>
    <x v="142"/>
    <d v="2013-09-06T00:00:00"/>
    <s v="Standard Class"/>
    <s v="JA-15970"/>
    <s v="Joseph Airdo"/>
    <x v="0"/>
    <s v="United States"/>
    <s v="Detroit"/>
    <x v="12"/>
    <n v="48227"/>
    <x v="2"/>
    <s v="OFF-BI-10001116"/>
    <x v="1"/>
    <x v="8"/>
    <s v="Wilson Jones 1&quot; Hanging DublLock Ring Binders"/>
    <n v="26.400000000000002"/>
    <n v="5"/>
    <n v="0"/>
    <n v="12.672000000000001"/>
  </r>
  <r>
    <n v="6989"/>
    <s v="CA-2014-158561"/>
    <x v="3"/>
    <x v="343"/>
    <d v="2014-11-17T00:00:00"/>
    <s v="Second Class"/>
    <s v="BB-11545"/>
    <s v="Brenda Bowman"/>
    <x v="1"/>
    <s v="United States"/>
    <s v="Fort Lauderdale"/>
    <x v="2"/>
    <n v="33311"/>
    <x v="0"/>
    <s v="OFF-AP-10002651"/>
    <x v="1"/>
    <x v="9"/>
    <s v="Hoover Upright Vacuum With Dirt Cup"/>
    <n v="1158.1199999999999"/>
    <n v="5"/>
    <n v="0.2"/>
    <n v="130.28849999999983"/>
  </r>
  <r>
    <n v="6990"/>
    <s v="CA-2014-165099"/>
    <x v="3"/>
    <x v="157"/>
    <d v="2014-12-14T00:00:00"/>
    <s v="First Class"/>
    <s v="DK-13375"/>
    <s v="Dennis Kane"/>
    <x v="0"/>
    <s v="United States"/>
    <s v="Abilene"/>
    <x v="5"/>
    <n v="79605"/>
    <x v="2"/>
    <s v="OFF-AP-10001634"/>
    <x v="1"/>
    <x v="9"/>
    <s v="Hoover Commercial Lightweight Upright Vacuum"/>
    <n v="1.3919999999999997"/>
    <n v="2"/>
    <n v="0.8"/>
    <n v="-3.7584000000000009"/>
  </r>
  <r>
    <n v="6991"/>
    <s v="CA-2012-109386"/>
    <x v="1"/>
    <x v="627"/>
    <d v="2012-11-13T00:00:00"/>
    <s v="Second Class"/>
    <s v="RH-19600"/>
    <s v="Rob Haberlin"/>
    <x v="0"/>
    <s v="United States"/>
    <s v="Hampton"/>
    <x v="17"/>
    <n v="23666"/>
    <x v="0"/>
    <s v="OFF-AP-10003266"/>
    <x v="1"/>
    <x v="9"/>
    <s v="Holmes Replacement Filter for HEPA Air Cleaner, Large Room"/>
    <n v="44.43"/>
    <n v="3"/>
    <n v="0"/>
    <n v="18.660600000000002"/>
  </r>
  <r>
    <n v="6992"/>
    <s v="CA-2012-109386"/>
    <x v="1"/>
    <x v="627"/>
    <d v="2012-11-13T00:00:00"/>
    <s v="Second Class"/>
    <s v="RH-19600"/>
    <s v="Rob Haberlin"/>
    <x v="0"/>
    <s v="United States"/>
    <s v="Hampton"/>
    <x v="17"/>
    <n v="23666"/>
    <x v="0"/>
    <s v="TEC-PH-10002890"/>
    <x v="2"/>
    <x v="7"/>
    <s v="AT&amp;T 17929 Lendline Telephone"/>
    <n v="226.20000000000002"/>
    <n v="5"/>
    <n v="0"/>
    <n v="58.811999999999998"/>
  </r>
  <r>
    <n v="6993"/>
    <s v="CA-2012-109386"/>
    <x v="1"/>
    <x v="627"/>
    <d v="2012-11-13T00:00:00"/>
    <s v="Second Class"/>
    <s v="RH-19600"/>
    <s v="Rob Haberlin"/>
    <x v="0"/>
    <s v="United States"/>
    <s v="Hampton"/>
    <x v="17"/>
    <n v="23666"/>
    <x v="0"/>
    <s v="FUR-FU-10000308"/>
    <x v="0"/>
    <x v="5"/>
    <s v="Deflect-o Glass Clear Studded Chair Mats"/>
    <n v="186.54"/>
    <n v="3"/>
    <n v="0"/>
    <n v="41.038800000000002"/>
  </r>
  <r>
    <n v="6994"/>
    <s v="CA-2012-109386"/>
    <x v="1"/>
    <x v="627"/>
    <d v="2012-11-13T00:00:00"/>
    <s v="Second Class"/>
    <s v="RH-19600"/>
    <s v="Rob Haberlin"/>
    <x v="0"/>
    <s v="United States"/>
    <s v="Hampton"/>
    <x v="17"/>
    <n v="23666"/>
    <x v="0"/>
    <s v="OFF-AR-10000380"/>
    <x v="1"/>
    <x v="6"/>
    <s v="Hunt PowerHouse Electric Pencil Sharpener, Blue"/>
    <n v="265.85999999999996"/>
    <n v="7"/>
    <n v="0"/>
    <n v="79.757999999999967"/>
  </r>
  <r>
    <n v="6995"/>
    <s v="CA-2012-109386"/>
    <x v="1"/>
    <x v="627"/>
    <d v="2012-11-13T00:00:00"/>
    <s v="Second Class"/>
    <s v="RH-19600"/>
    <s v="Rob Haberlin"/>
    <x v="0"/>
    <s v="United States"/>
    <s v="Hampton"/>
    <x v="17"/>
    <n v="23666"/>
    <x v="0"/>
    <s v="OFF-AR-10000122"/>
    <x v="1"/>
    <x v="6"/>
    <s v="Newell 314"/>
    <n v="27.9"/>
    <n v="5"/>
    <n v="0"/>
    <n v="6.9749999999999979"/>
  </r>
  <r>
    <n v="6996"/>
    <s v="CA-2012-166800"/>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s v="CA-2014-117443"/>
    <x v="3"/>
    <x v="331"/>
    <d v="2014-12-26T00:00:00"/>
    <s v="Second Class"/>
    <s v="JB-15400"/>
    <s v="Jennifer Braxton"/>
    <x v="1"/>
    <s v="United States"/>
    <s v="Rockford"/>
    <x v="10"/>
    <n v="61107"/>
    <x v="2"/>
    <s v="OFF-BI-10004002"/>
    <x v="1"/>
    <x v="8"/>
    <s v="Wilson Jones International Size A4 Ring Binders"/>
    <n v="13.839999999999998"/>
    <n v="4"/>
    <n v="0.8"/>
    <n v="-22.144000000000005"/>
  </r>
  <r>
    <n v="6998"/>
    <s v="CA-2014-117443"/>
    <x v="3"/>
    <x v="331"/>
    <d v="2014-12-26T00:00:00"/>
    <s v="Second Class"/>
    <s v="JB-15400"/>
    <s v="Jennifer Braxton"/>
    <x v="1"/>
    <s v="United States"/>
    <s v="Rockford"/>
    <x v="10"/>
    <n v="61107"/>
    <x v="2"/>
    <s v="OFF-PA-10004475"/>
    <x v="1"/>
    <x v="10"/>
    <s v="Xerox 1940"/>
    <n v="175.87200000000001"/>
    <n v="4"/>
    <n v="0.2"/>
    <n v="63.753599999999992"/>
  </r>
  <r>
    <n v="6999"/>
    <s v="US-2013-134369"/>
    <x v="0"/>
    <x v="1142"/>
    <d v="2013-09-23T00:00:00"/>
    <s v="Standard Class"/>
    <s v="BC-11125"/>
    <s v="Becky Castell"/>
    <x v="2"/>
    <s v="United States"/>
    <s v="Laguna Niguel"/>
    <x v="1"/>
    <n v="92677"/>
    <x v="1"/>
    <s v="OFF-PA-10002195"/>
    <x v="1"/>
    <x v="10"/>
    <s v="Xerox 1966"/>
    <n v="12.96"/>
    <n v="2"/>
    <n v="0"/>
    <n v="6.3504000000000005"/>
  </r>
  <r>
    <n v="7000"/>
    <s v="CA-2014-123687"/>
    <x v="3"/>
    <x v="1143"/>
    <d v="2014-05-30T00:00:00"/>
    <s v="First Class"/>
    <s v="KC-16675"/>
    <s v="Kimberly Carter"/>
    <x v="1"/>
    <s v="United States"/>
    <s v="Louisville"/>
    <x v="0"/>
    <n v="40214"/>
    <x v="0"/>
    <s v="OFF-AP-10002670"/>
    <x v="1"/>
    <x v="9"/>
    <s v="Belkin 8-Outlet Premiere SurgeMaster II Surge Protectors"/>
    <n v="208.44"/>
    <n v="3"/>
    <n v="0"/>
    <n v="62.531999999999982"/>
  </r>
  <r>
    <n v="7001"/>
    <s v="CA-2014-123687"/>
    <x v="3"/>
    <x v="1143"/>
    <d v="2014-05-30T00:00:00"/>
    <s v="First Class"/>
    <s v="KC-16675"/>
    <s v="Kimberly Carter"/>
    <x v="1"/>
    <s v="United States"/>
    <s v="Louisville"/>
    <x v="0"/>
    <n v="40214"/>
    <x v="0"/>
    <s v="OFF-SU-10004498"/>
    <x v="1"/>
    <x v="14"/>
    <s v="Martin-Yale Premier Letter Opener"/>
    <n v="25.76"/>
    <n v="2"/>
    <n v="0"/>
    <n v="0.77280000000000015"/>
  </r>
  <r>
    <n v="7002"/>
    <s v="CA-2012-104871"/>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s v="CA-2011-133158"/>
    <x v="2"/>
    <x v="710"/>
    <d v="2011-08-21T00:00:00"/>
    <s v="Second Class"/>
    <s v="DW-13195"/>
    <s v="David Wiener"/>
    <x v="1"/>
    <s v="United States"/>
    <s v="Los Angeles"/>
    <x v="1"/>
    <n v="90045"/>
    <x v="1"/>
    <s v="FUR-FU-10000723"/>
    <x v="0"/>
    <x v="5"/>
    <s v="Deflect-o EconoMat Studded, No Bevel Mat for Low Pile Carpeting"/>
    <n v="289.24"/>
    <n v="7"/>
    <n v="0"/>
    <n v="26.031600000000012"/>
  </r>
  <r>
    <n v="7004"/>
    <s v="CA-2011-133158"/>
    <x v="2"/>
    <x v="710"/>
    <d v="2011-08-21T00:00:00"/>
    <s v="Second Class"/>
    <s v="DW-13195"/>
    <s v="David Wiener"/>
    <x v="1"/>
    <s v="United States"/>
    <s v="Los Angeles"/>
    <x v="1"/>
    <n v="90045"/>
    <x v="1"/>
    <s v="OFF-BI-10000632"/>
    <x v="1"/>
    <x v="8"/>
    <s v="Satellite Sectional Post Binders"/>
    <n v="69.456000000000003"/>
    <n v="2"/>
    <n v="0.2"/>
    <n v="22.573199999999996"/>
  </r>
  <r>
    <n v="7005"/>
    <s v="CA-2011-126333"/>
    <x v="2"/>
    <x v="851"/>
    <d v="2011-12-28T00:00:00"/>
    <s v="Standard Class"/>
    <s v="ME-18010"/>
    <s v="Michelle Ellison"/>
    <x v="1"/>
    <s v="United States"/>
    <s v="Port Arthur"/>
    <x v="5"/>
    <n v="77642"/>
    <x v="2"/>
    <s v="OFF-PA-10000223"/>
    <x v="1"/>
    <x v="10"/>
    <s v="Xerox 2000"/>
    <n v="5.1840000000000011"/>
    <n v="1"/>
    <n v="0.2"/>
    <n v="1.8144"/>
  </r>
  <r>
    <n v="7006"/>
    <s v="CA-2012-141740"/>
    <x v="1"/>
    <x v="549"/>
    <d v="2012-11-05T00:00:00"/>
    <s v="Standard Class"/>
    <s v="JF-15490"/>
    <s v="Jeremy Farry"/>
    <x v="0"/>
    <s v="United States"/>
    <s v="New York City"/>
    <x v="15"/>
    <n v="10009"/>
    <x v="3"/>
    <s v="FUR-CH-10001545"/>
    <x v="0"/>
    <x v="1"/>
    <s v="Hon Comfortask Task/Swivel Chairs"/>
    <n v="205.16400000000002"/>
    <n v="2"/>
    <n v="0.1"/>
    <n v="13.677600000000002"/>
  </r>
  <r>
    <n v="7007"/>
    <s v="CA-2011-119466"/>
    <x v="2"/>
    <x v="534"/>
    <d v="2011-12-21T00:00:00"/>
    <s v="Standard Class"/>
    <s v="SP-20860"/>
    <s v="Sung Pak"/>
    <x v="1"/>
    <s v="United States"/>
    <s v="Chicago"/>
    <x v="10"/>
    <n v="60623"/>
    <x v="2"/>
    <s v="FUR-FU-10001546"/>
    <x v="0"/>
    <x v="5"/>
    <s v="Dana Swing-Arm Lamps"/>
    <n v="8.5440000000000005"/>
    <n v="2"/>
    <n v="0.6"/>
    <n v="-7.4759999999999991"/>
  </r>
  <r>
    <n v="7008"/>
    <s v="CA-2012-154823"/>
    <x v="1"/>
    <x v="291"/>
    <d v="2012-08-25T00:00:00"/>
    <s v="Standard Class"/>
    <s v="KN-16390"/>
    <s v="Katherine Nockton"/>
    <x v="1"/>
    <s v="United States"/>
    <s v="Springfield"/>
    <x v="24"/>
    <n v="45503"/>
    <x v="3"/>
    <s v="OFF-BI-10001098"/>
    <x v="1"/>
    <x v="8"/>
    <s v="Acco D-Ring Binder w/DublLock"/>
    <n v="12.828000000000001"/>
    <n v="2"/>
    <n v="0.7"/>
    <n v="-8.9795999999999978"/>
  </r>
  <r>
    <n v="7009"/>
    <s v="CA-2012-154823"/>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s v="CA-2012-154823"/>
    <x v="1"/>
    <x v="291"/>
    <d v="2012-08-25T00:00:00"/>
    <s v="Standard Class"/>
    <s v="KN-16390"/>
    <s v="Katherine Nockton"/>
    <x v="1"/>
    <s v="United States"/>
    <s v="Springfield"/>
    <x v="24"/>
    <n v="45503"/>
    <x v="3"/>
    <s v="FUR-FU-10000193"/>
    <x v="0"/>
    <x v="5"/>
    <s v="Tenex Chairmats For Use with Hard Floors"/>
    <n v="25.983999999999998"/>
    <n v="1"/>
    <n v="0.2"/>
    <n v="-3.8976000000000015"/>
  </r>
  <r>
    <n v="7011"/>
    <s v="US-2011-135881"/>
    <x v="2"/>
    <x v="235"/>
    <d v="2011-05-27T00:00:00"/>
    <s v="Standard Class"/>
    <s v="GT-14710"/>
    <s v="Greg Tran"/>
    <x v="0"/>
    <s v="United States"/>
    <s v="New York City"/>
    <x v="15"/>
    <n v="10035"/>
    <x v="3"/>
    <s v="OFF-BI-10000829"/>
    <x v="1"/>
    <x v="8"/>
    <s v="Avery Non-Stick Binders"/>
    <n v="17.96"/>
    <n v="5"/>
    <n v="0.2"/>
    <n v="5.8369999999999997"/>
  </r>
  <r>
    <n v="7012"/>
    <s v="US-2011-135881"/>
    <x v="2"/>
    <x v="235"/>
    <d v="2011-05-27T00:00:00"/>
    <s v="Standard Class"/>
    <s v="GT-14710"/>
    <s v="Greg Tran"/>
    <x v="0"/>
    <s v="United States"/>
    <s v="New York City"/>
    <x v="15"/>
    <n v="10035"/>
    <x v="3"/>
    <s v="OFF-SU-10003002"/>
    <x v="1"/>
    <x v="14"/>
    <s v="Letter Slitter"/>
    <n v="5.04"/>
    <n v="2"/>
    <n v="0"/>
    <n v="0.15120000000000022"/>
  </r>
  <r>
    <n v="7013"/>
    <s v="US-2011-135881"/>
    <x v="2"/>
    <x v="235"/>
    <d v="2011-05-27T00:00:00"/>
    <s v="Standard Class"/>
    <s v="GT-14710"/>
    <s v="Greg Tran"/>
    <x v="0"/>
    <s v="United States"/>
    <s v="New York City"/>
    <x v="15"/>
    <n v="10035"/>
    <x v="3"/>
    <s v="OFF-AP-10002118"/>
    <x v="1"/>
    <x v="9"/>
    <s v="1.7 Cubic Foot Compact &quot;Cube&quot; Office Refrigerators"/>
    <n v="208.16"/>
    <n v="1"/>
    <n v="0"/>
    <n v="56.20320000000001"/>
  </r>
  <r>
    <n v="7014"/>
    <s v="CA-2014-141201"/>
    <x v="3"/>
    <x v="34"/>
    <d v="2014-12-12T00:00:00"/>
    <s v="Second Class"/>
    <s v="DB-12910"/>
    <s v="Daniel Byrd"/>
    <x v="2"/>
    <s v="United States"/>
    <s v="Salinas"/>
    <x v="1"/>
    <n v="93905"/>
    <x v="1"/>
    <s v="FUR-BO-10001519"/>
    <x v="0"/>
    <x v="0"/>
    <s v="O'Sullivan 3-Shelf Heavy-Duty Bookcases"/>
    <n v="148.25700000000001"/>
    <n v="3"/>
    <n v="0.15"/>
    <n v="15.697800000000004"/>
  </r>
  <r>
    <n v="7015"/>
    <s v="CA-2011-114790"/>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s v="CA-2011-114790"/>
    <x v="2"/>
    <x v="518"/>
    <d v="2011-03-13T00:00:00"/>
    <s v="Second Class"/>
    <s v="FM-14215"/>
    <s v="Filia McAdams"/>
    <x v="1"/>
    <s v="United States"/>
    <s v="Richmond"/>
    <x v="0"/>
    <n v="40475"/>
    <x v="0"/>
    <s v="TEC-AC-10000710"/>
    <x v="2"/>
    <x v="11"/>
    <s v="Maxell DVD-RAM Discs"/>
    <n v="32.96"/>
    <n v="2"/>
    <n v="0"/>
    <n v="14.172800000000002"/>
  </r>
  <r>
    <n v="7017"/>
    <s v="CA-2011-114790"/>
    <x v="2"/>
    <x v="518"/>
    <d v="2011-03-13T00:00:00"/>
    <s v="Second Class"/>
    <s v="FM-14215"/>
    <s v="Filia McAdams"/>
    <x v="1"/>
    <s v="United States"/>
    <s v="Richmond"/>
    <x v="0"/>
    <n v="40475"/>
    <x v="0"/>
    <s v="TEC-PH-10000984"/>
    <x v="2"/>
    <x v="7"/>
    <s v="Panasonic KX-TG9471B"/>
    <n v="587.97"/>
    <n v="3"/>
    <n v="0"/>
    <n v="164.63160000000005"/>
  </r>
  <r>
    <n v="7018"/>
    <s v="CA-2011-114790"/>
    <x v="2"/>
    <x v="518"/>
    <d v="2011-03-13T00:00:00"/>
    <s v="Second Class"/>
    <s v="FM-14215"/>
    <s v="Filia McAdams"/>
    <x v="1"/>
    <s v="United States"/>
    <s v="Richmond"/>
    <x v="0"/>
    <n v="40475"/>
    <x v="0"/>
    <s v="OFF-PA-10000213"/>
    <x v="1"/>
    <x v="10"/>
    <s v="Xerox 198"/>
    <n v="14.940000000000001"/>
    <n v="3"/>
    <n v="0"/>
    <n v="7.0218000000000007"/>
  </r>
  <r>
    <n v="7019"/>
    <s v="US-2013-154256"/>
    <x v="0"/>
    <x v="661"/>
    <d v="2013-06-28T00:00:00"/>
    <s v="Second Class"/>
    <s v="SM-20005"/>
    <s v="Sally Matthias"/>
    <x v="0"/>
    <s v="United States"/>
    <s v="New York City"/>
    <x v="15"/>
    <n v="10035"/>
    <x v="3"/>
    <s v="OFF-LA-10003720"/>
    <x v="1"/>
    <x v="2"/>
    <s v="Avery 487"/>
    <n v="25.83"/>
    <n v="7"/>
    <n v="0"/>
    <n v="12.1401"/>
  </r>
  <r>
    <n v="7020"/>
    <s v="CA-2011-124737"/>
    <x v="2"/>
    <x v="709"/>
    <d v="2011-08-27T00:00:00"/>
    <s v="Standard Class"/>
    <s v="AP-10915"/>
    <s v="Arthur Prichep"/>
    <x v="0"/>
    <s v="United States"/>
    <s v="Denver"/>
    <x v="22"/>
    <n v="80219"/>
    <x v="1"/>
    <s v="OFF-PA-10001837"/>
    <x v="1"/>
    <x v="10"/>
    <s v="Xerox 1976"/>
    <n v="15.552000000000003"/>
    <n v="3"/>
    <n v="0.2"/>
    <n v="5.4432"/>
  </r>
  <r>
    <n v="7021"/>
    <s v="CA-2011-124737"/>
    <x v="2"/>
    <x v="709"/>
    <d v="2011-08-27T00:00:00"/>
    <s v="Standard Class"/>
    <s v="AP-10915"/>
    <s v="Arthur Prichep"/>
    <x v="0"/>
    <s v="United States"/>
    <s v="Denver"/>
    <x v="22"/>
    <n v="80219"/>
    <x v="1"/>
    <s v="OFF-SU-10004661"/>
    <x v="1"/>
    <x v="14"/>
    <s v="Acme Titanium Bonded Scissors"/>
    <n v="6.8000000000000007"/>
    <n v="1"/>
    <n v="0.2"/>
    <n v="0.50999999999999979"/>
  </r>
  <r>
    <n v="7022"/>
    <s v="CA-2011-124737"/>
    <x v="2"/>
    <x v="709"/>
    <d v="2011-08-27T00:00:00"/>
    <s v="Standard Class"/>
    <s v="AP-10915"/>
    <s v="Arthur Prichep"/>
    <x v="0"/>
    <s v="United States"/>
    <s v="Denver"/>
    <x v="22"/>
    <n v="80219"/>
    <x v="1"/>
    <s v="FUR-FU-10003274"/>
    <x v="0"/>
    <x v="5"/>
    <s v="Regeneration Desk Collection"/>
    <n v="4.2240000000000002"/>
    <n v="3"/>
    <n v="0.2"/>
    <n v="1.2672000000000003"/>
  </r>
  <r>
    <n v="7023"/>
    <s v="CA-2011-124737"/>
    <x v="2"/>
    <x v="709"/>
    <d v="2011-08-27T00:00:00"/>
    <s v="Standard Class"/>
    <s v="AP-10915"/>
    <s v="Arthur Prichep"/>
    <x v="0"/>
    <s v="United States"/>
    <s v="Denver"/>
    <x v="22"/>
    <n v="80219"/>
    <x v="1"/>
    <s v="TEC-PH-10000149"/>
    <x v="2"/>
    <x v="7"/>
    <s v="Cisco SPA525G2 IP Phone - Wireless"/>
    <n v="143.64000000000001"/>
    <n v="9"/>
    <n v="0.2"/>
    <n v="10.772999999999989"/>
  </r>
  <r>
    <n v="7024"/>
    <s v="CA-2011-124737"/>
    <x v="2"/>
    <x v="709"/>
    <d v="2011-08-27T00:00:00"/>
    <s v="Standard Class"/>
    <s v="AP-10915"/>
    <s v="Arthur Prichep"/>
    <x v="0"/>
    <s v="United States"/>
    <s v="Denver"/>
    <x v="22"/>
    <n v="80219"/>
    <x v="1"/>
    <s v="OFF-PA-10000019"/>
    <x v="1"/>
    <x v="10"/>
    <s v="Xerox 1931"/>
    <n v="31.104000000000006"/>
    <n v="6"/>
    <n v="0.2"/>
    <n v="10.8864"/>
  </r>
  <r>
    <n v="7025"/>
    <s v="CA-2011-124737"/>
    <x v="2"/>
    <x v="709"/>
    <d v="2011-08-27T00:00:00"/>
    <s v="Standard Class"/>
    <s v="AP-10915"/>
    <s v="Arthur Prichep"/>
    <x v="0"/>
    <s v="United States"/>
    <s v="Denver"/>
    <x v="22"/>
    <n v="80219"/>
    <x v="1"/>
    <s v="OFF-PA-10001125"/>
    <x v="1"/>
    <x v="10"/>
    <s v="Xerox 1988"/>
    <n v="223.05600000000001"/>
    <n v="9"/>
    <n v="0.2"/>
    <n v="69.704999999999984"/>
  </r>
  <r>
    <n v="7026"/>
    <s v="US-2014-101840"/>
    <x v="3"/>
    <x v="695"/>
    <d v="2014-02-13T00:00:00"/>
    <s v="Standard Class"/>
    <s v="SP-20545"/>
    <s v="Sibella Parks"/>
    <x v="1"/>
    <s v="United States"/>
    <s v="New York City"/>
    <x v="15"/>
    <n v="10024"/>
    <x v="3"/>
    <s v="TEC-PH-10002538"/>
    <x v="2"/>
    <x v="7"/>
    <s v="Grandstream GXP1160 VoIP phone"/>
    <n v="227.45999999999998"/>
    <n v="6"/>
    <n v="0"/>
    <n v="65.963399999999979"/>
  </r>
  <r>
    <n v="7027"/>
    <s v="US-2014-101840"/>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s v="CA-2014-131653"/>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s v="US-2013-157840"/>
    <x v="0"/>
    <x v="887"/>
    <d v="2013-12-24T00:00:00"/>
    <s v="Second Class"/>
    <s v="MC-17575"/>
    <s v="Matt Collins"/>
    <x v="0"/>
    <s v="United States"/>
    <s v="Fremont"/>
    <x v="8"/>
    <n v="68025"/>
    <x v="2"/>
    <s v="OFF-PA-10003673"/>
    <x v="1"/>
    <x v="10"/>
    <s v="Strathmore Photo Mount Cards"/>
    <n v="33.9"/>
    <n v="5"/>
    <n v="0"/>
    <n v="15.593999999999999"/>
  </r>
  <r>
    <n v="7030"/>
    <s v="CA-2013-145548"/>
    <x v="0"/>
    <x v="583"/>
    <d v="2013-11-17T00:00:00"/>
    <s v="Standard Class"/>
    <s v="EB-13750"/>
    <s v="Edward Becker"/>
    <x v="1"/>
    <s v="United States"/>
    <s v="New York City"/>
    <x v="15"/>
    <n v="10011"/>
    <x v="3"/>
    <s v="OFF-ST-10002562"/>
    <x v="1"/>
    <x v="4"/>
    <s v="Staples"/>
    <n v="28.14"/>
    <n v="3"/>
    <n v="0"/>
    <n v="7.8792000000000009"/>
  </r>
  <r>
    <n v="7031"/>
    <s v="CA-2013-145548"/>
    <x v="0"/>
    <x v="583"/>
    <d v="2013-11-17T00:00:00"/>
    <s v="Standard Class"/>
    <s v="EB-13750"/>
    <s v="Edward Becker"/>
    <x v="1"/>
    <s v="United States"/>
    <s v="New York City"/>
    <x v="15"/>
    <n v="10011"/>
    <x v="3"/>
    <s v="TEC-AC-10002305"/>
    <x v="2"/>
    <x v="11"/>
    <s v="KeyTronic E03601U1 - Keyboard - Beige"/>
    <n v="36"/>
    <n v="2"/>
    <n v="0"/>
    <n v="6.4799999999999969"/>
  </r>
  <r>
    <n v="7032"/>
    <s v="CA-2013-145548"/>
    <x v="0"/>
    <x v="583"/>
    <d v="2013-11-17T00:00:00"/>
    <s v="Standard Class"/>
    <s v="EB-13750"/>
    <s v="Edward Becker"/>
    <x v="1"/>
    <s v="United States"/>
    <s v="New York City"/>
    <x v="15"/>
    <n v="10011"/>
    <x v="3"/>
    <s v="OFF-AR-10003373"/>
    <x v="1"/>
    <x v="6"/>
    <s v="Boston School Pro Electric Pencil Sharpener, 1670"/>
    <n v="92.94"/>
    <n v="3"/>
    <n v="0"/>
    <n v="25.093799999999998"/>
  </r>
  <r>
    <n v="7033"/>
    <s v="CA-2013-145548"/>
    <x v="0"/>
    <x v="583"/>
    <d v="2013-11-17T00:00:00"/>
    <s v="Standard Class"/>
    <s v="EB-13750"/>
    <s v="Edward Becker"/>
    <x v="1"/>
    <s v="United States"/>
    <s v="New York City"/>
    <x v="15"/>
    <n v="10011"/>
    <x v="3"/>
    <s v="FUR-CH-10003774"/>
    <x v="0"/>
    <x v="1"/>
    <s v="Global Wood Trimmed Manager's Task Chair, Khaki"/>
    <n v="245.64600000000002"/>
    <n v="3"/>
    <n v="0.1"/>
    <n v="8.1881999999999877"/>
  </r>
  <r>
    <n v="7034"/>
    <s v="CA-2013-145548"/>
    <x v="0"/>
    <x v="583"/>
    <d v="2013-11-17T00:00:00"/>
    <s v="Standard Class"/>
    <s v="EB-13750"/>
    <s v="Edward Becker"/>
    <x v="1"/>
    <s v="United States"/>
    <s v="New York City"/>
    <x v="15"/>
    <n v="10011"/>
    <x v="3"/>
    <s v="OFF-BI-10001510"/>
    <x v="1"/>
    <x v="8"/>
    <s v="Deluxe Heavy-Duty Vinyl Round Ring Binder"/>
    <n v="55.00800000000001"/>
    <n v="3"/>
    <n v="0.2"/>
    <n v="17.189999999999998"/>
  </r>
  <r>
    <n v="7035"/>
    <s v="CA-2013-145548"/>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s v="CA-2014-119494"/>
    <x v="3"/>
    <x v="45"/>
    <d v="2014-11-14T00:00:00"/>
    <s v="Standard Class"/>
    <s v="JE-15610"/>
    <s v="Jim Epp"/>
    <x v="1"/>
    <s v="United States"/>
    <s v="San Diego"/>
    <x v="1"/>
    <n v="92105"/>
    <x v="1"/>
    <s v="FUR-CH-10004675"/>
    <x v="0"/>
    <x v="1"/>
    <s v="Lifetime Advantage Folding Chairs, 4/Carton"/>
    <n v="523.39200000000005"/>
    <n v="3"/>
    <n v="0.2"/>
    <n v="52.339199999999977"/>
  </r>
  <r>
    <n v="7037"/>
    <s v="CA-2011-124618"/>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s v="CA-2014-161970"/>
    <x v="3"/>
    <x v="585"/>
    <d v="2014-09-28T00:00:00"/>
    <s v="Standard Class"/>
    <s v="PB-19105"/>
    <s v="Peter Bühler"/>
    <x v="0"/>
    <s v="United States"/>
    <s v="Smyrna"/>
    <x v="32"/>
    <n v="30080"/>
    <x v="0"/>
    <s v="OFF-PA-10004255"/>
    <x v="1"/>
    <x v="10"/>
    <s v="Xerox 219"/>
    <n v="12.96"/>
    <n v="2"/>
    <n v="0"/>
    <n v="6.2208000000000006"/>
  </r>
  <r>
    <n v="7039"/>
    <s v="CA-2014-161970"/>
    <x v="3"/>
    <x v="585"/>
    <d v="2014-09-28T00:00:00"/>
    <s v="Standard Class"/>
    <s v="PB-19105"/>
    <s v="Peter Bühler"/>
    <x v="0"/>
    <s v="United States"/>
    <s v="Smyrna"/>
    <x v="32"/>
    <n v="30080"/>
    <x v="0"/>
    <s v="OFF-AR-10003896"/>
    <x v="1"/>
    <x v="6"/>
    <s v="Stride Job 150 Highlighters, Chisel Tip, Assorted Colors"/>
    <n v="17.940000000000001"/>
    <n v="3"/>
    <n v="0"/>
    <n v="6.4584000000000001"/>
  </r>
  <r>
    <n v="7040"/>
    <s v="CA-2014-103443"/>
    <x v="3"/>
    <x v="94"/>
    <d v="2014-12-24T00:00:00"/>
    <s v="Standard Class"/>
    <s v="AT-10735"/>
    <s v="Annie Thurman"/>
    <x v="0"/>
    <s v="United States"/>
    <s v="New York City"/>
    <x v="15"/>
    <n v="10009"/>
    <x v="3"/>
    <s v="OFF-ST-10002276"/>
    <x v="1"/>
    <x v="4"/>
    <s v="Safco Steel Mobile File Cart"/>
    <n v="166.72"/>
    <n v="2"/>
    <n v="0"/>
    <n v="41.680000000000007"/>
  </r>
  <r>
    <n v="7041"/>
    <s v="CA-2014-103443"/>
    <x v="3"/>
    <x v="94"/>
    <d v="2014-12-24T00:00:00"/>
    <s v="Standard Class"/>
    <s v="AT-10735"/>
    <s v="Annie Thurman"/>
    <x v="0"/>
    <s v="United States"/>
    <s v="New York City"/>
    <x v="15"/>
    <n v="10009"/>
    <x v="3"/>
    <s v="OFF-BI-10001617"/>
    <x v="1"/>
    <x v="8"/>
    <s v="GBC Wire Binding Combs"/>
    <n v="24.816000000000003"/>
    <n v="3"/>
    <n v="0.2"/>
    <n v="8.3753999999999991"/>
  </r>
  <r>
    <n v="7042"/>
    <s v="CA-2014-103443"/>
    <x v="3"/>
    <x v="94"/>
    <d v="2014-12-24T00:00:00"/>
    <s v="Standard Class"/>
    <s v="AT-10735"/>
    <s v="Annie Thurman"/>
    <x v="0"/>
    <s v="United States"/>
    <s v="New York City"/>
    <x v="15"/>
    <n v="10009"/>
    <x v="3"/>
    <s v="FUR-FU-10000308"/>
    <x v="0"/>
    <x v="5"/>
    <s v="Deflect-o Glass Clear Studded Chair Mats"/>
    <n v="124.36"/>
    <n v="2"/>
    <n v="0"/>
    <n v="27.359200000000001"/>
  </r>
  <r>
    <n v="7043"/>
    <s v="US-2014-165358"/>
    <x v="3"/>
    <x v="930"/>
    <d v="2014-07-24T00:00:00"/>
    <s v="Standard Class"/>
    <s v="SV-20365"/>
    <s v="Seth Vernon"/>
    <x v="0"/>
    <s v="United States"/>
    <s v="Philadelphia"/>
    <x v="9"/>
    <n v="19134"/>
    <x v="3"/>
    <s v="TEC-CO-10001943"/>
    <x v="2"/>
    <x v="16"/>
    <s v="Canon PC-428 Personal Copier"/>
    <n v="599.97"/>
    <n v="5"/>
    <n v="0.4"/>
    <n v="69.996499999999969"/>
  </r>
  <r>
    <n v="7044"/>
    <s v="US-2014-165358"/>
    <x v="3"/>
    <x v="930"/>
    <d v="2014-07-24T00:00:00"/>
    <s v="Standard Class"/>
    <s v="SV-20365"/>
    <s v="Seth Vernon"/>
    <x v="0"/>
    <s v="United States"/>
    <s v="Philadelphia"/>
    <x v="9"/>
    <n v="19134"/>
    <x v="3"/>
    <s v="FUR-CH-10002647"/>
    <x v="0"/>
    <x v="1"/>
    <s v="Situations Contoured Folding Chairs, 4/Set"/>
    <n v="198.744"/>
    <n v="4"/>
    <n v="0.3"/>
    <n v="-14.195999999999984"/>
  </r>
  <r>
    <n v="7045"/>
    <s v="US-2014-165358"/>
    <x v="3"/>
    <x v="930"/>
    <d v="2014-07-24T00:00:00"/>
    <s v="Standard Class"/>
    <s v="SV-20365"/>
    <s v="Seth Vernon"/>
    <x v="0"/>
    <s v="United States"/>
    <s v="Philadelphia"/>
    <x v="9"/>
    <n v="19134"/>
    <x v="3"/>
    <s v="OFF-SU-10004768"/>
    <x v="1"/>
    <x v="14"/>
    <s v="Acme Kleencut Forged Steel Scissors"/>
    <n v="9.1840000000000011"/>
    <n v="2"/>
    <n v="0.2"/>
    <n v="1.1479999999999988"/>
  </r>
  <r>
    <n v="7046"/>
    <s v="CA-2013-160136"/>
    <x v="0"/>
    <x v="54"/>
    <d v="2013-11-10T00:00:00"/>
    <s v="Standard Class"/>
    <s v="PJ-18835"/>
    <s v="Patrick Jones"/>
    <x v="1"/>
    <s v="United States"/>
    <s v="Dallas"/>
    <x v="5"/>
    <n v="75217"/>
    <x v="2"/>
    <s v="OFF-PA-10002160"/>
    <x v="1"/>
    <x v="10"/>
    <s v="Xerox 1978"/>
    <n v="9.2480000000000011"/>
    <n v="2"/>
    <n v="0.2"/>
    <n v="3.3524000000000003"/>
  </r>
  <r>
    <n v="7047"/>
    <s v="CA-2011-150581"/>
    <x v="2"/>
    <x v="918"/>
    <d v="2011-04-12T00:00:00"/>
    <s v="Standard Class"/>
    <s v="NM-18445"/>
    <s v="Nathan Mautz"/>
    <x v="2"/>
    <s v="United States"/>
    <s v="Concord"/>
    <x v="1"/>
    <n v="94521"/>
    <x v="1"/>
    <s v="FUR-TA-10003748"/>
    <x v="0"/>
    <x v="3"/>
    <s v="Bevis 36 x 72 Conference Tables"/>
    <n v="99.591999999999999"/>
    <n v="1"/>
    <n v="0.2"/>
    <n v="2.4897999999999989"/>
  </r>
  <r>
    <n v="7048"/>
    <s v="CA-2011-150581"/>
    <x v="2"/>
    <x v="918"/>
    <d v="2011-04-12T00:00:00"/>
    <s v="Standard Class"/>
    <s v="NM-18445"/>
    <s v="Nathan Mautz"/>
    <x v="2"/>
    <s v="United States"/>
    <s v="Concord"/>
    <x v="1"/>
    <n v="94521"/>
    <x v="1"/>
    <s v="TEC-AC-10001908"/>
    <x v="2"/>
    <x v="11"/>
    <s v="Logitech Wireless Headset h800"/>
    <n v="399.96"/>
    <n v="4"/>
    <n v="0"/>
    <n v="139.98599999999999"/>
  </r>
  <r>
    <n v="7049"/>
    <s v="CA-2013-119515"/>
    <x v="0"/>
    <x v="1041"/>
    <d v="2013-08-17T00:00:00"/>
    <s v="First Class"/>
    <s v="TR-21325"/>
    <s v="Toby Ritter"/>
    <x v="0"/>
    <s v="United States"/>
    <s v="Nashville"/>
    <x v="18"/>
    <n v="37211"/>
    <x v="0"/>
    <s v="OFF-PA-10000552"/>
    <x v="1"/>
    <x v="10"/>
    <s v="Xerox 200"/>
    <n v="15.552000000000003"/>
    <n v="3"/>
    <n v="0.2"/>
    <n v="5.4432"/>
  </r>
  <r>
    <n v="7050"/>
    <s v="CA-2011-141355"/>
    <x v="2"/>
    <x v="794"/>
    <d v="2011-09-30T00:00:00"/>
    <s v="Standard Class"/>
    <s v="BF-11005"/>
    <s v="Barry Franz"/>
    <x v="2"/>
    <s v="United States"/>
    <s v="Aurora"/>
    <x v="22"/>
    <n v="80013"/>
    <x v="1"/>
    <s v="OFF-AR-10003179"/>
    <x v="1"/>
    <x v="6"/>
    <s v="Dixon Ticonderoga Core-Lock Colored Pencils"/>
    <n v="14.576000000000001"/>
    <n v="2"/>
    <n v="0.2"/>
    <n v="2.3685999999999989"/>
  </r>
  <r>
    <n v="7051"/>
    <s v="CA-2013-165330"/>
    <x v="0"/>
    <x v="25"/>
    <d v="2013-12-12T00:00:00"/>
    <s v="Same Day"/>
    <s v="WB-21850"/>
    <s v="William Brown"/>
    <x v="0"/>
    <s v="United States"/>
    <s v="Anaheim"/>
    <x v="1"/>
    <n v="92804"/>
    <x v="1"/>
    <s v="OFF-BI-10004593"/>
    <x v="1"/>
    <x v="8"/>
    <s v="Ibico Laser Imprintable Binding System Covers"/>
    <n v="209.60000000000002"/>
    <n v="5"/>
    <n v="0.2"/>
    <n v="68.11999999999999"/>
  </r>
  <r>
    <n v="7052"/>
    <s v="CA-2013-165330"/>
    <x v="0"/>
    <x v="25"/>
    <d v="2013-12-12T00:00:00"/>
    <s v="Same Day"/>
    <s v="WB-21850"/>
    <s v="William Brown"/>
    <x v="0"/>
    <s v="United States"/>
    <s v="Anaheim"/>
    <x v="1"/>
    <n v="92804"/>
    <x v="1"/>
    <s v="OFF-AR-10000914"/>
    <x v="1"/>
    <x v="6"/>
    <s v="Boston 16765 Mini Stand Up Battery Pencil Sharpener"/>
    <n v="23.32"/>
    <n v="2"/>
    <n v="0"/>
    <n v="6.0632000000000019"/>
  </r>
  <r>
    <n v="7053"/>
    <s v="CA-2013-165330"/>
    <x v="0"/>
    <x v="25"/>
    <d v="2013-12-12T00:00:00"/>
    <s v="Same Day"/>
    <s v="WB-21850"/>
    <s v="William Brown"/>
    <x v="0"/>
    <s v="United States"/>
    <s v="Anaheim"/>
    <x v="1"/>
    <n v="92804"/>
    <x v="1"/>
    <s v="OFF-PA-10000241"/>
    <x v="1"/>
    <x v="10"/>
    <s v="IBM Multi-Purpose Copy Paper, 8 1/2 x 11&quot;, Case"/>
    <n v="30.98"/>
    <n v="1"/>
    <n v="0"/>
    <n v="13.940999999999999"/>
  </r>
  <r>
    <n v="7054"/>
    <s v="CA-2013-165330"/>
    <x v="0"/>
    <x v="25"/>
    <d v="2013-12-12T00:00:00"/>
    <s v="Same Day"/>
    <s v="WB-21850"/>
    <s v="William Brown"/>
    <x v="0"/>
    <s v="United States"/>
    <s v="Anaheim"/>
    <x v="1"/>
    <n v="92804"/>
    <x v="1"/>
    <s v="TEC-AC-10000057"/>
    <x v="2"/>
    <x v="11"/>
    <s v="Microsoft Natural Ergonomic Keyboard 4000"/>
    <n v="119.96"/>
    <n v="4"/>
    <n v="0"/>
    <n v="25.191599999999994"/>
  </r>
  <r>
    <n v="7055"/>
    <s v="CA-2013-165330"/>
    <x v="0"/>
    <x v="25"/>
    <d v="2013-12-12T00:00:00"/>
    <s v="Same Day"/>
    <s v="WB-21850"/>
    <s v="William Brown"/>
    <x v="0"/>
    <s v="United States"/>
    <s v="Anaheim"/>
    <x v="1"/>
    <n v="92804"/>
    <x v="1"/>
    <s v="FUR-CH-10003774"/>
    <x v="0"/>
    <x v="1"/>
    <s v="Global Wood Trimmed Manager's Task Chair, Khaki"/>
    <n v="363.92"/>
    <n v="5"/>
    <n v="0.2"/>
    <n v="-31.843000000000018"/>
  </r>
  <r>
    <n v="7056"/>
    <s v="CA-2013-165330"/>
    <x v="0"/>
    <x v="25"/>
    <d v="2013-12-12T00:00:00"/>
    <s v="Same Day"/>
    <s v="WB-21850"/>
    <s v="William Brown"/>
    <x v="0"/>
    <s v="United States"/>
    <s v="Anaheim"/>
    <x v="1"/>
    <n v="92804"/>
    <x v="1"/>
    <s v="OFF-BI-10002824"/>
    <x v="1"/>
    <x v="8"/>
    <s v="Recycled Easel Ring Binders"/>
    <n v="35.808"/>
    <n v="3"/>
    <n v="0.2"/>
    <n v="11.189999999999996"/>
  </r>
  <r>
    <n v="7057"/>
    <s v="CA-2013-165330"/>
    <x v="0"/>
    <x v="25"/>
    <d v="2013-12-12T00:00:00"/>
    <s v="Same Day"/>
    <s v="WB-21850"/>
    <s v="William Brown"/>
    <x v="0"/>
    <s v="United States"/>
    <s v="Anaheim"/>
    <x v="1"/>
    <n v="92804"/>
    <x v="1"/>
    <s v="OFF-BI-10004001"/>
    <x v="1"/>
    <x v="8"/>
    <s v="GBC Recycled VeloBinder Covers"/>
    <n v="122.688"/>
    <n v="9"/>
    <n v="0.2"/>
    <n v="39.873599999999982"/>
  </r>
  <r>
    <n v="7058"/>
    <s v="CA-2013-165330"/>
    <x v="0"/>
    <x v="25"/>
    <d v="2013-12-12T00:00:00"/>
    <s v="Same Day"/>
    <s v="WB-21850"/>
    <s v="William Brown"/>
    <x v="0"/>
    <s v="United States"/>
    <s v="Anaheim"/>
    <x v="1"/>
    <n v="92804"/>
    <x v="1"/>
    <s v="FUR-TA-10004619"/>
    <x v="0"/>
    <x v="3"/>
    <s v="Hon Non-Folding Utility Tables"/>
    <n v="892.13600000000008"/>
    <n v="7"/>
    <n v="0.2"/>
    <n v="111.51699999999991"/>
  </r>
  <r>
    <n v="7059"/>
    <s v="CA-2013-165330"/>
    <x v="0"/>
    <x v="25"/>
    <d v="2013-12-12T00:00:00"/>
    <s v="Same Day"/>
    <s v="WB-21850"/>
    <s v="William Brown"/>
    <x v="0"/>
    <s v="United States"/>
    <s v="Anaheim"/>
    <x v="1"/>
    <n v="92804"/>
    <x v="1"/>
    <s v="OFF-ST-10000636"/>
    <x v="1"/>
    <x v="4"/>
    <s v="Rogers Profile Extra Capacity Storage Tub"/>
    <n v="50.22"/>
    <n v="3"/>
    <n v="0"/>
    <n v="2.0087999999999973"/>
  </r>
  <r>
    <n v="7060"/>
    <s v="CA-2013-165330"/>
    <x v="0"/>
    <x v="25"/>
    <d v="2013-12-12T00:00:00"/>
    <s v="Same Day"/>
    <s v="WB-21850"/>
    <s v="William Brown"/>
    <x v="0"/>
    <s v="United States"/>
    <s v="Anaheim"/>
    <x v="1"/>
    <n v="92804"/>
    <x v="1"/>
    <s v="OFF-AP-10001469"/>
    <x v="1"/>
    <x v="9"/>
    <s v="Fellowes 8 Outlet Superior Workstation Surge Protector"/>
    <n v="83.42"/>
    <n v="2"/>
    <n v="0"/>
    <n v="24.191799999999994"/>
  </r>
  <r>
    <n v="7061"/>
    <s v="CA-2013-165330"/>
    <x v="0"/>
    <x v="25"/>
    <d v="2013-12-12T00:00:00"/>
    <s v="Same Day"/>
    <s v="WB-21850"/>
    <s v="William Brown"/>
    <x v="0"/>
    <s v="United States"/>
    <s v="Anaheim"/>
    <x v="1"/>
    <n v="92804"/>
    <x v="1"/>
    <s v="OFF-BI-10002897"/>
    <x v="1"/>
    <x v="8"/>
    <s v="Black Avery Memo-Size 3-Ring Binder, 5 1/2&quot; x 8 1/2&quot;"/>
    <n v="5.8719999999999999"/>
    <n v="2"/>
    <n v="0.2"/>
    <n v="2.1286"/>
  </r>
  <r>
    <n v="7062"/>
    <s v="CA-2012-132633"/>
    <x v="1"/>
    <x v="302"/>
    <d v="2012-02-05T00:00:00"/>
    <s v="Second Class"/>
    <s v="KH-16630"/>
    <s v="Ken Heidel"/>
    <x v="1"/>
    <s v="United States"/>
    <s v="Pleasant Grove"/>
    <x v="7"/>
    <n v="84062"/>
    <x v="1"/>
    <s v="OFF-BI-10002432"/>
    <x v="1"/>
    <x v="8"/>
    <s v="Wilson Jones Standard D-Ring Binders"/>
    <n v="12.144"/>
    <n v="3"/>
    <n v="0.2"/>
    <n v="4.0985999999999994"/>
  </r>
  <r>
    <n v="7063"/>
    <s v="CA-2013-157742"/>
    <x v="0"/>
    <x v="723"/>
    <d v="2014-01-01T00:00:00"/>
    <s v="Second Class"/>
    <s v="KL-16645"/>
    <s v="Ken Lonsdale"/>
    <x v="0"/>
    <s v="United States"/>
    <s v="Springfield"/>
    <x v="21"/>
    <n v="97477"/>
    <x v="1"/>
    <s v="OFF-EN-10002592"/>
    <x v="1"/>
    <x v="12"/>
    <s v="Peel &amp; Seel Recycled Catalog Envelopes, Brown"/>
    <n v="27.792000000000002"/>
    <n v="3"/>
    <n v="0.2"/>
    <n v="10.422000000000001"/>
  </r>
  <r>
    <n v="7064"/>
    <s v="CA-2014-127712"/>
    <x v="3"/>
    <x v="515"/>
    <d v="2014-09-06T00:00:00"/>
    <s v="Standard Class"/>
    <s v="MG-17890"/>
    <s v="Michael Granlund"/>
    <x v="2"/>
    <s v="United States"/>
    <s v="Salem"/>
    <x v="21"/>
    <n v="97301"/>
    <x v="1"/>
    <s v="OFF-SU-10002522"/>
    <x v="1"/>
    <x v="14"/>
    <s v="Acme Kleen Earth Office Shears"/>
    <n v="6.2080000000000002"/>
    <n v="2"/>
    <n v="0.2"/>
    <n v="0.69839999999999902"/>
  </r>
  <r>
    <n v="7065"/>
    <s v="CA-2014-169474"/>
    <x v="3"/>
    <x v="1144"/>
    <d v="2014-02-10T00:00:00"/>
    <s v="Standard Class"/>
    <s v="JF-15355"/>
    <s v="Jay Fein"/>
    <x v="0"/>
    <s v="United States"/>
    <s v="Rochester"/>
    <x v="15"/>
    <n v="14609"/>
    <x v="3"/>
    <s v="OFF-AP-10003971"/>
    <x v="1"/>
    <x v="9"/>
    <s v="Belkin 6 Outlet Metallic Surge Strip"/>
    <n v="32.67"/>
    <n v="3"/>
    <n v="0"/>
    <n v="8.4942000000000011"/>
  </r>
  <r>
    <n v="7066"/>
    <s v="CA-2011-106726"/>
    <x v="2"/>
    <x v="776"/>
    <d v="2011-12-08T00:00:00"/>
    <s v="First Class"/>
    <s v="RS-19765"/>
    <s v="Roland Schwarz"/>
    <x v="1"/>
    <s v="United States"/>
    <s v="Los Angeles"/>
    <x v="1"/>
    <n v="90008"/>
    <x v="1"/>
    <s v="OFF-ST-10001496"/>
    <x v="1"/>
    <x v="4"/>
    <s v="Standard Rollaway File with Lock"/>
    <n v="1261.33"/>
    <n v="7"/>
    <n v="0"/>
    <n v="327.94580000000002"/>
  </r>
  <r>
    <n v="7067"/>
    <s v="CA-2013-147473"/>
    <x v="0"/>
    <x v="198"/>
    <d v="2013-06-04T00:00:00"/>
    <s v="Standard Class"/>
    <s v="NL-18310"/>
    <s v="Nancy Lomonaco"/>
    <x v="2"/>
    <s v="United States"/>
    <s v="Los Angeles"/>
    <x v="1"/>
    <n v="90049"/>
    <x v="1"/>
    <s v="OFF-PA-10004782"/>
    <x v="1"/>
    <x v="10"/>
    <s v="Xerox 228"/>
    <n v="38.880000000000003"/>
    <n v="6"/>
    <n v="0"/>
    <n v="18.662400000000002"/>
  </r>
  <r>
    <n v="7068"/>
    <s v="CA-2013-114209"/>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s v="CA-2013-114209"/>
    <x v="0"/>
    <x v="206"/>
    <d v="2013-05-27T00:00:00"/>
    <s v="Standard Class"/>
    <s v="AS-10285"/>
    <s v="Alejandro Savely"/>
    <x v="1"/>
    <s v="United States"/>
    <s v="Dallas"/>
    <x v="5"/>
    <n v="75081"/>
    <x v="2"/>
    <s v="OFF-PA-10003591"/>
    <x v="1"/>
    <x v="10"/>
    <s v="Southworth 100% Cotton The Best Paper"/>
    <n v="82.656000000000006"/>
    <n v="9"/>
    <n v="0.2"/>
    <n v="30.996000000000002"/>
  </r>
  <r>
    <n v="7070"/>
    <s v="CA-2011-141901"/>
    <x v="2"/>
    <x v="128"/>
    <d v="2011-08-14T00:00:00"/>
    <s v="Standard Class"/>
    <s v="GM-14500"/>
    <s v="Gene McClure"/>
    <x v="0"/>
    <s v="United States"/>
    <s v="Fresno"/>
    <x v="1"/>
    <n v="93727"/>
    <x v="1"/>
    <s v="OFF-PA-10001667"/>
    <x v="1"/>
    <x v="10"/>
    <s v="Great White Multi-Use Recycled Paper (20Lb. and 84 Bright)"/>
    <n v="5.98"/>
    <n v="1"/>
    <n v="0"/>
    <n v="2.6909999999999998"/>
  </r>
  <r>
    <n v="7071"/>
    <s v="CA-2013-164490"/>
    <x v="0"/>
    <x v="64"/>
    <d v="2013-09-11T00:00:00"/>
    <s v="Second Class"/>
    <s v="SU-20665"/>
    <s v="Stephanie Ulpright"/>
    <x v="2"/>
    <s v="United States"/>
    <s v="Chicago"/>
    <x v="10"/>
    <n v="60653"/>
    <x v="2"/>
    <s v="OFF-PA-10004971"/>
    <x v="1"/>
    <x v="10"/>
    <s v="Xerox 196"/>
    <n v="9.2480000000000011"/>
    <n v="2"/>
    <n v="0.2"/>
    <n v="3.3524000000000003"/>
  </r>
  <r>
    <n v="7072"/>
    <s v="CA-2013-112256"/>
    <x v="0"/>
    <x v="310"/>
    <d v="2013-07-29T00:00:00"/>
    <s v="Standard Class"/>
    <s v="CK-12205"/>
    <s v="Chloris Kastensmidt"/>
    <x v="0"/>
    <s v="United States"/>
    <s v="Mcallen"/>
    <x v="5"/>
    <n v="78501"/>
    <x v="2"/>
    <s v="OFF-AR-10001216"/>
    <x v="1"/>
    <x v="6"/>
    <s v="Newell 339"/>
    <n v="4.4479999999999995"/>
    <n v="2"/>
    <n v="0.2"/>
    <n v="0.3335999999999999"/>
  </r>
  <r>
    <n v="7073"/>
    <s v="CA-2013-112256"/>
    <x v="0"/>
    <x v="310"/>
    <d v="2013-07-29T00:00:00"/>
    <s v="Standard Class"/>
    <s v="CK-12205"/>
    <s v="Chloris Kastensmidt"/>
    <x v="0"/>
    <s v="United States"/>
    <s v="Mcallen"/>
    <x v="5"/>
    <n v="78501"/>
    <x v="2"/>
    <s v="OFF-PA-10004355"/>
    <x v="1"/>
    <x v="10"/>
    <s v="Xerox 231"/>
    <n v="5.1840000000000011"/>
    <n v="1"/>
    <n v="0.2"/>
    <n v="1.8144"/>
  </r>
  <r>
    <n v="7074"/>
    <s v="CA-2013-112256"/>
    <x v="0"/>
    <x v="310"/>
    <d v="2013-07-29T00:00:00"/>
    <s v="Standard Class"/>
    <s v="CK-12205"/>
    <s v="Chloris Kastensmidt"/>
    <x v="0"/>
    <s v="United States"/>
    <s v="Mcallen"/>
    <x v="5"/>
    <n v="78501"/>
    <x v="2"/>
    <s v="OFF-AR-10001953"/>
    <x v="1"/>
    <x v="6"/>
    <s v="Boston 1645 Deluxe Heavier-Duty Electric Pencil Sharpener"/>
    <n v="175.92"/>
    <n v="5"/>
    <n v="0.2"/>
    <n v="15.393000000000008"/>
  </r>
  <r>
    <n v="7075"/>
    <s v="CA-2013-112256"/>
    <x v="0"/>
    <x v="310"/>
    <d v="2013-07-29T00:00:00"/>
    <s v="Standard Class"/>
    <s v="CK-12205"/>
    <s v="Chloris Kastensmidt"/>
    <x v="0"/>
    <s v="United States"/>
    <s v="Mcallen"/>
    <x v="5"/>
    <n v="78501"/>
    <x v="2"/>
    <s v="OFF-BI-10004364"/>
    <x v="1"/>
    <x v="8"/>
    <s v="Storex Dura Pro Binders"/>
    <n v="4.7519999999999989"/>
    <n v="4"/>
    <n v="0.8"/>
    <n v="-8.3160000000000025"/>
  </r>
  <r>
    <n v="7076"/>
    <s v="CA-2013-112256"/>
    <x v="0"/>
    <x v="310"/>
    <d v="2013-07-29T00:00:00"/>
    <s v="Standard Class"/>
    <s v="CK-12205"/>
    <s v="Chloris Kastensmidt"/>
    <x v="0"/>
    <s v="United States"/>
    <s v="Mcallen"/>
    <x v="5"/>
    <n v="78501"/>
    <x v="2"/>
    <s v="OFF-SU-10001165"/>
    <x v="1"/>
    <x v="14"/>
    <s v="Acme Elite Stainless Steel Scissors"/>
    <n v="13.344000000000001"/>
    <n v="2"/>
    <n v="0.2"/>
    <n v="1.0007999999999999"/>
  </r>
  <r>
    <n v="7077"/>
    <s v="CA-2013-167416"/>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s v="CA-2013-106950"/>
    <x v="0"/>
    <x v="476"/>
    <d v="2013-09-07T00:00:00"/>
    <s v="Standard Class"/>
    <s v="JE-15715"/>
    <s v="Joe Elijah"/>
    <x v="0"/>
    <s v="United States"/>
    <s v="Charlotte"/>
    <x v="3"/>
    <n v="28205"/>
    <x v="0"/>
    <s v="OFF-BI-10000014"/>
    <x v="1"/>
    <x v="8"/>
    <s v="Heavy-Duty E-Z-D Binders"/>
    <n v="22.911000000000005"/>
    <n v="7"/>
    <n v="0.7"/>
    <n v="-17.565099999999994"/>
  </r>
  <r>
    <n v="7079"/>
    <s v="CA-2013-106950"/>
    <x v="0"/>
    <x v="476"/>
    <d v="2013-09-07T00:00:00"/>
    <s v="Standard Class"/>
    <s v="JE-15715"/>
    <s v="Joe Elijah"/>
    <x v="0"/>
    <s v="United States"/>
    <s v="Charlotte"/>
    <x v="3"/>
    <n v="28205"/>
    <x v="0"/>
    <s v="OFF-AP-10000159"/>
    <x v="1"/>
    <x v="9"/>
    <s v="Belkin F9M820V08 8 Outlet Surge"/>
    <n v="309.45600000000002"/>
    <n v="9"/>
    <n v="0.2"/>
    <n v="34.813799999999944"/>
  </r>
  <r>
    <n v="7080"/>
    <s v="CA-2013-106950"/>
    <x v="0"/>
    <x v="476"/>
    <d v="2013-09-07T00:00:00"/>
    <s v="Standard Class"/>
    <s v="JE-15715"/>
    <s v="Joe Elijah"/>
    <x v="0"/>
    <s v="United States"/>
    <s v="Charlotte"/>
    <x v="3"/>
    <n v="28205"/>
    <x v="0"/>
    <s v="OFF-AR-10003560"/>
    <x v="1"/>
    <x v="6"/>
    <s v="Zebra Zazzle Fluorescent Highlighters"/>
    <n v="19.456000000000003"/>
    <n v="4"/>
    <n v="0.2"/>
    <n v="3.4047999999999981"/>
  </r>
  <r>
    <n v="7081"/>
    <s v="CA-2013-106950"/>
    <x v="0"/>
    <x v="476"/>
    <d v="2013-09-07T00:00:00"/>
    <s v="Standard Class"/>
    <s v="JE-15715"/>
    <s v="Joe Elijah"/>
    <x v="0"/>
    <s v="United States"/>
    <s v="Charlotte"/>
    <x v="3"/>
    <n v="28205"/>
    <x v="0"/>
    <s v="FUR-TA-10001768"/>
    <x v="0"/>
    <x v="3"/>
    <s v="Hon Racetrack Conference Tables"/>
    <n v="472.51800000000003"/>
    <n v="3"/>
    <n v="0.4"/>
    <n v="-149.63070000000005"/>
  </r>
  <r>
    <n v="7082"/>
    <s v="CA-2013-106950"/>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s v="CA-2013-106950"/>
    <x v="0"/>
    <x v="476"/>
    <d v="2013-09-07T00:00:00"/>
    <s v="Standard Class"/>
    <s v="JE-15715"/>
    <s v="Joe Elijah"/>
    <x v="0"/>
    <s v="United States"/>
    <s v="Charlotte"/>
    <x v="3"/>
    <n v="28205"/>
    <x v="0"/>
    <s v="OFF-BI-10003166"/>
    <x v="1"/>
    <x v="8"/>
    <s v="GBC Plasticlear Binding Covers"/>
    <n v="17.220000000000006"/>
    <n v="5"/>
    <n v="0.7"/>
    <n v="-12.628"/>
  </r>
  <r>
    <n v="7084"/>
    <s v="CA-2014-118724"/>
    <x v="3"/>
    <x v="246"/>
    <d v="2014-07-26T00:00:00"/>
    <s v="Second Class"/>
    <s v="AR-10825"/>
    <s v="Anthony Rawles"/>
    <x v="1"/>
    <s v="United States"/>
    <s v="Concord"/>
    <x v="1"/>
    <n v="94521"/>
    <x v="1"/>
    <s v="OFF-AR-10003469"/>
    <x v="1"/>
    <x v="6"/>
    <s v="Nontoxic Chalk"/>
    <n v="3.52"/>
    <n v="2"/>
    <n v="0"/>
    <n v="1.6896"/>
  </r>
  <r>
    <n v="7085"/>
    <s v="CA-2014-118724"/>
    <x v="3"/>
    <x v="246"/>
    <d v="2014-07-26T00:00:00"/>
    <s v="Second Class"/>
    <s v="AR-10825"/>
    <s v="Anthony Rawles"/>
    <x v="1"/>
    <s v="United States"/>
    <s v="Concord"/>
    <x v="1"/>
    <n v="94521"/>
    <x v="1"/>
    <s v="TEC-PH-10002549"/>
    <x v="2"/>
    <x v="7"/>
    <s v="Polycom SoundPoint IP 450 VoIP phone"/>
    <n v="1626.1920000000002"/>
    <n v="9"/>
    <n v="0.2"/>
    <n v="121.96440000000001"/>
  </r>
  <r>
    <n v="7086"/>
    <s v="CA-2014-112004"/>
    <x v="3"/>
    <x v="145"/>
    <d v="2014-09-29T00:00:00"/>
    <s v="First Class"/>
    <s v="AH-10075"/>
    <s v="Adam Hart"/>
    <x v="1"/>
    <s v="United States"/>
    <s v="Chester"/>
    <x v="9"/>
    <n v="19013"/>
    <x v="3"/>
    <s v="OFF-BI-10003476"/>
    <x v="1"/>
    <x v="8"/>
    <s v="Avery Metallic Poly Binders"/>
    <n v="8.5950000000000024"/>
    <n v="5"/>
    <n v="0.7"/>
    <n v="-6.3030000000000008"/>
  </r>
  <r>
    <n v="7087"/>
    <s v="CA-2014-112004"/>
    <x v="3"/>
    <x v="145"/>
    <d v="2014-09-29T00:00:00"/>
    <s v="First Class"/>
    <s v="AH-10075"/>
    <s v="Adam Hart"/>
    <x v="1"/>
    <s v="United States"/>
    <s v="Chester"/>
    <x v="9"/>
    <n v="19013"/>
    <x v="3"/>
    <s v="OFF-SU-10000157"/>
    <x v="1"/>
    <x v="14"/>
    <s v="Compact Automatic Electric Letter Opener"/>
    <n v="190.89600000000002"/>
    <n v="2"/>
    <n v="0.2"/>
    <n v="-42.951599999999999"/>
  </r>
  <r>
    <n v="7088"/>
    <s v="US-2014-143175"/>
    <x v="3"/>
    <x v="646"/>
    <d v="2014-08-07T00:00:00"/>
    <s v="Second Class"/>
    <s v="GA-14515"/>
    <s v="George Ashbrook"/>
    <x v="0"/>
    <s v="United States"/>
    <s v="Los Angeles"/>
    <x v="1"/>
    <n v="90004"/>
    <x v="1"/>
    <s v="OFF-ST-10003123"/>
    <x v="1"/>
    <x v="4"/>
    <s v="Fellowes Bases and Tops For Staxonsteel/High-Stak Systems"/>
    <n v="99.87"/>
    <n v="3"/>
    <n v="0"/>
    <n v="23.968799999999998"/>
  </r>
  <r>
    <n v="7089"/>
    <s v="CA-2012-105844"/>
    <x v="1"/>
    <x v="969"/>
    <d v="2012-10-27T00:00:00"/>
    <s v="Second Class"/>
    <s v="JF-15415"/>
    <s v="Jennifer Ferguson"/>
    <x v="0"/>
    <s v="United States"/>
    <s v="Sparks"/>
    <x v="33"/>
    <n v="89431"/>
    <x v="1"/>
    <s v="OFF-AR-10001955"/>
    <x v="1"/>
    <x v="6"/>
    <s v="Newell 319"/>
    <n v="79.36"/>
    <n v="4"/>
    <n v="0"/>
    <n v="23.807999999999993"/>
  </r>
  <r>
    <n v="7090"/>
    <s v="CA-2014-118864"/>
    <x v="3"/>
    <x v="140"/>
    <d v="2014-06-20T00:00:00"/>
    <s v="Second Class"/>
    <s v="KH-16690"/>
    <s v="Kristen Hastings"/>
    <x v="1"/>
    <s v="United States"/>
    <s v="Los Angeles"/>
    <x v="1"/>
    <n v="90032"/>
    <x v="1"/>
    <s v="TEC-PH-10001809"/>
    <x v="2"/>
    <x v="7"/>
    <s v="Panasonic KX T7736-B Digital phone"/>
    <n v="119.96"/>
    <n v="1"/>
    <n v="0.2"/>
    <n v="7.4974999999999987"/>
  </r>
  <r>
    <n v="7091"/>
    <s v="CA-2012-119480"/>
    <x v="1"/>
    <x v="1145"/>
    <d v="2012-01-13T00:00:00"/>
    <s v="Standard Class"/>
    <s v="CC-12685"/>
    <s v="Craig Carroll"/>
    <x v="0"/>
    <s v="United States"/>
    <s v="Henderson"/>
    <x v="0"/>
    <n v="42420"/>
    <x v="0"/>
    <s v="OFF-PA-10000474"/>
    <x v="1"/>
    <x v="10"/>
    <s v="Staples"/>
    <n v="106.32"/>
    <n v="3"/>
    <n v="0"/>
    <n v="49.970399999999991"/>
  </r>
  <r>
    <n v="7092"/>
    <s v="CA-2012-119480"/>
    <x v="1"/>
    <x v="1145"/>
    <d v="2012-01-13T00:00:00"/>
    <s v="Standard Class"/>
    <s v="CC-12685"/>
    <s v="Craig Carroll"/>
    <x v="0"/>
    <s v="United States"/>
    <s v="Henderson"/>
    <x v="0"/>
    <n v="42420"/>
    <x v="0"/>
    <s v="OFF-AP-10001205"/>
    <x v="1"/>
    <x v="9"/>
    <s v="Belkin 5 Outlet SurgeMaster Power Centers"/>
    <n v="163.44"/>
    <n v="3"/>
    <n v="0"/>
    <n v="45.763200000000012"/>
  </r>
  <r>
    <n v="7093"/>
    <s v="CA-2012-119480"/>
    <x v="1"/>
    <x v="1145"/>
    <d v="2012-01-13T00:00:00"/>
    <s v="Standard Class"/>
    <s v="CC-12685"/>
    <s v="Craig Carroll"/>
    <x v="0"/>
    <s v="United States"/>
    <s v="Henderson"/>
    <x v="0"/>
    <n v="42420"/>
    <x v="0"/>
    <s v="OFF-AR-10004691"/>
    <x v="1"/>
    <x v="6"/>
    <s v="Boston 1730 StandUp Electric Pencil Sharpener"/>
    <n v="42.76"/>
    <n v="2"/>
    <n v="0"/>
    <n v="11.117599999999999"/>
  </r>
  <r>
    <n v="7094"/>
    <s v="CA-2012-119480"/>
    <x v="1"/>
    <x v="1145"/>
    <d v="2012-01-13T00:00:00"/>
    <s v="Standard Class"/>
    <s v="CC-12685"/>
    <s v="Craig Carroll"/>
    <x v="0"/>
    <s v="United States"/>
    <s v="Henderson"/>
    <x v="0"/>
    <n v="42420"/>
    <x v="0"/>
    <s v="OFF-PA-10004996"/>
    <x v="1"/>
    <x v="10"/>
    <s v="Speediset Carbonless Redi-Letter 7&quot; x 8 1/2&quot;"/>
    <n v="51.550000000000004"/>
    <n v="5"/>
    <n v="0"/>
    <n v="24.2285"/>
  </r>
  <r>
    <n v="7095"/>
    <s v="US-2012-153374"/>
    <x v="1"/>
    <x v="97"/>
    <d v="2012-02-13T00:00:00"/>
    <s v="Second Class"/>
    <s v="JF-15565"/>
    <s v="Jill Fjeld"/>
    <x v="0"/>
    <s v="United States"/>
    <s v="Decatur"/>
    <x v="10"/>
    <n v="62521"/>
    <x v="2"/>
    <s v="TEC-AC-10001908"/>
    <x v="2"/>
    <x v="11"/>
    <s v="Logitech Wireless Headset h800"/>
    <n v="479.952"/>
    <n v="6"/>
    <n v="0.2"/>
    <n v="89.990999999999985"/>
  </r>
  <r>
    <n v="7096"/>
    <s v="CA-2013-101980"/>
    <x v="0"/>
    <x v="1146"/>
    <d v="2013-08-21T00:00:00"/>
    <s v="First Class"/>
    <s v="RP-19390"/>
    <s v="Resi Pölking"/>
    <x v="0"/>
    <s v="United States"/>
    <s v="New York City"/>
    <x v="15"/>
    <n v="10009"/>
    <x v="3"/>
    <s v="OFF-BI-10000666"/>
    <x v="1"/>
    <x v="8"/>
    <s v="Surelock Post Binders"/>
    <n v="146.68799999999999"/>
    <n v="6"/>
    <n v="0.2"/>
    <n v="55.007999999999996"/>
  </r>
  <r>
    <n v="7097"/>
    <s v="CA-2013-101980"/>
    <x v="0"/>
    <x v="1146"/>
    <d v="2013-08-21T00:00:00"/>
    <s v="First Class"/>
    <s v="RP-19390"/>
    <s v="Resi Pölking"/>
    <x v="0"/>
    <s v="United States"/>
    <s v="New York City"/>
    <x v="15"/>
    <n v="10009"/>
    <x v="3"/>
    <s v="OFF-BI-10004318"/>
    <x v="1"/>
    <x v="8"/>
    <s v="Ibico EB-19 Dual Function Manual Binding System"/>
    <n v="276.78400000000005"/>
    <n v="2"/>
    <n v="0.2"/>
    <n v="89.954799999999992"/>
  </r>
  <r>
    <n v="7098"/>
    <s v="CA-2013-101980"/>
    <x v="0"/>
    <x v="1146"/>
    <d v="2013-08-21T00:00:00"/>
    <s v="First Class"/>
    <s v="RP-19390"/>
    <s v="Resi Pölking"/>
    <x v="0"/>
    <s v="United States"/>
    <s v="New York City"/>
    <x v="15"/>
    <n v="10009"/>
    <x v="3"/>
    <s v="OFF-BI-10003429"/>
    <x v="1"/>
    <x v="8"/>
    <s v="Cardinal HOLDit! Binder Insert Strips,Extra Strips"/>
    <n v="25.32"/>
    <n v="5"/>
    <n v="0.2"/>
    <n v="9.1785000000000014"/>
  </r>
  <r>
    <n v="7099"/>
    <s v="CA-2014-144596"/>
    <x v="3"/>
    <x v="44"/>
    <d v="2014-11-11T00:00:00"/>
    <s v="Standard Class"/>
    <s v="CD-11980"/>
    <s v="Carol Darley"/>
    <x v="0"/>
    <s v="United States"/>
    <s v="New York City"/>
    <x v="15"/>
    <n v="10011"/>
    <x v="3"/>
    <s v="OFF-PA-10003302"/>
    <x v="1"/>
    <x v="10"/>
    <s v="Xerox 1906"/>
    <n v="318.95999999999998"/>
    <n v="9"/>
    <n v="0"/>
    <n v="149.91119999999998"/>
  </r>
  <r>
    <n v="7100"/>
    <s v="CA-2012-124933"/>
    <x v="1"/>
    <x v="207"/>
    <d v="2012-12-30T00:00:00"/>
    <s v="Second Class"/>
    <s v="DF-13135"/>
    <s v="David Flashing"/>
    <x v="0"/>
    <s v="United States"/>
    <s v="New York City"/>
    <x v="15"/>
    <n v="10009"/>
    <x v="3"/>
    <s v="OFF-PA-10003302"/>
    <x v="1"/>
    <x v="10"/>
    <s v="Xerox 1906"/>
    <n v="212.64"/>
    <n v="6"/>
    <n v="0"/>
    <n v="99.940799999999982"/>
  </r>
  <r>
    <n v="7101"/>
    <s v="CA-2011-159625"/>
    <x v="2"/>
    <x v="533"/>
    <d v="2011-11-28T00:00:00"/>
    <s v="Standard Class"/>
    <s v="SM-20005"/>
    <s v="Sally Matthias"/>
    <x v="0"/>
    <s v="United States"/>
    <s v="Scottsdale"/>
    <x v="16"/>
    <n v="85254"/>
    <x v="1"/>
    <s v="OFF-EN-10002621"/>
    <x v="1"/>
    <x v="12"/>
    <s v="Staples"/>
    <n v="23.472000000000001"/>
    <n v="3"/>
    <n v="0.2"/>
    <n v="8.8019999999999978"/>
  </r>
  <r>
    <n v="7102"/>
    <s v="CA-2013-144337"/>
    <x v="0"/>
    <x v="1147"/>
    <d v="2013-08-06T00:00:00"/>
    <s v="Second Class"/>
    <s v="SG-20890"/>
    <s v="Susan Gilcrest"/>
    <x v="1"/>
    <s v="United States"/>
    <s v="Amarillo"/>
    <x v="5"/>
    <n v="79109"/>
    <x v="2"/>
    <s v="OFF-PA-10000249"/>
    <x v="1"/>
    <x v="10"/>
    <s v="Staples"/>
    <n v="19.648"/>
    <n v="2"/>
    <n v="0.2"/>
    <n v="6.6311999999999989"/>
  </r>
  <r>
    <n v="7103"/>
    <s v="CA-2011-117478"/>
    <x v="2"/>
    <x v="158"/>
    <d v="2011-09-24T00:00:00"/>
    <s v="First Class"/>
    <s v="LH-16750"/>
    <s v="Larry Hughes"/>
    <x v="0"/>
    <s v="United States"/>
    <s v="Philadelphia"/>
    <x v="9"/>
    <n v="19140"/>
    <x v="3"/>
    <s v="OFF-BI-10000050"/>
    <x v="1"/>
    <x v="8"/>
    <s v="Angle-D Binders with Locking Rings, Label Holders"/>
    <n v="6.5700000000000012"/>
    <n v="3"/>
    <n v="0.7"/>
    <n v="-5.036999999999999"/>
  </r>
  <r>
    <n v="7104"/>
    <s v="CA-2014-147410"/>
    <x v="3"/>
    <x v="507"/>
    <d v="2014-09-09T00:00:00"/>
    <s v="Standard Class"/>
    <s v="EJ-14155"/>
    <s v="Eva Jacobs"/>
    <x v="0"/>
    <s v="United States"/>
    <s v="Santa Ana"/>
    <x v="1"/>
    <n v="92704"/>
    <x v="1"/>
    <s v="OFF-ST-10003805"/>
    <x v="1"/>
    <x v="4"/>
    <s v="24 Capacity Maxi Data Binder Racks, Pearl"/>
    <n v="421.1"/>
    <n v="2"/>
    <n v="0"/>
    <n v="105.27499999999998"/>
  </r>
  <r>
    <n v="7105"/>
    <s v="CA-2014-128944"/>
    <x v="3"/>
    <x v="249"/>
    <d v="2014-06-22T00:00:00"/>
    <s v="Second Class"/>
    <s v="KH-16330"/>
    <s v="Katharine Harms"/>
    <x v="1"/>
    <s v="United States"/>
    <s v="Newark"/>
    <x v="24"/>
    <n v="43055"/>
    <x v="3"/>
    <s v="FUR-CH-10000785"/>
    <x v="0"/>
    <x v="1"/>
    <s v="Global Ergonomic Managers Chair"/>
    <n v="760.11599999999987"/>
    <n v="6"/>
    <n v="0.3"/>
    <n v="-43.435200000000009"/>
  </r>
  <r>
    <n v="7106"/>
    <s v="CA-2014-128944"/>
    <x v="3"/>
    <x v="249"/>
    <d v="2014-06-22T00:00:00"/>
    <s v="Second Class"/>
    <s v="KH-16330"/>
    <s v="Katharine Harms"/>
    <x v="1"/>
    <s v="United States"/>
    <s v="Newark"/>
    <x v="24"/>
    <n v="43055"/>
    <x v="3"/>
    <s v="FUR-FU-10004909"/>
    <x v="0"/>
    <x v="5"/>
    <s v="Contemporary Wood/Metal Frame"/>
    <n v="38.784000000000006"/>
    <n v="3"/>
    <n v="0.2"/>
    <n v="7.2719999999999949"/>
  </r>
  <r>
    <n v="7107"/>
    <s v="CA-2014-128944"/>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s v="CA-2013-109666"/>
    <x v="0"/>
    <x v="475"/>
    <d v="2013-04-27T00:00:00"/>
    <s v="Standard Class"/>
    <s v="KM-16720"/>
    <s v="Kunst Miller"/>
    <x v="0"/>
    <s v="United States"/>
    <s v="New York City"/>
    <x v="15"/>
    <n v="10035"/>
    <x v="3"/>
    <s v="TEC-PH-10004774"/>
    <x v="2"/>
    <x v="7"/>
    <s v="Gear Head AU3700S Headset"/>
    <n v="25.98"/>
    <n v="2"/>
    <n v="0"/>
    <n v="0.77939999999999898"/>
  </r>
  <r>
    <n v="7109"/>
    <s v="CA-2013-109666"/>
    <x v="0"/>
    <x v="475"/>
    <d v="2013-04-27T00:00:00"/>
    <s v="Standard Class"/>
    <s v="KM-16720"/>
    <s v="Kunst Miller"/>
    <x v="0"/>
    <s v="United States"/>
    <s v="New York City"/>
    <x v="15"/>
    <n v="10035"/>
    <x v="3"/>
    <s v="OFF-AR-10004582"/>
    <x v="1"/>
    <x v="6"/>
    <s v="BIC Brite Liner Grip Highlighters"/>
    <n v="3.28"/>
    <n v="2"/>
    <n v="0"/>
    <n v="1.4759999999999998"/>
  </r>
  <r>
    <n v="7110"/>
    <s v="CA-2013-109666"/>
    <x v="0"/>
    <x v="475"/>
    <d v="2013-04-27T00:00:00"/>
    <s v="Standard Class"/>
    <s v="KM-16720"/>
    <s v="Kunst Miller"/>
    <x v="0"/>
    <s v="United States"/>
    <s v="New York City"/>
    <x v="15"/>
    <n v="10035"/>
    <x v="3"/>
    <s v="OFF-ST-10000991"/>
    <x v="1"/>
    <x v="4"/>
    <s v="Space Solutions HD Industrial Steel Shelving."/>
    <n v="459.88"/>
    <n v="4"/>
    <n v="0"/>
    <n v="13.796400000000006"/>
  </r>
  <r>
    <n v="7111"/>
    <s v="CA-2013-109666"/>
    <x v="0"/>
    <x v="475"/>
    <d v="2013-04-27T00:00:00"/>
    <s v="Standard Class"/>
    <s v="KM-16720"/>
    <s v="Kunst Miller"/>
    <x v="0"/>
    <s v="United States"/>
    <s v="New York City"/>
    <x v="15"/>
    <n v="10035"/>
    <x v="3"/>
    <s v="OFF-SU-10002522"/>
    <x v="1"/>
    <x v="14"/>
    <s v="Acme Kleen Earth Office Shears"/>
    <n v="7.76"/>
    <n v="2"/>
    <n v="0"/>
    <n v="2.2503999999999991"/>
  </r>
  <r>
    <n v="7112"/>
    <s v="CA-2013-109666"/>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s v="CA-2013-109666"/>
    <x v="0"/>
    <x v="475"/>
    <d v="2013-04-27T00:00:00"/>
    <s v="Standard Class"/>
    <s v="KM-16720"/>
    <s v="Kunst Miller"/>
    <x v="0"/>
    <s v="United States"/>
    <s v="New York City"/>
    <x v="15"/>
    <n v="10035"/>
    <x v="3"/>
    <s v="OFF-SU-10001218"/>
    <x v="1"/>
    <x v="14"/>
    <s v="Fiskars Softgrip Scissors"/>
    <n v="54.900000000000006"/>
    <n v="5"/>
    <n v="0"/>
    <n v="15.372000000000003"/>
  </r>
  <r>
    <n v="7114"/>
    <s v="CA-2013-109666"/>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s v="US-2013-102239"/>
    <x v="0"/>
    <x v="465"/>
    <d v="2013-05-07T00:00:00"/>
    <s v="First Class"/>
    <s v="LW-16990"/>
    <s v="Lindsay Williams"/>
    <x v="1"/>
    <s v="United States"/>
    <s v="Henderson"/>
    <x v="33"/>
    <n v="89015"/>
    <x v="1"/>
    <s v="FUR-TA-10003392"/>
    <x v="0"/>
    <x v="3"/>
    <s v="Global Adaptabilities Conference Tables"/>
    <n v="1685.88"/>
    <n v="6"/>
    <n v="0"/>
    <n v="320.31720000000001"/>
  </r>
  <r>
    <n v="7116"/>
    <s v="US-2013-102239"/>
    <x v="0"/>
    <x v="465"/>
    <d v="2013-05-07T00:00:00"/>
    <s v="First Class"/>
    <s v="LW-16990"/>
    <s v="Lindsay Williams"/>
    <x v="1"/>
    <s v="United States"/>
    <s v="Henderson"/>
    <x v="33"/>
    <n v="89015"/>
    <x v="1"/>
    <s v="OFF-BI-10001890"/>
    <x v="1"/>
    <x v="8"/>
    <s v="Avery Poly Binder Pockets"/>
    <n v="5.7280000000000006"/>
    <n v="2"/>
    <n v="0.2"/>
    <n v="2.0047999999999995"/>
  </r>
  <r>
    <n v="7117"/>
    <s v="CA-2011-143168"/>
    <x v="2"/>
    <x v="638"/>
    <d v="2011-10-23T00:00:00"/>
    <s v="Second Class"/>
    <s v="IG-15085"/>
    <s v="Ivan Gibson"/>
    <x v="0"/>
    <s v="United States"/>
    <s v="Seattle"/>
    <x v="4"/>
    <n v="98103"/>
    <x v="1"/>
    <s v="OFF-PA-10000167"/>
    <x v="1"/>
    <x v="10"/>
    <s v="Xerox 1925"/>
    <n v="61.96"/>
    <n v="2"/>
    <n v="0"/>
    <n v="27.881999999999998"/>
  </r>
  <r>
    <n v="7118"/>
    <s v="CA-2011-143168"/>
    <x v="2"/>
    <x v="638"/>
    <d v="2011-10-23T00:00:00"/>
    <s v="Second Class"/>
    <s v="IG-15085"/>
    <s v="Ivan Gibson"/>
    <x v="0"/>
    <s v="United States"/>
    <s v="Seattle"/>
    <x v="4"/>
    <n v="98103"/>
    <x v="1"/>
    <s v="OFF-BI-10003784"/>
    <x v="1"/>
    <x v="8"/>
    <s v="Computer Printout Index Tabs"/>
    <n v="1.3440000000000001"/>
    <n v="1"/>
    <n v="0.2"/>
    <n v="0.47039999999999987"/>
  </r>
  <r>
    <n v="7119"/>
    <s v="CA-2014-104906"/>
    <x v="3"/>
    <x v="778"/>
    <d v="2014-02-18T00:00:00"/>
    <s v="Standard Class"/>
    <s v="JP-15460"/>
    <s v="Jennifer Patt"/>
    <x v="1"/>
    <s v="United States"/>
    <s v="New York City"/>
    <x v="15"/>
    <n v="10009"/>
    <x v="3"/>
    <s v="OFF-PA-10001184"/>
    <x v="1"/>
    <x v="10"/>
    <s v="Xerox 1903"/>
    <n v="17.940000000000001"/>
    <n v="3"/>
    <n v="0"/>
    <n v="8.7906000000000013"/>
  </r>
  <r>
    <n v="7120"/>
    <s v="CA-2014-118122"/>
    <x v="3"/>
    <x v="701"/>
    <d v="2014-11-25T00:00:00"/>
    <s v="Standard Class"/>
    <s v="GG-14650"/>
    <s v="Greg Guthrie"/>
    <x v="1"/>
    <s v="United States"/>
    <s v="Seattle"/>
    <x v="4"/>
    <n v="98103"/>
    <x v="1"/>
    <s v="OFF-BI-10002103"/>
    <x v="1"/>
    <x v="8"/>
    <s v="Cardinal Slant-D Ring Binder, Heavy Gauge Vinyl"/>
    <n v="13.904"/>
    <n v="2"/>
    <n v="0.2"/>
    <n v="4.5187999999999997"/>
  </r>
  <r>
    <n v="7121"/>
    <s v="US-2011-147774"/>
    <x v="2"/>
    <x v="407"/>
    <d v="2011-01-27T00:00:00"/>
    <s v="Standard Class"/>
    <s v="MM-18280"/>
    <s v="Muhammed MacIntyre"/>
    <x v="1"/>
    <s v="United States"/>
    <s v="Smyrna"/>
    <x v="18"/>
    <n v="37167"/>
    <x v="0"/>
    <s v="OFF-BI-10003091"/>
    <x v="1"/>
    <x v="8"/>
    <s v="GBC DocuBind TL200 Manual Binding Machine"/>
    <n v="67.194000000000003"/>
    <n v="1"/>
    <n v="0.7"/>
    <n v="-51.515399999999985"/>
  </r>
  <r>
    <n v="7122"/>
    <s v="CA-2014-166926"/>
    <x v="3"/>
    <x v="96"/>
    <d v="2014-12-09T00:00:00"/>
    <s v="Standard Class"/>
    <s v="SO-20335"/>
    <s v="Sean O'Donnell"/>
    <x v="0"/>
    <s v="United States"/>
    <s v="Seattle"/>
    <x v="4"/>
    <n v="98105"/>
    <x v="1"/>
    <s v="OFF-PA-10001593"/>
    <x v="1"/>
    <x v="10"/>
    <s v="Xerox 1947"/>
    <n v="41.86"/>
    <n v="7"/>
    <n v="0"/>
    <n v="18.837"/>
  </r>
  <r>
    <n v="7123"/>
    <s v="CA-2014-166926"/>
    <x v="3"/>
    <x v="96"/>
    <d v="2014-12-09T00:00:00"/>
    <s v="Standard Class"/>
    <s v="SO-20335"/>
    <s v="Sean O'Donnell"/>
    <x v="0"/>
    <s v="United States"/>
    <s v="Seattle"/>
    <x v="4"/>
    <n v="98105"/>
    <x v="1"/>
    <s v="FUR-BO-10002598"/>
    <x v="0"/>
    <x v="0"/>
    <s v="Hon Metal Bookcases, Putty"/>
    <n v="141.96"/>
    <n v="2"/>
    <n v="0"/>
    <n v="41.168399999999991"/>
  </r>
  <r>
    <n v="7124"/>
    <s v="CA-2012-128013"/>
    <x v="1"/>
    <x v="101"/>
    <d v="2012-08-16T00:00:00"/>
    <s v="Standard Class"/>
    <s v="MF-18250"/>
    <s v="Monica Federle"/>
    <x v="1"/>
    <s v="United States"/>
    <s v="New York City"/>
    <x v="15"/>
    <n v="10035"/>
    <x v="3"/>
    <s v="FUR-FU-10000320"/>
    <x v="0"/>
    <x v="5"/>
    <s v="OIC Stacking Trays"/>
    <n v="10.02"/>
    <n v="3"/>
    <n v="0"/>
    <n v="4.4088000000000012"/>
  </r>
  <r>
    <n v="7125"/>
    <s v="CA-2012-128013"/>
    <x v="1"/>
    <x v="101"/>
    <d v="2012-08-16T00:00:00"/>
    <s v="Standard Class"/>
    <s v="MF-18250"/>
    <s v="Monica Federle"/>
    <x v="1"/>
    <s v="United States"/>
    <s v="New York City"/>
    <x v="15"/>
    <n v="10035"/>
    <x v="3"/>
    <s v="OFF-PA-10001815"/>
    <x v="1"/>
    <x v="10"/>
    <s v="Xerox 1885"/>
    <n v="144.12"/>
    <n v="3"/>
    <n v="0"/>
    <n v="69.177599999999984"/>
  </r>
  <r>
    <n v="7126"/>
    <s v="CA-2013-123176"/>
    <x v="0"/>
    <x v="720"/>
    <d v="2013-09-30T00:00:00"/>
    <s v="Second Class"/>
    <s v="JG-15160"/>
    <s v="James Galang"/>
    <x v="0"/>
    <s v="United States"/>
    <s v="Atlanta"/>
    <x v="32"/>
    <n v="30318"/>
    <x v="0"/>
    <s v="OFF-PA-10003971"/>
    <x v="1"/>
    <x v="10"/>
    <s v="Xerox 1965"/>
    <n v="17.940000000000001"/>
    <n v="3"/>
    <n v="0"/>
    <n v="8.7906000000000013"/>
  </r>
  <r>
    <n v="7127"/>
    <s v="CA-2013-123176"/>
    <x v="0"/>
    <x v="720"/>
    <d v="2013-09-30T00:00:00"/>
    <s v="Second Class"/>
    <s v="JG-15160"/>
    <s v="James Galang"/>
    <x v="0"/>
    <s v="United States"/>
    <s v="Atlanta"/>
    <x v="32"/>
    <n v="30318"/>
    <x v="0"/>
    <s v="OFF-AR-10004685"/>
    <x v="1"/>
    <x v="6"/>
    <s v="Binney &amp; Smith Crayola Metallic Colored Pencils, 8-Color Set"/>
    <n v="13.89"/>
    <n v="3"/>
    <n v="0"/>
    <n v="4.5836999999999994"/>
  </r>
  <r>
    <n v="7128"/>
    <s v="US-2013-117541"/>
    <x v="0"/>
    <x v="696"/>
    <d v="2013-11-21T00:00:00"/>
    <s v="Standard Class"/>
    <s v="JM-16195"/>
    <s v="Justin MacKendrick"/>
    <x v="0"/>
    <s v="United States"/>
    <s v="Newark"/>
    <x v="13"/>
    <n v="19711"/>
    <x v="3"/>
    <s v="OFF-PA-10001609"/>
    <x v="1"/>
    <x v="10"/>
    <s v="Tops Wirebound Message Log Books"/>
    <n v="16.45"/>
    <n v="5"/>
    <n v="0"/>
    <n v="7.5669999999999993"/>
  </r>
  <r>
    <n v="7129"/>
    <s v="US-2013-117541"/>
    <x v="0"/>
    <x v="696"/>
    <d v="2013-11-21T00:00:00"/>
    <s v="Standard Class"/>
    <s v="JM-16195"/>
    <s v="Justin MacKendrick"/>
    <x v="0"/>
    <s v="United States"/>
    <s v="Newark"/>
    <x v="13"/>
    <n v="19711"/>
    <x v="3"/>
    <s v="FUR-FU-10000550"/>
    <x v="0"/>
    <x v="5"/>
    <s v="Stacking Trays by OIC"/>
    <n v="19.920000000000002"/>
    <n v="4"/>
    <n v="0"/>
    <n v="6.573599999999999"/>
  </r>
  <r>
    <n v="7130"/>
    <s v="CA-2013-166282"/>
    <x v="0"/>
    <x v="947"/>
    <d v="2013-04-23T00:00:00"/>
    <s v="Standard Class"/>
    <s v="PK-19075"/>
    <s v="Pete Kriz"/>
    <x v="0"/>
    <s v="United States"/>
    <s v="Nashville"/>
    <x v="18"/>
    <n v="37211"/>
    <x v="0"/>
    <s v="TEC-AC-10004209"/>
    <x v="2"/>
    <x v="11"/>
    <s v="Memorex Froggy Flash Drive 4 GB"/>
    <n v="35.167999999999999"/>
    <n v="4"/>
    <n v="0.2"/>
    <n v="8.3524000000000012"/>
  </r>
  <r>
    <n v="7131"/>
    <s v="CA-2013-166282"/>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s v="CA-2014-141439"/>
    <x v="3"/>
    <x v="200"/>
    <d v="2014-12-02T00:00:00"/>
    <s v="Standard Class"/>
    <s v="TT-21460"/>
    <s v="Tonja Turnell"/>
    <x v="2"/>
    <s v="United States"/>
    <s v="Richmond"/>
    <x v="14"/>
    <n v="47374"/>
    <x v="2"/>
    <s v="FUR-TA-10001039"/>
    <x v="0"/>
    <x v="3"/>
    <s v="KI Adjustable-Height Table"/>
    <n v="257.94"/>
    <n v="3"/>
    <n v="0"/>
    <n v="67.064400000000006"/>
  </r>
  <r>
    <n v="7133"/>
    <s v="CA-2014-141439"/>
    <x v="3"/>
    <x v="200"/>
    <d v="2014-12-02T00:00:00"/>
    <s v="Standard Class"/>
    <s v="TT-21460"/>
    <s v="Tonja Turnell"/>
    <x v="2"/>
    <s v="United States"/>
    <s v="Richmond"/>
    <x v="14"/>
    <n v="47374"/>
    <x v="2"/>
    <s v="TEC-PH-10002624"/>
    <x v="2"/>
    <x v="7"/>
    <s v="Samsung Galaxy S4 Mini"/>
    <n v="1879.96"/>
    <n v="4"/>
    <n v="0"/>
    <n v="545.18839999999977"/>
  </r>
  <r>
    <n v="7134"/>
    <s v="CA-2014-141439"/>
    <x v="3"/>
    <x v="200"/>
    <d v="2014-12-02T00:00:00"/>
    <s v="Standard Class"/>
    <s v="TT-21460"/>
    <s v="Tonja Turnell"/>
    <x v="2"/>
    <s v="United States"/>
    <s v="Richmond"/>
    <x v="14"/>
    <n v="47374"/>
    <x v="2"/>
    <s v="FUR-FU-10001473"/>
    <x v="0"/>
    <x v="5"/>
    <s v="DAX Wood Document Frame"/>
    <n v="27.46"/>
    <n v="2"/>
    <n v="0"/>
    <n v="9.8856000000000002"/>
  </r>
  <r>
    <n v="7135"/>
    <s v="CA-2014-141439"/>
    <x v="3"/>
    <x v="200"/>
    <d v="2014-12-02T00:00:00"/>
    <s v="Standard Class"/>
    <s v="TT-21460"/>
    <s v="Tonja Turnell"/>
    <x v="2"/>
    <s v="United States"/>
    <s v="Richmond"/>
    <x v="14"/>
    <n v="47374"/>
    <x v="2"/>
    <s v="TEC-PH-10001819"/>
    <x v="2"/>
    <x v="7"/>
    <s v="Innergie mMini Combo Duo USB Travel Charging Kit"/>
    <n v="89.98"/>
    <n v="2"/>
    <n v="0"/>
    <n v="43.190399999999997"/>
  </r>
  <r>
    <n v="7136"/>
    <s v="CA-2014-141439"/>
    <x v="3"/>
    <x v="200"/>
    <d v="2014-12-02T00:00:00"/>
    <s v="Standard Class"/>
    <s v="TT-21460"/>
    <s v="Tonja Turnell"/>
    <x v="2"/>
    <s v="United States"/>
    <s v="Richmond"/>
    <x v="14"/>
    <n v="47374"/>
    <x v="2"/>
    <s v="FUR-CH-10004287"/>
    <x v="0"/>
    <x v="1"/>
    <s v="SAFCO Arco Folding Chair"/>
    <n v="828.59999999999991"/>
    <n v="3"/>
    <n v="0"/>
    <n v="240.29399999999995"/>
  </r>
  <r>
    <n v="7137"/>
    <s v="CA-2012-163965"/>
    <x v="1"/>
    <x v="312"/>
    <d v="2012-11-27T00:00:00"/>
    <s v="Standard Class"/>
    <s v="SS-20875"/>
    <s v="Sung Shariari"/>
    <x v="0"/>
    <s v="United States"/>
    <s v="Miami"/>
    <x v="2"/>
    <n v="33180"/>
    <x v="0"/>
    <s v="OFF-BI-10004728"/>
    <x v="1"/>
    <x v="8"/>
    <s v="Wilson Jones Turn Tabs Binder Tool for Ring Binders"/>
    <n v="7.2300000000000022"/>
    <n v="5"/>
    <n v="0.7"/>
    <n v="-5.7840000000000007"/>
  </r>
  <r>
    <n v="7138"/>
    <s v="CA-2012-163965"/>
    <x v="1"/>
    <x v="312"/>
    <d v="2012-11-27T00:00:00"/>
    <s v="Standard Class"/>
    <s v="SS-20875"/>
    <s v="Sung Shariari"/>
    <x v="0"/>
    <s v="United States"/>
    <s v="Miami"/>
    <x v="2"/>
    <n v="33180"/>
    <x v="0"/>
    <s v="OFF-ST-10000918"/>
    <x v="1"/>
    <x v="4"/>
    <s v="Crate-A-Files"/>
    <n v="17.440000000000001"/>
    <n v="2"/>
    <n v="0.2"/>
    <n v="1.3079999999999989"/>
  </r>
  <r>
    <n v="7139"/>
    <s v="CA-2012-163965"/>
    <x v="1"/>
    <x v="312"/>
    <d v="2012-11-27T00:00:00"/>
    <s v="Standard Class"/>
    <s v="SS-20875"/>
    <s v="Sung Shariari"/>
    <x v="0"/>
    <s v="United States"/>
    <s v="Miami"/>
    <x v="2"/>
    <n v="33180"/>
    <x v="0"/>
    <s v="OFF-BI-10004593"/>
    <x v="1"/>
    <x v="8"/>
    <s v="Ibico Laser Imprintable Binding System Covers"/>
    <n v="62.88000000000001"/>
    <n v="4"/>
    <n v="0.7"/>
    <n v="-50.304000000000002"/>
  </r>
  <r>
    <n v="7140"/>
    <s v="CA-2012-163965"/>
    <x v="1"/>
    <x v="312"/>
    <d v="2012-11-27T00:00:00"/>
    <s v="Standard Class"/>
    <s v="SS-20875"/>
    <s v="Sung Shariari"/>
    <x v="0"/>
    <s v="United States"/>
    <s v="Miami"/>
    <x v="2"/>
    <n v="33180"/>
    <x v="0"/>
    <s v="FUR-BO-10001337"/>
    <x v="0"/>
    <x v="0"/>
    <s v="O'Sullivan Living Dimensions 2-Shelf Bookcases"/>
    <n v="290.35200000000003"/>
    <n v="3"/>
    <n v="0.2"/>
    <n v="-36.294000000000011"/>
  </r>
  <r>
    <n v="7141"/>
    <s v="CA-2014-128783"/>
    <x v="3"/>
    <x v="210"/>
    <d v="2014-09-08T00:00:00"/>
    <s v="Same Day"/>
    <s v="TG-21640"/>
    <s v="Trudy Glocke"/>
    <x v="0"/>
    <s v="United States"/>
    <s v="Saint Charles"/>
    <x v="25"/>
    <n v="63301"/>
    <x v="2"/>
    <s v="TEC-AC-10002473"/>
    <x v="2"/>
    <x v="11"/>
    <s v="Maxell 4.7GB DVD-R"/>
    <n v="113.52"/>
    <n v="4"/>
    <n v="0"/>
    <n v="46.543199999999999"/>
  </r>
  <r>
    <n v="7142"/>
    <s v="CA-2014-128783"/>
    <x v="3"/>
    <x v="210"/>
    <d v="2014-09-08T00:00:00"/>
    <s v="Same Day"/>
    <s v="TG-21640"/>
    <s v="Trudy Glocke"/>
    <x v="0"/>
    <s v="United States"/>
    <s v="Saint Charles"/>
    <x v="25"/>
    <n v="63301"/>
    <x v="2"/>
    <s v="FUR-FU-10003623"/>
    <x v="0"/>
    <x v="5"/>
    <s v="DataProducts Ampli Magnifier Task Lamp, Black,"/>
    <n v="135.29999999999998"/>
    <n v="5"/>
    <n v="0"/>
    <n v="37.883999999999993"/>
  </r>
  <r>
    <n v="7143"/>
    <s v="CA-2011-122217"/>
    <x v="2"/>
    <x v="156"/>
    <d v="2011-11-29T00:00:00"/>
    <s v="Standard Class"/>
    <s v="HP-14815"/>
    <s v="Harold Pawlan"/>
    <x v="2"/>
    <s v="United States"/>
    <s v="Virginia Beach"/>
    <x v="17"/>
    <n v="23464"/>
    <x v="0"/>
    <s v="FUR-FU-10002045"/>
    <x v="0"/>
    <x v="5"/>
    <s v="Executive Impressions 14&quot;"/>
    <n v="111.15"/>
    <n v="5"/>
    <n v="0"/>
    <n v="48.906000000000006"/>
  </r>
  <r>
    <n v="7144"/>
    <s v="US-2014-141558"/>
    <x v="3"/>
    <x v="825"/>
    <d v="2014-03-17T00:00:00"/>
    <s v="Standard Class"/>
    <s v="MH-17290"/>
    <s v="Marc Harrigan"/>
    <x v="2"/>
    <s v="United States"/>
    <s v="Philadelphia"/>
    <x v="9"/>
    <n v="19140"/>
    <x v="3"/>
    <s v="TEC-PH-10002555"/>
    <x v="2"/>
    <x v="7"/>
    <s v="Nortel Meridian M5316 Digital phone"/>
    <n v="776.84999999999991"/>
    <n v="5"/>
    <n v="0.4"/>
    <n v="-181.26499999999999"/>
  </r>
  <r>
    <n v="7145"/>
    <s v="US-2014-141558"/>
    <x v="3"/>
    <x v="825"/>
    <d v="2014-03-17T00:00:00"/>
    <s v="Standard Class"/>
    <s v="MH-17290"/>
    <s v="Marc Harrigan"/>
    <x v="2"/>
    <s v="United States"/>
    <s v="Philadelphia"/>
    <x v="9"/>
    <n v="19140"/>
    <x v="3"/>
    <s v="OFF-BI-10002794"/>
    <x v="1"/>
    <x v="8"/>
    <s v="Avery Trapezoid Ring Binder, 3&quot; Capacity, Black, 1040 sheets"/>
    <n v="12.294"/>
    <n v="1"/>
    <n v="0.7"/>
    <n v="-8.6057999999999986"/>
  </r>
  <r>
    <n v="7146"/>
    <s v="US-2014-141558"/>
    <x v="3"/>
    <x v="825"/>
    <d v="2014-03-17T00:00:00"/>
    <s v="Standard Class"/>
    <s v="MH-17290"/>
    <s v="Marc Harrigan"/>
    <x v="2"/>
    <s v="United States"/>
    <s v="Philadelphia"/>
    <x v="9"/>
    <n v="19140"/>
    <x v="3"/>
    <s v="FUR-TA-10004086"/>
    <x v="0"/>
    <x v="3"/>
    <s v="KI Adjustable-Height Table"/>
    <n v="154.76400000000001"/>
    <n v="3"/>
    <n v="0.4"/>
    <n v="-46.429200000000023"/>
  </r>
  <r>
    <n v="7147"/>
    <s v="US-2014-141558"/>
    <x v="3"/>
    <x v="825"/>
    <d v="2014-03-17T00:00:00"/>
    <s v="Standard Class"/>
    <s v="MH-17290"/>
    <s v="Marc Harrigan"/>
    <x v="2"/>
    <s v="United States"/>
    <s v="Philadelphia"/>
    <x v="9"/>
    <n v="19140"/>
    <x v="3"/>
    <s v="OFF-ST-10004946"/>
    <x v="1"/>
    <x v="4"/>
    <s v="Desktop 3-Pocket Hot File"/>
    <n v="43.28"/>
    <n v="1"/>
    <n v="0.2"/>
    <n v="3.2460000000000022"/>
  </r>
  <r>
    <n v="7148"/>
    <s v="CA-2013-139941"/>
    <x v="0"/>
    <x v="1"/>
    <d v="2013-06-18T00:00:00"/>
    <s v="Standard Class"/>
    <s v="CB-12415"/>
    <s v="Christy Brittain"/>
    <x v="0"/>
    <s v="United States"/>
    <s v="Long Beach"/>
    <x v="15"/>
    <n v="11561"/>
    <x v="3"/>
    <s v="OFF-PA-10000241"/>
    <x v="1"/>
    <x v="10"/>
    <s v="IBM Multi-Purpose Copy Paper, 8 1/2 x 11&quot;, Case"/>
    <n v="92.94"/>
    <n v="3"/>
    <n v="0"/>
    <n v="41.822999999999993"/>
  </r>
  <r>
    <n v="7149"/>
    <s v="CA-2013-139941"/>
    <x v="0"/>
    <x v="1"/>
    <d v="2013-06-18T00:00:00"/>
    <s v="Standard Class"/>
    <s v="CB-12415"/>
    <s v="Christy Brittain"/>
    <x v="0"/>
    <s v="United States"/>
    <s v="Long Beach"/>
    <x v="15"/>
    <n v="11561"/>
    <x v="3"/>
    <s v="OFF-AP-10004036"/>
    <x v="1"/>
    <x v="9"/>
    <s v="Bionaire 99.97% HEPA Air Cleaner"/>
    <n v="52.56"/>
    <n v="3"/>
    <n v="0"/>
    <n v="18.396000000000001"/>
  </r>
  <r>
    <n v="7150"/>
    <s v="CA-2012-166583"/>
    <x v="1"/>
    <x v="153"/>
    <d v="2012-06-30T00:00:00"/>
    <s v="Standard Class"/>
    <s v="VD-21670"/>
    <s v="Valerie Dominguez"/>
    <x v="0"/>
    <s v="United States"/>
    <s v="Houston"/>
    <x v="5"/>
    <n v="77070"/>
    <x v="2"/>
    <s v="TEC-PH-10001578"/>
    <x v="2"/>
    <x v="7"/>
    <s v="Polycom SoundStation2 EX Conference phone"/>
    <n v="971.88000000000011"/>
    <n v="3"/>
    <n v="0.2"/>
    <n v="109.33649999999994"/>
  </r>
  <r>
    <n v="7151"/>
    <s v="CA-2014-100412"/>
    <x v="3"/>
    <x v="66"/>
    <d v="2014-12-27T00:00:00"/>
    <s v="Standard Class"/>
    <s v="SR-20425"/>
    <s v="Sharelle Roach"/>
    <x v="2"/>
    <s v="United States"/>
    <s v="Tuscaloosa"/>
    <x v="19"/>
    <n v="35401"/>
    <x v="0"/>
    <s v="FUR-CH-10002647"/>
    <x v="0"/>
    <x v="1"/>
    <s v="Situations Contoured Folding Chairs, 4/Set"/>
    <n v="141.96"/>
    <n v="2"/>
    <n v="0"/>
    <n v="35.490000000000009"/>
  </r>
  <r>
    <n v="7152"/>
    <s v="CA-2014-142909"/>
    <x v="3"/>
    <x v="66"/>
    <d v="2014-12-26T00:00:00"/>
    <s v="Second Class"/>
    <s v="AG-10330"/>
    <s v="Alex Grayson"/>
    <x v="0"/>
    <s v="United States"/>
    <s v="Mesa"/>
    <x v="16"/>
    <n v="85204"/>
    <x v="1"/>
    <s v="FUR-TA-10003008"/>
    <x v="0"/>
    <x v="3"/>
    <s v="Lesro Round Back Collection Coffee Table, End Table"/>
    <n v="182.55"/>
    <n v="2"/>
    <n v="0.5"/>
    <n v="-135.08699999999999"/>
  </r>
  <r>
    <n v="7153"/>
    <s v="CA-2011-137911"/>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s v="CA-2012-106208"/>
    <x v="1"/>
    <x v="895"/>
    <d v="2012-12-15T00:00:00"/>
    <s v="Standard Class"/>
    <s v="JW-16075"/>
    <s v="Julia West"/>
    <x v="0"/>
    <s v="United States"/>
    <s v="Chicago"/>
    <x v="10"/>
    <n v="60610"/>
    <x v="2"/>
    <s v="OFF-AP-10004980"/>
    <x v="1"/>
    <x v="9"/>
    <s v="3M Replacement Filter for Office Air Cleaner for 20' x 33' Room"/>
    <n v="53.087999999999994"/>
    <n v="7"/>
    <n v="0.8"/>
    <n v="-108.8304"/>
  </r>
  <r>
    <n v="7155"/>
    <s v="US-2012-136749"/>
    <x v="1"/>
    <x v="707"/>
    <d v="2012-12-27T00:00:00"/>
    <s v="Second Class"/>
    <s v="LH-16900"/>
    <s v="Lena Hernandez"/>
    <x v="0"/>
    <s v="United States"/>
    <s v="Columbus"/>
    <x v="32"/>
    <n v="31907"/>
    <x v="0"/>
    <s v="FUR-FU-10000747"/>
    <x v="0"/>
    <x v="5"/>
    <s v="Tenex B1-RE Series Chair Mats for Low Pile Carpets"/>
    <n v="275.88"/>
    <n v="6"/>
    <n v="0"/>
    <n v="46.899599999999964"/>
  </r>
  <r>
    <n v="7156"/>
    <s v="US-2012-136749"/>
    <x v="1"/>
    <x v="707"/>
    <d v="2012-12-27T00:00:00"/>
    <s v="Second Class"/>
    <s v="LH-16900"/>
    <s v="Lena Hernandez"/>
    <x v="0"/>
    <s v="United States"/>
    <s v="Columbus"/>
    <x v="32"/>
    <n v="31907"/>
    <x v="0"/>
    <s v="OFF-BI-10004492"/>
    <x v="1"/>
    <x v="8"/>
    <s v="Tuf-Vin Binders"/>
    <n v="157.89999999999998"/>
    <n v="5"/>
    <n v="0"/>
    <n v="74.212999999999994"/>
  </r>
  <r>
    <n v="7157"/>
    <s v="CA-2014-126718"/>
    <x v="3"/>
    <x v="568"/>
    <d v="2014-05-05T00:00:00"/>
    <s v="Standard Class"/>
    <s v="KT-16480"/>
    <s v="Kean Thornton"/>
    <x v="0"/>
    <s v="United States"/>
    <s v="Orange"/>
    <x v="30"/>
    <n v="7050"/>
    <x v="3"/>
    <s v="OFF-LA-10004055"/>
    <x v="1"/>
    <x v="2"/>
    <s v="Color-Coded Legal Exhibit Labels"/>
    <n v="4.91"/>
    <n v="1"/>
    <n v="0"/>
    <n v="2.4058999999999999"/>
  </r>
  <r>
    <n v="7158"/>
    <s v="CA-2013-131380"/>
    <x v="0"/>
    <x v="463"/>
    <d v="2013-04-01T00:00:00"/>
    <s v="Second Class"/>
    <s v="CC-12220"/>
    <s v="Chris Cortes"/>
    <x v="0"/>
    <s v="United States"/>
    <s v="Los Angeles"/>
    <x v="1"/>
    <n v="90032"/>
    <x v="1"/>
    <s v="OFF-ST-10002485"/>
    <x v="1"/>
    <x v="4"/>
    <s v="Rogers Deluxe File Chest"/>
    <n v="87.92"/>
    <n v="4"/>
    <n v="0"/>
    <n v="0.87919999999999732"/>
  </r>
  <r>
    <n v="7159"/>
    <s v="CA-2013-131380"/>
    <x v="0"/>
    <x v="463"/>
    <d v="2013-04-01T00:00:00"/>
    <s v="Second Class"/>
    <s v="CC-12220"/>
    <s v="Chris Cortes"/>
    <x v="0"/>
    <s v="United States"/>
    <s v="Los Angeles"/>
    <x v="1"/>
    <n v="90032"/>
    <x v="1"/>
    <s v="OFF-PA-10001243"/>
    <x v="1"/>
    <x v="10"/>
    <s v="Xerox 1983"/>
    <n v="5.98"/>
    <n v="1"/>
    <n v="0"/>
    <n v="2.9302000000000001"/>
  </r>
  <r>
    <n v="7160"/>
    <s v="CA-2012-145835"/>
    <x v="1"/>
    <x v="1149"/>
    <d v="2012-05-18T00:00:00"/>
    <s v="Second Class"/>
    <s v="BF-11170"/>
    <s v="Ben Ferrer"/>
    <x v="2"/>
    <s v="United States"/>
    <s v="Chicago"/>
    <x v="10"/>
    <n v="60623"/>
    <x v="2"/>
    <s v="TEC-PH-10004447"/>
    <x v="2"/>
    <x v="7"/>
    <s v="Toshiba IPT2010-SD IP Telephone"/>
    <n v="222.38400000000001"/>
    <n v="2"/>
    <n v="0.2"/>
    <n v="16.678799999999995"/>
  </r>
  <r>
    <n v="7161"/>
    <s v="CA-2012-145835"/>
    <x v="1"/>
    <x v="1149"/>
    <d v="2012-05-18T00:00:00"/>
    <s v="Second Class"/>
    <s v="BF-11170"/>
    <s v="Ben Ferrer"/>
    <x v="2"/>
    <s v="United States"/>
    <s v="Chicago"/>
    <x v="10"/>
    <n v="60623"/>
    <x v="2"/>
    <s v="OFF-FA-10002280"/>
    <x v="1"/>
    <x v="13"/>
    <s v="Advantus Plastic Paper Clips"/>
    <n v="16"/>
    <n v="4"/>
    <n v="0.2"/>
    <n v="5.6"/>
  </r>
  <r>
    <n v="7162"/>
    <s v="CA-2011-138709"/>
    <x v="2"/>
    <x v="1129"/>
    <d v="2011-07-09T00:00:00"/>
    <s v="Standard Class"/>
    <s v="MS-17770"/>
    <s v="Maxwell Schwartz"/>
    <x v="0"/>
    <s v="United States"/>
    <s v="Richmond"/>
    <x v="17"/>
    <n v="23223"/>
    <x v="0"/>
    <s v="OFF-PA-10004734"/>
    <x v="1"/>
    <x v="10"/>
    <s v="Southworth Structures Collection"/>
    <n v="21.84"/>
    <n v="3"/>
    <n v="0"/>
    <n v="10.92"/>
  </r>
  <r>
    <n v="7163"/>
    <s v="CA-2011-138709"/>
    <x v="2"/>
    <x v="1129"/>
    <d v="2011-07-09T00:00:00"/>
    <s v="Standard Class"/>
    <s v="MS-17770"/>
    <s v="Maxwell Schwartz"/>
    <x v="0"/>
    <s v="United States"/>
    <s v="Richmond"/>
    <x v="17"/>
    <n v="23223"/>
    <x v="0"/>
    <s v="OFF-BI-10000145"/>
    <x v="1"/>
    <x v="8"/>
    <s v="Zipper Ring Binder Pockets"/>
    <n v="15.600000000000001"/>
    <n v="5"/>
    <n v="0"/>
    <n v="7.6440000000000001"/>
  </r>
  <r>
    <n v="7164"/>
    <s v="CA-2011-122070"/>
    <x v="2"/>
    <x v="1150"/>
    <d v="2011-04-24T00:00:00"/>
    <s v="Second Class"/>
    <s v="AH-10030"/>
    <s v="Aaron Hawkins"/>
    <x v="1"/>
    <s v="United States"/>
    <s v="Troy"/>
    <x v="15"/>
    <n v="12180"/>
    <x v="3"/>
    <s v="OFF-EN-10004773"/>
    <x v="1"/>
    <x v="12"/>
    <s v="Staples"/>
    <n v="247.84"/>
    <n v="8"/>
    <n v="0"/>
    <n v="121.44159999999999"/>
  </r>
  <r>
    <n v="7165"/>
    <s v="CA-2011-122070"/>
    <x v="2"/>
    <x v="1150"/>
    <d v="2011-04-24T00:00:00"/>
    <s v="Second Class"/>
    <s v="AH-10030"/>
    <s v="Aaron Hawkins"/>
    <x v="1"/>
    <s v="United States"/>
    <s v="Troy"/>
    <x v="15"/>
    <n v="12180"/>
    <x v="3"/>
    <s v="OFF-BI-10004970"/>
    <x v="1"/>
    <x v="8"/>
    <s v="ACCOHIDE 3-Ring Binder, Blue, 1&quot;"/>
    <n v="9.9120000000000008"/>
    <n v="3"/>
    <n v="0.2"/>
    <n v="3.3452999999999995"/>
  </r>
  <r>
    <n v="7166"/>
    <s v="CA-2013-158610"/>
    <x v="0"/>
    <x v="251"/>
    <d v="2013-09-23T00:00:00"/>
    <s v="First Class"/>
    <s v="CK-12595"/>
    <s v="Clytie Kelty"/>
    <x v="0"/>
    <s v="United States"/>
    <s v="Providence"/>
    <x v="34"/>
    <n v="2908"/>
    <x v="3"/>
    <s v="OFF-ST-10000604"/>
    <x v="1"/>
    <x v="4"/>
    <s v="Home/Office Personal File Carts"/>
    <n v="69.52"/>
    <n v="2"/>
    <n v="0"/>
    <n v="17.379999999999995"/>
  </r>
  <r>
    <n v="7167"/>
    <s v="CA-2011-117464"/>
    <x v="2"/>
    <x v="192"/>
    <d v="2011-07-24T00:00:00"/>
    <s v="Second Class"/>
    <s v="NP-18325"/>
    <s v="Naresj Patel"/>
    <x v="0"/>
    <s v="United States"/>
    <s v="San Francisco"/>
    <x v="1"/>
    <n v="94122"/>
    <x v="1"/>
    <s v="OFF-AR-10003190"/>
    <x v="1"/>
    <x v="6"/>
    <s v="Newell 32"/>
    <n v="11.52"/>
    <n v="4"/>
    <n v="0"/>
    <n v="3.2256"/>
  </r>
  <r>
    <n v="7168"/>
    <s v="CA-2011-117464"/>
    <x v="2"/>
    <x v="192"/>
    <d v="2011-07-24T00:00:00"/>
    <s v="Second Class"/>
    <s v="NP-18325"/>
    <s v="Naresj Patel"/>
    <x v="0"/>
    <s v="United States"/>
    <s v="San Francisco"/>
    <x v="1"/>
    <n v="94122"/>
    <x v="1"/>
    <s v="FUR-CH-10000155"/>
    <x v="0"/>
    <x v="1"/>
    <s v="Global Comet Stacking Armless Chair"/>
    <n v="717.72"/>
    <n v="3"/>
    <n v="0.2"/>
    <n v="71.77200000000002"/>
  </r>
  <r>
    <n v="7169"/>
    <s v="CA-2011-117464"/>
    <x v="2"/>
    <x v="192"/>
    <d v="2011-07-24T00:00:00"/>
    <s v="Second Class"/>
    <s v="NP-18325"/>
    <s v="Naresj Patel"/>
    <x v="0"/>
    <s v="United States"/>
    <s v="San Francisco"/>
    <x v="1"/>
    <n v="94122"/>
    <x v="1"/>
    <s v="OFF-ST-10003058"/>
    <x v="1"/>
    <x v="4"/>
    <s v="Eldon Mobile Mega Data Cart  Mega Stackable  Add-On Trays"/>
    <n v="236.5"/>
    <n v="10"/>
    <n v="0"/>
    <n v="68.584999999999994"/>
  </r>
  <r>
    <n v="7170"/>
    <s v="CA-2011-117464"/>
    <x v="2"/>
    <x v="192"/>
    <d v="2011-07-24T00:00:00"/>
    <s v="Second Class"/>
    <s v="NP-18325"/>
    <s v="Naresj Patel"/>
    <x v="0"/>
    <s v="United States"/>
    <s v="San Francisco"/>
    <x v="1"/>
    <n v="94122"/>
    <x v="1"/>
    <s v="FUR-TA-10004767"/>
    <x v="0"/>
    <x v="3"/>
    <s v="Safco Drafting Table"/>
    <n v="170.35200000000003"/>
    <n v="3"/>
    <n v="0.2"/>
    <n v="19.164599999999979"/>
  </r>
  <r>
    <n v="7171"/>
    <s v="US-2014-168613"/>
    <x v="3"/>
    <x v="1048"/>
    <d v="2014-10-15T00:00:00"/>
    <s v="Standard Class"/>
    <s v="GM-14440"/>
    <s v="Gary McGarr"/>
    <x v="0"/>
    <s v="United States"/>
    <s v="New York City"/>
    <x v="15"/>
    <n v="10009"/>
    <x v="3"/>
    <s v="FUR-CH-10002372"/>
    <x v="0"/>
    <x v="1"/>
    <s v="Office Star - Ergonomically Designed Knee Chair"/>
    <n v="145.76400000000001"/>
    <n v="2"/>
    <n v="0.1"/>
    <n v="3.2392000000000074"/>
  </r>
  <r>
    <n v="7172"/>
    <s v="CA-2014-125381"/>
    <x v="3"/>
    <x v="1016"/>
    <d v="2014-04-28T00:00:00"/>
    <s v="Second Class"/>
    <s v="SG-20605"/>
    <s v="Speros Goranitis"/>
    <x v="0"/>
    <s v="United States"/>
    <s v="San Francisco"/>
    <x v="1"/>
    <n v="94109"/>
    <x v="1"/>
    <s v="TEC-AC-10000158"/>
    <x v="2"/>
    <x v="11"/>
    <s v="Sony 64GB Class 10 Micro SDHC R40 Memory Card"/>
    <n v="107.97"/>
    <n v="3"/>
    <n v="0"/>
    <n v="22.6737"/>
  </r>
  <r>
    <n v="7173"/>
    <s v="US-2014-141677"/>
    <x v="3"/>
    <x v="606"/>
    <d v="2014-03-31T00:00:00"/>
    <s v="Standard Class"/>
    <s v="HK-14890"/>
    <s v="Heather Kirkland"/>
    <x v="1"/>
    <s v="United States"/>
    <s v="Houston"/>
    <x v="5"/>
    <n v="77070"/>
    <x v="2"/>
    <s v="TEC-AC-10000158"/>
    <x v="2"/>
    <x v="11"/>
    <s v="Sony 64GB Class 10 Micro SDHC R40 Memory Card"/>
    <n v="143.96"/>
    <n v="5"/>
    <n v="0.2"/>
    <n v="1.7995000000000019"/>
  </r>
  <r>
    <n v="7174"/>
    <s v="US-2014-141677"/>
    <x v="3"/>
    <x v="606"/>
    <d v="2014-03-31T00:00:00"/>
    <s v="Standard Class"/>
    <s v="HK-14890"/>
    <s v="Heather Kirkland"/>
    <x v="1"/>
    <s v="United States"/>
    <s v="Houston"/>
    <x v="5"/>
    <n v="77070"/>
    <x v="2"/>
    <s v="TEC-CO-10002313"/>
    <x v="2"/>
    <x v="16"/>
    <s v="Canon PC1080F Personal Copier"/>
    <n v="2399.96"/>
    <n v="5"/>
    <n v="0.2"/>
    <n v="569.99050000000011"/>
  </r>
  <r>
    <n v="7175"/>
    <s v="US-2014-141677"/>
    <x v="3"/>
    <x v="606"/>
    <d v="2014-03-31T00:00:00"/>
    <s v="Standard Class"/>
    <s v="HK-14890"/>
    <s v="Heather Kirkland"/>
    <x v="1"/>
    <s v="United States"/>
    <s v="Houston"/>
    <x v="5"/>
    <n v="77070"/>
    <x v="2"/>
    <s v="OFF-PA-10002581"/>
    <x v="1"/>
    <x v="10"/>
    <s v="Xerox 1951"/>
    <n v="74.352000000000004"/>
    <n v="3"/>
    <n v="0.2"/>
    <n v="23.234999999999992"/>
  </r>
  <r>
    <n v="7176"/>
    <s v="US-2014-141677"/>
    <x v="3"/>
    <x v="606"/>
    <d v="2014-03-31T00:00:00"/>
    <s v="Standard Class"/>
    <s v="HK-14890"/>
    <s v="Heather Kirkland"/>
    <x v="1"/>
    <s v="United States"/>
    <s v="Houston"/>
    <x v="5"/>
    <n v="77070"/>
    <x v="2"/>
    <s v="OFF-AP-10001205"/>
    <x v="1"/>
    <x v="9"/>
    <s v="Belkin 5 Outlet SurgeMaster Power Centers"/>
    <n v="87.167999999999978"/>
    <n v="8"/>
    <n v="0.8"/>
    <n v="-226.63679999999999"/>
  </r>
  <r>
    <n v="7177"/>
    <s v="US-2014-141677"/>
    <x v="3"/>
    <x v="606"/>
    <d v="2014-03-31T00:00:00"/>
    <s v="Standard Class"/>
    <s v="HK-14890"/>
    <s v="Heather Kirkland"/>
    <x v="1"/>
    <s v="United States"/>
    <s v="Houston"/>
    <x v="5"/>
    <n v="77070"/>
    <x v="2"/>
    <s v="OFF-ST-10000344"/>
    <x v="1"/>
    <x v="4"/>
    <s v="Neat Ideas Personal Hanging Folder Files, Black"/>
    <n v="32.231999999999999"/>
    <n v="3"/>
    <n v="0.2"/>
    <n v="2.4173999999999989"/>
  </r>
  <r>
    <n v="7178"/>
    <s v="CA-2014-133067"/>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s v="CA-2014-133067"/>
    <x v="3"/>
    <x v="464"/>
    <d v="2014-05-11T00:00:00"/>
    <s v="Standard Class"/>
    <s v="MY-18295"/>
    <s v="Muhammed Yedwab"/>
    <x v="1"/>
    <s v="United States"/>
    <s v="Philadelphia"/>
    <x v="9"/>
    <n v="19140"/>
    <x v="3"/>
    <s v="OFF-BI-10003694"/>
    <x v="1"/>
    <x v="8"/>
    <s v="Avery 3 1/2&quot; Diskette Storage Pages, 10/Pack"/>
    <n v="9.3960000000000008"/>
    <n v="3"/>
    <n v="0.7"/>
    <n v="-7.5167999999999964"/>
  </r>
  <r>
    <n v="7180"/>
    <s v="US-2013-144351"/>
    <x v="0"/>
    <x v="696"/>
    <d v="2013-11-19T00:00:00"/>
    <s v="Standard Class"/>
    <s v="RC-19960"/>
    <s v="Ryan Crowe"/>
    <x v="0"/>
    <s v="United States"/>
    <s v="Baltimore"/>
    <x v="39"/>
    <n v="21215"/>
    <x v="3"/>
    <s v="TEC-PH-10001644"/>
    <x v="2"/>
    <x v="7"/>
    <s v="BlueLounge Milo Smartphone Stand, White/Metallic"/>
    <n v="89.97"/>
    <n v="3"/>
    <n v="0"/>
    <n v="25.191600000000005"/>
  </r>
  <r>
    <n v="7181"/>
    <s v="CA-2011-106054"/>
    <x v="2"/>
    <x v="1037"/>
    <d v="2011-01-08T00:00:00"/>
    <s v="First Class"/>
    <s v="JO-15145"/>
    <s v="Jack O'Briant"/>
    <x v="1"/>
    <s v="United States"/>
    <s v="Athens"/>
    <x v="32"/>
    <n v="30605"/>
    <x v="0"/>
    <s v="OFF-AR-10002399"/>
    <x v="1"/>
    <x v="6"/>
    <s v="Dixon Prang Watercolor Pencils, 10-Color Set with Brush"/>
    <n v="12.78"/>
    <n v="3"/>
    <n v="0"/>
    <n v="5.2397999999999998"/>
  </r>
  <r>
    <n v="7182"/>
    <s v="CA-2013-138667"/>
    <x v="0"/>
    <x v="797"/>
    <d v="2013-12-31T00:00:00"/>
    <s v="Second Class"/>
    <s v="MW-18220"/>
    <s v="Mitch Webber"/>
    <x v="0"/>
    <s v="United States"/>
    <s v="Lancaster"/>
    <x v="24"/>
    <n v="43130"/>
    <x v="3"/>
    <s v="TEC-AC-10003063"/>
    <x v="2"/>
    <x v="11"/>
    <s v="Micro Innovations USB RF Wireless Keyboard with Mouse"/>
    <n v="40"/>
    <n v="2"/>
    <n v="0.2"/>
    <n v="0.5"/>
  </r>
  <r>
    <n v="7183"/>
    <s v="CA-2014-150609"/>
    <x v="3"/>
    <x v="504"/>
    <d v="2014-05-05T00:00:00"/>
    <s v="Standard Class"/>
    <s v="NZ-18565"/>
    <s v="Nick Zandusky"/>
    <x v="2"/>
    <s v="United States"/>
    <s v="Los Angeles"/>
    <x v="1"/>
    <n v="90032"/>
    <x v="1"/>
    <s v="OFF-BI-10002071"/>
    <x v="1"/>
    <x v="8"/>
    <s v="Fellowes Black Plastic Comb Bindings"/>
    <n v="23.24"/>
    <n v="5"/>
    <n v="0.2"/>
    <n v="7.5529999999999982"/>
  </r>
  <r>
    <n v="7184"/>
    <s v="CA-2014-128853"/>
    <x v="3"/>
    <x v="81"/>
    <d v="2014-04-24T00:00:00"/>
    <s v="First Class"/>
    <s v="JM-15250"/>
    <s v="Janet Martin"/>
    <x v="0"/>
    <s v="United States"/>
    <s v="Baltimore"/>
    <x v="39"/>
    <n v="21215"/>
    <x v="3"/>
    <s v="FUR-CH-10004218"/>
    <x v="0"/>
    <x v="1"/>
    <s v="Global Fabric Manager's Chair, Dark Gray"/>
    <n v="908.82"/>
    <n v="9"/>
    <n v="0"/>
    <n v="227.20500000000004"/>
  </r>
  <r>
    <n v="7185"/>
    <s v="CA-2014-133102"/>
    <x v="3"/>
    <x v="629"/>
    <d v="2014-08-25T00:00:00"/>
    <s v="Standard Class"/>
    <s v="ED-13885"/>
    <s v="Emily Ducich"/>
    <x v="2"/>
    <s v="United States"/>
    <s v="Houston"/>
    <x v="5"/>
    <n v="77095"/>
    <x v="2"/>
    <s v="OFF-SU-10000432"/>
    <x v="1"/>
    <x v="14"/>
    <s v="Acco Side-Punched Conventional Columnar Pads"/>
    <n v="5.5520000000000005"/>
    <n v="2"/>
    <n v="0.2"/>
    <n v="-1.0410000000000006"/>
  </r>
  <r>
    <n v="7186"/>
    <s v="CA-2014-133102"/>
    <x v="3"/>
    <x v="629"/>
    <d v="2014-08-25T00:00:00"/>
    <s v="Standard Class"/>
    <s v="ED-13885"/>
    <s v="Emily Ducich"/>
    <x v="2"/>
    <s v="United States"/>
    <s v="Houston"/>
    <x v="5"/>
    <n v="77095"/>
    <x v="2"/>
    <s v="OFF-AR-10003183"/>
    <x v="1"/>
    <x v="6"/>
    <s v="Avery Fluorescent Highlighter Four-Color Set"/>
    <n v="8.016"/>
    <n v="3"/>
    <n v="0.2"/>
    <n v="1.0019999999999993"/>
  </r>
  <r>
    <n v="7187"/>
    <s v="CA-2014-133102"/>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s v="CA-2014-133102"/>
    <x v="3"/>
    <x v="629"/>
    <d v="2014-08-25T00:00:00"/>
    <s v="Standard Class"/>
    <s v="ED-13885"/>
    <s v="Emily Ducich"/>
    <x v="2"/>
    <s v="United States"/>
    <s v="Houston"/>
    <x v="5"/>
    <n v="77095"/>
    <x v="2"/>
    <s v="FUR-FU-10003247"/>
    <x v="0"/>
    <x v="5"/>
    <s v="36X48 HARDFLOOR CHAIRMAT"/>
    <n v="16.784000000000002"/>
    <n v="2"/>
    <n v="0.6"/>
    <n v="-22.238800000000001"/>
  </r>
  <r>
    <n v="7189"/>
    <s v="CA-2014-133102"/>
    <x v="3"/>
    <x v="629"/>
    <d v="2014-08-25T00:00:00"/>
    <s v="Standard Class"/>
    <s v="ED-13885"/>
    <s v="Emily Ducich"/>
    <x v="2"/>
    <s v="United States"/>
    <s v="Houston"/>
    <x v="5"/>
    <n v="77095"/>
    <x v="2"/>
    <s v="OFF-AP-10001563"/>
    <x v="1"/>
    <x v="9"/>
    <s v="Belkin Premiere Surge Master II 8-outlet surge protector"/>
    <n v="38.86399999999999"/>
    <n v="4"/>
    <n v="0.8"/>
    <n v="-99.103200000000044"/>
  </r>
  <r>
    <n v="7190"/>
    <s v="CA-2013-164399"/>
    <x v="0"/>
    <x v="396"/>
    <d v="2013-11-16T00:00:00"/>
    <s v="First Class"/>
    <s v="DW-13480"/>
    <s v="Dianna Wilson"/>
    <x v="2"/>
    <s v="United States"/>
    <s v="San Diego"/>
    <x v="1"/>
    <n v="92024"/>
    <x v="1"/>
    <s v="TEC-PH-10004908"/>
    <x v="2"/>
    <x v="7"/>
    <s v="Panasonic KX TS3282W Corded phone"/>
    <n v="203.976"/>
    <n v="3"/>
    <n v="0.2"/>
    <n v="25.496999999999986"/>
  </r>
  <r>
    <n v="7191"/>
    <s v="CA-2013-164399"/>
    <x v="0"/>
    <x v="396"/>
    <d v="2013-11-16T00:00:00"/>
    <s v="First Class"/>
    <s v="DW-13480"/>
    <s v="Dianna Wilson"/>
    <x v="2"/>
    <s v="United States"/>
    <s v="San Diego"/>
    <x v="1"/>
    <n v="92024"/>
    <x v="1"/>
    <s v="FUR-TA-10003392"/>
    <x v="0"/>
    <x v="3"/>
    <s v="Global Adaptabilities Conference Tables"/>
    <n v="674.35200000000009"/>
    <n v="3"/>
    <n v="0.2"/>
    <n v="-8.4294000000000153"/>
  </r>
  <r>
    <n v="7192"/>
    <s v="CA-2013-116918"/>
    <x v="0"/>
    <x v="393"/>
    <d v="2013-10-07T00:00:00"/>
    <s v="Second Class"/>
    <s v="JK-15205"/>
    <s v="Jamie Kunitz"/>
    <x v="0"/>
    <s v="United States"/>
    <s v="Hialeah"/>
    <x v="2"/>
    <n v="33012"/>
    <x v="0"/>
    <s v="OFF-BI-10004140"/>
    <x v="1"/>
    <x v="8"/>
    <s v="Avery Non-Stick Binders"/>
    <n v="5.3880000000000008"/>
    <n v="4"/>
    <n v="0.7"/>
    <n v="-4.49"/>
  </r>
  <r>
    <n v="7193"/>
    <s v="CA-2013-116918"/>
    <x v="0"/>
    <x v="393"/>
    <d v="2013-10-07T00:00:00"/>
    <s v="Second Class"/>
    <s v="JK-15205"/>
    <s v="Jamie Kunitz"/>
    <x v="0"/>
    <s v="United States"/>
    <s v="Hialeah"/>
    <x v="2"/>
    <n v="33012"/>
    <x v="0"/>
    <s v="OFF-AR-10003631"/>
    <x v="1"/>
    <x v="6"/>
    <s v="Staples"/>
    <n v="30.975999999999999"/>
    <n v="8"/>
    <n v="0.2"/>
    <n v="5.0335999999999999"/>
  </r>
  <r>
    <n v="7194"/>
    <s v="CA-2013-110492"/>
    <x v="0"/>
    <x v="1151"/>
    <d v="2013-02-14T00:00:00"/>
    <s v="First Class"/>
    <s v="JS-15880"/>
    <s v="John Stevenson"/>
    <x v="0"/>
    <s v="United States"/>
    <s v="Atlanta"/>
    <x v="32"/>
    <n v="30318"/>
    <x v="0"/>
    <s v="OFF-ST-10003716"/>
    <x v="1"/>
    <x v="4"/>
    <s v="Tennsco Double-Tier Lockers"/>
    <n v="1350.1200000000001"/>
    <n v="6"/>
    <n v="0"/>
    <n v="175.51560000000001"/>
  </r>
  <r>
    <n v="7195"/>
    <s v="CA-2013-110492"/>
    <x v="0"/>
    <x v="1151"/>
    <d v="2013-02-14T00:00:00"/>
    <s v="First Class"/>
    <s v="JS-15880"/>
    <s v="John Stevenson"/>
    <x v="0"/>
    <s v="United States"/>
    <s v="Atlanta"/>
    <x v="32"/>
    <n v="30318"/>
    <x v="0"/>
    <s v="OFF-BI-10003274"/>
    <x v="1"/>
    <x v="8"/>
    <s v="Avery Durable Slant Ring Binders, No Labels"/>
    <n v="15.92"/>
    <n v="4"/>
    <n v="0"/>
    <n v="7.4824000000000002"/>
  </r>
  <r>
    <n v="7196"/>
    <s v="CA-2013-147683"/>
    <x v="0"/>
    <x v="373"/>
    <d v="2013-11-18T00:00:00"/>
    <s v="Standard Class"/>
    <s v="PO-19180"/>
    <s v="Philisse Overcash"/>
    <x v="2"/>
    <s v="United States"/>
    <s v="Seattle"/>
    <x v="4"/>
    <n v="98103"/>
    <x v="1"/>
    <s v="FUR-FU-10004848"/>
    <x v="0"/>
    <x v="5"/>
    <s v="DAX Solid Wood Frames"/>
    <n v="19.54"/>
    <n v="2"/>
    <n v="0"/>
    <n v="7.2297999999999991"/>
  </r>
  <r>
    <n v="7197"/>
    <s v="CA-2011-116785"/>
    <x v="2"/>
    <x v="759"/>
    <d v="2011-04-30T00:00:00"/>
    <s v="Standard Class"/>
    <s v="MH-17290"/>
    <s v="Marc Harrigan"/>
    <x v="2"/>
    <s v="United States"/>
    <s v="Los Angeles"/>
    <x v="1"/>
    <n v="90036"/>
    <x v="1"/>
    <s v="OFF-AR-10003504"/>
    <x v="1"/>
    <x v="6"/>
    <s v="Newell 347"/>
    <n v="21.400000000000002"/>
    <n v="5"/>
    <n v="0"/>
    <n v="6.2059999999999977"/>
  </r>
  <r>
    <n v="7198"/>
    <s v="CA-2011-116785"/>
    <x v="2"/>
    <x v="759"/>
    <d v="2011-04-30T00:00:00"/>
    <s v="Standard Class"/>
    <s v="MH-17290"/>
    <s v="Marc Harrigan"/>
    <x v="2"/>
    <s v="United States"/>
    <s v="Los Angeles"/>
    <x v="1"/>
    <n v="90036"/>
    <x v="1"/>
    <s v="OFF-LA-10000305"/>
    <x v="1"/>
    <x v="2"/>
    <s v="Avery 495"/>
    <n v="12.6"/>
    <n v="2"/>
    <n v="0"/>
    <n v="5.7959999999999994"/>
  </r>
  <r>
    <n v="7199"/>
    <s v="US-2012-156797"/>
    <x v="1"/>
    <x v="1067"/>
    <d v="2012-08-15T00:00:00"/>
    <s v="Standard Class"/>
    <s v="PO-19180"/>
    <s v="Philisse Overcash"/>
    <x v="2"/>
    <s v="United States"/>
    <s v="New York City"/>
    <x v="15"/>
    <n v="10035"/>
    <x v="3"/>
    <s v="OFF-AR-10001427"/>
    <x v="1"/>
    <x v="6"/>
    <s v="Newell 330"/>
    <n v="11.96"/>
    <n v="2"/>
    <n v="0"/>
    <n v="3.1096000000000004"/>
  </r>
  <r>
    <n v="7200"/>
    <s v="US-2012-156797"/>
    <x v="1"/>
    <x v="1067"/>
    <d v="2012-08-15T00:00:00"/>
    <s v="Standard Class"/>
    <s v="PO-19180"/>
    <s v="Philisse Overcash"/>
    <x v="2"/>
    <s v="United States"/>
    <s v="New York City"/>
    <x v="15"/>
    <n v="10035"/>
    <x v="3"/>
    <s v="TEC-PH-10004614"/>
    <x v="2"/>
    <x v="7"/>
    <s v="AT&amp;T 841000 Phone"/>
    <n v="138"/>
    <n v="2"/>
    <n v="0"/>
    <n v="34.5"/>
  </r>
  <r>
    <n v="7201"/>
    <s v="CA-2013-104276"/>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s v="CA-2013-104276"/>
    <x v="0"/>
    <x v="581"/>
    <d v="2013-12-04T00:00:00"/>
    <s v="Standard Class"/>
    <s v="HF-14995"/>
    <s v="Herbert Flentye"/>
    <x v="0"/>
    <s v="United States"/>
    <s v="Fort Lauderdale"/>
    <x v="2"/>
    <n v="33311"/>
    <x v="0"/>
    <s v="FUR-TA-10001039"/>
    <x v="0"/>
    <x v="3"/>
    <s v="KI Adjustable-Height Table"/>
    <n v="331.02300000000008"/>
    <n v="7"/>
    <n v="0.45"/>
    <n v="-114.35339999999997"/>
  </r>
  <r>
    <n v="7203"/>
    <s v="CA-2013-120369"/>
    <x v="0"/>
    <x v="99"/>
    <d v="2013-10-29T00:00:00"/>
    <s v="Same Day"/>
    <s v="VB-21745"/>
    <s v="Victoria Brennan"/>
    <x v="1"/>
    <s v="United States"/>
    <s v="Rochester"/>
    <x v="15"/>
    <n v="14609"/>
    <x v="3"/>
    <s v="FUR-FU-10003806"/>
    <x v="0"/>
    <x v="5"/>
    <s v="Tenex Chairmat w/ Average Lip, 45&quot; x 53&quot;"/>
    <n v="756.80000000000007"/>
    <n v="5"/>
    <n v="0"/>
    <n v="75.679999999999978"/>
  </r>
  <r>
    <n v="7204"/>
    <s v="CA-2011-118276"/>
    <x v="2"/>
    <x v="282"/>
    <d v="2012-01-02T00:00:00"/>
    <s v="Standard Class"/>
    <s v="MG-17890"/>
    <s v="Michael Granlund"/>
    <x v="2"/>
    <s v="United States"/>
    <s v="Saint Charles"/>
    <x v="10"/>
    <n v="60174"/>
    <x v="2"/>
    <s v="FUR-FU-10002111"/>
    <x v="0"/>
    <x v="5"/>
    <s v="Master Caster Door Stop, Large Brown"/>
    <n v="8.7360000000000007"/>
    <n v="3"/>
    <n v="0.6"/>
    <n v="-4.804800000000002"/>
  </r>
  <r>
    <n v="7205"/>
    <s v="CA-2012-136658"/>
    <x v="1"/>
    <x v="229"/>
    <d v="2012-09-17T00:00:00"/>
    <s v="Standard Class"/>
    <s v="BO-11425"/>
    <s v="Bobby Odegard"/>
    <x v="0"/>
    <s v="United States"/>
    <s v="New York City"/>
    <x v="15"/>
    <n v="10024"/>
    <x v="3"/>
    <s v="OFF-AR-10000817"/>
    <x v="1"/>
    <x v="6"/>
    <s v="Manco Dry-Lighter Erasable Highlighter"/>
    <n v="6.08"/>
    <n v="2"/>
    <n v="0"/>
    <n v="2.0671999999999997"/>
  </r>
  <r>
    <n v="7206"/>
    <s v="CA-2014-137414"/>
    <x v="3"/>
    <x v="280"/>
    <d v="2014-10-07T00:00:00"/>
    <s v="Standard Class"/>
    <s v="CM-12115"/>
    <s v="Chad McGuire"/>
    <x v="0"/>
    <s v="United States"/>
    <s v="San Francisco"/>
    <x v="1"/>
    <n v="94109"/>
    <x v="1"/>
    <s v="FUR-FU-10001424"/>
    <x v="0"/>
    <x v="5"/>
    <s v="Dax Clear Box Frame"/>
    <n v="17.46"/>
    <n v="2"/>
    <n v="0"/>
    <n v="5.936399999999999"/>
  </r>
  <r>
    <n v="7207"/>
    <s v="CA-2014-137414"/>
    <x v="3"/>
    <x v="280"/>
    <d v="2014-10-07T00:00:00"/>
    <s v="Standard Class"/>
    <s v="CM-12115"/>
    <s v="Chad McGuire"/>
    <x v="0"/>
    <s v="United States"/>
    <s v="San Francisco"/>
    <x v="1"/>
    <n v="94109"/>
    <x v="1"/>
    <s v="TEC-MA-10002930"/>
    <x v="2"/>
    <x v="15"/>
    <s v="Ricoh - Ink Collector Unit for GX3000 Series Printers"/>
    <n v="369.16"/>
    <n v="11"/>
    <n v="0.2"/>
    <n v="32.301500000000019"/>
  </r>
  <r>
    <n v="7208"/>
    <s v="CA-2013-143476"/>
    <x v="0"/>
    <x v="108"/>
    <d v="2013-09-14T00:00:00"/>
    <s v="First Class"/>
    <s v="LC-16930"/>
    <s v="Linda Cazamias"/>
    <x v="1"/>
    <s v="United States"/>
    <s v="Phoenix"/>
    <x v="16"/>
    <n v="85023"/>
    <x v="1"/>
    <s v="OFF-AR-10003759"/>
    <x v="1"/>
    <x v="6"/>
    <s v="Crayola Anti Dust Chalk, 12/Pack"/>
    <n v="2.9120000000000004"/>
    <n v="2"/>
    <n v="0.2"/>
    <n v="0.90999999999999981"/>
  </r>
  <r>
    <n v="7209"/>
    <s v="CA-2013-143476"/>
    <x v="0"/>
    <x v="108"/>
    <d v="2013-09-14T00:00:00"/>
    <s v="First Class"/>
    <s v="LC-16930"/>
    <s v="Linda Cazamias"/>
    <x v="1"/>
    <s v="United States"/>
    <s v="Phoenix"/>
    <x v="16"/>
    <n v="85023"/>
    <x v="1"/>
    <s v="OFF-PA-10001837"/>
    <x v="1"/>
    <x v="10"/>
    <s v="Xerox 1976"/>
    <n v="20.736000000000004"/>
    <n v="4"/>
    <n v="0.2"/>
    <n v="7.2576000000000001"/>
  </r>
  <r>
    <n v="7210"/>
    <s v="CA-2013-143476"/>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s v="US-2013-119046"/>
    <x v="0"/>
    <x v="799"/>
    <d v="2013-06-07T00:00:00"/>
    <s v="Standard Class"/>
    <s v="EH-13765"/>
    <s v="Edward Hooks"/>
    <x v="1"/>
    <s v="United States"/>
    <s v="Seattle"/>
    <x v="4"/>
    <n v="98115"/>
    <x v="1"/>
    <s v="OFF-PA-10000246"/>
    <x v="1"/>
    <x v="10"/>
    <s v="Riverleaf Stik-Withit Designer Note Cubes"/>
    <n v="30.18"/>
    <n v="3"/>
    <n v="0"/>
    <n v="13.8828"/>
  </r>
  <r>
    <n v="7212"/>
    <s v="US-2013-119046"/>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s v="US-2013-119046"/>
    <x v="0"/>
    <x v="799"/>
    <d v="2013-06-07T00:00:00"/>
    <s v="Standard Class"/>
    <s v="EH-13765"/>
    <s v="Edward Hooks"/>
    <x v="1"/>
    <s v="United States"/>
    <s v="Seattle"/>
    <x v="4"/>
    <n v="98115"/>
    <x v="1"/>
    <s v="OFF-BI-10000138"/>
    <x v="1"/>
    <x v="8"/>
    <s v="Acco Translucent Poly Ring Binders"/>
    <n v="11.231999999999999"/>
    <n v="3"/>
    <n v="0.2"/>
    <n v="3.9312000000000005"/>
  </r>
  <r>
    <n v="7214"/>
    <s v="CA-2014-154949"/>
    <x v="3"/>
    <x v="453"/>
    <d v="2014-10-20T00:00:00"/>
    <s v="Standard Class"/>
    <s v="MC-17275"/>
    <s v="Marc Crier"/>
    <x v="0"/>
    <s v="United States"/>
    <s v="Camarillo"/>
    <x v="1"/>
    <n v="93010"/>
    <x v="1"/>
    <s v="OFF-LA-10002034"/>
    <x v="1"/>
    <x v="2"/>
    <s v="Avery 478"/>
    <n v="14.73"/>
    <n v="3"/>
    <n v="0"/>
    <n v="7.2176999999999998"/>
  </r>
  <r>
    <n v="7215"/>
    <s v="CA-2012-103072"/>
    <x v="1"/>
    <x v="874"/>
    <d v="2012-09-30T00:00:00"/>
    <s v="Second Class"/>
    <s v="HW-14935"/>
    <s v="Helen Wasserman"/>
    <x v="1"/>
    <s v="United States"/>
    <s v="Detroit"/>
    <x v="12"/>
    <n v="48205"/>
    <x v="2"/>
    <s v="OFF-AR-10000127"/>
    <x v="1"/>
    <x v="6"/>
    <s v="Newell 321"/>
    <n v="16.399999999999999"/>
    <n v="5"/>
    <n v="0"/>
    <n v="4.7559999999999985"/>
  </r>
  <r>
    <n v="7216"/>
    <s v="CA-2012-103072"/>
    <x v="1"/>
    <x v="874"/>
    <d v="2012-09-30T00:00:00"/>
    <s v="Second Class"/>
    <s v="HW-14935"/>
    <s v="Helen Wasserman"/>
    <x v="1"/>
    <s v="United States"/>
    <s v="Detroit"/>
    <x v="12"/>
    <n v="48205"/>
    <x v="2"/>
    <s v="OFF-PA-10003172"/>
    <x v="1"/>
    <x v="10"/>
    <s v="Xerox 1996"/>
    <n v="25.92"/>
    <n v="4"/>
    <n v="0"/>
    <n v="12.441600000000001"/>
  </r>
  <r>
    <n v="7217"/>
    <s v="CA-2012-150770"/>
    <x v="1"/>
    <x v="910"/>
    <d v="2012-05-06T00:00:00"/>
    <s v="First Class"/>
    <s v="LC-16870"/>
    <s v="Lena Cacioppo"/>
    <x v="0"/>
    <s v="United States"/>
    <s v="San Francisco"/>
    <x v="1"/>
    <n v="94109"/>
    <x v="1"/>
    <s v="OFF-AR-10001246"/>
    <x v="1"/>
    <x v="6"/>
    <s v="Newell 317"/>
    <n v="8.82"/>
    <n v="3"/>
    <n v="0"/>
    <n v="2.5577999999999994"/>
  </r>
  <r>
    <n v="7218"/>
    <s v="CA-2012-150770"/>
    <x v="1"/>
    <x v="910"/>
    <d v="2012-05-06T00:00:00"/>
    <s v="First Class"/>
    <s v="LC-16870"/>
    <s v="Lena Cacioppo"/>
    <x v="0"/>
    <s v="United States"/>
    <s v="San Francisco"/>
    <x v="1"/>
    <n v="94109"/>
    <x v="1"/>
    <s v="OFF-BI-10002026"/>
    <x v="1"/>
    <x v="8"/>
    <s v="Ibico Recycled Linen-Style Covers"/>
    <n v="62.496000000000009"/>
    <n v="2"/>
    <n v="0.2"/>
    <n v="21.873599999999996"/>
  </r>
  <r>
    <n v="7219"/>
    <s v="CA-2012-150770"/>
    <x v="1"/>
    <x v="910"/>
    <d v="2012-05-06T00:00:00"/>
    <s v="First Class"/>
    <s v="LC-16870"/>
    <s v="Lena Cacioppo"/>
    <x v="0"/>
    <s v="United States"/>
    <s v="San Francisco"/>
    <x v="1"/>
    <n v="94109"/>
    <x v="1"/>
    <s v="TEC-AC-10000844"/>
    <x v="2"/>
    <x v="11"/>
    <s v="Logitech Gaming G510s - Keyboard"/>
    <n v="339.96"/>
    <n v="4"/>
    <n v="0"/>
    <n v="122.38559999999998"/>
  </r>
  <r>
    <n v="7220"/>
    <s v="CA-2012-150770"/>
    <x v="1"/>
    <x v="910"/>
    <d v="2012-05-06T00:00:00"/>
    <s v="First Class"/>
    <s v="LC-16870"/>
    <s v="Lena Cacioppo"/>
    <x v="0"/>
    <s v="United States"/>
    <s v="San Francisco"/>
    <x v="1"/>
    <n v="94109"/>
    <x v="1"/>
    <s v="OFF-BI-10001575"/>
    <x v="1"/>
    <x v="8"/>
    <s v="GBC Linen Binding Covers"/>
    <n v="49.568000000000005"/>
    <n v="2"/>
    <n v="0.2"/>
    <n v="17.348799999999997"/>
  </r>
  <r>
    <n v="7221"/>
    <s v="CA-2014-154760"/>
    <x v="3"/>
    <x v="1152"/>
    <d v="2014-01-14T00:00:00"/>
    <s v="Standard Class"/>
    <s v="BP-11290"/>
    <s v="Beth Paige"/>
    <x v="0"/>
    <s v="United States"/>
    <s v="Philadelphia"/>
    <x v="9"/>
    <n v="19140"/>
    <x v="3"/>
    <s v="OFF-BI-10004632"/>
    <x v="1"/>
    <x v="8"/>
    <s v="Ibico Hi-Tech Manual Binding System"/>
    <n v="274.49100000000004"/>
    <n v="3"/>
    <n v="0.7"/>
    <n v="-228.74250000000006"/>
  </r>
  <r>
    <n v="7222"/>
    <s v="US-2014-104437"/>
    <x v="3"/>
    <x v="678"/>
    <d v="2014-02-01T00:00:00"/>
    <s v="Standard Class"/>
    <s v="TG-21310"/>
    <s v="Toby Gnade"/>
    <x v="0"/>
    <s v="United States"/>
    <s v="New York City"/>
    <x v="15"/>
    <n v="10035"/>
    <x v="3"/>
    <s v="TEC-PH-10000193"/>
    <x v="2"/>
    <x v="7"/>
    <s v="Jensen SMPS-640 - speaker phone"/>
    <n v="137.94"/>
    <n v="3"/>
    <n v="0"/>
    <n v="35.864399999999996"/>
  </r>
  <r>
    <n v="7223"/>
    <s v="CA-2014-113075"/>
    <x v="3"/>
    <x v="264"/>
    <d v="2014-09-07T00:00:00"/>
    <s v="Standard Class"/>
    <s v="MC-18100"/>
    <s v="Mick Crebagga"/>
    <x v="0"/>
    <s v="United States"/>
    <s v="Chicago"/>
    <x v="10"/>
    <n v="60623"/>
    <x v="2"/>
    <s v="TEC-AC-10003441"/>
    <x v="2"/>
    <x v="11"/>
    <s v="Kingston Digital DataTraveler 32GB USB 2.0"/>
    <n v="40.68"/>
    <n v="3"/>
    <n v="0.2"/>
    <n v="-7.1190000000000015"/>
  </r>
  <r>
    <n v="7224"/>
    <s v="CA-2013-109953"/>
    <x v="0"/>
    <x v="216"/>
    <d v="2013-07-19T00:00:00"/>
    <s v="Standard Class"/>
    <s v="RB-19360"/>
    <s v="Raymond Buch"/>
    <x v="0"/>
    <s v="United States"/>
    <s v="San Francisco"/>
    <x v="1"/>
    <n v="94122"/>
    <x v="1"/>
    <s v="TEC-PH-10004093"/>
    <x v="2"/>
    <x v="7"/>
    <s v="Panasonic Kx-TS550"/>
    <n v="110.376"/>
    <n v="3"/>
    <n v="0.2"/>
    <n v="12.417299999999997"/>
  </r>
  <r>
    <n v="7225"/>
    <s v="CA-2013-109953"/>
    <x v="0"/>
    <x v="216"/>
    <d v="2013-07-19T00:00:00"/>
    <s v="Standard Class"/>
    <s v="RB-19360"/>
    <s v="Raymond Buch"/>
    <x v="0"/>
    <s v="United States"/>
    <s v="San Francisco"/>
    <x v="1"/>
    <n v="94122"/>
    <x v="1"/>
    <s v="OFF-AP-10002998"/>
    <x v="1"/>
    <x v="9"/>
    <s v="Holmes 99% HEPA Air Purifier"/>
    <n v="151.62"/>
    <n v="7"/>
    <n v="0"/>
    <n v="50.03459999999999"/>
  </r>
  <r>
    <n v="7226"/>
    <s v="CA-2013-109953"/>
    <x v="0"/>
    <x v="216"/>
    <d v="2013-07-19T00:00:00"/>
    <s v="Standard Class"/>
    <s v="RB-19360"/>
    <s v="Raymond Buch"/>
    <x v="0"/>
    <s v="United States"/>
    <s v="San Francisco"/>
    <x v="1"/>
    <n v="94122"/>
    <x v="1"/>
    <s v="FUR-FU-10000073"/>
    <x v="0"/>
    <x v="5"/>
    <s v="Deflect-O Glasstique Clear Desk Accessories"/>
    <n v="30.8"/>
    <n v="4"/>
    <n v="0"/>
    <n v="10.163999999999998"/>
  </r>
  <r>
    <n v="7227"/>
    <s v="CA-2014-127397"/>
    <x v="3"/>
    <x v="642"/>
    <d v="2014-03-01T00:00:00"/>
    <s v="Standard Class"/>
    <s v="ES-14080"/>
    <s v="Erin Smith"/>
    <x v="1"/>
    <s v="United States"/>
    <s v="Philadelphia"/>
    <x v="9"/>
    <n v="19134"/>
    <x v="3"/>
    <s v="OFF-PA-10001125"/>
    <x v="1"/>
    <x v="10"/>
    <s v="Xerox 1988"/>
    <n v="123.92000000000002"/>
    <n v="5"/>
    <n v="0.2"/>
    <n v="38.724999999999994"/>
  </r>
  <r>
    <n v="7228"/>
    <s v="CA-2014-127397"/>
    <x v="3"/>
    <x v="642"/>
    <d v="2014-03-01T00:00:00"/>
    <s v="Standard Class"/>
    <s v="ES-14080"/>
    <s v="Erin Smith"/>
    <x v="1"/>
    <s v="United States"/>
    <s v="Philadelphia"/>
    <x v="9"/>
    <n v="19134"/>
    <x v="3"/>
    <s v="TEC-AC-10003033"/>
    <x v="2"/>
    <x v="11"/>
    <s v="Plantronics CS510 - Over-the-Head monaural Wireless Headset System"/>
    <n v="1319.8"/>
    <n v="5"/>
    <n v="0.2"/>
    <n v="214.4674999999998"/>
  </r>
  <r>
    <n v="7229"/>
    <s v="CA-2011-157546"/>
    <x v="2"/>
    <x v="836"/>
    <d v="2011-07-22T00:00:00"/>
    <s v="First Class"/>
    <s v="RD-19720"/>
    <s v="Roger Demir"/>
    <x v="0"/>
    <s v="United States"/>
    <s v="San Francisco"/>
    <x v="1"/>
    <n v="94122"/>
    <x v="1"/>
    <s v="OFF-BI-10002498"/>
    <x v="1"/>
    <x v="8"/>
    <s v="Clear Mylar Reinforcing Strips"/>
    <n v="89.712000000000018"/>
    <n v="6"/>
    <n v="0.2"/>
    <n v="30.277799999999992"/>
  </r>
  <r>
    <n v="7230"/>
    <s v="CA-2011-157546"/>
    <x v="2"/>
    <x v="836"/>
    <d v="2011-07-22T00:00:00"/>
    <s v="First Class"/>
    <s v="RD-19720"/>
    <s v="Roger Demir"/>
    <x v="0"/>
    <s v="United States"/>
    <s v="San Francisco"/>
    <x v="1"/>
    <n v="94122"/>
    <x v="1"/>
    <s v="OFF-PA-10004569"/>
    <x v="1"/>
    <x v="10"/>
    <s v="Wirebound Message Books, Two 4 1/4&quot; x 5&quot; Forms per Page"/>
    <n v="22.830000000000002"/>
    <n v="3"/>
    <n v="0"/>
    <n v="10.7301"/>
  </r>
  <r>
    <n v="7231"/>
    <s v="CA-2014-153843"/>
    <x v="3"/>
    <x v="677"/>
    <d v="2014-03-16T00:00:00"/>
    <s v="First Class"/>
    <s v="SC-20380"/>
    <s v="Shahid Collister"/>
    <x v="0"/>
    <s v="United States"/>
    <s v="Fairfield"/>
    <x v="29"/>
    <n v="6824"/>
    <x v="3"/>
    <s v="OFF-BI-10002353"/>
    <x v="1"/>
    <x v="8"/>
    <s v="GBC VeloBind Cover Sets"/>
    <n v="30.88"/>
    <n v="2"/>
    <n v="0"/>
    <n v="15.44"/>
  </r>
  <r>
    <n v="7232"/>
    <s v="CA-2014-153843"/>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s v="CA-2014-153843"/>
    <x v="3"/>
    <x v="677"/>
    <d v="2014-03-16T00:00:00"/>
    <s v="First Class"/>
    <s v="SC-20380"/>
    <s v="Shahid Collister"/>
    <x v="0"/>
    <s v="United States"/>
    <s v="Fairfield"/>
    <x v="29"/>
    <n v="6824"/>
    <x v="3"/>
    <s v="OFF-PA-10003673"/>
    <x v="1"/>
    <x v="10"/>
    <s v="Strathmore Photo Mount Cards"/>
    <n v="27.12"/>
    <n v="4"/>
    <n v="0"/>
    <n v="12.475199999999999"/>
  </r>
  <r>
    <n v="7234"/>
    <s v="CA-2013-137337"/>
    <x v="0"/>
    <x v="387"/>
    <d v="2013-03-13T00:00:00"/>
    <s v="Standard Class"/>
    <s v="GB-14575"/>
    <s v="Giulietta Baptist"/>
    <x v="0"/>
    <s v="United States"/>
    <s v="New York City"/>
    <x v="15"/>
    <n v="10011"/>
    <x v="3"/>
    <s v="FUR-FU-10003347"/>
    <x v="0"/>
    <x v="5"/>
    <s v="Coloredge Poster Frame"/>
    <n v="113.6"/>
    <n v="8"/>
    <n v="0"/>
    <n v="44.304000000000002"/>
  </r>
  <r>
    <n v="7235"/>
    <s v="CA-2013-137337"/>
    <x v="0"/>
    <x v="387"/>
    <d v="2013-03-13T00:00:00"/>
    <s v="Standard Class"/>
    <s v="GB-14575"/>
    <s v="Giulietta Baptist"/>
    <x v="0"/>
    <s v="United States"/>
    <s v="New York City"/>
    <x v="15"/>
    <n v="10011"/>
    <x v="3"/>
    <s v="OFF-PA-10001934"/>
    <x v="1"/>
    <x v="10"/>
    <s v="Xerox 1993"/>
    <n v="12.96"/>
    <n v="2"/>
    <n v="0"/>
    <n v="6.3504000000000005"/>
  </r>
  <r>
    <n v="7236"/>
    <s v="CA-2013-137337"/>
    <x v="0"/>
    <x v="387"/>
    <d v="2013-03-13T00:00:00"/>
    <s v="Standard Class"/>
    <s v="GB-14575"/>
    <s v="Giulietta Baptist"/>
    <x v="0"/>
    <s v="United States"/>
    <s v="New York City"/>
    <x v="15"/>
    <n v="10011"/>
    <x v="3"/>
    <s v="OFF-BI-10000632"/>
    <x v="1"/>
    <x v="8"/>
    <s v="Satellite Sectional Post Binders"/>
    <n v="69.456000000000003"/>
    <n v="2"/>
    <n v="0.2"/>
    <n v="22.573199999999996"/>
  </r>
  <r>
    <n v="7237"/>
    <s v="CA-2011-138737"/>
    <x v="2"/>
    <x v="1035"/>
    <d v="2011-12-10T00:00:00"/>
    <s v="First Class"/>
    <s v="FP-14320"/>
    <s v="Frank Preis"/>
    <x v="0"/>
    <s v="United States"/>
    <s v="Los Angeles"/>
    <x v="1"/>
    <n v="90049"/>
    <x v="1"/>
    <s v="OFF-AR-10003190"/>
    <x v="1"/>
    <x v="6"/>
    <s v="Newell 32"/>
    <n v="8.64"/>
    <n v="3"/>
    <n v="0"/>
    <n v="2.4192"/>
  </r>
  <r>
    <n v="7238"/>
    <s v="CA-2013-16492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s v="CA-2013-101651"/>
    <x v="0"/>
    <x v="435"/>
    <d v="2013-12-31T00:00:00"/>
    <s v="Standard Class"/>
    <s v="SC-20305"/>
    <s v="Sean Christensen"/>
    <x v="0"/>
    <s v="United States"/>
    <s v="San Jose"/>
    <x v="1"/>
    <n v="95123"/>
    <x v="1"/>
    <s v="FUR-FU-10000771"/>
    <x v="0"/>
    <x v="5"/>
    <s v="Eldon 200 Class Desk Accessories, Smoke"/>
    <n v="43.96"/>
    <n v="7"/>
    <n v="0"/>
    <n v="18.463200000000004"/>
  </r>
  <r>
    <n v="7240"/>
    <s v="CA-2013-101651"/>
    <x v="0"/>
    <x v="435"/>
    <d v="2013-12-31T00:00:00"/>
    <s v="Standard Class"/>
    <s v="SC-20305"/>
    <s v="Sean Christensen"/>
    <x v="0"/>
    <s v="United States"/>
    <s v="San Jose"/>
    <x v="1"/>
    <n v="95123"/>
    <x v="1"/>
    <s v="OFF-EN-10001990"/>
    <x v="1"/>
    <x v="12"/>
    <s v="Staples"/>
    <n v="39.76"/>
    <n v="7"/>
    <n v="0"/>
    <n v="18.687199999999997"/>
  </r>
  <r>
    <n v="7241"/>
    <s v="CA-2014-136651"/>
    <x v="3"/>
    <x v="756"/>
    <d v="2014-04-26T00:00:00"/>
    <s v="Second Class"/>
    <s v="JF-15355"/>
    <s v="Jay Fein"/>
    <x v="0"/>
    <s v="United States"/>
    <s v="Pasadena"/>
    <x v="1"/>
    <n v="91104"/>
    <x v="1"/>
    <s v="FUR-FU-10002445"/>
    <x v="0"/>
    <x v="5"/>
    <s v="DAX Two-Tone Rosewood/Black Document Frame, Desktop, 5 x 7"/>
    <n v="66.36"/>
    <n v="7"/>
    <n v="0"/>
    <n v="26.544000000000004"/>
  </r>
  <r>
    <n v="7242"/>
    <s v="CA-2014-136651"/>
    <x v="3"/>
    <x v="756"/>
    <d v="2014-04-26T00:00:00"/>
    <s v="Second Class"/>
    <s v="JF-15355"/>
    <s v="Jay Fein"/>
    <x v="0"/>
    <s v="United States"/>
    <s v="Pasadena"/>
    <x v="1"/>
    <n v="91104"/>
    <x v="1"/>
    <s v="OFF-BI-10003638"/>
    <x v="1"/>
    <x v="8"/>
    <s v="GBC Durable Plastic Covers"/>
    <n v="92.88000000000001"/>
    <n v="6"/>
    <n v="0.2"/>
    <n v="30.185999999999996"/>
  </r>
  <r>
    <n v="7243"/>
    <s v="CA-2014-136651"/>
    <x v="3"/>
    <x v="756"/>
    <d v="2014-04-26T00:00:00"/>
    <s v="Second Class"/>
    <s v="JF-15355"/>
    <s v="Jay Fein"/>
    <x v="0"/>
    <s v="United States"/>
    <s v="Pasadena"/>
    <x v="1"/>
    <n v="91104"/>
    <x v="1"/>
    <s v="FUR-FU-10004864"/>
    <x v="0"/>
    <x v="5"/>
    <s v="Eldon 500 Class Desk Accessories"/>
    <n v="24.14"/>
    <n v="2"/>
    <n v="0"/>
    <n v="7.9662000000000006"/>
  </r>
  <r>
    <n v="7244"/>
    <s v="CA-2014-118892"/>
    <x v="3"/>
    <x v="629"/>
    <d v="2014-08-23T00:00:00"/>
    <s v="Second Class"/>
    <s v="TP-21415"/>
    <s v="Tom Prescott"/>
    <x v="0"/>
    <s v="United States"/>
    <s v="Philadelphia"/>
    <x v="9"/>
    <n v="19134"/>
    <x v="3"/>
    <s v="FUR-CH-10002024"/>
    <x v="0"/>
    <x v="1"/>
    <s v="HON 5400 Series Task Chairs for Big and Tall"/>
    <n v="4416.174"/>
    <n v="9"/>
    <n v="0.3"/>
    <n v="-630.88200000000006"/>
  </r>
  <r>
    <n v="7245"/>
    <s v="US-2014-151127"/>
    <x v="3"/>
    <x v="1053"/>
    <d v="2014-05-26T00:00:00"/>
    <s v="First Class"/>
    <s v="RL-19615"/>
    <s v="Rob Lucas"/>
    <x v="0"/>
    <s v="United States"/>
    <s v="Los Angeles"/>
    <x v="1"/>
    <n v="90049"/>
    <x v="1"/>
    <s v="OFF-AR-10002445"/>
    <x v="1"/>
    <x v="6"/>
    <s v="SANFORD Major Accent Highlighters"/>
    <n v="49.56"/>
    <n v="7"/>
    <n v="0"/>
    <n v="18.832800000000002"/>
  </r>
  <r>
    <n v="7246"/>
    <s v="CA-2014-145807"/>
    <x v="3"/>
    <x v="839"/>
    <d v="2014-02-14T00:00:00"/>
    <s v="Standard Class"/>
    <s v="SB-20170"/>
    <s v="Sarah Bern"/>
    <x v="0"/>
    <s v="United States"/>
    <s v="Los Angeles"/>
    <x v="1"/>
    <n v="90032"/>
    <x v="1"/>
    <s v="OFF-ST-10001370"/>
    <x v="1"/>
    <x v="4"/>
    <s v="Sensible Storage WireTech Storage Systems"/>
    <n v="354.90000000000003"/>
    <n v="5"/>
    <n v="0"/>
    <n v="17.744999999999962"/>
  </r>
  <r>
    <n v="7247"/>
    <s v="US-2011-127978"/>
    <x v="2"/>
    <x v="223"/>
    <d v="2011-03-08T00:00:00"/>
    <s v="Standard Class"/>
    <s v="JS-15595"/>
    <s v="Jill Stevenson"/>
    <x v="1"/>
    <s v="United States"/>
    <s v="Columbus"/>
    <x v="24"/>
    <n v="43229"/>
    <x v="3"/>
    <s v="OFF-LA-10000305"/>
    <x v="1"/>
    <x v="2"/>
    <s v="Avery 495"/>
    <n v="15.120000000000001"/>
    <n v="3"/>
    <n v="0.2"/>
    <n v="4.9139999999999988"/>
  </r>
  <r>
    <n v="7248"/>
    <s v="US-2011-127978"/>
    <x v="2"/>
    <x v="223"/>
    <d v="2011-03-08T00:00:00"/>
    <s v="Standard Class"/>
    <s v="JS-15595"/>
    <s v="Jill Stevenson"/>
    <x v="1"/>
    <s v="United States"/>
    <s v="Columbus"/>
    <x v="24"/>
    <n v="43229"/>
    <x v="3"/>
    <s v="FUR-BO-10001972"/>
    <x v="0"/>
    <x v="0"/>
    <s v="O'Sullivan 4-Shelf Bookcase in Odessa Pine"/>
    <n v="302.45"/>
    <n v="5"/>
    <n v="0.5"/>
    <n v="-199.61700000000002"/>
  </r>
  <r>
    <n v="7249"/>
    <s v="US-2011-127978"/>
    <x v="2"/>
    <x v="223"/>
    <d v="2011-03-08T00:00:00"/>
    <s v="Standard Class"/>
    <s v="JS-15595"/>
    <s v="Jill Stevenson"/>
    <x v="1"/>
    <s v="United States"/>
    <s v="Columbus"/>
    <x v="24"/>
    <n v="43229"/>
    <x v="3"/>
    <s v="OFF-ST-10002486"/>
    <x v="1"/>
    <x v="4"/>
    <s v="Eldon Shelf Savers Cubes and Bins"/>
    <n v="44.672000000000004"/>
    <n v="8"/>
    <n v="0.2"/>
    <n v="-10.051200000000003"/>
  </r>
  <r>
    <n v="7250"/>
    <s v="CA-2012-158491"/>
    <x v="1"/>
    <x v="593"/>
    <d v="2012-06-09T00:00:00"/>
    <s v="Second Class"/>
    <s v="BP-11155"/>
    <s v="Becky Pak"/>
    <x v="0"/>
    <s v="United States"/>
    <s v="Los Angeles"/>
    <x v="1"/>
    <n v="90008"/>
    <x v="1"/>
    <s v="TEC-AC-10001874"/>
    <x v="2"/>
    <x v="11"/>
    <s v="Logitech Wireless Anywhere Mouse MX for PC and Mac"/>
    <n v="119.98"/>
    <n v="2"/>
    <n v="0"/>
    <n v="35.994"/>
  </r>
  <r>
    <n v="7251"/>
    <s v="CA-2012-158491"/>
    <x v="1"/>
    <x v="593"/>
    <d v="2012-06-09T00:00:00"/>
    <s v="Second Class"/>
    <s v="BP-11155"/>
    <s v="Becky Pak"/>
    <x v="0"/>
    <s v="United States"/>
    <s v="Los Angeles"/>
    <x v="1"/>
    <n v="90008"/>
    <x v="1"/>
    <s v="TEC-AC-10003870"/>
    <x v="2"/>
    <x v="11"/>
    <s v="Logitech Z-906 Speaker sys - home theater - 5.1-CH"/>
    <n v="989.97"/>
    <n v="3"/>
    <n v="0"/>
    <n v="395.98800000000006"/>
  </r>
  <r>
    <n v="7252"/>
    <s v="CA-2013-116764"/>
    <x v="0"/>
    <x v="278"/>
    <d v="2013-09-03T00:00:00"/>
    <s v="Standard Class"/>
    <s v="EM-13825"/>
    <s v="Elizabeth Moffitt"/>
    <x v="1"/>
    <s v="United States"/>
    <s v="Hollywood"/>
    <x v="2"/>
    <n v="33021"/>
    <x v="0"/>
    <s v="OFF-LA-10002473"/>
    <x v="1"/>
    <x v="2"/>
    <s v="Avery 484"/>
    <n v="9.2159999999999993"/>
    <n v="4"/>
    <n v="0.2"/>
    <n v="3.3408000000000002"/>
  </r>
  <r>
    <n v="7253"/>
    <s v="CA-2013-152457"/>
    <x v="0"/>
    <x v="126"/>
    <d v="2013-09-19T00:00:00"/>
    <s v="Standard Class"/>
    <s v="SC-20695"/>
    <s v="Steve Chapman"/>
    <x v="1"/>
    <s v="United States"/>
    <s v="Roseville"/>
    <x v="12"/>
    <n v="48066"/>
    <x v="2"/>
    <s v="OFF-PA-10003790"/>
    <x v="1"/>
    <x v="10"/>
    <s v="Xerox 1991"/>
    <n v="68.52"/>
    <n v="3"/>
    <n v="0"/>
    <n v="31.519199999999998"/>
  </r>
  <r>
    <n v="7254"/>
    <s v="CA-2013-152730"/>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s v="CA-2013-152730"/>
    <x v="0"/>
    <x v="198"/>
    <d v="2013-06-05T00:00:00"/>
    <s v="Standard Class"/>
    <s v="EM-14140"/>
    <s v="Eugene Moren"/>
    <x v="2"/>
    <s v="United States"/>
    <s v="Superior"/>
    <x v="6"/>
    <n v="54880"/>
    <x v="2"/>
    <s v="FUR-FU-10001037"/>
    <x v="0"/>
    <x v="5"/>
    <s v="DAX Charcoal/Nickel-Tone Document Frame, 5 x 7"/>
    <n v="47.400000000000006"/>
    <n v="5"/>
    <n v="0"/>
    <n v="21.33"/>
  </r>
  <r>
    <n v="7256"/>
    <s v="CA-2013-152730"/>
    <x v="0"/>
    <x v="198"/>
    <d v="2013-06-05T00:00:00"/>
    <s v="Standard Class"/>
    <s v="EM-14140"/>
    <s v="Eugene Moren"/>
    <x v="2"/>
    <s v="United States"/>
    <s v="Superior"/>
    <x v="6"/>
    <n v="54880"/>
    <x v="2"/>
    <s v="OFF-ST-10000876"/>
    <x v="1"/>
    <x v="4"/>
    <s v="Eldon Simplefile Box Office"/>
    <n v="49.76"/>
    <n v="4"/>
    <n v="0"/>
    <n v="13.9328"/>
  </r>
  <r>
    <n v="7257"/>
    <s v="CA-2013-152730"/>
    <x v="0"/>
    <x v="198"/>
    <d v="2013-06-05T00:00:00"/>
    <s v="Standard Class"/>
    <s v="EM-14140"/>
    <s v="Eugene Moren"/>
    <x v="2"/>
    <s v="United States"/>
    <s v="Superior"/>
    <x v="6"/>
    <n v="54880"/>
    <x v="2"/>
    <s v="OFF-AR-10003732"/>
    <x v="1"/>
    <x v="6"/>
    <s v="Newell 333"/>
    <n v="5.56"/>
    <n v="2"/>
    <n v="0"/>
    <n v="1.4455999999999998"/>
  </r>
  <r>
    <n v="7258"/>
    <s v="CA-2013-152730"/>
    <x v="0"/>
    <x v="198"/>
    <d v="2013-06-05T00:00:00"/>
    <s v="Standard Class"/>
    <s v="EM-14140"/>
    <s v="Eugene Moren"/>
    <x v="2"/>
    <s v="United States"/>
    <s v="Superior"/>
    <x v="6"/>
    <n v="54880"/>
    <x v="2"/>
    <s v="OFF-PA-10000994"/>
    <x v="1"/>
    <x v="10"/>
    <s v="Xerox 1915"/>
    <n v="629.09999999999991"/>
    <n v="6"/>
    <n v="0"/>
    <n v="301.96799999999996"/>
  </r>
  <r>
    <n v="7259"/>
    <s v="CA-2013-152730"/>
    <x v="0"/>
    <x v="198"/>
    <d v="2013-06-05T00:00:00"/>
    <s v="Standard Class"/>
    <s v="EM-14140"/>
    <s v="Eugene Moren"/>
    <x v="2"/>
    <s v="United States"/>
    <s v="Superior"/>
    <x v="6"/>
    <n v="54880"/>
    <x v="2"/>
    <s v="OFF-AR-10000940"/>
    <x v="1"/>
    <x v="6"/>
    <s v="Newell 343"/>
    <n v="14.7"/>
    <n v="5"/>
    <n v="0"/>
    <n v="3.9690000000000003"/>
  </r>
  <r>
    <n v="7260"/>
    <s v="CA-2013-152730"/>
    <x v="0"/>
    <x v="198"/>
    <d v="2013-06-05T00:00:00"/>
    <s v="Standard Class"/>
    <s v="EM-14140"/>
    <s v="Eugene Moren"/>
    <x v="2"/>
    <s v="United States"/>
    <s v="Superior"/>
    <x v="6"/>
    <n v="54880"/>
    <x v="2"/>
    <s v="OFF-PA-10004888"/>
    <x v="1"/>
    <x v="10"/>
    <s v="Xerox 217"/>
    <n v="45.36"/>
    <n v="7"/>
    <n v="0"/>
    <n v="21.772800000000004"/>
  </r>
  <r>
    <n v="7261"/>
    <s v="CA-2013-152730"/>
    <x v="0"/>
    <x v="198"/>
    <d v="2013-06-05T00:00:00"/>
    <s v="Standard Class"/>
    <s v="EM-14140"/>
    <s v="Eugene Moren"/>
    <x v="2"/>
    <s v="United States"/>
    <s v="Superior"/>
    <x v="6"/>
    <n v="54880"/>
    <x v="2"/>
    <s v="TEC-PH-10000441"/>
    <x v="2"/>
    <x v="7"/>
    <s v="VTech DS6151"/>
    <n v="125.99"/>
    <n v="1"/>
    <n v="0"/>
    <n v="35.277200000000008"/>
  </r>
  <r>
    <n v="7262"/>
    <s v="CA-2014-137001"/>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s v="CA-2014-156363"/>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s v="CA-2014-156363"/>
    <x v="3"/>
    <x v="760"/>
    <d v="2014-10-29T00:00:00"/>
    <s v="Standard Class"/>
    <s v="ML-17395"/>
    <s v="Marina Lichtenstein"/>
    <x v="1"/>
    <s v="United States"/>
    <s v="Philadelphia"/>
    <x v="9"/>
    <n v="19134"/>
    <x v="3"/>
    <s v="OFF-EN-10003068"/>
    <x v="1"/>
    <x v="12"/>
    <s v="#6 3/4 Gummed Flap White Envelopes"/>
    <n v="31.680000000000003"/>
    <n v="4"/>
    <n v="0.2"/>
    <n v="11.087999999999997"/>
  </r>
  <r>
    <n v="7265"/>
    <s v="CA-2014-122056"/>
    <x v="3"/>
    <x v="487"/>
    <d v="2014-06-18T00:00:00"/>
    <s v="Standard Class"/>
    <s v="PG-18895"/>
    <s v="Paul Gonzalez"/>
    <x v="0"/>
    <s v="United States"/>
    <s v="Springfield"/>
    <x v="17"/>
    <n v="22153"/>
    <x v="0"/>
    <s v="OFF-AR-10004260"/>
    <x v="1"/>
    <x v="6"/>
    <s v="Boston 1799 Powerhouse Electric Pencil Sharpener"/>
    <n v="181.86"/>
    <n v="7"/>
    <n v="0"/>
    <n v="50.9208"/>
  </r>
  <r>
    <n v="7266"/>
    <s v="US-2011-143721"/>
    <x v="2"/>
    <x v="533"/>
    <d v="2011-11-26T00:00:00"/>
    <s v="Second Class"/>
    <s v="DK-12835"/>
    <s v="Damala Kotsonis"/>
    <x v="1"/>
    <s v="United States"/>
    <s v="Houston"/>
    <x v="5"/>
    <n v="77095"/>
    <x v="2"/>
    <s v="FUR-CH-10001973"/>
    <x v="0"/>
    <x v="1"/>
    <s v="Office Star Flex Back Scooter Chair with White Frame"/>
    <n v="155.37199999999999"/>
    <n v="2"/>
    <n v="0.3"/>
    <n v="-35.513599999999997"/>
  </r>
  <r>
    <n v="7267"/>
    <s v="CA-2014-122987"/>
    <x v="3"/>
    <x v="1153"/>
    <d v="2014-08-17T00:00:00"/>
    <s v="Same Day"/>
    <s v="SJ-20215"/>
    <s v="Sarah Jordon"/>
    <x v="0"/>
    <s v="United States"/>
    <s v="Columbia"/>
    <x v="18"/>
    <n v="38401"/>
    <x v="0"/>
    <s v="OFF-BI-10002824"/>
    <x v="1"/>
    <x v="8"/>
    <s v="Recycled Easel Ring Binders"/>
    <n v="13.428000000000003"/>
    <n v="3"/>
    <n v="0.7"/>
    <n v="-11.190000000000001"/>
  </r>
  <r>
    <n v="7268"/>
    <s v="CA-2014-122987"/>
    <x v="3"/>
    <x v="1153"/>
    <d v="2014-08-17T00:00:00"/>
    <s v="Same Day"/>
    <s v="SJ-20215"/>
    <s v="Sarah Jordon"/>
    <x v="0"/>
    <s v="United States"/>
    <s v="Columbia"/>
    <x v="18"/>
    <n v="38401"/>
    <x v="0"/>
    <s v="OFF-ST-10004950"/>
    <x v="1"/>
    <x v="4"/>
    <s v="Acco Perma 3000 Stacking Storage Drawers"/>
    <n v="67.13600000000001"/>
    <n v="4"/>
    <n v="0.2"/>
    <n v="-0.83920000000000172"/>
  </r>
  <r>
    <n v="7269"/>
    <s v="CA-2013-133368"/>
    <x v="0"/>
    <x v="1154"/>
    <d v="2013-01-20T00:00:00"/>
    <s v="Standard Class"/>
    <s v="AG-10675"/>
    <s v="Anna Gayman"/>
    <x v="0"/>
    <s v="United States"/>
    <s v="Concord"/>
    <x v="3"/>
    <n v="28027"/>
    <x v="0"/>
    <s v="OFF-PA-10004039"/>
    <x v="1"/>
    <x v="10"/>
    <s v="Xerox 1882"/>
    <n v="89.567999999999998"/>
    <n v="2"/>
    <n v="0.2"/>
    <n v="32.468400000000003"/>
  </r>
  <r>
    <n v="7270"/>
    <s v="CA-2013-133368"/>
    <x v="0"/>
    <x v="1154"/>
    <d v="2013-01-20T00:00:00"/>
    <s v="Standard Class"/>
    <s v="AG-10675"/>
    <s v="Anna Gayman"/>
    <x v="0"/>
    <s v="United States"/>
    <s v="Concord"/>
    <x v="3"/>
    <n v="28027"/>
    <x v="0"/>
    <s v="FUR-FU-10003374"/>
    <x v="0"/>
    <x v="5"/>
    <s v="Electrix Fluorescent Magnifier Lamps &amp; Weighted Base"/>
    <n v="315.77600000000007"/>
    <n v="8"/>
    <n v="0.2"/>
    <n v="31.577600000000018"/>
  </r>
  <r>
    <n v="7271"/>
    <s v="CA-2013-123337"/>
    <x v="0"/>
    <x v="1142"/>
    <d v="2013-09-23T00:00:00"/>
    <s v="Standard Class"/>
    <s v="KD-16495"/>
    <s v="Keith Dawkins"/>
    <x v="1"/>
    <s v="United States"/>
    <s v="San Jose"/>
    <x v="1"/>
    <n v="95123"/>
    <x v="1"/>
    <s v="FUR-BO-10001918"/>
    <x v="0"/>
    <x v="0"/>
    <s v="Sauder Forest Hills Library with Doors, Woodland Oak Finish"/>
    <n v="273.666"/>
    <n v="2"/>
    <n v="0.15"/>
    <n v="-12.878400000000013"/>
  </r>
  <r>
    <n v="7272"/>
    <s v="CA-2013-123337"/>
    <x v="0"/>
    <x v="1142"/>
    <d v="2013-09-23T00:00:00"/>
    <s v="Standard Class"/>
    <s v="KD-16495"/>
    <s v="Keith Dawkins"/>
    <x v="1"/>
    <s v="United States"/>
    <s v="San Jose"/>
    <x v="1"/>
    <n v="95123"/>
    <x v="1"/>
    <s v="OFF-AP-10002287"/>
    <x v="1"/>
    <x v="9"/>
    <s v="Eureka Sanitaire  Multi-Pro Heavy-Duty Upright, Disposable Bags"/>
    <n v="17.48"/>
    <n v="4"/>
    <n v="0"/>
    <n v="4.5448000000000004"/>
  </r>
  <r>
    <n v="7273"/>
    <s v="US-2013-150357"/>
    <x v="0"/>
    <x v="1155"/>
    <d v="2013-10-15T00:00:00"/>
    <s v="Standard Class"/>
    <s v="EB-13975"/>
    <s v="Erica Bern"/>
    <x v="1"/>
    <s v="United States"/>
    <s v="Greensboro"/>
    <x v="3"/>
    <n v="27405"/>
    <x v="0"/>
    <s v="OFF-SU-10004498"/>
    <x v="1"/>
    <x v="14"/>
    <s v="Martin-Yale Premier Letter Opener"/>
    <n v="20.608000000000004"/>
    <n v="2"/>
    <n v="0.2"/>
    <n v="-4.3792000000000009"/>
  </r>
  <r>
    <n v="7274"/>
    <s v="US-2013-150357"/>
    <x v="0"/>
    <x v="1155"/>
    <d v="2013-10-15T00:00:00"/>
    <s v="Standard Class"/>
    <s v="EB-13975"/>
    <s v="Erica Bern"/>
    <x v="1"/>
    <s v="United States"/>
    <s v="Greensboro"/>
    <x v="3"/>
    <n v="27405"/>
    <x v="0"/>
    <s v="OFF-BI-10002557"/>
    <x v="1"/>
    <x v="8"/>
    <s v="Presstex Flexible Ring Binders"/>
    <n v="4.0950000000000006"/>
    <n v="3"/>
    <n v="0.7"/>
    <n v="-2.7300000000000004"/>
  </r>
  <r>
    <n v="7275"/>
    <s v="CA-2012-144519"/>
    <x v="1"/>
    <x v="50"/>
    <d v="2012-11-17T00:00:00"/>
    <s v="Standard Class"/>
    <s v="AW-10930"/>
    <s v="Arthur Wiediger"/>
    <x v="2"/>
    <s v="United States"/>
    <s v="Helena"/>
    <x v="37"/>
    <n v="59601"/>
    <x v="1"/>
    <s v="TEC-PH-10004908"/>
    <x v="2"/>
    <x v="7"/>
    <s v="Panasonic KX TS3282W Corded phone"/>
    <n v="339.96000000000004"/>
    <n v="5"/>
    <n v="0.2"/>
    <n v="42.494999999999948"/>
  </r>
  <r>
    <n v="7276"/>
    <s v="CA-2012-144519"/>
    <x v="1"/>
    <x v="50"/>
    <d v="2012-11-17T00:00:00"/>
    <s v="Standard Class"/>
    <s v="AW-10930"/>
    <s v="Arthur Wiediger"/>
    <x v="2"/>
    <s v="United States"/>
    <s v="Helena"/>
    <x v="37"/>
    <n v="59601"/>
    <x v="1"/>
    <s v="FUR-FU-10000794"/>
    <x v="0"/>
    <x v="5"/>
    <s v="Eldon Stackable Tray, Side-Load, Legal, Smoke"/>
    <n v="63.980000000000004"/>
    <n v="7"/>
    <n v="0"/>
    <n v="21.7532"/>
  </r>
  <r>
    <n v="7277"/>
    <s v="CA-2011-120670"/>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s v="CA-2013-157217"/>
    <x v="0"/>
    <x v="1080"/>
    <d v="2013-07-22T00:00:00"/>
    <s v="First Class"/>
    <s v="TC-21535"/>
    <s v="Tracy Collins"/>
    <x v="2"/>
    <s v="United States"/>
    <s v="San Francisco"/>
    <x v="1"/>
    <n v="94110"/>
    <x v="1"/>
    <s v="TEC-PH-10002070"/>
    <x v="2"/>
    <x v="7"/>
    <s v="Griffin GC36547 PowerJolt SE Lightning Charger"/>
    <n v="35.984000000000002"/>
    <n v="2"/>
    <n v="0.2"/>
    <n v="4.4979999999999958"/>
  </r>
  <r>
    <n v="7279"/>
    <s v="CA-2013-157217"/>
    <x v="0"/>
    <x v="1080"/>
    <d v="2013-07-22T00:00:00"/>
    <s v="First Class"/>
    <s v="TC-21535"/>
    <s v="Tracy Collins"/>
    <x v="2"/>
    <s v="United States"/>
    <s v="San Francisco"/>
    <x v="1"/>
    <n v="94110"/>
    <x v="1"/>
    <s v="TEC-AC-10003095"/>
    <x v="2"/>
    <x v="11"/>
    <s v="Logitech G35 7.1-Channel Surround Sound Headset"/>
    <n v="389.97"/>
    <n v="3"/>
    <n v="0"/>
    <n v="132.58980000000003"/>
  </r>
  <r>
    <n v="7280"/>
    <s v="CA-2013-108224"/>
    <x v="0"/>
    <x v="675"/>
    <d v="2013-05-15T00:00:00"/>
    <s v="Same Day"/>
    <s v="TH-21235"/>
    <s v="Tiffany House"/>
    <x v="1"/>
    <s v="United States"/>
    <s v="Yuma"/>
    <x v="16"/>
    <n v="85364"/>
    <x v="1"/>
    <s v="TEC-AC-10003832"/>
    <x v="2"/>
    <x v="11"/>
    <s v="Imation 16GB Mini TravelDrive USB 2.0 Flash Drive"/>
    <n v="185.52800000000002"/>
    <n v="7"/>
    <n v="0.2"/>
    <n v="48.701099999999997"/>
  </r>
  <r>
    <n v="7281"/>
    <s v="CA-2012-162782"/>
    <x v="1"/>
    <x v="780"/>
    <d v="2012-02-27T00:00:00"/>
    <s v="Standard Class"/>
    <s v="PW-19240"/>
    <s v="Pierre Wener"/>
    <x v="0"/>
    <s v="United States"/>
    <s v="Columbia"/>
    <x v="39"/>
    <n v="21044"/>
    <x v="3"/>
    <s v="OFF-BI-10003527"/>
    <x v="1"/>
    <x v="8"/>
    <s v="Fellowes PB500 Electric Punch Plastic Comb Binding Machine with Manual Bind"/>
    <n v="2541.98"/>
    <n v="2"/>
    <n v="0"/>
    <n v="1270.99"/>
  </r>
  <r>
    <n v="7282"/>
    <s v="CA-2014-159282"/>
    <x v="3"/>
    <x v="524"/>
    <d v="2014-10-22T00:00:00"/>
    <s v="Standard Class"/>
    <s v="GH-14410"/>
    <s v="Gary Hansen"/>
    <x v="2"/>
    <s v="United States"/>
    <s v="Yuma"/>
    <x v="16"/>
    <n v="85364"/>
    <x v="1"/>
    <s v="TEC-MA-10001148"/>
    <x v="2"/>
    <x v="15"/>
    <s v="Swingline SM12-08 MicroCut Jam Free Shredder"/>
    <n v="599.98500000000013"/>
    <n v="5"/>
    <n v="0.7"/>
    <n v="-479.98799999999994"/>
  </r>
  <r>
    <n v="7283"/>
    <s v="CA-2014-155936"/>
    <x v="3"/>
    <x v="738"/>
    <d v="2014-06-30T00:00:00"/>
    <s v="Standard Class"/>
    <s v="JK-15730"/>
    <s v="Joe Kamberova"/>
    <x v="0"/>
    <s v="United States"/>
    <s v="Chicago"/>
    <x v="10"/>
    <n v="60653"/>
    <x v="2"/>
    <s v="OFF-BI-10002432"/>
    <x v="1"/>
    <x v="8"/>
    <s v="Wilson Jones Standard D-Ring Binders"/>
    <n v="3.0359999999999996"/>
    <n v="3"/>
    <n v="0.8"/>
    <n v="-5.0094000000000012"/>
  </r>
  <r>
    <n v="7284"/>
    <s v="CA-2014-169439"/>
    <x v="3"/>
    <x v="428"/>
    <d v="2014-09-14T00:00:00"/>
    <s v="Standard Class"/>
    <s v="LC-17140"/>
    <s v="Logan Currie"/>
    <x v="0"/>
    <s v="United States"/>
    <s v="Cleveland"/>
    <x v="24"/>
    <n v="44105"/>
    <x v="3"/>
    <s v="OFF-AR-10001374"/>
    <x v="1"/>
    <x v="6"/>
    <s v="BIC Brite Liner Highlighters, Chisel Tip"/>
    <n v="25.920000000000005"/>
    <n v="5"/>
    <n v="0.2"/>
    <n v="3.8879999999999972"/>
  </r>
  <r>
    <n v="7285"/>
    <s v="CA-2014-169439"/>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s v="CA-2014-151183"/>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s v="CA-2013-149965"/>
    <x v="0"/>
    <x v="23"/>
    <d v="2013-06-26T00:00:00"/>
    <s v="Standard Class"/>
    <s v="BS-11365"/>
    <s v="Bill Shonely"/>
    <x v="1"/>
    <s v="United States"/>
    <s v="Oklahoma City"/>
    <x v="26"/>
    <n v="73120"/>
    <x v="2"/>
    <s v="TEC-AC-10004877"/>
    <x v="2"/>
    <x v="11"/>
    <s v="Imation 30456 USB Flash Drive 8GB"/>
    <n v="6.9"/>
    <n v="1"/>
    <n v="0"/>
    <n v="0.5519999999999996"/>
  </r>
  <r>
    <n v="7288"/>
    <s v="CA-2013-149965"/>
    <x v="0"/>
    <x v="23"/>
    <d v="2013-06-26T00:00:00"/>
    <s v="Standard Class"/>
    <s v="BS-11365"/>
    <s v="Bill Shonely"/>
    <x v="1"/>
    <s v="United States"/>
    <s v="Oklahoma City"/>
    <x v="26"/>
    <n v="73120"/>
    <x v="2"/>
    <s v="FUR-FU-10004270"/>
    <x v="0"/>
    <x v="5"/>
    <s v="Executive Impressions 13&quot; Clairmont Wall Clock"/>
    <n v="57.69"/>
    <n v="3"/>
    <n v="0"/>
    <n v="23.652900000000002"/>
  </r>
  <r>
    <n v="7289"/>
    <s v="CA-2011-158281"/>
    <x v="2"/>
    <x v="814"/>
    <d v="2011-09-07T00:00:00"/>
    <s v="Standard Class"/>
    <s v="AG-10525"/>
    <s v="Andy Gerbode"/>
    <x v="1"/>
    <s v="United States"/>
    <s v="Houston"/>
    <x v="5"/>
    <n v="77095"/>
    <x v="2"/>
    <s v="TEC-MA-10002210"/>
    <x v="2"/>
    <x v="15"/>
    <s v="Epson TM-T88V Direct Thermal Printer - Monochrome - Desktop"/>
    <n v="559.71"/>
    <n v="3"/>
    <n v="0.4"/>
    <n v="-121.27049999999997"/>
  </r>
  <r>
    <n v="7290"/>
    <s v="CA-2013-153661"/>
    <x v="0"/>
    <x v="806"/>
    <d v="2013-01-31T00:00:00"/>
    <s v="First Class"/>
    <s v="SC-20725"/>
    <s v="Steven Cartwright"/>
    <x v="0"/>
    <s v="United States"/>
    <s v="San Francisco"/>
    <x v="1"/>
    <n v="94122"/>
    <x v="1"/>
    <s v="OFF-ST-10000675"/>
    <x v="1"/>
    <x v="4"/>
    <s v="File Shuttle II and Handi-File, Black"/>
    <n v="305.01"/>
    <n v="9"/>
    <n v="0"/>
    <n v="76.252499999999998"/>
  </r>
  <r>
    <n v="7291"/>
    <s v="CA-2013-153661"/>
    <x v="0"/>
    <x v="806"/>
    <d v="2013-01-31T00:00:00"/>
    <s v="First Class"/>
    <s v="SC-20725"/>
    <s v="Steven Cartwright"/>
    <x v="0"/>
    <s v="United States"/>
    <s v="San Francisco"/>
    <x v="1"/>
    <n v="94122"/>
    <x v="1"/>
    <s v="OFF-BI-10004781"/>
    <x v="1"/>
    <x v="8"/>
    <s v="GBC Wire Binding Strips"/>
    <n v="50.783999999999999"/>
    <n v="2"/>
    <n v="0.2"/>
    <n v="17.7744"/>
  </r>
  <r>
    <n v="7292"/>
    <s v="CA-2013-153661"/>
    <x v="0"/>
    <x v="806"/>
    <d v="2013-01-31T00:00:00"/>
    <s v="First Class"/>
    <s v="SC-20725"/>
    <s v="Steven Cartwright"/>
    <x v="0"/>
    <s v="United States"/>
    <s v="San Francisco"/>
    <x v="1"/>
    <n v="94122"/>
    <x v="1"/>
    <s v="OFF-LA-10004689"/>
    <x v="1"/>
    <x v="2"/>
    <s v="Avery 512"/>
    <n v="26.01"/>
    <n v="9"/>
    <n v="0"/>
    <n v="12.2247"/>
  </r>
  <r>
    <n v="7293"/>
    <s v="CA-2014-109183"/>
    <x v="3"/>
    <x v="769"/>
    <d v="2014-12-10T00:00:00"/>
    <s v="Standard Class"/>
    <s v="LR-16915"/>
    <s v="Lena Radford"/>
    <x v="0"/>
    <s v="United States"/>
    <s v="Nashville"/>
    <x v="18"/>
    <n v="37211"/>
    <x v="0"/>
    <s v="TEC-MA-10001856"/>
    <x v="2"/>
    <x v="15"/>
    <s v="Okidata C610n Printer"/>
    <n v="649"/>
    <n v="2"/>
    <n v="0.5"/>
    <n v="-272.58000000000015"/>
  </r>
  <r>
    <n v="7294"/>
    <s v="CA-2013-113656"/>
    <x v="0"/>
    <x v="1156"/>
    <d v="2013-01-29T00:00:00"/>
    <s v="Standard Class"/>
    <s v="CB-12415"/>
    <s v="Christy Brittain"/>
    <x v="0"/>
    <s v="United States"/>
    <s v="Los Angeles"/>
    <x v="1"/>
    <n v="90036"/>
    <x v="1"/>
    <s v="FUR-FU-10000719"/>
    <x v="0"/>
    <x v="5"/>
    <s v="DAX Cubicle Frames, 8-1/2 x 11"/>
    <n v="59.99"/>
    <n v="7"/>
    <n v="0"/>
    <n v="21.596400000000003"/>
  </r>
  <r>
    <n v="7295"/>
    <s v="CA-2012-148964"/>
    <x v="1"/>
    <x v="989"/>
    <d v="2012-05-31T00:00:00"/>
    <s v="Standard Class"/>
    <s v="RD-19900"/>
    <s v="Ruben Dartt"/>
    <x v="0"/>
    <s v="United States"/>
    <s v="Bellevue"/>
    <x v="4"/>
    <n v="98006"/>
    <x v="1"/>
    <s v="FUR-FU-10003849"/>
    <x v="0"/>
    <x v="5"/>
    <s v="DAX Metal Frame, Desktop, Stepped-Edge"/>
    <n v="20.239999999999998"/>
    <n v="1"/>
    <n v="0"/>
    <n v="7.8935999999999993"/>
  </r>
  <r>
    <n v="7296"/>
    <s v="CA-2011-111899"/>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s v="CA-2011-111899"/>
    <x v="2"/>
    <x v="417"/>
    <d v="2011-05-05T00:00:00"/>
    <s v="First Class"/>
    <s v="NC-18340"/>
    <s v="Nat Carroll"/>
    <x v="0"/>
    <s v="United States"/>
    <s v="Houston"/>
    <x v="5"/>
    <n v="77036"/>
    <x v="2"/>
    <s v="OFF-FA-10000840"/>
    <x v="1"/>
    <x v="13"/>
    <s v="OIC Thumb-Tacks"/>
    <n v="5.4719999999999995"/>
    <n v="6"/>
    <n v="0.2"/>
    <n v="1.8467999999999996"/>
  </r>
  <r>
    <n v="7298"/>
    <s v="CA-2012-101126"/>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s v="CA-2011-163468"/>
    <x v="2"/>
    <x v="728"/>
    <d v="2011-11-21T00:00:00"/>
    <s v="First Class"/>
    <s v="JK-15730"/>
    <s v="Joe Kamberova"/>
    <x v="0"/>
    <s v="United States"/>
    <s v="Des Plaines"/>
    <x v="10"/>
    <n v="60016"/>
    <x v="2"/>
    <s v="FUR-TA-10002533"/>
    <x v="0"/>
    <x v="3"/>
    <s v="BPI Conference Tables"/>
    <n v="292.10000000000002"/>
    <n v="4"/>
    <n v="0.5"/>
    <n v="-175.26000000000005"/>
  </r>
  <r>
    <n v="7300"/>
    <s v="CA-2011-163468"/>
    <x v="2"/>
    <x v="728"/>
    <d v="2011-11-21T00:00:00"/>
    <s v="First Class"/>
    <s v="JK-15730"/>
    <s v="Joe Kamberova"/>
    <x v="0"/>
    <s v="United States"/>
    <s v="Des Plaines"/>
    <x v="10"/>
    <n v="60016"/>
    <x v="2"/>
    <s v="FUR-FU-10001546"/>
    <x v="0"/>
    <x v="5"/>
    <s v="Dana Swing-Arm Lamps"/>
    <n v="8.5440000000000005"/>
    <n v="2"/>
    <n v="0.6"/>
    <n v="-7.4759999999999991"/>
  </r>
  <r>
    <n v="7301"/>
    <s v="CA-2011-163468"/>
    <x v="2"/>
    <x v="728"/>
    <d v="2011-11-21T00:00:00"/>
    <s v="First Class"/>
    <s v="JK-15730"/>
    <s v="Joe Kamberova"/>
    <x v="0"/>
    <s v="United States"/>
    <s v="Des Plaines"/>
    <x v="10"/>
    <n v="60016"/>
    <x v="2"/>
    <s v="FUR-BO-10003546"/>
    <x v="0"/>
    <x v="0"/>
    <s v="Hon 4-Shelf Metal Bookcases"/>
    <n v="424.11599999999999"/>
    <n v="6"/>
    <n v="0.3"/>
    <n v="-30.293999999999983"/>
  </r>
  <r>
    <n v="7302"/>
    <s v="CA-2011-163468"/>
    <x v="2"/>
    <x v="728"/>
    <d v="2011-11-21T00:00:00"/>
    <s v="First Class"/>
    <s v="JK-15730"/>
    <s v="Joe Kamberova"/>
    <x v="0"/>
    <s v="United States"/>
    <s v="Des Plaines"/>
    <x v="10"/>
    <n v="60016"/>
    <x v="2"/>
    <s v="OFF-BI-10004728"/>
    <x v="1"/>
    <x v="8"/>
    <s v="Wilson Jones Turn Tabs Binder Tool for Ring Binders"/>
    <n v="2.8919999999999995"/>
    <n v="3"/>
    <n v="0.8"/>
    <n v="-4.9164000000000012"/>
  </r>
  <r>
    <n v="7303"/>
    <s v="CA-2011-163468"/>
    <x v="2"/>
    <x v="728"/>
    <d v="2011-11-21T00:00:00"/>
    <s v="First Class"/>
    <s v="JK-15730"/>
    <s v="Joe Kamberova"/>
    <x v="0"/>
    <s v="United States"/>
    <s v="Des Plaines"/>
    <x v="10"/>
    <n v="60016"/>
    <x v="2"/>
    <s v="OFF-ST-10000025"/>
    <x v="1"/>
    <x v="4"/>
    <s v="Fellowes Stor/Drawer Steel Plus Storage Drawers"/>
    <n v="381.72"/>
    <n v="5"/>
    <n v="0.2"/>
    <n v="-66.801000000000045"/>
  </r>
  <r>
    <n v="7304"/>
    <s v="US-2014-117450"/>
    <x v="3"/>
    <x v="507"/>
    <d v="2014-09-09T00:00:00"/>
    <s v="Standard Class"/>
    <s v="DO-13645"/>
    <s v="Doug O'Connell"/>
    <x v="0"/>
    <s v="United States"/>
    <s v="Boynton Beach"/>
    <x v="2"/>
    <n v="33437"/>
    <x v="0"/>
    <s v="FUR-CH-10003817"/>
    <x v="0"/>
    <x v="1"/>
    <s v="Global Value Steno Chair, Gray"/>
    <n v="97.184000000000012"/>
    <n v="2"/>
    <n v="0.2"/>
    <n v="6.0740000000000016"/>
  </r>
  <r>
    <n v="7305"/>
    <s v="US-2014-117450"/>
    <x v="3"/>
    <x v="507"/>
    <d v="2014-09-09T00:00:00"/>
    <s v="Standard Class"/>
    <s v="DO-13645"/>
    <s v="Doug O'Connell"/>
    <x v="0"/>
    <s v="United States"/>
    <s v="Boynton Beach"/>
    <x v="2"/>
    <n v="33437"/>
    <x v="0"/>
    <s v="OFF-PA-10000289"/>
    <x v="1"/>
    <x v="10"/>
    <s v="Xerox 213"/>
    <n v="10.368000000000002"/>
    <n v="2"/>
    <n v="0.2"/>
    <n v="3.6288"/>
  </r>
  <r>
    <n v="7306"/>
    <s v="CA-2011-137274"/>
    <x v="2"/>
    <x v="1158"/>
    <d v="2011-04-02T00:00:00"/>
    <s v="Standard Class"/>
    <s v="MG-18145"/>
    <s v="Mike Gockenbach"/>
    <x v="0"/>
    <s v="United States"/>
    <s v="Plano"/>
    <x v="5"/>
    <n v="75023"/>
    <x v="2"/>
    <s v="FUR-TA-10001889"/>
    <x v="0"/>
    <x v="3"/>
    <s v="Bush Advantage Collection Racetrack Conference Table"/>
    <n v="890.84099999999989"/>
    <n v="3"/>
    <n v="0.3"/>
    <n v="-152.71559999999999"/>
  </r>
  <r>
    <n v="7307"/>
    <s v="CA-2013-144092"/>
    <x v="0"/>
    <x v="732"/>
    <d v="2013-11-08T00:00:00"/>
    <s v="Second Class"/>
    <s v="LH-17155"/>
    <s v="Logan Haushalter"/>
    <x v="0"/>
    <s v="United States"/>
    <s v="San Jose"/>
    <x v="1"/>
    <n v="95123"/>
    <x v="1"/>
    <s v="TEC-AC-10002305"/>
    <x v="2"/>
    <x v="11"/>
    <s v="KeyTronic E03601U1 - Keyboard - Beige"/>
    <n v="72"/>
    <n v="4"/>
    <n v="0"/>
    <n v="12.959999999999994"/>
  </r>
  <r>
    <n v="7308"/>
    <s v="CA-2013-144092"/>
    <x v="0"/>
    <x v="732"/>
    <d v="2013-11-08T00:00:00"/>
    <s v="Second Class"/>
    <s v="LH-17155"/>
    <s v="Logan Haushalter"/>
    <x v="0"/>
    <s v="United States"/>
    <s v="San Jose"/>
    <x v="1"/>
    <n v="95123"/>
    <x v="1"/>
    <s v="FUR-CH-10004875"/>
    <x v="0"/>
    <x v="1"/>
    <s v="Harbour Creations 67200 Series Stacking Chairs"/>
    <n v="113.88800000000002"/>
    <n v="2"/>
    <n v="0.2"/>
    <n v="9.9651999999999994"/>
  </r>
  <r>
    <n v="7309"/>
    <s v="CA-2013-144092"/>
    <x v="0"/>
    <x v="732"/>
    <d v="2013-11-08T00:00:00"/>
    <s v="Second Class"/>
    <s v="LH-17155"/>
    <s v="Logan Haushalter"/>
    <x v="0"/>
    <s v="United States"/>
    <s v="San Jose"/>
    <x v="1"/>
    <n v="95123"/>
    <x v="1"/>
    <s v="OFF-EN-10001434"/>
    <x v="1"/>
    <x v="12"/>
    <s v="Strathmore #10 Envelopes, Ultimate White"/>
    <n v="158.13"/>
    <n v="3"/>
    <n v="0"/>
    <n v="77.483699999999999"/>
  </r>
  <r>
    <n v="7310"/>
    <s v="CA-2014-112172"/>
    <x v="3"/>
    <x v="193"/>
    <d v="2014-06-15T00:00:00"/>
    <s v="Second Class"/>
    <s v="MM-18280"/>
    <s v="Muhammed MacIntyre"/>
    <x v="1"/>
    <s v="United States"/>
    <s v="New York City"/>
    <x v="15"/>
    <n v="10024"/>
    <x v="3"/>
    <s v="OFF-FA-10004395"/>
    <x v="1"/>
    <x v="13"/>
    <s v="Plymouth Boxed Rubber Bands by Plymouth"/>
    <n v="14.129999999999999"/>
    <n v="3"/>
    <n v="0"/>
    <n v="0.70650000000000013"/>
  </r>
  <r>
    <n v="7311"/>
    <s v="CA-2012-121699"/>
    <x v="1"/>
    <x v="544"/>
    <d v="2012-08-14T00:00:00"/>
    <s v="Standard Class"/>
    <s v="BD-11320"/>
    <s v="Bill Donatelli"/>
    <x v="0"/>
    <s v="United States"/>
    <s v="Detroit"/>
    <x v="12"/>
    <n v="48227"/>
    <x v="2"/>
    <s v="OFF-BI-10004632"/>
    <x v="1"/>
    <x v="8"/>
    <s v="GBC Binding covers"/>
    <n v="64.75"/>
    <n v="5"/>
    <n v="0"/>
    <n v="29.137499999999996"/>
  </r>
  <r>
    <n v="7312"/>
    <s v="CA-2012-162761"/>
    <x v="1"/>
    <x v="330"/>
    <d v="2012-10-13T00:00:00"/>
    <s v="Standard Class"/>
    <s v="SC-20575"/>
    <s v="Sonia Cooley"/>
    <x v="0"/>
    <s v="United States"/>
    <s v="Miami"/>
    <x v="2"/>
    <n v="33178"/>
    <x v="0"/>
    <s v="OFF-BI-10000145"/>
    <x v="1"/>
    <x v="8"/>
    <s v="Zipper Ring Binder Pockets"/>
    <n v="1.8720000000000003"/>
    <n v="2"/>
    <n v="0.7"/>
    <n v="-1.3103999999999996"/>
  </r>
  <r>
    <n v="7313"/>
    <s v="CA-2012-162761"/>
    <x v="1"/>
    <x v="330"/>
    <d v="2012-10-13T00:00:00"/>
    <s v="Standard Class"/>
    <s v="SC-20575"/>
    <s v="Sonia Cooley"/>
    <x v="0"/>
    <s v="United States"/>
    <s v="Miami"/>
    <x v="2"/>
    <n v="33178"/>
    <x v="0"/>
    <s v="OFF-BI-10002498"/>
    <x v="1"/>
    <x v="8"/>
    <s v="Clear Mylar Reinforcing Strips"/>
    <n v="11.214000000000002"/>
    <n v="2"/>
    <n v="0.7"/>
    <n v="-8.5974000000000004"/>
  </r>
  <r>
    <n v="7314"/>
    <s v="CA-2012-162761"/>
    <x v="1"/>
    <x v="330"/>
    <d v="2012-10-13T00:00:00"/>
    <s v="Standard Class"/>
    <s v="SC-20575"/>
    <s v="Sonia Cooley"/>
    <x v="0"/>
    <s v="United States"/>
    <s v="Miami"/>
    <x v="2"/>
    <n v="33178"/>
    <x v="0"/>
    <s v="OFF-AR-10001761"/>
    <x v="1"/>
    <x v="6"/>
    <s v="Avery Hi-Liter Smear-Safe Highlighters"/>
    <n v="37.375999999999998"/>
    <n v="8"/>
    <n v="0.2"/>
    <n v="7.4751999999999992"/>
  </r>
  <r>
    <n v="7315"/>
    <s v="CA-2013-121377"/>
    <x v="0"/>
    <x v="316"/>
    <d v="2013-06-03T00:00:00"/>
    <s v="Standard Class"/>
    <s v="TN-21040"/>
    <s v="Tanja Norvell"/>
    <x v="2"/>
    <s v="United States"/>
    <s v="Park Ridge"/>
    <x v="10"/>
    <n v="60068"/>
    <x v="2"/>
    <s v="TEC-PH-10001817"/>
    <x v="2"/>
    <x v="7"/>
    <s v="Wilson Electronics DB Pro Signal Booster"/>
    <n v="286.40000000000003"/>
    <n v="1"/>
    <n v="0.2"/>
    <n v="25.060000000000016"/>
  </r>
  <r>
    <n v="7316"/>
    <s v="CA-2014-115322"/>
    <x v="3"/>
    <x v="943"/>
    <d v="2014-05-17T00:00:00"/>
    <s v="Second Class"/>
    <s v="ZC-21910"/>
    <s v="Zuschuss Carroll"/>
    <x v="0"/>
    <s v="United States"/>
    <s v="New York City"/>
    <x v="15"/>
    <n v="10024"/>
    <x v="3"/>
    <s v="OFF-AR-10004456"/>
    <x v="1"/>
    <x v="6"/>
    <s v="Panasonic KP-4ABK Battery-Operated Pencil Sharpener"/>
    <n v="43.92"/>
    <n v="3"/>
    <n v="0"/>
    <n v="12.736799999999999"/>
  </r>
  <r>
    <n v="7317"/>
    <s v="CA-2013-132066"/>
    <x v="0"/>
    <x v="1159"/>
    <d v="2013-10-21T00:00:00"/>
    <s v="Standard Class"/>
    <s v="NB-18655"/>
    <s v="Nona Balk"/>
    <x v="1"/>
    <s v="United States"/>
    <s v="New York City"/>
    <x v="15"/>
    <n v="10011"/>
    <x v="3"/>
    <s v="FUR-TA-10001539"/>
    <x v="0"/>
    <x v="3"/>
    <s v="Chromcraft Rectangular Conference Tables"/>
    <n v="142.18199999999999"/>
    <n v="1"/>
    <n v="0.4"/>
    <n v="-37.915200000000027"/>
  </r>
  <r>
    <n v="7318"/>
    <s v="CA-2014-15812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s v="CA-2014-158120"/>
    <x v="3"/>
    <x v="701"/>
    <d v="2014-11-22T00:00:00"/>
    <s v="Standard Class"/>
    <s v="KH-16330"/>
    <s v="Katharine Harms"/>
    <x v="1"/>
    <s v="United States"/>
    <s v="Hillsboro"/>
    <x v="21"/>
    <n v="97123"/>
    <x v="1"/>
    <s v="OFF-BI-10002813"/>
    <x v="1"/>
    <x v="8"/>
    <s v="Avery Reinforcements for Hole-Punch Pages"/>
    <n v="4.1580000000000004"/>
    <n v="7"/>
    <n v="0.7"/>
    <n v="-3.4649999999999999"/>
  </r>
  <r>
    <n v="7320"/>
    <s v="CA-2014-100097"/>
    <x v="3"/>
    <x v="200"/>
    <d v="2014-11-30T00:00:00"/>
    <s v="Second Class"/>
    <s v="MN-17935"/>
    <s v="Michael Nguyen"/>
    <x v="0"/>
    <s v="United States"/>
    <s v="New York City"/>
    <x v="15"/>
    <n v="10009"/>
    <x v="3"/>
    <s v="TEC-PH-10002310"/>
    <x v="2"/>
    <x v="7"/>
    <s v="Plantronics Calisto P620-M USB Wireless Speakerphone System"/>
    <n v="979.95"/>
    <n v="5"/>
    <n v="0"/>
    <n v="264.58650000000006"/>
  </r>
  <r>
    <n v="7321"/>
    <s v="CA-2014-100097"/>
    <x v="3"/>
    <x v="200"/>
    <d v="2014-11-30T00:00:00"/>
    <s v="Second Class"/>
    <s v="MN-17935"/>
    <s v="Michael Nguyen"/>
    <x v="0"/>
    <s v="United States"/>
    <s v="New York City"/>
    <x v="15"/>
    <n v="10009"/>
    <x v="3"/>
    <s v="FUR-FU-10003623"/>
    <x v="0"/>
    <x v="5"/>
    <s v="DataProducts Ampli Magnifier Task Lamp, Black,"/>
    <n v="135.29999999999998"/>
    <n v="5"/>
    <n v="0"/>
    <n v="37.883999999999993"/>
  </r>
  <r>
    <n v="7322"/>
    <s v="CA-2014-167626"/>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s v="CA-2014-167626"/>
    <x v="3"/>
    <x v="213"/>
    <d v="2014-09-08T00:00:00"/>
    <s v="Standard Class"/>
    <s v="MY-18295"/>
    <s v="Muhammed Yedwab"/>
    <x v="1"/>
    <s v="United States"/>
    <s v="Chicago"/>
    <x v="10"/>
    <n v="60623"/>
    <x v="2"/>
    <s v="TEC-AC-10004353"/>
    <x v="2"/>
    <x v="11"/>
    <s v="Hypercom P1300 Pinpad"/>
    <n v="100.80000000000001"/>
    <n v="2"/>
    <n v="0.2"/>
    <n v="21.42"/>
  </r>
  <r>
    <n v="7324"/>
    <s v="US-2014-126053"/>
    <x v="3"/>
    <x v="256"/>
    <d v="2014-12-09T00:00:00"/>
    <s v="First Class"/>
    <s v="CS-11950"/>
    <s v="Carlos Soltero"/>
    <x v="0"/>
    <s v="United States"/>
    <s v="New York City"/>
    <x v="15"/>
    <n v="10024"/>
    <x v="3"/>
    <s v="FUR-FU-10001934"/>
    <x v="0"/>
    <x v="5"/>
    <s v="Magnifier Swing Arm Lamp"/>
    <n v="41.96"/>
    <n v="2"/>
    <n v="0"/>
    <n v="10.909600000000001"/>
  </r>
  <r>
    <n v="7325"/>
    <s v="US-2014-126053"/>
    <x v="3"/>
    <x v="256"/>
    <d v="2014-12-09T00:00:00"/>
    <s v="First Class"/>
    <s v="CS-11950"/>
    <s v="Carlos Soltero"/>
    <x v="0"/>
    <s v="United States"/>
    <s v="New York City"/>
    <x v="15"/>
    <n v="10024"/>
    <x v="3"/>
    <s v="OFF-LA-10003766"/>
    <x v="1"/>
    <x v="2"/>
    <s v="Self-Adhesive Removable Labels"/>
    <n v="9.4499999999999993"/>
    <n v="3"/>
    <n v="0"/>
    <n v="4.5359999999999996"/>
  </r>
  <r>
    <n v="7326"/>
    <s v="US-2014-128447"/>
    <x v="3"/>
    <x v="468"/>
    <d v="2014-11-18T00:00:00"/>
    <s v="Standard Class"/>
    <s v="MC-17845"/>
    <s v="Michael Chen"/>
    <x v="0"/>
    <s v="United States"/>
    <s v="Pasco"/>
    <x v="4"/>
    <n v="99301"/>
    <x v="1"/>
    <s v="OFF-AP-10004540"/>
    <x v="1"/>
    <x v="9"/>
    <s v="Eureka The Boss Lite 10-Amp Upright Vacuum, Blue"/>
    <n v="400.79999999999995"/>
    <n v="5"/>
    <n v="0"/>
    <n v="112.224"/>
  </r>
  <r>
    <n v="7327"/>
    <s v="US-2014-128447"/>
    <x v="3"/>
    <x v="468"/>
    <d v="2014-11-18T00:00:00"/>
    <s v="Standard Class"/>
    <s v="MC-17845"/>
    <s v="Michael Chen"/>
    <x v="0"/>
    <s v="United States"/>
    <s v="Pasco"/>
    <x v="4"/>
    <n v="99301"/>
    <x v="1"/>
    <s v="OFF-BI-10001543"/>
    <x v="1"/>
    <x v="8"/>
    <s v="GBC VeloBinder Manual Binding System"/>
    <n v="28.792000000000002"/>
    <n v="1"/>
    <n v="0.2"/>
    <n v="10.077200000000001"/>
  </r>
  <r>
    <n v="7328"/>
    <s v="US-2011-131275"/>
    <x v="2"/>
    <x v="772"/>
    <d v="2011-03-24T00:00:00"/>
    <s v="Standard Class"/>
    <s v="SC-20050"/>
    <s v="Sample Company A"/>
    <x v="2"/>
    <s v="United States"/>
    <s v="Burbank"/>
    <x v="1"/>
    <n v="91505"/>
    <x v="1"/>
    <s v="FUR-FU-10004597"/>
    <x v="0"/>
    <x v="5"/>
    <s v="Eldon Cleatmat Chair Mats for Medium Pile Carpets"/>
    <n v="111"/>
    <n v="2"/>
    <n v="0"/>
    <n v="14.430000000000007"/>
  </r>
  <r>
    <n v="7329"/>
    <s v="US-2011-131275"/>
    <x v="2"/>
    <x v="772"/>
    <d v="2011-03-24T00:00:00"/>
    <s v="Standard Class"/>
    <s v="SC-20050"/>
    <s v="Sample Company A"/>
    <x v="2"/>
    <s v="United States"/>
    <s v="Burbank"/>
    <x v="1"/>
    <n v="91505"/>
    <x v="1"/>
    <s v="TEC-MA-10001148"/>
    <x v="2"/>
    <x v="15"/>
    <s v="Swingline SM12-08 MicroCut Jam Free Shredder"/>
    <n v="1279.9680000000001"/>
    <n v="4"/>
    <n v="0.2"/>
    <n v="415.98959999999994"/>
  </r>
  <r>
    <n v="7330"/>
    <s v="US-2011-131275"/>
    <x v="2"/>
    <x v="772"/>
    <d v="2011-03-24T00:00:00"/>
    <s v="Standard Class"/>
    <s v="SC-20050"/>
    <s v="Sample Company A"/>
    <x v="2"/>
    <s v="United States"/>
    <s v="Burbank"/>
    <x v="1"/>
    <n v="91505"/>
    <x v="1"/>
    <s v="OFF-ST-10000078"/>
    <x v="1"/>
    <x v="4"/>
    <s v="Tennsco 6- and 18-Compartment Lockers"/>
    <n v="1856.19"/>
    <n v="7"/>
    <n v="0"/>
    <n v="334.11419999999987"/>
  </r>
  <r>
    <n v="7331"/>
    <s v="CA-2013-149349"/>
    <x v="0"/>
    <x v="396"/>
    <d v="2013-11-14T00:00:00"/>
    <s v="First Class"/>
    <s v="SP-20650"/>
    <s v="Stephanie Phelps"/>
    <x v="1"/>
    <s v="United States"/>
    <s v="Chicago"/>
    <x v="10"/>
    <n v="60623"/>
    <x v="2"/>
    <s v="FUR-FU-10001037"/>
    <x v="0"/>
    <x v="5"/>
    <s v="DAX Charcoal/Nickel-Tone Document Frame, 5 x 7"/>
    <n v="22.752000000000002"/>
    <n v="6"/>
    <n v="0.6"/>
    <n v="-8.532"/>
  </r>
  <r>
    <n v="7332"/>
    <s v="CA-2014-115119"/>
    <x v="3"/>
    <x v="40"/>
    <d v="2014-10-31T00:00:00"/>
    <s v="Standard Class"/>
    <s v="SC-20440"/>
    <s v="Shaun Chance"/>
    <x v="1"/>
    <s v="United States"/>
    <s v="Lancaster"/>
    <x v="9"/>
    <n v="17602"/>
    <x v="3"/>
    <s v="TEC-PH-10001433"/>
    <x v="2"/>
    <x v="7"/>
    <s v="Cisco Small Business SPA 502G VoIP phone"/>
    <n v="61.541999999999994"/>
    <n v="1"/>
    <n v="0.4"/>
    <n v="-13.334099999999999"/>
  </r>
  <r>
    <n v="7333"/>
    <s v="CA-2014-115119"/>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s v="CA-2012-125563"/>
    <x v="1"/>
    <x v="347"/>
    <d v="2012-04-17T00:00:00"/>
    <s v="Standard Class"/>
    <s v="PR-18880"/>
    <s v="Patrick Ryan"/>
    <x v="0"/>
    <s v="United States"/>
    <s v="Tampa"/>
    <x v="2"/>
    <n v="33614"/>
    <x v="0"/>
    <s v="FUR-FU-10001290"/>
    <x v="0"/>
    <x v="5"/>
    <s v="Executive Impressions Supervisor Wall Clock"/>
    <n v="67.36"/>
    <n v="2"/>
    <n v="0.2"/>
    <n v="10.103999999999996"/>
  </r>
  <r>
    <n v="7335"/>
    <s v="CA-2012-125563"/>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s v="CA-2012-113152"/>
    <x v="1"/>
    <x v="707"/>
    <d v="2012-12-30T00:00:00"/>
    <s v="Standard Class"/>
    <s v="JK-15625"/>
    <s v="Jim Karlsson"/>
    <x v="0"/>
    <s v="United States"/>
    <s v="New York City"/>
    <x v="15"/>
    <n v="10024"/>
    <x v="3"/>
    <s v="TEC-AC-10002049"/>
    <x v="2"/>
    <x v="11"/>
    <s v="Plantronics Savi W720 Multi-Device Wireless Headset System"/>
    <n v="843.9"/>
    <n v="2"/>
    <n v="0"/>
    <n v="371.31600000000003"/>
  </r>
  <r>
    <n v="7337"/>
    <s v="CA-2012-113152"/>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s v="CA-2014-165155"/>
    <x v="3"/>
    <x v="296"/>
    <d v="2014-09-24T00:00:00"/>
    <s v="First Class"/>
    <s v="BM-11575"/>
    <s v="Brendan Murry"/>
    <x v="1"/>
    <s v="United States"/>
    <s v="Los Angeles"/>
    <x v="1"/>
    <n v="90045"/>
    <x v="1"/>
    <s v="OFF-ST-10004950"/>
    <x v="1"/>
    <x v="4"/>
    <s v="Tenex Personal Filing Tote With Secure Closure Lid, Black/Frost"/>
    <n v="15.51"/>
    <n v="1"/>
    <n v="0"/>
    <n v="3.8774999999999995"/>
  </r>
  <r>
    <n v="7339"/>
    <s v="CA-2011-163412"/>
    <x v="2"/>
    <x v="414"/>
    <d v="2011-12-23T00:00:00"/>
    <s v="Second Class"/>
    <s v="SM-20950"/>
    <s v="Suzanne McNair"/>
    <x v="1"/>
    <s v="United States"/>
    <s v="New York City"/>
    <x v="15"/>
    <n v="10035"/>
    <x v="3"/>
    <s v="FUR-CH-10004875"/>
    <x v="0"/>
    <x v="1"/>
    <s v="Harbour Creations 67200 Series Stacking Chairs"/>
    <n v="192.18600000000004"/>
    <n v="3"/>
    <n v="0.1"/>
    <n v="36.3018"/>
  </r>
  <r>
    <n v="7340"/>
    <s v="CA-2012-159590"/>
    <x v="1"/>
    <x v="1074"/>
    <d v="2012-07-21T00:00:00"/>
    <s v="First Class"/>
    <s v="KC-16255"/>
    <s v="Karen Carlisle"/>
    <x v="1"/>
    <s v="United States"/>
    <s v="New York City"/>
    <x v="15"/>
    <n v="10009"/>
    <x v="3"/>
    <s v="OFF-AR-10003190"/>
    <x v="1"/>
    <x v="6"/>
    <s v="Newell 32"/>
    <n v="5.76"/>
    <n v="2"/>
    <n v="0"/>
    <n v="1.6128"/>
  </r>
  <r>
    <n v="7341"/>
    <s v="CA-2011-116190"/>
    <x v="2"/>
    <x v="711"/>
    <d v="2011-08-01T00:00:00"/>
    <s v="Standard Class"/>
    <s v="SG-20470"/>
    <s v="Sheri Gordon"/>
    <x v="0"/>
    <s v="United States"/>
    <s v="Atlanta"/>
    <x v="32"/>
    <n v="30318"/>
    <x v="0"/>
    <s v="FUR-CH-10000553"/>
    <x v="0"/>
    <x v="1"/>
    <s v="Metal Folding Chairs, Beige, 4/Carton"/>
    <n v="67.88"/>
    <n v="2"/>
    <n v="0"/>
    <n v="18.327599999999997"/>
  </r>
  <r>
    <n v="7342"/>
    <s v="CA-2011-116190"/>
    <x v="2"/>
    <x v="711"/>
    <d v="2011-08-01T00:00:00"/>
    <s v="Standard Class"/>
    <s v="SG-20470"/>
    <s v="Sheri Gordon"/>
    <x v="0"/>
    <s v="United States"/>
    <s v="Atlanta"/>
    <x v="32"/>
    <n v="30318"/>
    <x v="0"/>
    <s v="OFF-LA-10002762"/>
    <x v="1"/>
    <x v="2"/>
    <s v="Avery 485"/>
    <n v="162.88999999999999"/>
    <n v="13"/>
    <n v="0"/>
    <n v="76.558299999999988"/>
  </r>
  <r>
    <n v="7343"/>
    <s v="CA-2011-116190"/>
    <x v="2"/>
    <x v="711"/>
    <d v="2011-08-01T00:00:00"/>
    <s v="Standard Class"/>
    <s v="SG-20470"/>
    <s v="Sheri Gordon"/>
    <x v="0"/>
    <s v="United States"/>
    <s v="Atlanta"/>
    <x v="32"/>
    <n v="30318"/>
    <x v="0"/>
    <s v="FUR-FU-10000719"/>
    <x v="0"/>
    <x v="5"/>
    <s v="DAX Cubicle Frames, 8-1/2 x 11"/>
    <n v="25.71"/>
    <n v="3"/>
    <n v="0"/>
    <n v="9.2556000000000012"/>
  </r>
  <r>
    <n v="7344"/>
    <s v="CA-2011-168473"/>
    <x v="2"/>
    <x v="58"/>
    <d v="2012-01-01T00:00:00"/>
    <s v="Standard Class"/>
    <s v="TB-21520"/>
    <s v="Tracy Blumstein"/>
    <x v="0"/>
    <s v="United States"/>
    <s v="New York City"/>
    <x v="15"/>
    <n v="10009"/>
    <x v="3"/>
    <s v="OFF-ST-10000563"/>
    <x v="1"/>
    <x v="4"/>
    <s v="Fellowes Bankers Box Stor/Drawer Steel Plus"/>
    <n v="191.88"/>
    <n v="6"/>
    <n v="0"/>
    <n v="19.188000000000002"/>
  </r>
  <r>
    <n v="7345"/>
    <s v="CA-2014-168389"/>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s v="CA-2014-168389"/>
    <x v="3"/>
    <x v="157"/>
    <d v="2014-12-18T00:00:00"/>
    <s v="Standard Class"/>
    <s v="DV-13045"/>
    <s v="Darrin Van Huff"/>
    <x v="1"/>
    <s v="United States"/>
    <s v="Jacksonville"/>
    <x v="2"/>
    <n v="32216"/>
    <x v="0"/>
    <s v="TEC-PH-10003555"/>
    <x v="2"/>
    <x v="7"/>
    <s v="Motorola HK250 Universal Bluetooth Headset"/>
    <n v="73.567999999999998"/>
    <n v="4"/>
    <n v="0.2"/>
    <n v="-16.552799999999994"/>
  </r>
  <r>
    <n v="7347"/>
    <s v="CA-2014-168389"/>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s v="CA-2014-168389"/>
    <x v="3"/>
    <x v="157"/>
    <d v="2014-12-18T00:00:00"/>
    <s v="Standard Class"/>
    <s v="DV-13045"/>
    <s v="Darrin Van Huff"/>
    <x v="1"/>
    <s v="United States"/>
    <s v="Jacksonville"/>
    <x v="2"/>
    <n v="32216"/>
    <x v="0"/>
    <s v="FUR-CH-10000225"/>
    <x v="0"/>
    <x v="1"/>
    <s v="Global Geo Office Task Chair, Gray"/>
    <n v="64.784000000000006"/>
    <n v="1"/>
    <n v="0.2"/>
    <n v="-12.147000000000009"/>
  </r>
  <r>
    <n v="7349"/>
    <s v="CA-2011-130421"/>
    <x v="2"/>
    <x v="223"/>
    <d v="2011-03-07T00:00:00"/>
    <s v="Standard Class"/>
    <s v="SC-20020"/>
    <s v="Sam Craven"/>
    <x v="0"/>
    <s v="United States"/>
    <s v="Houston"/>
    <x v="5"/>
    <n v="77095"/>
    <x v="2"/>
    <s v="OFF-AP-10002534"/>
    <x v="1"/>
    <x v="9"/>
    <s v="3.6 Cubic Foot Counter Height Office Refrigerator"/>
    <n v="176.77199999999996"/>
    <n v="3"/>
    <n v="0.8"/>
    <n v="-459.60720000000003"/>
  </r>
  <r>
    <n v="7350"/>
    <s v="CA-2014-142125"/>
    <x v="3"/>
    <x v="208"/>
    <d v="2014-10-28T00:00:00"/>
    <s v="Standard Class"/>
    <s v="JB-15400"/>
    <s v="Jennifer Braxton"/>
    <x v="1"/>
    <s v="United States"/>
    <s v="Milwaukee"/>
    <x v="6"/>
    <n v="53209"/>
    <x v="2"/>
    <s v="OFF-BI-10000301"/>
    <x v="1"/>
    <x v="8"/>
    <s v="GBC Instant Report Kit"/>
    <n v="38.82"/>
    <n v="6"/>
    <n v="0"/>
    <n v="19.41"/>
  </r>
  <r>
    <n v="7351"/>
    <s v="CA-2014-142125"/>
    <x v="3"/>
    <x v="208"/>
    <d v="2014-10-28T00:00:00"/>
    <s v="Standard Class"/>
    <s v="JB-15400"/>
    <s v="Jennifer Braxton"/>
    <x v="1"/>
    <s v="United States"/>
    <s v="Milwaukee"/>
    <x v="6"/>
    <n v="53209"/>
    <x v="2"/>
    <s v="OFF-BI-10003460"/>
    <x v="1"/>
    <x v="8"/>
    <s v="Acco 3-Hole Punch"/>
    <n v="21.9"/>
    <n v="5"/>
    <n v="0"/>
    <n v="10.511999999999999"/>
  </r>
  <r>
    <n v="7352"/>
    <s v="CA-2014-141138"/>
    <x v="3"/>
    <x v="468"/>
    <d v="2014-11-17T00:00:00"/>
    <s v="Standard Class"/>
    <s v="GH-14425"/>
    <s v="Gary Hwang"/>
    <x v="0"/>
    <s v="United States"/>
    <s v="Modesto"/>
    <x v="1"/>
    <n v="95351"/>
    <x v="1"/>
    <s v="TEC-AC-10001772"/>
    <x v="2"/>
    <x v="11"/>
    <s v="Memorex Mini Travel Drive 16 GB USB 2.0 Flash Drive"/>
    <n v="111.79"/>
    <n v="7"/>
    <n v="0"/>
    <n v="43.598100000000002"/>
  </r>
  <r>
    <n v="7353"/>
    <s v="CA-2014-152135"/>
    <x v="3"/>
    <x v="633"/>
    <d v="2014-03-19T00:00:00"/>
    <s v="Second Class"/>
    <s v="MG-17650"/>
    <s v="Matthew Grinstein"/>
    <x v="2"/>
    <s v="United States"/>
    <s v="Lakewood"/>
    <x v="24"/>
    <n v="44107"/>
    <x v="3"/>
    <s v="TEC-PH-10003505"/>
    <x v="2"/>
    <x v="7"/>
    <s v="Geemarc AmpliPOWER60"/>
    <n v="445.44"/>
    <n v="8"/>
    <n v="0.4"/>
    <n v="-81.664000000000044"/>
  </r>
  <r>
    <n v="7354"/>
    <s v="CA-2013-151974"/>
    <x v="0"/>
    <x v="897"/>
    <d v="2013-09-30T00:00:00"/>
    <s v="Standard Class"/>
    <s v="RD-19660"/>
    <s v="Robert Dilbeck"/>
    <x v="2"/>
    <s v="United States"/>
    <s v="Philadelphia"/>
    <x v="9"/>
    <n v="19134"/>
    <x v="3"/>
    <s v="OFF-LA-10004484"/>
    <x v="1"/>
    <x v="2"/>
    <s v="Avery 476"/>
    <n v="16.520000000000003"/>
    <n v="5"/>
    <n v="0.2"/>
    <n v="5.368999999999998"/>
  </r>
  <r>
    <n v="7355"/>
    <s v="CA-2014-154102"/>
    <x v="3"/>
    <x v="695"/>
    <d v="2014-02-14T00:00:00"/>
    <s v="Standard Class"/>
    <s v="SN-20560"/>
    <s v="Skye Norling"/>
    <x v="2"/>
    <s v="United States"/>
    <s v="San Francisco"/>
    <x v="1"/>
    <n v="94109"/>
    <x v="1"/>
    <s v="OFF-PA-10001593"/>
    <x v="1"/>
    <x v="10"/>
    <s v="Xerox 1947"/>
    <n v="29.900000000000002"/>
    <n v="5"/>
    <n v="0"/>
    <n v="13.454999999999998"/>
  </r>
  <r>
    <n v="7356"/>
    <s v="CA-2012-139780"/>
    <x v="1"/>
    <x v="620"/>
    <d v="2013-01-02T00:00:00"/>
    <s v="Second Class"/>
    <s v="AH-10690"/>
    <s v="Anna Häberlin"/>
    <x v="1"/>
    <s v="United States"/>
    <s v="Detroit"/>
    <x v="12"/>
    <n v="48205"/>
    <x v="2"/>
    <s v="OFF-BI-10004139"/>
    <x v="1"/>
    <x v="8"/>
    <s v="Fellowes Presentation Covers for Comb Binding Machines"/>
    <n v="116.4"/>
    <n v="8"/>
    <n v="0"/>
    <n v="52.379999999999995"/>
  </r>
  <r>
    <n v="7357"/>
    <s v="CA-2013-114748"/>
    <x v="0"/>
    <x v="790"/>
    <d v="2013-10-15T00:00:00"/>
    <s v="Standard Class"/>
    <s v="MZ-17335"/>
    <s v="Maria Zettner"/>
    <x v="2"/>
    <s v="United States"/>
    <s v="Phoenix"/>
    <x v="16"/>
    <n v="85023"/>
    <x v="1"/>
    <s v="OFF-AR-10001315"/>
    <x v="1"/>
    <x v="6"/>
    <s v="Newell 310"/>
    <n v="1.4080000000000001"/>
    <n v="1"/>
    <n v="0.2"/>
    <n v="0.15839999999999993"/>
  </r>
  <r>
    <n v="7358"/>
    <s v="CA-2013-114748"/>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s v="US-2011-115189"/>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s v="US-2011-115189"/>
    <x v="2"/>
    <x v="125"/>
    <d v="2012-01-03T00:00:00"/>
    <s v="Second Class"/>
    <s v="AR-10345"/>
    <s v="Alex Russell"/>
    <x v="1"/>
    <s v="United States"/>
    <s v="Philadelphia"/>
    <x v="9"/>
    <n v="19143"/>
    <x v="3"/>
    <s v="FUR-TA-10004575"/>
    <x v="0"/>
    <x v="3"/>
    <s v="Hon 5100 Series Wood Tables"/>
    <n v="523.76400000000001"/>
    <n v="3"/>
    <n v="0.4"/>
    <n v="-192.04680000000008"/>
  </r>
  <r>
    <n v="7361"/>
    <s v="CA-2013-163594"/>
    <x v="0"/>
    <x v="408"/>
    <d v="2013-04-15T00:00:00"/>
    <s v="First Class"/>
    <s v="JF-15295"/>
    <s v="Jason Fortune-"/>
    <x v="0"/>
    <s v="United States"/>
    <s v="Los Angeles"/>
    <x v="1"/>
    <n v="90036"/>
    <x v="1"/>
    <s v="OFF-PA-10000809"/>
    <x v="1"/>
    <x v="10"/>
    <s v="Xerox 206"/>
    <n v="19.440000000000001"/>
    <n v="3"/>
    <n v="0"/>
    <n v="9.3312000000000008"/>
  </r>
  <r>
    <n v="7362"/>
    <s v="CA-2013-163594"/>
    <x v="0"/>
    <x v="408"/>
    <d v="2013-04-15T00:00:00"/>
    <s v="First Class"/>
    <s v="JF-15295"/>
    <s v="Jason Fortune-"/>
    <x v="0"/>
    <s v="United States"/>
    <s v="Los Angeles"/>
    <x v="1"/>
    <n v="90036"/>
    <x v="1"/>
    <s v="FUR-CH-10000225"/>
    <x v="0"/>
    <x v="1"/>
    <s v="Global Geo Office Task Chair, Gray"/>
    <n v="194.35200000000003"/>
    <n v="3"/>
    <n v="0.2"/>
    <n v="-36.441000000000031"/>
  </r>
  <r>
    <n v="7363"/>
    <s v="CA-2013-163594"/>
    <x v="0"/>
    <x v="408"/>
    <d v="2013-04-15T00:00:00"/>
    <s v="First Class"/>
    <s v="JF-15295"/>
    <s v="Jason Fortune-"/>
    <x v="0"/>
    <s v="United States"/>
    <s v="Los Angeles"/>
    <x v="1"/>
    <n v="90036"/>
    <x v="1"/>
    <s v="OFF-BI-10003707"/>
    <x v="1"/>
    <x v="8"/>
    <s v="Aluminum Screw Posts"/>
    <n v="36.624000000000002"/>
    <n v="3"/>
    <n v="0.2"/>
    <n v="13.734"/>
  </r>
  <r>
    <n v="7364"/>
    <s v="CA-2013-127243"/>
    <x v="0"/>
    <x v="85"/>
    <d v="2013-12-05T00:00:00"/>
    <s v="Standard Class"/>
    <s v="DS-13180"/>
    <s v="David Smith"/>
    <x v="1"/>
    <s v="United States"/>
    <s v="Philadelphia"/>
    <x v="9"/>
    <n v="19140"/>
    <x v="3"/>
    <s v="TEC-PH-10004539"/>
    <x v="2"/>
    <x v="7"/>
    <s v="Wireless Extenders zBoost YX545 SOHO Signal Booster"/>
    <n v="340.18200000000002"/>
    <n v="3"/>
    <n v="0.4"/>
    <n v="-73.706100000000021"/>
  </r>
  <r>
    <n v="7365"/>
    <s v="CA-2013-127243"/>
    <x v="0"/>
    <x v="85"/>
    <d v="2013-12-05T00:00:00"/>
    <s v="Standard Class"/>
    <s v="DS-13180"/>
    <s v="David Smith"/>
    <x v="1"/>
    <s v="United States"/>
    <s v="Philadelphia"/>
    <x v="9"/>
    <n v="19140"/>
    <x v="3"/>
    <s v="OFF-FA-10004076"/>
    <x v="1"/>
    <x v="13"/>
    <s v="Translucent Push Pins by OIC"/>
    <n v="12.672000000000001"/>
    <n v="8"/>
    <n v="0.2"/>
    <n v="2.6927999999999992"/>
  </r>
  <r>
    <n v="7366"/>
    <s v="CA-2013-127243"/>
    <x v="0"/>
    <x v="85"/>
    <d v="2013-12-05T00:00:00"/>
    <s v="Standard Class"/>
    <s v="DS-13180"/>
    <s v="David Smith"/>
    <x v="1"/>
    <s v="United States"/>
    <s v="Philadelphia"/>
    <x v="9"/>
    <n v="19140"/>
    <x v="3"/>
    <s v="OFF-BI-10003166"/>
    <x v="1"/>
    <x v="8"/>
    <s v="GBC Plasticlear Binding Covers"/>
    <n v="6.8880000000000017"/>
    <n v="2"/>
    <n v="0.7"/>
    <n v="-5.0511999999999997"/>
  </r>
  <r>
    <n v="7367"/>
    <s v="CA-2013-127243"/>
    <x v="0"/>
    <x v="85"/>
    <d v="2013-12-05T00:00:00"/>
    <s v="Standard Class"/>
    <s v="DS-13180"/>
    <s v="David Smith"/>
    <x v="1"/>
    <s v="United States"/>
    <s v="Philadelphia"/>
    <x v="9"/>
    <n v="19140"/>
    <x v="3"/>
    <s v="OFF-ST-10002301"/>
    <x v="1"/>
    <x v="4"/>
    <s v="Tennsco Commercial Shelving"/>
    <n v="32.544000000000004"/>
    <n v="2"/>
    <n v="0.2"/>
    <n v="-7.7292000000000041"/>
  </r>
  <r>
    <n v="7368"/>
    <s v="CA-2013-127243"/>
    <x v="0"/>
    <x v="85"/>
    <d v="2013-12-05T00:00:00"/>
    <s v="Standard Class"/>
    <s v="DS-13180"/>
    <s v="David Smith"/>
    <x v="1"/>
    <s v="United States"/>
    <s v="Philadelphia"/>
    <x v="9"/>
    <n v="19140"/>
    <x v="3"/>
    <s v="FUR-CH-10002647"/>
    <x v="0"/>
    <x v="1"/>
    <s v="Situations Contoured Folding Chairs, 4/Set"/>
    <n v="347.80200000000002"/>
    <n v="7"/>
    <n v="0.3"/>
    <n v="-24.842999999999961"/>
  </r>
  <r>
    <n v="7369"/>
    <s v="CA-2014-161851"/>
    <x v="3"/>
    <x v="4"/>
    <d v="2014-04-18T00:00:00"/>
    <s v="First Class"/>
    <s v="BP-11095"/>
    <s v="Bart Pistole"/>
    <x v="1"/>
    <s v="United States"/>
    <s v="Miami"/>
    <x v="2"/>
    <n v="33180"/>
    <x v="0"/>
    <s v="OFF-BI-10004654"/>
    <x v="1"/>
    <x v="8"/>
    <s v="VariCap6 Expandable Binder"/>
    <n v="15.570000000000004"/>
    <n v="3"/>
    <n v="0.7"/>
    <n v="-11.936999999999998"/>
  </r>
  <r>
    <n v="7370"/>
    <s v="CA-2012-110345"/>
    <x v="1"/>
    <x v="1000"/>
    <d v="2012-03-11T00:00:00"/>
    <s v="Second Class"/>
    <s v="TG-21310"/>
    <s v="Toby Gnade"/>
    <x v="0"/>
    <s v="United States"/>
    <s v="Raleigh"/>
    <x v="3"/>
    <n v="27604"/>
    <x v="0"/>
    <s v="OFF-LA-10001175"/>
    <x v="1"/>
    <x v="2"/>
    <s v="Avery 514"/>
    <n v="4.6079999999999997"/>
    <n v="2"/>
    <n v="0.2"/>
    <n v="1.6704000000000001"/>
  </r>
  <r>
    <n v="7371"/>
    <s v="CA-2011-107769"/>
    <x v="2"/>
    <x v="919"/>
    <d v="2011-11-01T00:00:00"/>
    <s v="Standard Class"/>
    <s v="BT-11395"/>
    <s v="Bill Tyler"/>
    <x v="1"/>
    <s v="United States"/>
    <s v="Garden City"/>
    <x v="41"/>
    <n v="67846"/>
    <x v="2"/>
    <s v="TEC-PH-10001336"/>
    <x v="2"/>
    <x v="7"/>
    <s v="Digium D40 VoIP phone"/>
    <n v="257.98"/>
    <n v="2"/>
    <n v="0"/>
    <n v="74.8142"/>
  </r>
  <r>
    <n v="7372"/>
    <s v="US-2014-123862"/>
    <x v="3"/>
    <x v="363"/>
    <d v="2014-01-10T00:00:00"/>
    <s v="Second Class"/>
    <s v="JF-15190"/>
    <s v="Jamie Frazer"/>
    <x v="0"/>
    <s v="United States"/>
    <s v="Long Beach"/>
    <x v="1"/>
    <n v="90805"/>
    <x v="1"/>
    <s v="OFF-ST-10000760"/>
    <x v="1"/>
    <x v="4"/>
    <s v="Eldon Fold 'N Roll Cart System"/>
    <n v="153.78"/>
    <n v="11"/>
    <n v="0"/>
    <n v="44.596199999999996"/>
  </r>
  <r>
    <n v="7373"/>
    <s v="US-2014-123862"/>
    <x v="3"/>
    <x v="363"/>
    <d v="2014-01-10T00:00:00"/>
    <s v="Second Class"/>
    <s v="JF-15190"/>
    <s v="Jamie Frazer"/>
    <x v="0"/>
    <s v="United States"/>
    <s v="Long Beach"/>
    <x v="1"/>
    <n v="90805"/>
    <x v="1"/>
    <s v="OFF-ST-10002301"/>
    <x v="1"/>
    <x v="4"/>
    <s v="Tennsco Commercial Shelving"/>
    <n v="61.019999999999996"/>
    <n v="3"/>
    <n v="0"/>
    <n v="0.61019999999999541"/>
  </r>
  <r>
    <n v="7374"/>
    <s v="US-2014-123862"/>
    <x v="3"/>
    <x v="363"/>
    <d v="2014-01-10T00:00:00"/>
    <s v="Second Class"/>
    <s v="JF-15190"/>
    <s v="Jamie Frazer"/>
    <x v="0"/>
    <s v="United States"/>
    <s v="Long Beach"/>
    <x v="1"/>
    <n v="90805"/>
    <x v="1"/>
    <s v="OFF-SU-10004884"/>
    <x v="1"/>
    <x v="14"/>
    <s v="Acme Galleria Hot Forged Steel Scissors with Colored Handles"/>
    <n v="110.11"/>
    <n v="7"/>
    <n v="0"/>
    <n v="31.931899999999988"/>
  </r>
  <r>
    <n v="7375"/>
    <s v="US-2014-123862"/>
    <x v="3"/>
    <x v="363"/>
    <d v="2014-01-10T00:00:00"/>
    <s v="Second Class"/>
    <s v="JF-15190"/>
    <s v="Jamie Frazer"/>
    <x v="0"/>
    <s v="United States"/>
    <s v="Long Beach"/>
    <x v="1"/>
    <n v="90805"/>
    <x v="1"/>
    <s v="OFF-FA-10003112"/>
    <x v="1"/>
    <x v="13"/>
    <s v="Staples"/>
    <n v="7.89"/>
    <n v="1"/>
    <n v="0"/>
    <n v="3.5504999999999995"/>
  </r>
  <r>
    <n v="7376"/>
    <s v="CA-2014-100580"/>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s v="US-2014-145597"/>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s v="CA-2011-132787"/>
    <x v="2"/>
    <x v="111"/>
    <d v="2011-09-23T00:00:00"/>
    <s v="Standard Class"/>
    <s v="MC-18130"/>
    <s v="Mike Caudle"/>
    <x v="1"/>
    <s v="United States"/>
    <s v="Seattle"/>
    <x v="4"/>
    <n v="98115"/>
    <x v="1"/>
    <s v="OFF-ST-10001321"/>
    <x v="1"/>
    <x v="4"/>
    <s v="Decoflex Hanging Personal Folder File, Blue"/>
    <n v="92.52"/>
    <n v="6"/>
    <n v="0"/>
    <n v="24.980400000000007"/>
  </r>
  <r>
    <n v="7379"/>
    <s v="CA-2012-136224"/>
    <x v="1"/>
    <x v="70"/>
    <d v="2012-05-31T00:00:00"/>
    <s v="Same Day"/>
    <s v="ML-18265"/>
    <s v="Muhammed Lee"/>
    <x v="0"/>
    <s v="United States"/>
    <s v="Fayetteville"/>
    <x v="3"/>
    <n v="28314"/>
    <x v="0"/>
    <s v="OFF-AR-10003504"/>
    <x v="1"/>
    <x v="6"/>
    <s v="Newell 347"/>
    <n v="10.272000000000002"/>
    <n v="3"/>
    <n v="0.2"/>
    <n v="1.1555999999999984"/>
  </r>
  <r>
    <n v="7380"/>
    <s v="CA-2013-105732"/>
    <x v="0"/>
    <x v="1160"/>
    <d v="2013-09-19T00:00:00"/>
    <s v="Standard Class"/>
    <s v="AG-10270"/>
    <s v="Alejandro Grove"/>
    <x v="0"/>
    <s v="United States"/>
    <s v="Omaha"/>
    <x v="8"/>
    <n v="68104"/>
    <x v="2"/>
    <s v="OFF-ST-10000419"/>
    <x v="1"/>
    <x v="4"/>
    <s v="Rogers Jumbo File, Granite"/>
    <n v="40.74"/>
    <n v="3"/>
    <n v="0"/>
    <n v="0.4073999999999991"/>
  </r>
  <r>
    <n v="7381"/>
    <s v="CA-2013-105732"/>
    <x v="0"/>
    <x v="1160"/>
    <d v="2013-09-19T00:00:00"/>
    <s v="Standard Class"/>
    <s v="AG-10270"/>
    <s v="Alejandro Grove"/>
    <x v="0"/>
    <s v="United States"/>
    <s v="Omaha"/>
    <x v="8"/>
    <n v="68104"/>
    <x v="2"/>
    <s v="OFF-LA-10004559"/>
    <x v="1"/>
    <x v="2"/>
    <s v="Avery 49"/>
    <n v="14.399999999999999"/>
    <n v="5"/>
    <n v="0"/>
    <n v="7.056"/>
  </r>
  <r>
    <n v="7382"/>
    <s v="CA-2013-105732"/>
    <x v="0"/>
    <x v="1160"/>
    <d v="2013-09-19T00:00:00"/>
    <s v="Standard Class"/>
    <s v="AG-10270"/>
    <s v="Alejandro Grove"/>
    <x v="0"/>
    <s v="United States"/>
    <s v="Omaha"/>
    <x v="8"/>
    <n v="68104"/>
    <x v="2"/>
    <s v="TEC-PH-10001644"/>
    <x v="2"/>
    <x v="7"/>
    <s v="BlueLounge Milo Smartphone Stand, White/Metallic"/>
    <n v="149.94999999999999"/>
    <n v="5"/>
    <n v="0"/>
    <n v="41.986000000000004"/>
  </r>
  <r>
    <n v="7383"/>
    <s v="CA-2013-105732"/>
    <x v="0"/>
    <x v="1160"/>
    <d v="2013-09-19T00:00:00"/>
    <s v="Standard Class"/>
    <s v="AG-10270"/>
    <s v="Alejandro Grove"/>
    <x v="0"/>
    <s v="United States"/>
    <s v="Omaha"/>
    <x v="8"/>
    <n v="68104"/>
    <x v="2"/>
    <s v="OFF-SU-10004782"/>
    <x v="1"/>
    <x v="14"/>
    <s v="Elite 5&quot; Scissors"/>
    <n v="16.899999999999999"/>
    <n v="2"/>
    <n v="0"/>
    <n v="5.0699999999999985"/>
  </r>
  <r>
    <n v="7384"/>
    <s v="CA-2013-105732"/>
    <x v="0"/>
    <x v="1160"/>
    <d v="2013-09-19T00:00:00"/>
    <s v="Standard Class"/>
    <s v="AG-10270"/>
    <s v="Alejandro Grove"/>
    <x v="0"/>
    <s v="United States"/>
    <s v="Omaha"/>
    <x v="8"/>
    <n v="68104"/>
    <x v="2"/>
    <s v="OFF-PA-10002250"/>
    <x v="1"/>
    <x v="10"/>
    <s v="Things To Do Today Pad"/>
    <n v="17.61"/>
    <n v="3"/>
    <n v="0"/>
    <n v="8.4527999999999999"/>
  </r>
  <r>
    <n v="7385"/>
    <s v="CA-2013-105732"/>
    <x v="0"/>
    <x v="1160"/>
    <d v="2013-09-19T00:00:00"/>
    <s v="Standard Class"/>
    <s v="AG-10270"/>
    <s v="Alejandro Grove"/>
    <x v="0"/>
    <s v="United States"/>
    <s v="Omaha"/>
    <x v="8"/>
    <n v="68104"/>
    <x v="2"/>
    <s v="OFF-AP-10001394"/>
    <x v="1"/>
    <x v="9"/>
    <s v="Harmony Air Purifier"/>
    <n v="378"/>
    <n v="2"/>
    <n v="0"/>
    <n v="136.07999999999998"/>
  </r>
  <r>
    <n v="7386"/>
    <s v="CA-2013-105732"/>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s v="CA-2013-105732"/>
    <x v="0"/>
    <x v="1160"/>
    <d v="2013-09-19T00:00:00"/>
    <s v="Standard Class"/>
    <s v="AG-10270"/>
    <s v="Alejandro Grove"/>
    <x v="0"/>
    <s v="United States"/>
    <s v="Omaha"/>
    <x v="8"/>
    <n v="68104"/>
    <x v="2"/>
    <s v="OFF-ST-10004340"/>
    <x v="1"/>
    <x v="4"/>
    <s v="Fellowes Mobile File Cart, Black"/>
    <n v="373.08"/>
    <n v="6"/>
    <n v="0"/>
    <n v="100.73160000000001"/>
  </r>
  <r>
    <n v="7388"/>
    <s v="CA-2013-105732"/>
    <x v="0"/>
    <x v="1160"/>
    <d v="2013-09-19T00:00:00"/>
    <s v="Standard Class"/>
    <s v="AG-10270"/>
    <s v="Alejandro Grove"/>
    <x v="0"/>
    <s v="United States"/>
    <s v="Omaha"/>
    <x v="8"/>
    <n v="68104"/>
    <x v="2"/>
    <s v="FUR-FU-10003664"/>
    <x v="0"/>
    <x v="5"/>
    <s v="Electrix Architect's Clamp-On Swing Arm Lamp, Black"/>
    <n v="1336.4399999999998"/>
    <n v="14"/>
    <n v="0"/>
    <n v="387.56759999999986"/>
  </r>
  <r>
    <n v="7389"/>
    <s v="CA-2013-105732"/>
    <x v="0"/>
    <x v="1160"/>
    <d v="2013-09-19T00:00:00"/>
    <s v="Standard Class"/>
    <s v="AG-10270"/>
    <s v="Alejandro Grove"/>
    <x v="0"/>
    <s v="United States"/>
    <s v="Omaha"/>
    <x v="8"/>
    <n v="68104"/>
    <x v="2"/>
    <s v="TEC-PH-10004897"/>
    <x v="2"/>
    <x v="7"/>
    <s v="Mediabridge Sport Armband iPhone 5s"/>
    <n v="29.97"/>
    <n v="3"/>
    <n v="0"/>
    <n v="0.29969999999999963"/>
  </r>
  <r>
    <n v="7390"/>
    <s v="CA-2014-108035"/>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s v="CA-2014-108035"/>
    <x v="3"/>
    <x v="1161"/>
    <d v="2014-12-04T00:00:00"/>
    <s v="Standard Class"/>
    <s v="TT-21070"/>
    <s v="Ted Trevino"/>
    <x v="0"/>
    <s v="United States"/>
    <s v="Chattanooga"/>
    <x v="18"/>
    <n v="37421"/>
    <x v="0"/>
    <s v="FUR-FU-10004017"/>
    <x v="0"/>
    <x v="5"/>
    <s v="Executive Impressions 13&quot; Chairman Wall Clock"/>
    <n v="101.52000000000001"/>
    <n v="5"/>
    <n v="0.2"/>
    <n v="19.034999999999989"/>
  </r>
  <r>
    <n v="7392"/>
    <s v="CA-2014-160031"/>
    <x v="3"/>
    <x v="769"/>
    <d v="2014-12-08T00:00:00"/>
    <s v="Second Class"/>
    <s v="LT-16765"/>
    <s v="Larry Tron"/>
    <x v="0"/>
    <s v="United States"/>
    <s v="Fairfield"/>
    <x v="24"/>
    <n v="45014"/>
    <x v="3"/>
    <s v="OFF-PA-10000241"/>
    <x v="1"/>
    <x v="10"/>
    <s v="IBM Multi-Purpose Copy Paper, 8 1/2 x 11&quot;, Case"/>
    <n v="74.352000000000004"/>
    <n v="3"/>
    <n v="0.2"/>
    <n v="23.234999999999992"/>
  </r>
  <r>
    <n v="7393"/>
    <s v="CA-2014-147844"/>
    <x v="3"/>
    <x v="743"/>
    <d v="2014-05-07T00:00:00"/>
    <s v="Standard Class"/>
    <s v="DD-13570"/>
    <s v="Dorothy Dickinson"/>
    <x v="0"/>
    <s v="United States"/>
    <s v="Los Angeles"/>
    <x v="1"/>
    <n v="90049"/>
    <x v="1"/>
    <s v="OFF-PA-10003016"/>
    <x v="1"/>
    <x v="10"/>
    <s v="Adams &quot;While You Were Out&quot; Message Pads"/>
    <n v="15.700000000000001"/>
    <n v="5"/>
    <n v="0"/>
    <n v="7.0649999999999995"/>
  </r>
  <r>
    <n v="7394"/>
    <s v="CA-2014-147844"/>
    <x v="3"/>
    <x v="743"/>
    <d v="2014-05-07T00:00:00"/>
    <s v="Standard Class"/>
    <s v="DD-13570"/>
    <s v="Dorothy Dickinson"/>
    <x v="0"/>
    <s v="United States"/>
    <s v="Los Angeles"/>
    <x v="1"/>
    <n v="90049"/>
    <x v="1"/>
    <s v="OFF-AR-10001615"/>
    <x v="1"/>
    <x v="6"/>
    <s v="Newell 34"/>
    <n v="59.519999999999996"/>
    <n v="3"/>
    <n v="0"/>
    <n v="15.475200000000001"/>
  </r>
  <r>
    <n v="7395"/>
    <s v="CA-2014-147844"/>
    <x v="3"/>
    <x v="743"/>
    <d v="2014-05-07T00:00:00"/>
    <s v="Standard Class"/>
    <s v="DD-13570"/>
    <s v="Dorothy Dickinson"/>
    <x v="0"/>
    <s v="United States"/>
    <s v="Los Angeles"/>
    <x v="1"/>
    <n v="90049"/>
    <x v="1"/>
    <s v="OFF-PA-10002713"/>
    <x v="1"/>
    <x v="10"/>
    <s v="Adams Phone Message Book, 200 Message Capacity, 8 1/16” x 11”"/>
    <n v="34.4"/>
    <n v="5"/>
    <n v="0"/>
    <n v="15.823999999999998"/>
  </r>
  <r>
    <n v="7396"/>
    <s v="CA-2013-110975"/>
    <x v="0"/>
    <x v="591"/>
    <d v="2013-12-31T00:00:00"/>
    <s v="Standard Class"/>
    <s v="DB-12970"/>
    <s v="Darren Budd"/>
    <x v="1"/>
    <s v="United States"/>
    <s v="New York City"/>
    <x v="15"/>
    <n v="10024"/>
    <x v="3"/>
    <s v="FUR-TA-10002958"/>
    <x v="0"/>
    <x v="3"/>
    <s v="Bevis Oval Conference Table, Walnut"/>
    <n v="313.17599999999999"/>
    <n v="2"/>
    <n v="0.4"/>
    <n v="-120.05080000000007"/>
  </r>
  <r>
    <n v="7397"/>
    <s v="CA-2013-110975"/>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s v="CA-2011-141649"/>
    <x v="2"/>
    <x v="587"/>
    <d v="2011-09-30T00:00:00"/>
    <s v="Same Day"/>
    <s v="DM-12955"/>
    <s v="Dario Medina"/>
    <x v="1"/>
    <s v="United States"/>
    <s v="Fairfield"/>
    <x v="24"/>
    <n v="45014"/>
    <x v="3"/>
    <s v="OFF-AP-10003217"/>
    <x v="1"/>
    <x v="9"/>
    <s v="Eureka Sanitaire  Commercial Upright"/>
    <n v="795.40800000000013"/>
    <n v="6"/>
    <n v="0.2"/>
    <n v="59.655599999999993"/>
  </r>
  <r>
    <n v="7399"/>
    <s v="CA-2011-124807"/>
    <x v="2"/>
    <x v="136"/>
    <d v="2011-07-15T00:00:00"/>
    <s v="Second Class"/>
    <s v="ME-17725"/>
    <s v="Max Engle"/>
    <x v="0"/>
    <s v="United States"/>
    <s v="Chicago"/>
    <x v="10"/>
    <n v="60610"/>
    <x v="2"/>
    <s v="OFF-PA-10001526"/>
    <x v="1"/>
    <x v="10"/>
    <s v="Xerox 1949"/>
    <n v="35.856000000000002"/>
    <n v="9"/>
    <n v="0.2"/>
    <n v="12.997800000000003"/>
  </r>
  <r>
    <n v="7400"/>
    <s v="CA-2011-124807"/>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s v="CA-2013-110009"/>
    <x v="0"/>
    <x v="162"/>
    <d v="2013-09-14T00:00:00"/>
    <s v="Standard Class"/>
    <s v="TR-21325"/>
    <s v="Toby Ritter"/>
    <x v="0"/>
    <s v="United States"/>
    <s v="Seattle"/>
    <x v="4"/>
    <n v="98103"/>
    <x v="1"/>
    <s v="FUR-FU-10003039"/>
    <x v="0"/>
    <x v="5"/>
    <s v="Howard Miller 11-1/2&quot; Diameter Grantwood Wall Clock"/>
    <n v="43.13"/>
    <n v="1"/>
    <n v="0"/>
    <n v="14.664200000000001"/>
  </r>
  <r>
    <n v="7402"/>
    <s v="CA-2013-110009"/>
    <x v="0"/>
    <x v="162"/>
    <d v="2013-09-14T00:00:00"/>
    <s v="Standard Class"/>
    <s v="TR-21325"/>
    <s v="Toby Ritter"/>
    <x v="0"/>
    <s v="United States"/>
    <s v="Seattle"/>
    <x v="4"/>
    <n v="98103"/>
    <x v="1"/>
    <s v="OFF-PA-10002615"/>
    <x v="1"/>
    <x v="10"/>
    <s v="Ampad Gold Fibre Wirebound Steno Books, 6&quot; x 9&quot;, Gregg Ruled"/>
    <n v="30.87"/>
    <n v="7"/>
    <n v="0"/>
    <n v="14.200199999999999"/>
  </r>
  <r>
    <n v="7403"/>
    <s v="CA-2014-168172"/>
    <x v="3"/>
    <x v="634"/>
    <d v="2014-08-11T00:00:00"/>
    <s v="Standard Class"/>
    <s v="SH-20395"/>
    <s v="Shahid Hopkins"/>
    <x v="0"/>
    <s v="United States"/>
    <s v="New York City"/>
    <x v="15"/>
    <n v="10011"/>
    <x v="3"/>
    <s v="OFF-SU-10002573"/>
    <x v="1"/>
    <x v="14"/>
    <s v="Acme 10&quot; Easy Grip Assistive Scissors"/>
    <n v="70.12"/>
    <n v="4"/>
    <n v="0"/>
    <n v="21.035999999999994"/>
  </r>
  <r>
    <n v="7404"/>
    <s v="CA-2012-100146"/>
    <x v="1"/>
    <x v="263"/>
    <d v="2012-05-19T00:00:00"/>
    <s v="Standard Class"/>
    <s v="CB-12535"/>
    <s v="Claudia Bergmann"/>
    <x v="1"/>
    <s v="United States"/>
    <s v="Camarillo"/>
    <x v="1"/>
    <n v="93010"/>
    <x v="1"/>
    <s v="FUR-BO-10004015"/>
    <x v="0"/>
    <x v="0"/>
    <s v="Bush Andora Bookcase, Maple/Graphite Gray Finish"/>
    <n v="509.95749999999992"/>
    <n v="5"/>
    <n v="0.15"/>
    <n v="41.996499999999941"/>
  </r>
  <r>
    <n v="7405"/>
    <s v="CA-2012-100146"/>
    <x v="1"/>
    <x v="263"/>
    <d v="2012-05-19T00:00:00"/>
    <s v="Standard Class"/>
    <s v="CB-12535"/>
    <s v="Claudia Bergmann"/>
    <x v="1"/>
    <s v="United States"/>
    <s v="Camarillo"/>
    <x v="1"/>
    <n v="93010"/>
    <x v="1"/>
    <s v="FUR-FU-10001979"/>
    <x v="0"/>
    <x v="5"/>
    <s v="Dana Halogen Swing-Arm Architect Lamp"/>
    <n v="122.91"/>
    <n v="3"/>
    <n v="0"/>
    <n v="34.414800000000007"/>
  </r>
  <r>
    <n v="7406"/>
    <s v="CA-2012-100146"/>
    <x v="1"/>
    <x v="263"/>
    <d v="2012-05-19T00:00:00"/>
    <s v="Standard Class"/>
    <s v="CB-12535"/>
    <s v="Claudia Bergmann"/>
    <x v="1"/>
    <s v="United States"/>
    <s v="Camarillo"/>
    <x v="1"/>
    <n v="93010"/>
    <x v="1"/>
    <s v="FUR-CH-10003833"/>
    <x v="0"/>
    <x v="1"/>
    <s v="Novimex Fabric Task Chair"/>
    <n v="97.567999999999998"/>
    <n v="2"/>
    <n v="0.2"/>
    <n v="-6.0980000000000025"/>
  </r>
  <r>
    <n v="7407"/>
    <s v="CA-2012-100146"/>
    <x v="1"/>
    <x v="263"/>
    <d v="2012-05-19T00:00:00"/>
    <s v="Standard Class"/>
    <s v="CB-12535"/>
    <s v="Claudia Bergmann"/>
    <x v="1"/>
    <s v="United States"/>
    <s v="Camarillo"/>
    <x v="1"/>
    <n v="93010"/>
    <x v="1"/>
    <s v="FUR-CH-10004495"/>
    <x v="0"/>
    <x v="1"/>
    <s v="Global Leather and Oak Executive Chair, Black"/>
    <n v="722.35200000000009"/>
    <n v="3"/>
    <n v="0.2"/>
    <n v="81.264599999999916"/>
  </r>
  <r>
    <n v="7408"/>
    <s v="CA-2014-152079"/>
    <x v="3"/>
    <x v="176"/>
    <d v="2014-01-22T00:00:00"/>
    <s v="First Class"/>
    <s v="ML-17410"/>
    <s v="Maris LaWare"/>
    <x v="0"/>
    <s v="United States"/>
    <s v="Chicago"/>
    <x v="10"/>
    <n v="60653"/>
    <x v="2"/>
    <s v="OFF-LA-10001613"/>
    <x v="1"/>
    <x v="2"/>
    <s v="Avery File Folder Labels"/>
    <n v="11.52"/>
    <n v="5"/>
    <n v="0.2"/>
    <n v="4.1760000000000002"/>
  </r>
  <r>
    <n v="7409"/>
    <s v="CA-2013-129728"/>
    <x v="0"/>
    <x v="198"/>
    <d v="2013-06-07T00:00:00"/>
    <s v="Standard Class"/>
    <s v="JG-15310"/>
    <s v="Jason Gross"/>
    <x v="1"/>
    <s v="United States"/>
    <s v="Los Angeles"/>
    <x v="1"/>
    <n v="90032"/>
    <x v="1"/>
    <s v="FUR-FU-10003247"/>
    <x v="0"/>
    <x v="5"/>
    <s v="36X48 HARDFLOOR CHAIRMAT"/>
    <n v="167.84"/>
    <n v="8"/>
    <n v="0"/>
    <n v="11.748799999999989"/>
  </r>
  <r>
    <n v="7410"/>
    <s v="CA-2011-121769"/>
    <x v="2"/>
    <x v="918"/>
    <d v="2011-04-12T00:00:00"/>
    <s v="Standard Class"/>
    <s v="JS-15880"/>
    <s v="John Stevenson"/>
    <x v="0"/>
    <s v="United States"/>
    <s v="Toledo"/>
    <x v="24"/>
    <n v="43615"/>
    <x v="3"/>
    <s v="FUR-TA-10004442"/>
    <x v="0"/>
    <x v="3"/>
    <s v="Riverside Furniture Stanwyck Manor Table Series"/>
    <n v="172.11"/>
    <n v="1"/>
    <n v="0.4"/>
    <n v="-94.660500000000013"/>
  </r>
  <r>
    <n v="7411"/>
    <s v="CA-2011-103058"/>
    <x v="2"/>
    <x v="149"/>
    <d v="2011-07-24T00:00:00"/>
    <s v="First Class"/>
    <s v="AG-10270"/>
    <s v="Alejandro Grove"/>
    <x v="0"/>
    <s v="United States"/>
    <s v="New York City"/>
    <x v="15"/>
    <n v="10011"/>
    <x v="3"/>
    <s v="TEC-AC-10001314"/>
    <x v="2"/>
    <x v="11"/>
    <s v="Case Logic 2.4GHz Wireless Keyboard"/>
    <n v="99.98"/>
    <n v="2"/>
    <n v="0"/>
    <n v="7.9983999999999895"/>
  </r>
  <r>
    <n v="7412"/>
    <s v="CA-2014-121125"/>
    <x v="3"/>
    <x v="1109"/>
    <d v="2014-06-04T00:00:00"/>
    <s v="Standard Class"/>
    <s v="MG-17890"/>
    <s v="Michael Granlund"/>
    <x v="2"/>
    <s v="United States"/>
    <s v="Tigard"/>
    <x v="21"/>
    <n v="97224"/>
    <x v="1"/>
    <s v="TEC-PH-10001619"/>
    <x v="2"/>
    <x v="7"/>
    <s v="LG G3"/>
    <n v="156.79200000000003"/>
    <n v="1"/>
    <n v="0.2"/>
    <n v="17.639099999999985"/>
  </r>
  <r>
    <n v="7413"/>
    <s v="CA-2014-121125"/>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s v="CA-2014-121125"/>
    <x v="3"/>
    <x v="1109"/>
    <d v="2014-06-04T00:00:00"/>
    <s v="Standard Class"/>
    <s v="MG-17890"/>
    <s v="Michael Granlund"/>
    <x v="2"/>
    <s v="United States"/>
    <s v="Tigard"/>
    <x v="21"/>
    <n v="97224"/>
    <x v="1"/>
    <s v="FUR-FU-10000820"/>
    <x v="0"/>
    <x v="5"/>
    <s v="Tensor Brushed Steel Torchiere Floor Lamp"/>
    <n v="13.591999999999999"/>
    <n v="1"/>
    <n v="0.2"/>
    <n v="-0.33980000000000032"/>
  </r>
  <r>
    <n v="7415"/>
    <s v="US-2013-114013"/>
    <x v="0"/>
    <x v="69"/>
    <d v="2013-03-16T00:00:00"/>
    <s v="Second Class"/>
    <s v="SC-20770"/>
    <s v="Stewart Carmichael"/>
    <x v="1"/>
    <s v="United States"/>
    <s v="Philadelphia"/>
    <x v="9"/>
    <n v="19134"/>
    <x v="3"/>
    <s v="FUR-CH-10004287"/>
    <x v="0"/>
    <x v="1"/>
    <s v="SAFCO Arco Folding Chair"/>
    <n v="386.67999999999995"/>
    <n v="2"/>
    <n v="0.3"/>
    <n v="-5.5240000000000293"/>
  </r>
  <r>
    <n v="7416"/>
    <s v="US-2013-114013"/>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s v="US-2013-114013"/>
    <x v="0"/>
    <x v="69"/>
    <d v="2013-03-16T00:00:00"/>
    <s v="Second Class"/>
    <s v="SC-20770"/>
    <s v="Stewart Carmichael"/>
    <x v="1"/>
    <s v="United States"/>
    <s v="Philadelphia"/>
    <x v="9"/>
    <n v="19134"/>
    <x v="3"/>
    <s v="TEC-PH-10001494"/>
    <x v="2"/>
    <x v="7"/>
    <s v="Polycom CX600 IP Phone VoIP phone"/>
    <n v="539.91"/>
    <n v="3"/>
    <n v="0.4"/>
    <n v="-116.98049999999998"/>
  </r>
  <r>
    <n v="7418"/>
    <s v="US-2013-114013"/>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s v="US-2013-114013"/>
    <x v="0"/>
    <x v="69"/>
    <d v="2013-03-16T00:00:00"/>
    <s v="Second Class"/>
    <s v="SC-20770"/>
    <s v="Stewart Carmichael"/>
    <x v="1"/>
    <s v="United States"/>
    <s v="Philadelphia"/>
    <x v="9"/>
    <n v="19134"/>
    <x v="3"/>
    <s v="OFF-BI-10004318"/>
    <x v="1"/>
    <x v="8"/>
    <s v="Ibico EB-19 Dual Function Manual Binding System"/>
    <n v="51.897000000000013"/>
    <n v="1"/>
    <n v="0.7"/>
    <n v="-41.517600000000002"/>
  </r>
  <r>
    <n v="7420"/>
    <s v="US-2013-114013"/>
    <x v="0"/>
    <x v="69"/>
    <d v="2013-03-16T00:00:00"/>
    <s v="Second Class"/>
    <s v="SC-20770"/>
    <s v="Stewart Carmichael"/>
    <x v="1"/>
    <s v="United States"/>
    <s v="Philadelphia"/>
    <x v="9"/>
    <n v="19134"/>
    <x v="3"/>
    <s v="OFF-ST-10002574"/>
    <x v="1"/>
    <x v="4"/>
    <s v="SAFCO Commercial Wire Shelving, Black"/>
    <n v="552.55999999999995"/>
    <n v="5"/>
    <n v="0.2"/>
    <n v="-138.13999999999999"/>
  </r>
  <r>
    <n v="7421"/>
    <s v="US-2013-114013"/>
    <x v="0"/>
    <x v="69"/>
    <d v="2013-03-16T00:00:00"/>
    <s v="Second Class"/>
    <s v="SC-20770"/>
    <s v="Stewart Carmichael"/>
    <x v="1"/>
    <s v="United States"/>
    <s v="Philadelphia"/>
    <x v="9"/>
    <n v="19134"/>
    <x v="3"/>
    <s v="OFF-BI-10002353"/>
    <x v="1"/>
    <x v="8"/>
    <s v="GBC VeloBind Cover Sets"/>
    <n v="23.160000000000004"/>
    <n v="5"/>
    <n v="0.7"/>
    <n v="-15.439999999999998"/>
  </r>
  <r>
    <n v="7422"/>
    <s v="US-2013-114013"/>
    <x v="0"/>
    <x v="69"/>
    <d v="2013-03-16T00:00:00"/>
    <s v="Second Class"/>
    <s v="SC-20770"/>
    <s v="Stewart Carmichael"/>
    <x v="1"/>
    <s v="United States"/>
    <s v="Philadelphia"/>
    <x v="9"/>
    <n v="19134"/>
    <x v="3"/>
    <s v="OFF-ST-10003641"/>
    <x v="1"/>
    <x v="4"/>
    <s v="Space Solutions Industrial Galvanized Steel Shelving."/>
    <n v="126.08"/>
    <n v="2"/>
    <n v="0.2"/>
    <n v="-28.367999999999984"/>
  </r>
  <r>
    <n v="7423"/>
    <s v="US-2013-114013"/>
    <x v="0"/>
    <x v="69"/>
    <d v="2013-03-16T00:00:00"/>
    <s v="Second Class"/>
    <s v="SC-20770"/>
    <s v="Stewart Carmichael"/>
    <x v="1"/>
    <s v="United States"/>
    <s v="Philadelphia"/>
    <x v="9"/>
    <n v="19134"/>
    <x v="3"/>
    <s v="TEC-MA-10001148"/>
    <x v="2"/>
    <x v="15"/>
    <s v="Okidata MB491 Multifunction Printer"/>
    <n v="449.1"/>
    <n v="3"/>
    <n v="0.7"/>
    <n v="-643.70999999999981"/>
  </r>
  <r>
    <n v="7424"/>
    <s v="CA-2014-135069"/>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s v="CA-2014-135069"/>
    <x v="3"/>
    <x v="318"/>
    <d v="2014-04-15T00:00:00"/>
    <s v="Standard Class"/>
    <s v="BS-11755"/>
    <s v="Bruce Stewart"/>
    <x v="0"/>
    <s v="United States"/>
    <s v="Philadelphia"/>
    <x v="9"/>
    <n v="19143"/>
    <x v="3"/>
    <s v="FUR-FU-10003878"/>
    <x v="0"/>
    <x v="5"/>
    <s v="Linden 10&quot; Round Wall Clock, Black"/>
    <n v="36.671999999999997"/>
    <n v="3"/>
    <n v="0.2"/>
    <n v="6.4176000000000002"/>
  </r>
  <r>
    <n v="7426"/>
    <s v="CA-2013-101693"/>
    <x v="0"/>
    <x v="674"/>
    <d v="2013-06-28T00:00:00"/>
    <s v="Second Class"/>
    <s v="LC-17140"/>
    <s v="Logan Currie"/>
    <x v="0"/>
    <s v="United States"/>
    <s v="Houston"/>
    <x v="5"/>
    <n v="77070"/>
    <x v="2"/>
    <s v="FUR-CH-10001146"/>
    <x v="0"/>
    <x v="1"/>
    <s v="Global Value Mid-Back Manager's Chair, Gray"/>
    <n v="85.245999999999995"/>
    <n v="2"/>
    <n v="0.3"/>
    <n v="-6.0890000000000057"/>
  </r>
  <r>
    <n v="7427"/>
    <s v="CA-2013-101693"/>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s v="US-2011-16476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s v="US-2011-164763"/>
    <x v="2"/>
    <x v="461"/>
    <d v="2011-03-21T00:00:00"/>
    <s v="Standard Class"/>
    <s v="MH-17440"/>
    <s v="Mark Haberlin"/>
    <x v="1"/>
    <s v="United States"/>
    <s v="Jackson"/>
    <x v="35"/>
    <n v="39212"/>
    <x v="0"/>
    <s v="OFF-BI-10000309"/>
    <x v="1"/>
    <x v="8"/>
    <s v="GBC Twin Loop Wire Binding Elements, 9/16&quot; Spine, Black"/>
    <n v="30.44"/>
    <n v="2"/>
    <n v="0"/>
    <n v="14.9156"/>
  </r>
  <r>
    <n v="7430"/>
    <s v="US-2011-164763"/>
    <x v="2"/>
    <x v="461"/>
    <d v="2011-03-21T00:00:00"/>
    <s v="Standard Class"/>
    <s v="MH-17440"/>
    <s v="Mark Haberlin"/>
    <x v="1"/>
    <s v="United States"/>
    <s v="Jackson"/>
    <x v="35"/>
    <n v="39212"/>
    <x v="0"/>
    <s v="OFF-PA-10003349"/>
    <x v="1"/>
    <x v="10"/>
    <s v="Xerox 1957"/>
    <n v="12.96"/>
    <n v="2"/>
    <n v="0"/>
    <n v="6.3504000000000005"/>
  </r>
  <r>
    <n v="7431"/>
    <s v="US-2011-164763"/>
    <x v="2"/>
    <x v="461"/>
    <d v="2011-03-21T00:00:00"/>
    <s v="Standard Class"/>
    <s v="MH-17440"/>
    <s v="Mark Haberlin"/>
    <x v="1"/>
    <s v="United States"/>
    <s v="Jackson"/>
    <x v="35"/>
    <n v="39212"/>
    <x v="0"/>
    <s v="OFF-PA-10003063"/>
    <x v="1"/>
    <x v="10"/>
    <s v="EcoTones Memo Sheets"/>
    <n v="16"/>
    <n v="4"/>
    <n v="0"/>
    <n v="7.68"/>
  </r>
  <r>
    <n v="7432"/>
    <s v="US-2011-164763"/>
    <x v="2"/>
    <x v="461"/>
    <d v="2011-03-21T00:00:00"/>
    <s v="Standard Class"/>
    <s v="MH-17440"/>
    <s v="Mark Haberlin"/>
    <x v="1"/>
    <s v="United States"/>
    <s v="Jackson"/>
    <x v="35"/>
    <n v="39212"/>
    <x v="0"/>
    <s v="OFF-AP-10003971"/>
    <x v="1"/>
    <x v="9"/>
    <s v="Belkin 6 Outlet Metallic Surge Strip"/>
    <n v="32.67"/>
    <n v="3"/>
    <n v="0"/>
    <n v="8.4942000000000011"/>
  </r>
  <r>
    <n v="7433"/>
    <s v="CA-2011-161249"/>
    <x v="2"/>
    <x v="128"/>
    <d v="2011-08-13T00:00:00"/>
    <s v="Standard Class"/>
    <s v="RD-19720"/>
    <s v="Roger Demir"/>
    <x v="0"/>
    <s v="United States"/>
    <s v="Phoenix"/>
    <x v="16"/>
    <n v="85023"/>
    <x v="1"/>
    <s v="OFF-FA-10004838"/>
    <x v="1"/>
    <x v="13"/>
    <s v="Super Bands, 12/Pack"/>
    <n v="4.4640000000000004"/>
    <n v="3"/>
    <n v="0.2"/>
    <n v="-0.94859999999999989"/>
  </r>
  <r>
    <n v="7434"/>
    <s v="CA-2011-161249"/>
    <x v="2"/>
    <x v="128"/>
    <d v="2011-08-13T00:00:00"/>
    <s v="Standard Class"/>
    <s v="RD-19720"/>
    <s v="Roger Demir"/>
    <x v="0"/>
    <s v="United States"/>
    <s v="Phoenix"/>
    <x v="16"/>
    <n v="85023"/>
    <x v="1"/>
    <s v="OFF-BI-10001097"/>
    <x v="1"/>
    <x v="8"/>
    <s v="Avery Hole Reinforcements"/>
    <n v="9.3450000000000024"/>
    <n v="5"/>
    <n v="0.7"/>
    <n v="-6.5414999999999992"/>
  </r>
  <r>
    <n v="7435"/>
    <s v="CA-2012-148180"/>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s v="CA-2012-148180"/>
    <x v="1"/>
    <x v="353"/>
    <d v="2012-07-31T00:00:00"/>
    <s v="Standard Class"/>
    <s v="BP-11095"/>
    <s v="Bart Pistole"/>
    <x v="1"/>
    <s v="United States"/>
    <s v="Oxnard"/>
    <x v="1"/>
    <n v="93030"/>
    <x v="1"/>
    <s v="OFF-BI-10003314"/>
    <x v="1"/>
    <x v="8"/>
    <s v="Tuff Stuff Recycled Round Ring Binders"/>
    <n v="23.136000000000003"/>
    <n v="6"/>
    <n v="0.2"/>
    <n v="8.3867999999999991"/>
  </r>
  <r>
    <n v="7437"/>
    <s v="CA-2012-148180"/>
    <x v="1"/>
    <x v="353"/>
    <d v="2012-07-31T00:00:00"/>
    <s v="Standard Class"/>
    <s v="BP-11095"/>
    <s v="Bart Pistole"/>
    <x v="1"/>
    <s v="United States"/>
    <s v="Oxnard"/>
    <x v="1"/>
    <n v="93030"/>
    <x v="1"/>
    <s v="OFF-AR-10002067"/>
    <x v="1"/>
    <x v="6"/>
    <s v="Newell 334"/>
    <n v="99.2"/>
    <n v="5"/>
    <n v="0"/>
    <n v="25.792000000000002"/>
  </r>
  <r>
    <n v="7438"/>
    <s v="CA-2011-165568"/>
    <x v="2"/>
    <x v="1162"/>
    <d v="2011-02-20T00:00:00"/>
    <s v="Standard Class"/>
    <s v="BF-11020"/>
    <s v="Barry Französisch"/>
    <x v="1"/>
    <s v="United States"/>
    <s v="Seattle"/>
    <x v="4"/>
    <n v="98105"/>
    <x v="1"/>
    <s v="OFF-BI-10001031"/>
    <x v="1"/>
    <x v="8"/>
    <s v="Pressboard Data Binders by Wilson Jones"/>
    <n v="21.36"/>
    <n v="5"/>
    <n v="0.2"/>
    <n v="7.2089999999999996"/>
  </r>
  <r>
    <n v="7439"/>
    <s v="CA-2012-14545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s v="US-2014-163657"/>
    <x v="3"/>
    <x v="264"/>
    <d v="2014-09-07T00:00:00"/>
    <s v="Standard Class"/>
    <s v="JL-15235"/>
    <s v="Janet Lee"/>
    <x v="0"/>
    <s v="United States"/>
    <s v="Los Angeles"/>
    <x v="1"/>
    <n v="90049"/>
    <x v="1"/>
    <s v="OFF-BI-10000138"/>
    <x v="1"/>
    <x v="8"/>
    <s v="Acco Translucent Poly Ring Binders"/>
    <n v="18.72"/>
    <n v="5"/>
    <n v="0.2"/>
    <n v="6.5519999999999996"/>
  </r>
  <r>
    <n v="7441"/>
    <s v="US-2014-163657"/>
    <x v="3"/>
    <x v="264"/>
    <d v="2014-09-07T00:00:00"/>
    <s v="Standard Class"/>
    <s v="JL-15235"/>
    <s v="Janet Lee"/>
    <x v="0"/>
    <s v="United States"/>
    <s v="Los Angeles"/>
    <x v="1"/>
    <n v="90049"/>
    <x v="1"/>
    <s v="FUR-TA-10004607"/>
    <x v="0"/>
    <x v="3"/>
    <s v="Hon 2111 Invitation Series Straight Table"/>
    <n v="236.52800000000002"/>
    <n v="2"/>
    <n v="0.2"/>
    <n v="-2.9566000000000088"/>
  </r>
  <r>
    <n v="7442"/>
    <s v="CA-2012-120446"/>
    <x v="1"/>
    <x v="547"/>
    <d v="2012-11-18T00:00:00"/>
    <s v="First Class"/>
    <s v="JG-15805"/>
    <s v="John Grady"/>
    <x v="1"/>
    <s v="United States"/>
    <s v="San Diego"/>
    <x v="1"/>
    <n v="92105"/>
    <x v="1"/>
    <s v="OFF-LA-10003148"/>
    <x v="1"/>
    <x v="2"/>
    <s v="Avery 51"/>
    <n v="18.899999999999999"/>
    <n v="3"/>
    <n v="0"/>
    <n v="8.6939999999999991"/>
  </r>
  <r>
    <n v="7443"/>
    <s v="CA-2011-109932"/>
    <x v="2"/>
    <x v="337"/>
    <d v="2011-12-11T00:00:00"/>
    <s v="First Class"/>
    <s v="VP-21760"/>
    <s v="Victoria Pisteka"/>
    <x v="1"/>
    <s v="United States"/>
    <s v="Brownsville"/>
    <x v="5"/>
    <n v="78521"/>
    <x v="2"/>
    <s v="OFF-PA-10001804"/>
    <x v="1"/>
    <x v="10"/>
    <s v="Xerox 195"/>
    <n v="10.688000000000001"/>
    <n v="2"/>
    <n v="0.2"/>
    <n v="3.7407999999999997"/>
  </r>
  <r>
    <n v="7444"/>
    <s v="CA-2011-109932"/>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s v="CA-2014-127474"/>
    <x v="3"/>
    <x v="447"/>
    <d v="2014-02-08T00:00:00"/>
    <s v="Second Class"/>
    <s v="RD-19810"/>
    <s v="Ross DeVincentis"/>
    <x v="2"/>
    <s v="United States"/>
    <s v="Chicago"/>
    <x v="10"/>
    <n v="60610"/>
    <x v="2"/>
    <s v="OFF-PA-10001166"/>
    <x v="1"/>
    <x v="10"/>
    <s v="Xerox 2"/>
    <n v="5.1840000000000011"/>
    <n v="1"/>
    <n v="0.2"/>
    <n v="1.8144"/>
  </r>
  <r>
    <n v="7446"/>
    <s v="CA-2014-127474"/>
    <x v="3"/>
    <x v="447"/>
    <d v="2014-02-08T00:00:00"/>
    <s v="Second Class"/>
    <s v="RD-19810"/>
    <s v="Ross DeVincentis"/>
    <x v="2"/>
    <s v="United States"/>
    <s v="Chicago"/>
    <x v="10"/>
    <n v="60610"/>
    <x v="2"/>
    <s v="OFF-PA-10001033"/>
    <x v="1"/>
    <x v="10"/>
    <s v="Xerox 1893"/>
    <n v="65.584000000000003"/>
    <n v="2"/>
    <n v="0.2"/>
    <n v="23.7742"/>
  </r>
  <r>
    <n v="7447"/>
    <s v="CA-2014-127474"/>
    <x v="3"/>
    <x v="447"/>
    <d v="2014-02-08T00:00:00"/>
    <s v="Second Class"/>
    <s v="RD-19810"/>
    <s v="Ross DeVincentis"/>
    <x v="2"/>
    <s v="United States"/>
    <s v="Chicago"/>
    <x v="10"/>
    <n v="60610"/>
    <x v="2"/>
    <s v="FUR-FU-10004597"/>
    <x v="0"/>
    <x v="5"/>
    <s v="Eldon Cleatmat Chair Mats for Medium Pile Carpets"/>
    <n v="22.200000000000003"/>
    <n v="1"/>
    <n v="0.6"/>
    <n v="-26.084999999999994"/>
  </r>
  <r>
    <n v="7448"/>
    <s v="CA-2014-127474"/>
    <x v="3"/>
    <x v="447"/>
    <d v="2014-02-08T00:00:00"/>
    <s v="Second Class"/>
    <s v="RD-19810"/>
    <s v="Ross DeVincentis"/>
    <x v="2"/>
    <s v="United States"/>
    <s v="Chicago"/>
    <x v="10"/>
    <n v="60610"/>
    <x v="2"/>
    <s v="OFF-PA-10000418"/>
    <x v="1"/>
    <x v="10"/>
    <s v="Xerox 189"/>
    <n v="419.4"/>
    <n v="5"/>
    <n v="0.2"/>
    <n v="146.79"/>
  </r>
  <r>
    <n v="7449"/>
    <s v="CA-2014-115448"/>
    <x v="3"/>
    <x v="343"/>
    <d v="2014-11-15T00:00:00"/>
    <s v="First Class"/>
    <s v="MH-18025"/>
    <s v="Michelle Huthwaite"/>
    <x v="0"/>
    <s v="United States"/>
    <s v="Knoxville"/>
    <x v="18"/>
    <n v="37918"/>
    <x v="0"/>
    <s v="FUR-FU-10004090"/>
    <x v="0"/>
    <x v="5"/>
    <s v="Executive Impressions 14&quot; Contract Wall Clock"/>
    <n v="88.920000000000016"/>
    <n v="5"/>
    <n v="0.2"/>
    <n v="14.449499999999986"/>
  </r>
  <r>
    <n v="7450"/>
    <s v="CA-2014-105669"/>
    <x v="3"/>
    <x v="697"/>
    <d v="2014-09-23T00:00:00"/>
    <s v="Second Class"/>
    <s v="SJ-20125"/>
    <s v="Sanjit Jacobs"/>
    <x v="2"/>
    <s v="United States"/>
    <s v="Houston"/>
    <x v="5"/>
    <n v="77036"/>
    <x v="2"/>
    <s v="OFF-AR-10000390"/>
    <x v="1"/>
    <x v="6"/>
    <s v="Newell Chalk Holder"/>
    <n v="9.9120000000000008"/>
    <n v="3"/>
    <n v="0.2"/>
    <n v="3.2213999999999996"/>
  </r>
  <r>
    <n v="7451"/>
    <s v="CA-2014-105669"/>
    <x v="3"/>
    <x v="697"/>
    <d v="2014-09-23T00:00:00"/>
    <s v="Second Class"/>
    <s v="SJ-20125"/>
    <s v="Sanjit Jacobs"/>
    <x v="2"/>
    <s v="United States"/>
    <s v="Houston"/>
    <x v="5"/>
    <n v="77036"/>
    <x v="2"/>
    <s v="FUR-CH-10003774"/>
    <x v="0"/>
    <x v="1"/>
    <s v="Global Wood Trimmed Manager's Task Chair, Khaki"/>
    <n v="318.43"/>
    <n v="5"/>
    <n v="0.3"/>
    <n v="-77.333000000000013"/>
  </r>
  <r>
    <n v="7452"/>
    <s v="CA-2014-105669"/>
    <x v="3"/>
    <x v="697"/>
    <d v="2014-09-23T00:00:00"/>
    <s v="Second Class"/>
    <s v="SJ-20125"/>
    <s v="Sanjit Jacobs"/>
    <x v="2"/>
    <s v="United States"/>
    <s v="Houston"/>
    <x v="5"/>
    <n v="77036"/>
    <x v="2"/>
    <s v="OFF-BI-10002412"/>
    <x v="1"/>
    <x v="8"/>
    <s v="Wilson Jones “Snap” Scratch Pad Binder Tool for Ring Binders"/>
    <n v="5.7999999999999989"/>
    <n v="5"/>
    <n v="0.8"/>
    <n v="-10.15"/>
  </r>
  <r>
    <n v="7453"/>
    <s v="CA-2014-105669"/>
    <x v="3"/>
    <x v="697"/>
    <d v="2014-09-23T00:00:00"/>
    <s v="Second Class"/>
    <s v="SJ-20125"/>
    <s v="Sanjit Jacobs"/>
    <x v="2"/>
    <s v="United States"/>
    <s v="Houston"/>
    <x v="5"/>
    <n v="77036"/>
    <x v="2"/>
    <s v="TEC-PH-10002415"/>
    <x v="2"/>
    <x v="7"/>
    <s v="Polycom VoiceStation 500 Conference phone"/>
    <n v="1415.76"/>
    <n v="6"/>
    <n v="0.2"/>
    <n v="88.48500000000007"/>
  </r>
  <r>
    <n v="7454"/>
    <s v="CA-2014-134796"/>
    <x v="3"/>
    <x v="643"/>
    <d v="2014-07-02T00:00:00"/>
    <s v="Standard Class"/>
    <s v="FM-14380"/>
    <s v="Fred McMath"/>
    <x v="0"/>
    <s v="United States"/>
    <s v="Bolingbrook"/>
    <x v="10"/>
    <n v="60440"/>
    <x v="2"/>
    <s v="TEC-PH-10003505"/>
    <x v="2"/>
    <x v="7"/>
    <s v="Geemarc AmpliPOWER60"/>
    <n v="148.47999999999999"/>
    <n v="2"/>
    <n v="0.2"/>
    <n v="16.703999999999986"/>
  </r>
  <r>
    <n v="7455"/>
    <s v="CA-2013-137743"/>
    <x v="0"/>
    <x v="679"/>
    <d v="2013-08-05T00:00:00"/>
    <s v="Standard Class"/>
    <s v="KH-16360"/>
    <s v="Katherine Hughes"/>
    <x v="0"/>
    <s v="United States"/>
    <s v="Chicago"/>
    <x v="10"/>
    <n v="60623"/>
    <x v="2"/>
    <s v="OFF-LA-10003663"/>
    <x v="1"/>
    <x v="2"/>
    <s v="Avery 498"/>
    <n v="9.2480000000000011"/>
    <n v="4"/>
    <n v="0.2"/>
    <n v="3.1212"/>
  </r>
  <r>
    <n v="7456"/>
    <s v="CA-2013-137743"/>
    <x v="0"/>
    <x v="679"/>
    <d v="2013-08-05T00:00:00"/>
    <s v="Standard Class"/>
    <s v="KH-16360"/>
    <s v="Katherine Hughes"/>
    <x v="0"/>
    <s v="United States"/>
    <s v="Chicago"/>
    <x v="10"/>
    <n v="60623"/>
    <x v="2"/>
    <s v="OFF-ST-10001780"/>
    <x v="1"/>
    <x v="4"/>
    <s v="Tennsco 16-Compartment Lockers with Coat Rack"/>
    <n v="1036.624"/>
    <n v="2"/>
    <n v="0.2"/>
    <n v="51.831200000000024"/>
  </r>
  <r>
    <n v="7457"/>
    <s v="CA-2012-137974"/>
    <x v="1"/>
    <x v="392"/>
    <d v="2012-04-18T00:00:00"/>
    <s v="First Class"/>
    <s v="LL-16840"/>
    <s v="Lauren Leatherbury"/>
    <x v="0"/>
    <s v="United States"/>
    <s v="Waynesboro"/>
    <x v="17"/>
    <n v="22980"/>
    <x v="0"/>
    <s v="TEC-PH-10002033"/>
    <x v="2"/>
    <x v="7"/>
    <s v="Konftel 250 Conference phone - Charcoal black"/>
    <n v="569.64"/>
    <n v="2"/>
    <n v="0"/>
    <n v="148.10640000000001"/>
  </r>
  <r>
    <n v="7458"/>
    <s v="CA-2012-137974"/>
    <x v="1"/>
    <x v="392"/>
    <d v="2012-04-18T00:00:00"/>
    <s v="First Class"/>
    <s v="LL-16840"/>
    <s v="Lauren Leatherbury"/>
    <x v="0"/>
    <s v="United States"/>
    <s v="Waynesboro"/>
    <x v="17"/>
    <n v="22980"/>
    <x v="0"/>
    <s v="OFF-BI-10001036"/>
    <x v="1"/>
    <x v="8"/>
    <s v="Cardinal EasyOpen D-Ring Binders"/>
    <n v="9.14"/>
    <n v="1"/>
    <n v="0"/>
    <n v="4.57"/>
  </r>
  <r>
    <n v="7459"/>
    <s v="CA-2012-137974"/>
    <x v="1"/>
    <x v="392"/>
    <d v="2012-04-18T00:00:00"/>
    <s v="First Class"/>
    <s v="LL-16840"/>
    <s v="Lauren Leatherbury"/>
    <x v="0"/>
    <s v="United States"/>
    <s v="Waynesboro"/>
    <x v="17"/>
    <n v="22980"/>
    <x v="0"/>
    <s v="FUR-FU-10001468"/>
    <x v="0"/>
    <x v="5"/>
    <s v="Tenex Antistatic Computer Chair Mats"/>
    <n v="1196.8599999999999"/>
    <n v="7"/>
    <n v="0"/>
    <n v="119.68599999999989"/>
  </r>
  <r>
    <n v="7460"/>
    <s v="CA-2012-137974"/>
    <x v="1"/>
    <x v="392"/>
    <d v="2012-04-18T00:00:00"/>
    <s v="First Class"/>
    <s v="LL-16840"/>
    <s v="Lauren Leatherbury"/>
    <x v="0"/>
    <s v="United States"/>
    <s v="Waynesboro"/>
    <x v="17"/>
    <n v="22980"/>
    <x v="0"/>
    <s v="FUR-BO-10001519"/>
    <x v="0"/>
    <x v="0"/>
    <s v="O'Sullivan 3-Shelf Heavy-Duty Bookcases"/>
    <n v="523.26"/>
    <n v="9"/>
    <n v="0"/>
    <n v="125.58240000000001"/>
  </r>
  <r>
    <n v="7461"/>
    <s v="US-2012-136987"/>
    <x v="1"/>
    <x v="347"/>
    <d v="2012-04-14T00:00:00"/>
    <s v="Second Class"/>
    <s v="AR-10540"/>
    <s v="Andy Reiter"/>
    <x v="0"/>
    <s v="United States"/>
    <s v="Los Angeles"/>
    <x v="1"/>
    <n v="90004"/>
    <x v="1"/>
    <s v="TEC-CO-10001943"/>
    <x v="2"/>
    <x v="16"/>
    <s v="Canon PC-428 Personal Copier"/>
    <n v="639.96800000000007"/>
    <n v="4"/>
    <n v="0.2"/>
    <n v="215.98919999999998"/>
  </r>
  <r>
    <n v="7462"/>
    <s v="US-2012-136987"/>
    <x v="1"/>
    <x v="347"/>
    <d v="2012-04-14T00:00:00"/>
    <s v="Second Class"/>
    <s v="AR-10540"/>
    <s v="Andy Reiter"/>
    <x v="0"/>
    <s v="United States"/>
    <s v="Los Angeles"/>
    <x v="1"/>
    <n v="90004"/>
    <x v="1"/>
    <s v="OFF-PA-10003127"/>
    <x v="1"/>
    <x v="10"/>
    <s v="Staples"/>
    <n v="52.76"/>
    <n v="2"/>
    <n v="0"/>
    <n v="24.269599999999997"/>
  </r>
  <r>
    <n v="7463"/>
    <s v="CA-2012-138485"/>
    <x v="1"/>
    <x v="914"/>
    <d v="2012-03-01T00:00:00"/>
    <s v="Second Class"/>
    <s v="NP-18670"/>
    <s v="Nora Paige"/>
    <x v="0"/>
    <s v="United States"/>
    <s v="Seattle"/>
    <x v="4"/>
    <n v="98105"/>
    <x v="1"/>
    <s v="TEC-AC-10002076"/>
    <x v="2"/>
    <x v="11"/>
    <s v="Microsoft Natural Keyboard Elite"/>
    <n v="538.92000000000007"/>
    <n v="9"/>
    <n v="0"/>
    <n v="80.837999999999994"/>
  </r>
  <r>
    <n v="7464"/>
    <s v="CA-2013-103709"/>
    <x v="0"/>
    <x v="162"/>
    <d v="2013-09-16T00:00:00"/>
    <s v="Standard Class"/>
    <s v="LP-17095"/>
    <s v="Liz Preis"/>
    <x v="0"/>
    <s v="United States"/>
    <s v="Visalia"/>
    <x v="1"/>
    <n v="93277"/>
    <x v="1"/>
    <s v="OFF-AR-10003338"/>
    <x v="1"/>
    <x v="6"/>
    <s v="Eberhard Faber 3 1/2&quot; Golf Pencils"/>
    <n v="14.88"/>
    <n v="2"/>
    <n v="0"/>
    <n v="3.7200000000000006"/>
  </r>
  <r>
    <n v="7465"/>
    <s v="CA-2013-103709"/>
    <x v="0"/>
    <x v="162"/>
    <d v="2013-09-16T00:00:00"/>
    <s v="Standard Class"/>
    <s v="LP-17095"/>
    <s v="Liz Preis"/>
    <x v="0"/>
    <s v="United States"/>
    <s v="Visalia"/>
    <x v="1"/>
    <n v="93277"/>
    <x v="1"/>
    <s v="OFF-PA-10004610"/>
    <x v="1"/>
    <x v="10"/>
    <s v="Xerox 1900"/>
    <n v="34.24"/>
    <n v="8"/>
    <n v="0"/>
    <n v="15.407999999999998"/>
  </r>
  <r>
    <n v="7466"/>
    <s v="CA-2013-103709"/>
    <x v="0"/>
    <x v="162"/>
    <d v="2013-09-16T00:00:00"/>
    <s v="Standard Class"/>
    <s v="LP-17095"/>
    <s v="Liz Preis"/>
    <x v="0"/>
    <s v="United States"/>
    <s v="Visalia"/>
    <x v="1"/>
    <n v="93277"/>
    <x v="1"/>
    <s v="OFF-ST-10001272"/>
    <x v="1"/>
    <x v="4"/>
    <s v="Mini 13-1/2 Capacity Data Binder Rack, Pearl"/>
    <n v="261.74"/>
    <n v="2"/>
    <n v="0"/>
    <n v="65.435000000000002"/>
  </r>
  <r>
    <n v="7467"/>
    <s v="CA-2013-138282"/>
    <x v="0"/>
    <x v="288"/>
    <d v="2013-05-24T00:00:00"/>
    <s v="Standard Class"/>
    <s v="AH-10690"/>
    <s v="Anna Häberlin"/>
    <x v="1"/>
    <s v="United States"/>
    <s v="Los Angeles"/>
    <x v="1"/>
    <n v="90008"/>
    <x v="1"/>
    <s v="OFF-AP-10001366"/>
    <x v="1"/>
    <x v="9"/>
    <s v="Staples"/>
    <n v="87.84"/>
    <n v="8"/>
    <n v="0"/>
    <n v="23.716800000000006"/>
  </r>
  <r>
    <n v="7468"/>
    <s v="CA-2014-148985"/>
    <x v="3"/>
    <x v="343"/>
    <d v="2014-11-16T00:00:00"/>
    <s v="Second Class"/>
    <s v="TB-21190"/>
    <s v="Thomas Brumley"/>
    <x v="2"/>
    <s v="United States"/>
    <s v="Los Angeles"/>
    <x v="1"/>
    <n v="90045"/>
    <x v="1"/>
    <s v="FUR-FU-10001424"/>
    <x v="0"/>
    <x v="5"/>
    <s v="Dax Clear Box Frame"/>
    <n v="34.92"/>
    <n v="4"/>
    <n v="0"/>
    <n v="11.872799999999998"/>
  </r>
  <r>
    <n v="7469"/>
    <s v="CA-2011-138100"/>
    <x v="2"/>
    <x v="1114"/>
    <d v="2011-09-20T00:00:00"/>
    <s v="Standard Class"/>
    <s v="AA-10315"/>
    <s v="Alex Avila"/>
    <x v="0"/>
    <s v="United States"/>
    <s v="New York City"/>
    <x v="15"/>
    <n v="10011"/>
    <x v="3"/>
    <s v="OFF-PA-10000349"/>
    <x v="1"/>
    <x v="10"/>
    <s v="Staples"/>
    <n v="14.940000000000001"/>
    <n v="3"/>
    <n v="0"/>
    <n v="7.0218000000000007"/>
  </r>
  <r>
    <n v="7470"/>
    <s v="CA-2011-138100"/>
    <x v="2"/>
    <x v="1114"/>
    <d v="2011-09-20T00:00:00"/>
    <s v="Standard Class"/>
    <s v="AA-10315"/>
    <s v="Alex Avila"/>
    <x v="0"/>
    <s v="United States"/>
    <s v="New York City"/>
    <x v="15"/>
    <n v="10011"/>
    <x v="3"/>
    <s v="FUR-FU-10002456"/>
    <x v="0"/>
    <x v="5"/>
    <s v="Master Caster Door Stop, Large Neon Orange"/>
    <n v="14.56"/>
    <n v="2"/>
    <n v="0"/>
    <n v="6.2608000000000015"/>
  </r>
  <r>
    <n v="7471"/>
    <s v="CA-2012-100734"/>
    <x v="1"/>
    <x v="426"/>
    <d v="2012-09-20T00:00:00"/>
    <s v="Standard Class"/>
    <s v="AC-10615"/>
    <s v="Ann Chong"/>
    <x v="1"/>
    <s v="United States"/>
    <s v="Philadelphia"/>
    <x v="9"/>
    <n v="19143"/>
    <x v="3"/>
    <s v="OFF-BI-10002609"/>
    <x v="1"/>
    <x v="8"/>
    <s v="Avery Hidden Tab Dividers for Binding Systems"/>
    <n v="3.5760000000000005"/>
    <n v="4"/>
    <n v="0.7"/>
    <n v="-2.8608000000000002"/>
  </r>
  <r>
    <n v="7472"/>
    <s v="CA-2012-100734"/>
    <x v="1"/>
    <x v="426"/>
    <d v="2012-09-20T00:00:00"/>
    <s v="Standard Class"/>
    <s v="AC-10615"/>
    <s v="Ann Chong"/>
    <x v="1"/>
    <s v="United States"/>
    <s v="Philadelphia"/>
    <x v="9"/>
    <n v="19143"/>
    <x v="3"/>
    <s v="OFF-ST-10001522"/>
    <x v="1"/>
    <x v="4"/>
    <s v="Gould Plastics 18-Pocket Panel Bin, 34w x 5-1/4d x 20-1/2h"/>
    <n v="147.184"/>
    <n v="2"/>
    <n v="0.2"/>
    <n v="-29.436800000000012"/>
  </r>
  <r>
    <n v="7473"/>
    <s v="CA-2013-139997"/>
    <x v="0"/>
    <x v="949"/>
    <d v="2013-07-04T00:00:00"/>
    <s v="First Class"/>
    <s v="EM-14140"/>
    <s v="Eugene Moren"/>
    <x v="2"/>
    <s v="United States"/>
    <s v="Lehi"/>
    <x v="7"/>
    <n v="84043"/>
    <x v="1"/>
    <s v="TEC-CO-10000971"/>
    <x v="2"/>
    <x v="16"/>
    <s v="Hewlett Packard 310 Color Digital Copier"/>
    <n v="1499.95"/>
    <n v="5"/>
    <n v="0"/>
    <n v="449.9849999999999"/>
  </r>
  <r>
    <n v="7474"/>
    <s v="CA-2013-109652"/>
    <x v="0"/>
    <x v="342"/>
    <d v="2013-04-16T00:00:00"/>
    <s v="Standard Class"/>
    <s v="QJ-19255"/>
    <s v="Quincy Jones"/>
    <x v="1"/>
    <s v="United States"/>
    <s v="Chicago"/>
    <x v="10"/>
    <n v="60653"/>
    <x v="2"/>
    <s v="OFF-AR-10000034"/>
    <x v="1"/>
    <x v="6"/>
    <s v="BIC Brite Liner Grip Highlighters, Assorted, 5/Pack"/>
    <n v="13.568000000000001"/>
    <n v="4"/>
    <n v="0.2"/>
    <n v="3.2223999999999995"/>
  </r>
  <r>
    <n v="7475"/>
    <s v="CA-2011-167199"/>
    <x v="2"/>
    <x v="1037"/>
    <d v="2011-01-11T00:00:00"/>
    <s v="Standard Class"/>
    <s v="ME-17320"/>
    <s v="Maria Etezadi"/>
    <x v="2"/>
    <s v="United States"/>
    <s v="Henderson"/>
    <x v="0"/>
    <n v="42420"/>
    <x v="0"/>
    <s v="FUR-CH-10004063"/>
    <x v="0"/>
    <x v="1"/>
    <s v="Global Deluxe High-Back Manager's Chair"/>
    <n v="2573.8200000000002"/>
    <n v="9"/>
    <n v="0"/>
    <n v="746.40779999999972"/>
  </r>
  <r>
    <n v="7476"/>
    <s v="CA-2011-167199"/>
    <x v="2"/>
    <x v="1037"/>
    <d v="2011-01-11T00:00:00"/>
    <s v="Standard Class"/>
    <s v="ME-17320"/>
    <s v="Maria Etezadi"/>
    <x v="2"/>
    <s v="United States"/>
    <s v="Henderson"/>
    <x v="0"/>
    <n v="42420"/>
    <x v="0"/>
    <s v="OFF-BI-10004632"/>
    <x v="1"/>
    <x v="8"/>
    <s v="Ibico Hi-Tech Manual Binding System"/>
    <n v="609.98"/>
    <n v="2"/>
    <n v="0"/>
    <n v="274.49099999999999"/>
  </r>
  <r>
    <n v="7477"/>
    <s v="CA-2011-167199"/>
    <x v="2"/>
    <x v="1037"/>
    <d v="2011-01-11T00:00:00"/>
    <s v="Standard Class"/>
    <s v="ME-17320"/>
    <s v="Maria Etezadi"/>
    <x v="2"/>
    <s v="United States"/>
    <s v="Henderson"/>
    <x v="0"/>
    <n v="42420"/>
    <x v="0"/>
    <s v="OFF-AR-10001662"/>
    <x v="1"/>
    <x v="6"/>
    <s v="Rogers Handheld Barrel Pencil Sharpener"/>
    <n v="5.48"/>
    <n v="2"/>
    <n v="0"/>
    <n v="1.4796000000000005"/>
  </r>
  <r>
    <n v="7478"/>
    <s v="CA-2011-167199"/>
    <x v="2"/>
    <x v="1037"/>
    <d v="2011-01-11T00:00:00"/>
    <s v="Standard Class"/>
    <s v="ME-17320"/>
    <s v="Maria Etezadi"/>
    <x v="2"/>
    <s v="United States"/>
    <s v="Henderson"/>
    <x v="0"/>
    <n v="42420"/>
    <x v="0"/>
    <s v="TEC-PH-10004977"/>
    <x v="2"/>
    <x v="7"/>
    <s v="GE 30524EE4"/>
    <n v="391.98"/>
    <n v="2"/>
    <n v="0"/>
    <n v="113.67419999999998"/>
  </r>
  <r>
    <n v="7479"/>
    <s v="CA-2011-167199"/>
    <x v="2"/>
    <x v="1037"/>
    <d v="2011-01-11T00:00:00"/>
    <s v="Standard Class"/>
    <s v="ME-17320"/>
    <s v="Maria Etezadi"/>
    <x v="2"/>
    <s v="United States"/>
    <s v="Henderson"/>
    <x v="0"/>
    <n v="42420"/>
    <x v="0"/>
    <s v="TEC-PH-10004539"/>
    <x v="2"/>
    <x v="7"/>
    <s v="Wireless Extenders zBoost YX545 SOHO Signal Booster"/>
    <n v="755.96"/>
    <n v="4"/>
    <n v="0"/>
    <n v="204.10919999999999"/>
  </r>
  <r>
    <n v="7480"/>
    <s v="CA-2011-167199"/>
    <x v="2"/>
    <x v="1037"/>
    <d v="2011-01-11T00:00:00"/>
    <s v="Standard Class"/>
    <s v="ME-17320"/>
    <s v="Maria Etezadi"/>
    <x v="2"/>
    <s v="United States"/>
    <s v="Henderson"/>
    <x v="0"/>
    <n v="42420"/>
    <x v="0"/>
    <s v="OFF-FA-10001883"/>
    <x v="1"/>
    <x v="13"/>
    <s v="Alliance Super-Size Bands, Assorted Sizes"/>
    <n v="31.12"/>
    <n v="4"/>
    <n v="0"/>
    <n v="0.31119999999999948"/>
  </r>
  <r>
    <n v="7481"/>
    <s v="CA-2011-167199"/>
    <x v="2"/>
    <x v="1037"/>
    <d v="2011-01-11T00:00:00"/>
    <s v="Standard Class"/>
    <s v="ME-17320"/>
    <s v="Maria Etezadi"/>
    <x v="2"/>
    <s v="United States"/>
    <s v="Henderson"/>
    <x v="0"/>
    <n v="42420"/>
    <x v="0"/>
    <s v="OFF-PA-10000955"/>
    <x v="1"/>
    <x v="10"/>
    <s v="Southworth 25% Cotton Granite Paper &amp; Envelopes"/>
    <n v="6.54"/>
    <n v="1"/>
    <n v="0"/>
    <n v="3.0084"/>
  </r>
  <r>
    <n v="7482"/>
    <s v="CA-2013-124583"/>
    <x v="0"/>
    <x v="142"/>
    <d v="2013-09-04T00:00:00"/>
    <s v="Second Class"/>
    <s v="LB-16795"/>
    <s v="Laurel Beltran"/>
    <x v="2"/>
    <s v="United States"/>
    <s v="Huntington Beach"/>
    <x v="1"/>
    <n v="92646"/>
    <x v="1"/>
    <s v="OFF-EN-10002500"/>
    <x v="1"/>
    <x v="12"/>
    <s v="Globe Weis Peel &amp; Seel First Class Envelopes"/>
    <n v="12.78"/>
    <n v="1"/>
    <n v="0"/>
    <n v="5.7509999999999994"/>
  </r>
  <r>
    <n v="7483"/>
    <s v="CA-2011-113964"/>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s v="CA-2011-129938"/>
    <x v="2"/>
    <x v="534"/>
    <d v="2011-12-17T00:00:00"/>
    <s v="Second Class"/>
    <s v="EB-13705"/>
    <s v="Ed Braxton"/>
    <x v="1"/>
    <s v="United States"/>
    <s v="Philadelphia"/>
    <x v="9"/>
    <n v="19140"/>
    <x v="3"/>
    <s v="FUR-CH-10003774"/>
    <x v="0"/>
    <x v="1"/>
    <s v="Global Wood Trimmed Manager's Task Chair, Khaki"/>
    <n v="445.80200000000002"/>
    <n v="7"/>
    <n v="0.3"/>
    <n v="-108.26620000000001"/>
  </r>
  <r>
    <n v="7485"/>
    <s v="CA-2014-135111"/>
    <x v="3"/>
    <x v="116"/>
    <d v="2015-01-03T00:00:00"/>
    <s v="Standard Class"/>
    <s v="CS-12400"/>
    <s v="Christopher Schild"/>
    <x v="2"/>
    <s v="United States"/>
    <s v="Fargo"/>
    <x v="46"/>
    <n v="58103"/>
    <x v="2"/>
    <s v="OFF-AR-10004707"/>
    <x v="1"/>
    <x v="6"/>
    <s v="Staples"/>
    <n v="2.48"/>
    <n v="1"/>
    <n v="0"/>
    <n v="0.86799999999999988"/>
  </r>
  <r>
    <n v="7486"/>
    <s v="CA-2014-135111"/>
    <x v="3"/>
    <x v="116"/>
    <d v="2015-01-03T00:00:00"/>
    <s v="Standard Class"/>
    <s v="CS-12400"/>
    <s v="Christopher Schild"/>
    <x v="2"/>
    <s v="United States"/>
    <s v="Fargo"/>
    <x v="46"/>
    <n v="58103"/>
    <x v="2"/>
    <s v="OFF-BI-10004040"/>
    <x v="1"/>
    <x v="8"/>
    <s v="Wilson Jones Impact Binders"/>
    <n v="25.9"/>
    <n v="5"/>
    <n v="0"/>
    <n v="12.690999999999999"/>
  </r>
  <r>
    <n v="7487"/>
    <s v="US-2012-134558"/>
    <x v="1"/>
    <x v="546"/>
    <d v="2012-12-24T00:00:00"/>
    <s v="Second Class"/>
    <s v="PM-19135"/>
    <s v="Peter McVee"/>
    <x v="2"/>
    <s v="United States"/>
    <s v="Dover"/>
    <x v="38"/>
    <n v="3820"/>
    <x v="3"/>
    <s v="OFF-PA-10001184"/>
    <x v="1"/>
    <x v="10"/>
    <s v="Xerox 1903"/>
    <n v="29.900000000000002"/>
    <n v="5"/>
    <n v="0"/>
    <n v="14.651"/>
  </r>
  <r>
    <n v="7488"/>
    <s v="US-2012-134558"/>
    <x v="1"/>
    <x v="546"/>
    <d v="2012-12-24T00:00:00"/>
    <s v="Second Class"/>
    <s v="PM-19135"/>
    <s v="Peter McVee"/>
    <x v="2"/>
    <s v="United States"/>
    <s v="Dover"/>
    <x v="38"/>
    <n v="3820"/>
    <x v="3"/>
    <s v="TEC-AC-10004145"/>
    <x v="2"/>
    <x v="11"/>
    <s v="Logitech diNovo Edge Keyboard"/>
    <n v="2249.91"/>
    <n v="9"/>
    <n v="0"/>
    <n v="517.47930000000008"/>
  </r>
  <r>
    <n v="7489"/>
    <s v="US-2012-134558"/>
    <x v="1"/>
    <x v="546"/>
    <d v="2012-12-24T00:00:00"/>
    <s v="Second Class"/>
    <s v="PM-19135"/>
    <s v="Peter McVee"/>
    <x v="2"/>
    <s v="United States"/>
    <s v="Dover"/>
    <x v="38"/>
    <n v="3820"/>
    <x v="3"/>
    <s v="FUR-TA-10003473"/>
    <x v="0"/>
    <x v="3"/>
    <s v="Bretford Rectangular Conference Table Tops"/>
    <n v="1053.164"/>
    <n v="4"/>
    <n v="0.3"/>
    <n v="-105.31639999999993"/>
  </r>
  <r>
    <n v="7490"/>
    <s v="CA-2014-157196"/>
    <x v="3"/>
    <x v="60"/>
    <d v="2014-11-10T00:00:00"/>
    <s v="Standard Class"/>
    <s v="AA-10645"/>
    <s v="Anna Andreadi"/>
    <x v="0"/>
    <s v="United States"/>
    <s v="San Diego"/>
    <x v="1"/>
    <n v="92105"/>
    <x v="1"/>
    <s v="OFF-PA-10003172"/>
    <x v="1"/>
    <x v="10"/>
    <s v="Xerox 1996"/>
    <n v="12.96"/>
    <n v="2"/>
    <n v="0"/>
    <n v="6.2208000000000006"/>
  </r>
  <r>
    <n v="7491"/>
    <s v="CA-2012-108672"/>
    <x v="1"/>
    <x v="229"/>
    <d v="2012-09-16T00:00:00"/>
    <s v="Standard Class"/>
    <s v="FA-14230"/>
    <s v="Frank Atkinson"/>
    <x v="1"/>
    <s v="United States"/>
    <s v="Los Angeles"/>
    <x v="1"/>
    <n v="90032"/>
    <x v="1"/>
    <s v="FUR-FU-10003799"/>
    <x v="0"/>
    <x v="5"/>
    <s v="Seth Thomas 13 1/2&quot; Wall Clock"/>
    <n v="106.68"/>
    <n v="6"/>
    <n v="0"/>
    <n v="33.070799999999991"/>
  </r>
  <r>
    <n v="7492"/>
    <s v="US-2014-118598"/>
    <x v="3"/>
    <x v="673"/>
    <d v="2014-11-17T00:00:00"/>
    <s v="Same Day"/>
    <s v="CM-12190"/>
    <s v="Charlotte Melton"/>
    <x v="0"/>
    <s v="United States"/>
    <s v="Utica"/>
    <x v="15"/>
    <n v="13501"/>
    <x v="3"/>
    <s v="TEC-PH-10002583"/>
    <x v="2"/>
    <x v="7"/>
    <s v="iOttie HLCRIO102 Car Mount"/>
    <n v="119.94"/>
    <n v="6"/>
    <n v="0"/>
    <n v="5.9969999999999857"/>
  </r>
  <r>
    <n v="7493"/>
    <s v="US-2014-160836"/>
    <x v="3"/>
    <x v="220"/>
    <d v="2014-09-17T00:00:00"/>
    <s v="Standard Class"/>
    <s v="CC-12475"/>
    <s v="Cindy Chapman"/>
    <x v="0"/>
    <s v="United States"/>
    <s v="Houston"/>
    <x v="5"/>
    <n v="77070"/>
    <x v="2"/>
    <s v="OFF-PA-10004239"/>
    <x v="1"/>
    <x v="10"/>
    <s v="Xerox 1953"/>
    <n v="10.272000000000002"/>
    <n v="3"/>
    <n v="0.2"/>
    <n v="3.2099999999999982"/>
  </r>
  <r>
    <n v="7494"/>
    <s v="US-2014-160836"/>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s v="US-2014-160836"/>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s v="CA-2014-121048"/>
    <x v="3"/>
    <x v="1163"/>
    <d v="2014-07-19T00:00:00"/>
    <s v="Standard Class"/>
    <s v="TC-21295"/>
    <s v="Toby Carlisle"/>
    <x v="0"/>
    <s v="United States"/>
    <s v="Westminster"/>
    <x v="1"/>
    <n v="92683"/>
    <x v="1"/>
    <s v="OFF-BI-10004022"/>
    <x v="1"/>
    <x v="8"/>
    <s v="Acco Suede Grain Vinyl Round Ring Binder"/>
    <n v="4.4479999999999995"/>
    <n v="2"/>
    <n v="0.2"/>
    <n v="1.4455999999999996"/>
  </r>
  <r>
    <n v="7497"/>
    <s v="CA-2014-121048"/>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s v="CA-2014-121048"/>
    <x v="3"/>
    <x v="1163"/>
    <d v="2014-07-19T00:00:00"/>
    <s v="Standard Class"/>
    <s v="TC-21295"/>
    <s v="Toby Carlisle"/>
    <x v="0"/>
    <s v="United States"/>
    <s v="Westminster"/>
    <x v="1"/>
    <n v="92683"/>
    <x v="1"/>
    <s v="OFF-FA-10000490"/>
    <x v="1"/>
    <x v="13"/>
    <s v="OIC Binder Clips, Mini, 1/4&quot; Capacity, Black"/>
    <n v="4.96"/>
    <n v="4"/>
    <n v="0"/>
    <n v="2.3311999999999999"/>
  </r>
  <r>
    <n v="7499"/>
    <s v="CA-2014-121048"/>
    <x v="3"/>
    <x v="1163"/>
    <d v="2014-07-19T00:00:00"/>
    <s v="Standard Class"/>
    <s v="TC-21295"/>
    <s v="Toby Carlisle"/>
    <x v="0"/>
    <s v="United States"/>
    <s v="Westminster"/>
    <x v="1"/>
    <n v="92683"/>
    <x v="1"/>
    <s v="OFF-AR-10004042"/>
    <x v="1"/>
    <x v="6"/>
    <s v="BOSTON Model 1800 Electric Pencil Sharpeners, Putty/Woodgrain"/>
    <n v="71.92"/>
    <n v="4"/>
    <n v="0"/>
    <n v="20.856799999999993"/>
  </r>
  <r>
    <n v="7500"/>
    <s v="CA-2014-121048"/>
    <x v="3"/>
    <x v="1163"/>
    <d v="2014-07-19T00:00:00"/>
    <s v="Standard Class"/>
    <s v="TC-21295"/>
    <s v="Toby Carlisle"/>
    <x v="0"/>
    <s v="United States"/>
    <s v="Westminster"/>
    <x v="1"/>
    <n v="92683"/>
    <x v="1"/>
    <s v="FUR-FU-10002960"/>
    <x v="0"/>
    <x v="5"/>
    <s v="Eldon 200 Class Desk Accessories, Burgundy"/>
    <n v="18.84"/>
    <n v="3"/>
    <n v="0"/>
    <n v="7.9128000000000007"/>
  </r>
  <r>
    <n v="7501"/>
    <s v="CA-2014-121048"/>
    <x v="3"/>
    <x v="1163"/>
    <d v="2014-07-19T00:00:00"/>
    <s v="Standard Class"/>
    <s v="TC-21295"/>
    <s v="Toby Carlisle"/>
    <x v="0"/>
    <s v="United States"/>
    <s v="Westminster"/>
    <x v="1"/>
    <n v="92683"/>
    <x v="1"/>
    <s v="TEC-AC-10000991"/>
    <x v="2"/>
    <x v="11"/>
    <s v="Sony Micro Vault Click 8 GB USB 2.0 Flash Drive"/>
    <n v="140.97"/>
    <n v="3"/>
    <n v="0"/>
    <n v="19.735800000000005"/>
  </r>
  <r>
    <n v="7502"/>
    <s v="CA-2014-121048"/>
    <x v="3"/>
    <x v="1163"/>
    <d v="2014-07-19T00:00:00"/>
    <s v="Standard Class"/>
    <s v="TC-21295"/>
    <s v="Toby Carlisle"/>
    <x v="0"/>
    <s v="United States"/>
    <s v="Westminster"/>
    <x v="1"/>
    <n v="92683"/>
    <x v="1"/>
    <s v="TEC-PH-10004977"/>
    <x v="2"/>
    <x v="7"/>
    <s v="GE 30524EE4"/>
    <n v="470.37600000000009"/>
    <n v="3"/>
    <n v="0.2"/>
    <n v="52.917299999999955"/>
  </r>
  <r>
    <n v="7503"/>
    <s v="US-2014-120117"/>
    <x v="3"/>
    <x v="983"/>
    <d v="2014-03-31T00:00:00"/>
    <s v="Same Day"/>
    <s v="TB-21400"/>
    <s v="Tom Boeckenhauer"/>
    <x v="0"/>
    <s v="United States"/>
    <s v="Los Angeles"/>
    <x v="1"/>
    <n v="90036"/>
    <x v="1"/>
    <s v="OFF-AR-10000817"/>
    <x v="1"/>
    <x v="6"/>
    <s v="Manco Dry-Lighter Erasable Highlighter"/>
    <n v="6.08"/>
    <n v="2"/>
    <n v="0"/>
    <n v="2.0671999999999997"/>
  </r>
  <r>
    <n v="7504"/>
    <s v="US-2014-120117"/>
    <x v="3"/>
    <x v="983"/>
    <d v="2014-03-31T00:00:00"/>
    <s v="Same Day"/>
    <s v="TB-21400"/>
    <s v="Tom Boeckenhauer"/>
    <x v="0"/>
    <s v="United States"/>
    <s v="Los Angeles"/>
    <x v="1"/>
    <n v="90036"/>
    <x v="1"/>
    <s v="TEC-PH-10002447"/>
    <x v="2"/>
    <x v="7"/>
    <s v="AT&amp;T CL83451 4-Handset Telephone"/>
    <n v="164.79200000000003"/>
    <n v="1"/>
    <n v="0.2"/>
    <n v="18.539099999999991"/>
  </r>
  <r>
    <n v="7505"/>
    <s v="CA-2013-158043"/>
    <x v="0"/>
    <x v="1011"/>
    <d v="2013-02-04T00:00:00"/>
    <s v="Second Class"/>
    <s v="JK-15325"/>
    <s v="Jason Klamczynski"/>
    <x v="1"/>
    <s v="United States"/>
    <s v="Atlantic City"/>
    <x v="30"/>
    <n v="8401"/>
    <x v="3"/>
    <s v="OFF-EN-10003134"/>
    <x v="1"/>
    <x v="12"/>
    <s v="Staples"/>
    <n v="23.36"/>
    <n v="2"/>
    <n v="0"/>
    <n v="11.68"/>
  </r>
  <r>
    <n v="7506"/>
    <s v="US-2014-10657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s v="CA-2011-115889"/>
    <x v="2"/>
    <x v="981"/>
    <d v="2011-11-06T00:00:00"/>
    <s v="Standard Class"/>
    <s v="SH-20395"/>
    <s v="Shahid Hopkins"/>
    <x v="0"/>
    <s v="United States"/>
    <s v="San Francisco"/>
    <x v="1"/>
    <n v="94122"/>
    <x v="1"/>
    <s v="TEC-PH-10001615"/>
    <x v="2"/>
    <x v="7"/>
    <s v="AT&amp;T CL82213"/>
    <n v="46.384"/>
    <n v="2"/>
    <n v="0.2"/>
    <n v="5.2181999999999924"/>
  </r>
  <r>
    <n v="7508"/>
    <s v="CA-2011-115889"/>
    <x v="2"/>
    <x v="981"/>
    <d v="2011-11-06T00:00:00"/>
    <s v="Standard Class"/>
    <s v="SH-20395"/>
    <s v="Shahid Hopkins"/>
    <x v="0"/>
    <s v="United States"/>
    <s v="San Francisco"/>
    <x v="1"/>
    <n v="94122"/>
    <x v="1"/>
    <s v="OFF-ST-10003208"/>
    <x v="1"/>
    <x v="4"/>
    <s v="Adjustable Depth Letter/Legal Cart"/>
    <n v="362.92"/>
    <n v="2"/>
    <n v="0"/>
    <n v="105.24679999999995"/>
  </r>
  <r>
    <n v="7509"/>
    <s v="US-2014-161935"/>
    <x v="3"/>
    <x v="1163"/>
    <d v="2014-07-19T00:00:00"/>
    <s v="Standard Class"/>
    <s v="JL-15835"/>
    <s v="John Lee"/>
    <x v="0"/>
    <s v="United States"/>
    <s v="Columbus"/>
    <x v="24"/>
    <n v="43229"/>
    <x v="3"/>
    <s v="OFF-PA-10000605"/>
    <x v="1"/>
    <x v="10"/>
    <s v="Xerox 1950"/>
    <n v="9.2480000000000011"/>
    <n v="2"/>
    <n v="0.2"/>
    <n v="3.3524000000000003"/>
  </r>
  <r>
    <n v="7510"/>
    <s v="US-2014-161935"/>
    <x v="3"/>
    <x v="1163"/>
    <d v="2014-07-19T00:00:00"/>
    <s v="Standard Class"/>
    <s v="JL-15835"/>
    <s v="John Lee"/>
    <x v="0"/>
    <s v="United States"/>
    <s v="Columbus"/>
    <x v="24"/>
    <n v="43229"/>
    <x v="3"/>
    <s v="TEC-PH-10000560"/>
    <x v="2"/>
    <x v="7"/>
    <s v="Samsung Galaxy S III - 16GB - pebble blue (T-Mobile)"/>
    <n v="1889.9459999999999"/>
    <n v="9"/>
    <n v="0.4"/>
    <n v="-377.98919999999998"/>
  </r>
  <r>
    <n v="7511"/>
    <s v="US-2014-161935"/>
    <x v="3"/>
    <x v="1163"/>
    <d v="2014-07-19T00:00:00"/>
    <s v="Standard Class"/>
    <s v="JL-15835"/>
    <s v="John Lee"/>
    <x v="0"/>
    <s v="United States"/>
    <s v="Columbus"/>
    <x v="24"/>
    <n v="43229"/>
    <x v="3"/>
    <s v="OFF-ST-10003455"/>
    <x v="1"/>
    <x v="4"/>
    <s v="Tenex File Box, Personal Filing Tote with Lid, Black"/>
    <n v="62.040000000000006"/>
    <n v="5"/>
    <n v="0.2"/>
    <n v="4.6530000000000022"/>
  </r>
  <r>
    <n v="7512"/>
    <s v="US-2014-161935"/>
    <x v="3"/>
    <x v="1163"/>
    <d v="2014-07-19T00:00:00"/>
    <s v="Standard Class"/>
    <s v="JL-15835"/>
    <s v="John Lee"/>
    <x v="0"/>
    <s v="United States"/>
    <s v="Columbus"/>
    <x v="24"/>
    <n v="43229"/>
    <x v="3"/>
    <s v="FUR-FU-10002937"/>
    <x v="0"/>
    <x v="5"/>
    <s v="GE 48&quot; Fluorescent Tube, Cool White Energy Saver, 34 Watts, 30/Box"/>
    <n v="396.92000000000007"/>
    <n v="5"/>
    <n v="0.2"/>
    <n v="148.845"/>
  </r>
  <r>
    <n v="7513"/>
    <s v="US-2014-161935"/>
    <x v="3"/>
    <x v="1163"/>
    <d v="2014-07-19T00:00:00"/>
    <s v="Standard Class"/>
    <s v="JL-15835"/>
    <s v="John Lee"/>
    <x v="0"/>
    <s v="United States"/>
    <s v="Columbus"/>
    <x v="24"/>
    <n v="43229"/>
    <x v="3"/>
    <s v="OFF-ST-10001837"/>
    <x v="1"/>
    <x v="4"/>
    <s v="SAFCO Mobile Desk Side File, Wire Frame"/>
    <n v="239.45599999999999"/>
    <n v="7"/>
    <n v="0.2"/>
    <n v="17.959200000000003"/>
  </r>
  <r>
    <n v="7514"/>
    <s v="US-2014-161935"/>
    <x v="3"/>
    <x v="1163"/>
    <d v="2014-07-19T00:00:00"/>
    <s v="Standard Class"/>
    <s v="JL-15835"/>
    <s v="John Lee"/>
    <x v="0"/>
    <s v="United States"/>
    <s v="Columbus"/>
    <x v="24"/>
    <n v="43229"/>
    <x v="3"/>
    <s v="OFF-AR-10004757"/>
    <x v="1"/>
    <x v="6"/>
    <s v="Crayola Colored Pencils"/>
    <n v="13.120000000000001"/>
    <n v="5"/>
    <n v="0.2"/>
    <n v="2.1319999999999988"/>
  </r>
  <r>
    <n v="7515"/>
    <s v="US-2014-167920"/>
    <x v="3"/>
    <x v="34"/>
    <d v="2014-12-13T00:00:00"/>
    <s v="Second Class"/>
    <s v="JL-15835"/>
    <s v="John Lee"/>
    <x v="0"/>
    <s v="United States"/>
    <s v="Richmond"/>
    <x v="0"/>
    <n v="40475"/>
    <x v="0"/>
    <s v="OFF-BI-10004236"/>
    <x v="1"/>
    <x v="8"/>
    <s v="XtraLife ClearVue Slant-D Ring Binder, White, 3&quot;"/>
    <n v="29.36"/>
    <n v="2"/>
    <n v="0"/>
    <n v="13.505599999999999"/>
  </r>
  <r>
    <n v="7516"/>
    <s v="US-2014-167920"/>
    <x v="3"/>
    <x v="34"/>
    <d v="2014-12-13T00:00:00"/>
    <s v="Second Class"/>
    <s v="JL-15835"/>
    <s v="John Lee"/>
    <x v="0"/>
    <s v="United States"/>
    <s v="Richmond"/>
    <x v="0"/>
    <n v="40475"/>
    <x v="0"/>
    <s v="OFF-AP-10000159"/>
    <x v="1"/>
    <x v="9"/>
    <s v="Belkin F9M820V08 8 Outlet Surge"/>
    <n v="214.89999999999998"/>
    <n v="5"/>
    <n v="0"/>
    <n v="62.32099999999997"/>
  </r>
  <r>
    <n v="7517"/>
    <s v="US-2014-167920"/>
    <x v="3"/>
    <x v="34"/>
    <d v="2014-12-13T00:00:00"/>
    <s v="Second Class"/>
    <s v="JL-15835"/>
    <s v="John Lee"/>
    <x v="0"/>
    <s v="United States"/>
    <s v="Richmond"/>
    <x v="0"/>
    <n v="40475"/>
    <x v="0"/>
    <s v="OFF-BI-10003274"/>
    <x v="1"/>
    <x v="8"/>
    <s v="Avery Durable Slant Ring Binders, No Labels"/>
    <n v="15.92"/>
    <n v="4"/>
    <n v="0"/>
    <n v="7.4824000000000002"/>
  </r>
  <r>
    <n v="7518"/>
    <s v="US-2014-167920"/>
    <x v="3"/>
    <x v="34"/>
    <d v="2014-12-13T00:00:00"/>
    <s v="Second Class"/>
    <s v="JL-15835"/>
    <s v="John Lee"/>
    <x v="0"/>
    <s v="United States"/>
    <s v="Richmond"/>
    <x v="0"/>
    <n v="40475"/>
    <x v="0"/>
    <s v="TEC-AC-10001013"/>
    <x v="2"/>
    <x v="11"/>
    <s v="Logitech ClearChat Comfort/USB Headset H390"/>
    <n v="146.44999999999999"/>
    <n v="5"/>
    <n v="0"/>
    <n v="48.328499999999991"/>
  </r>
  <r>
    <n v="7519"/>
    <s v="US-2014-167920"/>
    <x v="3"/>
    <x v="34"/>
    <d v="2014-12-13T00:00:00"/>
    <s v="Second Class"/>
    <s v="JL-15835"/>
    <s v="John Lee"/>
    <x v="0"/>
    <s v="United States"/>
    <s v="Richmond"/>
    <x v="0"/>
    <n v="40475"/>
    <x v="0"/>
    <s v="OFF-ST-10004963"/>
    <x v="1"/>
    <x v="4"/>
    <s v="Eldon Gobal File Keepers"/>
    <n v="15.14"/>
    <n v="1"/>
    <n v="0"/>
    <n v="0.60559999999999903"/>
  </r>
  <r>
    <n v="7520"/>
    <s v="US-2014-167920"/>
    <x v="3"/>
    <x v="34"/>
    <d v="2014-12-13T00:00:00"/>
    <s v="Second Class"/>
    <s v="JL-15835"/>
    <s v="John Lee"/>
    <x v="0"/>
    <s v="United States"/>
    <s v="Richmond"/>
    <x v="0"/>
    <n v="40475"/>
    <x v="0"/>
    <s v="OFF-LA-10004409"/>
    <x v="1"/>
    <x v="2"/>
    <s v="Avery 492"/>
    <n v="5.76"/>
    <n v="2"/>
    <n v="0"/>
    <n v="2.6495999999999995"/>
  </r>
  <r>
    <n v="7521"/>
    <s v="US-2014-167920"/>
    <x v="3"/>
    <x v="34"/>
    <d v="2014-12-13T00:00:00"/>
    <s v="Second Class"/>
    <s v="JL-15835"/>
    <s v="John Lee"/>
    <x v="0"/>
    <s v="United States"/>
    <s v="Richmond"/>
    <x v="0"/>
    <n v="40475"/>
    <x v="0"/>
    <s v="TEC-CO-10001046"/>
    <x v="2"/>
    <x v="16"/>
    <s v="Canon Imageclass D680 Copier / Fax"/>
    <n v="1399.98"/>
    <n v="2"/>
    <n v="0"/>
    <n v="629.99099999999999"/>
  </r>
  <r>
    <n v="7522"/>
    <s v="CA-2013-162383"/>
    <x v="0"/>
    <x v="64"/>
    <d v="2013-09-12T00:00:00"/>
    <s v="Standard Class"/>
    <s v="MD-17350"/>
    <s v="Maribeth Dona"/>
    <x v="0"/>
    <s v="United States"/>
    <s v="Lancaster"/>
    <x v="24"/>
    <n v="43130"/>
    <x v="3"/>
    <s v="OFF-BI-10002824"/>
    <x v="1"/>
    <x v="8"/>
    <s v="Recycled Easel Ring Binders"/>
    <n v="8.9520000000000017"/>
    <n v="2"/>
    <n v="0.7"/>
    <n v="-7.4600000000000009"/>
  </r>
  <r>
    <n v="7523"/>
    <s v="CA-2013-162383"/>
    <x v="0"/>
    <x v="64"/>
    <d v="2013-09-12T00:00:00"/>
    <s v="Standard Class"/>
    <s v="MD-17350"/>
    <s v="Maribeth Dona"/>
    <x v="0"/>
    <s v="United States"/>
    <s v="Lancaster"/>
    <x v="24"/>
    <n v="43130"/>
    <x v="3"/>
    <s v="OFF-BI-10001757"/>
    <x v="1"/>
    <x v="8"/>
    <s v="Pressboard Hanging Data Binders for Unburst Sheets"/>
    <n v="8.8560000000000016"/>
    <n v="6"/>
    <n v="0.7"/>
    <n v="-6.4944000000000024"/>
  </r>
  <r>
    <n v="7524"/>
    <s v="CA-2013-162383"/>
    <x v="0"/>
    <x v="64"/>
    <d v="2013-09-12T00:00:00"/>
    <s v="Standard Class"/>
    <s v="MD-17350"/>
    <s v="Maribeth Dona"/>
    <x v="0"/>
    <s v="United States"/>
    <s v="Lancaster"/>
    <x v="24"/>
    <n v="43130"/>
    <x v="3"/>
    <s v="FUR-CH-10004477"/>
    <x v="0"/>
    <x v="1"/>
    <s v="Global Push Button Manager's Chair, Indigo"/>
    <n v="85.245999999999995"/>
    <n v="2"/>
    <n v="0.3"/>
    <n v="-1.217800000000004"/>
  </r>
  <r>
    <n v="7525"/>
    <s v="CA-2011-125731"/>
    <x v="2"/>
    <x v="1076"/>
    <d v="2011-09-16T00:00:00"/>
    <s v="Standard Class"/>
    <s v="CL-12565"/>
    <s v="Clay Ludtke"/>
    <x v="0"/>
    <s v="United States"/>
    <s v="Gresham"/>
    <x v="21"/>
    <n v="97030"/>
    <x v="1"/>
    <s v="OFF-EN-10003072"/>
    <x v="1"/>
    <x v="12"/>
    <s v="Peel &amp; Seel Envelopes"/>
    <n v="21.728000000000002"/>
    <n v="7"/>
    <n v="0.2"/>
    <n v="7.6047999999999991"/>
  </r>
  <r>
    <n v="7526"/>
    <s v="CA-2011-125731"/>
    <x v="2"/>
    <x v="1076"/>
    <d v="2011-09-16T00:00:00"/>
    <s v="Standard Class"/>
    <s v="CL-12565"/>
    <s v="Clay Ludtke"/>
    <x v="0"/>
    <s v="United States"/>
    <s v="Gresham"/>
    <x v="21"/>
    <n v="97030"/>
    <x v="1"/>
    <s v="FUR-CH-10003973"/>
    <x v="0"/>
    <x v="1"/>
    <s v="GuestStacker Chair with Chrome Finish Legs"/>
    <n v="1487.04"/>
    <n v="5"/>
    <n v="0.2"/>
    <n v="148.70400000000006"/>
  </r>
  <r>
    <n v="7527"/>
    <s v="US-2014-106145"/>
    <x v="3"/>
    <x v="986"/>
    <d v="2014-09-27T00:00:00"/>
    <s v="Same Day"/>
    <s v="RA-19885"/>
    <s v="Ruben Ausman"/>
    <x v="1"/>
    <s v="United States"/>
    <s v="San Francisco"/>
    <x v="1"/>
    <n v="94109"/>
    <x v="1"/>
    <s v="OFF-EN-10001028"/>
    <x v="1"/>
    <x v="12"/>
    <s v="Staples"/>
    <n v="71.88"/>
    <n v="6"/>
    <n v="0"/>
    <n v="33.064799999999998"/>
  </r>
  <r>
    <n v="7528"/>
    <s v="US-2014-106145"/>
    <x v="3"/>
    <x v="986"/>
    <d v="2014-09-27T00:00:00"/>
    <s v="Same Day"/>
    <s v="RA-19885"/>
    <s v="Ruben Ausman"/>
    <x v="1"/>
    <s v="United States"/>
    <s v="San Francisco"/>
    <x v="1"/>
    <n v="94109"/>
    <x v="1"/>
    <s v="FUR-FU-10003829"/>
    <x v="0"/>
    <x v="5"/>
    <s v="Stackable Trays"/>
    <n v="9.24"/>
    <n v="3"/>
    <n v="0"/>
    <n v="2.9567999999999994"/>
  </r>
  <r>
    <n v="7529"/>
    <s v="US-2014-106145"/>
    <x v="3"/>
    <x v="986"/>
    <d v="2014-09-27T00:00:00"/>
    <s v="Same Day"/>
    <s v="RA-19885"/>
    <s v="Ruben Ausman"/>
    <x v="1"/>
    <s v="United States"/>
    <s v="San Francisco"/>
    <x v="1"/>
    <n v="94109"/>
    <x v="1"/>
    <s v="OFF-PA-10002245"/>
    <x v="1"/>
    <x v="10"/>
    <s v="Xerox 1895"/>
    <n v="35.880000000000003"/>
    <n v="6"/>
    <n v="0"/>
    <n v="16.146000000000001"/>
  </r>
  <r>
    <n v="7530"/>
    <s v="US-2014-106145"/>
    <x v="3"/>
    <x v="986"/>
    <d v="2014-09-27T00:00:00"/>
    <s v="Same Day"/>
    <s v="RA-19885"/>
    <s v="Ruben Ausman"/>
    <x v="1"/>
    <s v="United States"/>
    <s v="San Francisco"/>
    <x v="1"/>
    <n v="94109"/>
    <x v="1"/>
    <s v="OFF-BI-10002215"/>
    <x v="1"/>
    <x v="8"/>
    <s v="Wilson Jones Hanging View Binder, White, 1&quot;"/>
    <n v="17.04"/>
    <n v="3"/>
    <n v="0.2"/>
    <n v="5.5379999999999985"/>
  </r>
  <r>
    <n v="7531"/>
    <s v="US-2014-106145"/>
    <x v="3"/>
    <x v="986"/>
    <d v="2014-09-27T00:00:00"/>
    <s v="Same Day"/>
    <s v="RA-19885"/>
    <s v="Ruben Ausman"/>
    <x v="1"/>
    <s v="United States"/>
    <s v="San Francisco"/>
    <x v="1"/>
    <n v="94109"/>
    <x v="1"/>
    <s v="OFF-BI-10003925"/>
    <x v="1"/>
    <x v="8"/>
    <s v="Fellowes PB300 Plastic Comb Binding Machine"/>
    <n v="931.17600000000016"/>
    <n v="3"/>
    <n v="0.2"/>
    <n v="314.27190000000002"/>
  </r>
  <r>
    <n v="7532"/>
    <s v="CA-2013-10714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s v="CA-2013-107146"/>
    <x v="0"/>
    <x v="26"/>
    <d v="2013-06-20T00:00:00"/>
    <s v="First Class"/>
    <s v="LC-16885"/>
    <s v="Lena Creighton"/>
    <x v="0"/>
    <s v="United States"/>
    <s v="Longmont"/>
    <x v="22"/>
    <n v="80501"/>
    <x v="1"/>
    <s v="FUR-CH-10004853"/>
    <x v="0"/>
    <x v="1"/>
    <s v="Global Manager's Adjustable Task Chair, Storm"/>
    <n v="483.13599999999997"/>
    <n v="4"/>
    <n v="0.2"/>
    <n v="54.352799999999945"/>
  </r>
  <r>
    <n v="7534"/>
    <s v="US-2014-134642"/>
    <x v="3"/>
    <x v="906"/>
    <d v="2014-03-02T00:00:00"/>
    <s v="Standard Class"/>
    <s v="SW-20245"/>
    <s v="Scot Wooten"/>
    <x v="0"/>
    <s v="United States"/>
    <s v="Greenville"/>
    <x v="3"/>
    <n v="27834"/>
    <x v="0"/>
    <s v="FUR-CH-10002880"/>
    <x v="0"/>
    <x v="1"/>
    <s v="Global High-Back Leather Tilter, Burgundy"/>
    <n v="196.78399999999999"/>
    <n v="2"/>
    <n v="0.2"/>
    <n v="-22.138200000000012"/>
  </r>
  <r>
    <n v="7535"/>
    <s v="US-2014-134642"/>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s v="US-2014-160143"/>
    <x v="3"/>
    <x v="185"/>
    <d v="2014-04-08T00:00:00"/>
    <s v="Standard Class"/>
    <s v="HG-14965"/>
    <s v="Henry Goldwyn"/>
    <x v="1"/>
    <s v="United States"/>
    <s v="Los Angeles"/>
    <x v="1"/>
    <n v="90004"/>
    <x v="1"/>
    <s v="OFF-SU-10004231"/>
    <x v="1"/>
    <x v="14"/>
    <s v="Acme Tagit Stainless Steel Antibacterial Scissors"/>
    <n v="29.700000000000003"/>
    <n v="3"/>
    <n v="0"/>
    <n v="8.0190000000000001"/>
  </r>
  <r>
    <n v="7537"/>
    <s v="CA-2014-103415"/>
    <x v="3"/>
    <x v="734"/>
    <d v="2014-12-09T00:00:00"/>
    <s v="Standard Class"/>
    <s v="MV-17485"/>
    <s v="Mark Van Huff"/>
    <x v="0"/>
    <s v="United States"/>
    <s v="Houston"/>
    <x v="5"/>
    <n v="77041"/>
    <x v="2"/>
    <s v="FUR-FU-10000820"/>
    <x v="0"/>
    <x v="5"/>
    <s v="Tensor Brushed Steel Torchiere Floor Lamp"/>
    <n v="13.591999999999999"/>
    <n v="2"/>
    <n v="0.6"/>
    <n v="-14.271599999999999"/>
  </r>
  <r>
    <n v="7538"/>
    <s v="CA-2013-106460"/>
    <x v="0"/>
    <x v="317"/>
    <d v="2013-02-22T00:00:00"/>
    <s v="Second Class"/>
    <s v="GT-14710"/>
    <s v="Greg Tran"/>
    <x v="0"/>
    <s v="United States"/>
    <s v="San Francisco"/>
    <x v="1"/>
    <n v="94109"/>
    <x v="1"/>
    <s v="OFF-PA-10001736"/>
    <x v="1"/>
    <x v="10"/>
    <s v="Xerox 1880"/>
    <n v="70.88"/>
    <n v="2"/>
    <n v="0"/>
    <n v="33.313599999999994"/>
  </r>
  <r>
    <n v="7539"/>
    <s v="US-2014-112347"/>
    <x v="3"/>
    <x v="574"/>
    <d v="2014-12-07T00:00:00"/>
    <s v="Standard Class"/>
    <s v="BS-11380"/>
    <s v="Bill Stewart"/>
    <x v="1"/>
    <s v="United States"/>
    <s v="Denver"/>
    <x v="22"/>
    <n v="80219"/>
    <x v="1"/>
    <s v="OFF-ST-10003306"/>
    <x v="1"/>
    <x v="4"/>
    <s v="Letter Size Cart"/>
    <n v="114.28800000000001"/>
    <n v="1"/>
    <n v="0.2"/>
    <n v="12.857399999999984"/>
  </r>
  <r>
    <n v="7540"/>
    <s v="US-2014-112347"/>
    <x v="3"/>
    <x v="574"/>
    <d v="2014-12-07T00:00:00"/>
    <s v="Standard Class"/>
    <s v="BS-11380"/>
    <s v="Bill Stewart"/>
    <x v="1"/>
    <s v="United States"/>
    <s v="Denver"/>
    <x v="22"/>
    <n v="80219"/>
    <x v="1"/>
    <s v="OFF-BI-10003707"/>
    <x v="1"/>
    <x v="8"/>
    <s v="Aluminum Screw Posts"/>
    <n v="36.624000000000002"/>
    <n v="8"/>
    <n v="0.7"/>
    <n v="-24.41599999999999"/>
  </r>
  <r>
    <n v="7541"/>
    <s v="US-2014-112347"/>
    <x v="3"/>
    <x v="574"/>
    <d v="2014-12-07T00:00:00"/>
    <s v="Standard Class"/>
    <s v="BS-11380"/>
    <s v="Bill Stewart"/>
    <x v="1"/>
    <s v="United States"/>
    <s v="Denver"/>
    <x v="22"/>
    <n v="80219"/>
    <x v="1"/>
    <s v="FUR-BO-10003546"/>
    <x v="0"/>
    <x v="0"/>
    <s v="Hon 4-Shelf Metal Bookcases"/>
    <n v="242.35200000000003"/>
    <n v="8"/>
    <n v="0.7"/>
    <n v="-363.52799999999991"/>
  </r>
  <r>
    <n v="7542"/>
    <s v="US-2014-112347"/>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s v="US-2014-112347"/>
    <x v="3"/>
    <x v="574"/>
    <d v="2014-12-07T00:00:00"/>
    <s v="Standard Class"/>
    <s v="BS-11380"/>
    <s v="Bill Stewart"/>
    <x v="1"/>
    <s v="United States"/>
    <s v="Denver"/>
    <x v="22"/>
    <n v="80219"/>
    <x v="1"/>
    <s v="FUR-FU-10001488"/>
    <x v="0"/>
    <x v="5"/>
    <s v="Tenex 46&quot; x 60&quot; Computer Anti-Static Chairmat, Rectangular Shaped"/>
    <n v="508.70400000000006"/>
    <n v="6"/>
    <n v="0.2"/>
    <n v="0"/>
  </r>
  <r>
    <n v="7544"/>
    <s v="US-2014-112347"/>
    <x v="3"/>
    <x v="574"/>
    <d v="2014-12-07T00:00:00"/>
    <s v="Standard Class"/>
    <s v="BS-11380"/>
    <s v="Bill Stewart"/>
    <x v="1"/>
    <s v="United States"/>
    <s v="Denver"/>
    <x v="22"/>
    <n v="80219"/>
    <x v="1"/>
    <s v="TEC-PH-10004833"/>
    <x v="2"/>
    <x v="7"/>
    <s v="Macally Suction Cup Mount"/>
    <n v="57.36"/>
    <n v="6"/>
    <n v="0.2"/>
    <n v="-14.34"/>
  </r>
  <r>
    <n v="7545"/>
    <s v="US-2014-112347"/>
    <x v="3"/>
    <x v="574"/>
    <d v="2014-12-07T00:00:00"/>
    <s v="Standard Class"/>
    <s v="BS-11380"/>
    <s v="Bill Stewart"/>
    <x v="1"/>
    <s v="United States"/>
    <s v="Denver"/>
    <x v="22"/>
    <n v="80219"/>
    <x v="1"/>
    <s v="FUR-CH-10002335"/>
    <x v="0"/>
    <x v="1"/>
    <s v="Hon GuestStacker Chair"/>
    <n v="906.68000000000006"/>
    <n v="5"/>
    <n v="0.2"/>
    <n v="68.001000000000033"/>
  </r>
  <r>
    <n v="7546"/>
    <s v="CA-2011-103492"/>
    <x v="2"/>
    <x v="982"/>
    <d v="2011-10-15T00:00:00"/>
    <s v="Standard Class"/>
    <s v="CM-12715"/>
    <s v="Craig Molinari"/>
    <x v="1"/>
    <s v="United States"/>
    <s v="Huntsville"/>
    <x v="5"/>
    <n v="77340"/>
    <x v="2"/>
    <s v="TEC-PH-10001128"/>
    <x v="2"/>
    <x v="7"/>
    <s v="Motorola Droid Maxx"/>
    <n v="719.95200000000011"/>
    <n v="6"/>
    <n v="0.2"/>
    <n v="71.995200000000011"/>
  </r>
  <r>
    <n v="7547"/>
    <s v="CA-2011-103492"/>
    <x v="2"/>
    <x v="982"/>
    <d v="2011-10-15T00:00:00"/>
    <s v="Standard Class"/>
    <s v="CM-12715"/>
    <s v="Craig Molinari"/>
    <x v="1"/>
    <s v="United States"/>
    <s v="Huntsville"/>
    <x v="5"/>
    <n v="77340"/>
    <x v="2"/>
    <s v="TEC-PH-10004667"/>
    <x v="2"/>
    <x v="7"/>
    <s v="Cisco 8x8 Inc. 6753i IP Business Phone System"/>
    <n v="755.94400000000019"/>
    <n v="7"/>
    <n v="0.2"/>
    <n v="66.145099999999957"/>
  </r>
  <r>
    <n v="7548"/>
    <s v="CA-2011-103492"/>
    <x v="2"/>
    <x v="982"/>
    <d v="2011-10-15T00:00:00"/>
    <s v="Standard Class"/>
    <s v="CM-12715"/>
    <s v="Craig Molinari"/>
    <x v="1"/>
    <s v="United States"/>
    <s v="Huntsville"/>
    <x v="5"/>
    <n v="77340"/>
    <x v="2"/>
    <s v="OFF-BI-10004817"/>
    <x v="1"/>
    <x v="8"/>
    <s v="GBC Personal VeloBind Strips"/>
    <n v="11.979999999999997"/>
    <n v="5"/>
    <n v="0.8"/>
    <n v="-19.16800000000001"/>
  </r>
  <r>
    <n v="7549"/>
    <s v="CA-2011-103492"/>
    <x v="2"/>
    <x v="982"/>
    <d v="2011-10-15T00:00:00"/>
    <s v="Standard Class"/>
    <s v="CM-12715"/>
    <s v="Craig Molinari"/>
    <x v="1"/>
    <s v="United States"/>
    <s v="Huntsville"/>
    <x v="5"/>
    <n v="77340"/>
    <x v="2"/>
    <s v="OFF-BI-10004140"/>
    <x v="1"/>
    <x v="8"/>
    <s v="Avery Non-Stick Binders"/>
    <n v="0.8979999999999998"/>
    <n v="1"/>
    <n v="0.8"/>
    <n v="-1.5715000000000008"/>
  </r>
  <r>
    <n v="7550"/>
    <s v="CA-2013-136595"/>
    <x v="0"/>
    <x v="64"/>
    <d v="2013-09-08T00:00:00"/>
    <s v="First Class"/>
    <s v="EM-13825"/>
    <s v="Elizabeth Moffitt"/>
    <x v="1"/>
    <s v="United States"/>
    <s v="Houston"/>
    <x v="5"/>
    <n v="77036"/>
    <x v="2"/>
    <s v="FUR-FU-10004671"/>
    <x v="0"/>
    <x v="5"/>
    <s v="Executive Impressions 12&quot; Wall Clock"/>
    <n v="21.204000000000004"/>
    <n v="3"/>
    <n v="0.6"/>
    <n v="-11.662199999999999"/>
  </r>
  <r>
    <n v="7551"/>
    <s v="CA-2011-140396"/>
    <x v="2"/>
    <x v="1164"/>
    <d v="2011-11-25T00:00:00"/>
    <s v="Standard Class"/>
    <s v="KH-16330"/>
    <s v="Katharine Harms"/>
    <x v="1"/>
    <s v="United States"/>
    <s v="New York City"/>
    <x v="15"/>
    <n v="10024"/>
    <x v="3"/>
    <s v="OFF-EN-10002592"/>
    <x v="1"/>
    <x v="12"/>
    <s v="Peel &amp; Seel Recycled Catalog Envelopes, Brown"/>
    <n v="34.74"/>
    <n v="3"/>
    <n v="0"/>
    <n v="17.37"/>
  </r>
  <r>
    <n v="7552"/>
    <s v="CA-2011-140396"/>
    <x v="2"/>
    <x v="1164"/>
    <d v="2011-11-25T00:00:00"/>
    <s v="Standard Class"/>
    <s v="KH-16330"/>
    <s v="Katharine Harms"/>
    <x v="1"/>
    <s v="United States"/>
    <s v="New York City"/>
    <x v="15"/>
    <n v="10024"/>
    <x v="3"/>
    <s v="TEC-PH-10004447"/>
    <x v="2"/>
    <x v="7"/>
    <s v="Toshiba IPT2010-SD IP Telephone"/>
    <n v="833.94"/>
    <n v="6"/>
    <n v="0"/>
    <n v="216.8244"/>
  </r>
  <r>
    <n v="7553"/>
    <s v="CA-2011-140396"/>
    <x v="2"/>
    <x v="1164"/>
    <d v="2011-11-25T00:00:00"/>
    <s v="Standard Class"/>
    <s v="KH-16330"/>
    <s v="Katharine Harms"/>
    <x v="1"/>
    <s v="United States"/>
    <s v="New York City"/>
    <x v="15"/>
    <n v="10024"/>
    <x v="3"/>
    <s v="OFF-BI-10003669"/>
    <x v="1"/>
    <x v="8"/>
    <s v="3M Organizer Strips"/>
    <n v="12.96"/>
    <n v="3"/>
    <n v="0.2"/>
    <n v="4.5359999999999996"/>
  </r>
  <r>
    <n v="7554"/>
    <s v="CA-2011-140396"/>
    <x v="2"/>
    <x v="1164"/>
    <d v="2011-11-25T00:00:00"/>
    <s v="Standard Class"/>
    <s v="KH-16330"/>
    <s v="Katharine Harms"/>
    <x v="1"/>
    <s v="United States"/>
    <s v="New York City"/>
    <x v="15"/>
    <n v="10024"/>
    <x v="3"/>
    <s v="OFF-PA-10000223"/>
    <x v="1"/>
    <x v="10"/>
    <s v="Xerox 2000"/>
    <n v="25.92"/>
    <n v="4"/>
    <n v="0"/>
    <n v="12.441600000000001"/>
  </r>
  <r>
    <n v="7555"/>
    <s v="CA-2011-114181"/>
    <x v="2"/>
    <x v="1025"/>
    <d v="2011-05-14T00:00:00"/>
    <s v="Second Class"/>
    <s v="AF-10885"/>
    <s v="Art Foster"/>
    <x v="0"/>
    <s v="United States"/>
    <s v="Philadelphia"/>
    <x v="9"/>
    <n v="19134"/>
    <x v="3"/>
    <s v="FUR-BO-10004467"/>
    <x v="0"/>
    <x v="0"/>
    <s v="Bestar Classic Bookcase"/>
    <n v="349.96499999999997"/>
    <n v="7"/>
    <n v="0.5"/>
    <n v="-216.97830000000002"/>
  </r>
  <r>
    <n v="7556"/>
    <s v="CA-2011-114181"/>
    <x v="2"/>
    <x v="1025"/>
    <d v="2011-05-14T00:00:00"/>
    <s v="Second Class"/>
    <s v="AF-10885"/>
    <s v="Art Foster"/>
    <x v="0"/>
    <s v="United States"/>
    <s v="Philadelphia"/>
    <x v="9"/>
    <n v="19134"/>
    <x v="3"/>
    <s v="OFF-AR-10000716"/>
    <x v="1"/>
    <x v="6"/>
    <s v="DIXON Ticonderoga Erasable Checking Pencils"/>
    <n v="22.32"/>
    <n v="5"/>
    <n v="0.2"/>
    <n v="5.3010000000000002"/>
  </r>
  <r>
    <n v="7557"/>
    <s v="CA-2014-159506"/>
    <x v="3"/>
    <x v="344"/>
    <d v="2014-12-03T00:00:00"/>
    <s v="Standard Class"/>
    <s v="JR-16210"/>
    <s v="Justin Ritter"/>
    <x v="1"/>
    <s v="United States"/>
    <s v="Columbus"/>
    <x v="14"/>
    <n v="47201"/>
    <x v="2"/>
    <s v="OFF-PA-10003641"/>
    <x v="1"/>
    <x v="10"/>
    <s v="Xerox 1909"/>
    <n v="158.28"/>
    <n v="6"/>
    <n v="0"/>
    <n v="72.808799999999991"/>
  </r>
  <r>
    <n v="7558"/>
    <s v="CA-2014-159506"/>
    <x v="3"/>
    <x v="344"/>
    <d v="2014-12-03T00:00:00"/>
    <s v="Standard Class"/>
    <s v="JR-16210"/>
    <s v="Justin Ritter"/>
    <x v="1"/>
    <s v="United States"/>
    <s v="Columbus"/>
    <x v="14"/>
    <n v="47201"/>
    <x v="2"/>
    <s v="OFF-BI-10004519"/>
    <x v="1"/>
    <x v="8"/>
    <s v="GBC DocuBind P100 Manual Binding Machine"/>
    <n v="497.93999999999994"/>
    <n v="3"/>
    <n v="0"/>
    <n v="224.07299999999998"/>
  </r>
  <r>
    <n v="7559"/>
    <s v="US-2011-137155"/>
    <x v="2"/>
    <x v="301"/>
    <d v="2011-11-05T00:00:00"/>
    <s v="Standard Class"/>
    <s v="DL-12925"/>
    <s v="Daniel Lacy"/>
    <x v="0"/>
    <s v="United States"/>
    <s v="Long Beach"/>
    <x v="15"/>
    <n v="11561"/>
    <x v="3"/>
    <s v="OFF-AP-10002518"/>
    <x v="1"/>
    <x v="9"/>
    <s v="Kensington 7 Outlet MasterPiece Power Center"/>
    <n v="533.93999999999994"/>
    <n v="3"/>
    <n v="0"/>
    <n v="154.84259999999995"/>
  </r>
  <r>
    <n v="7560"/>
    <s v="US-2011-137155"/>
    <x v="2"/>
    <x v="301"/>
    <d v="2011-11-05T00:00:00"/>
    <s v="Standard Class"/>
    <s v="DL-12925"/>
    <s v="Daniel Lacy"/>
    <x v="0"/>
    <s v="United States"/>
    <s v="Long Beach"/>
    <x v="15"/>
    <n v="11561"/>
    <x v="3"/>
    <s v="OFF-PA-10000806"/>
    <x v="1"/>
    <x v="10"/>
    <s v="Xerox 1934"/>
    <n v="167.94"/>
    <n v="3"/>
    <n v="0"/>
    <n v="82.290599999999998"/>
  </r>
  <r>
    <n v="7561"/>
    <s v="US-2011-137155"/>
    <x v="2"/>
    <x v="301"/>
    <d v="2011-11-05T00:00:00"/>
    <s v="Standard Class"/>
    <s v="DL-12925"/>
    <s v="Daniel Lacy"/>
    <x v="0"/>
    <s v="United States"/>
    <s v="Long Beach"/>
    <x v="15"/>
    <n v="11561"/>
    <x v="3"/>
    <s v="FUR-FU-10003142"/>
    <x v="0"/>
    <x v="5"/>
    <s v="Master Big Foot Doorstop, Beige"/>
    <n v="31.68"/>
    <n v="6"/>
    <n v="0"/>
    <n v="9.8207999999999984"/>
  </r>
  <r>
    <n v="7562"/>
    <s v="CA-2013-105746"/>
    <x v="0"/>
    <x v="945"/>
    <d v="2014-01-02T00:00:00"/>
    <s v="First Class"/>
    <s v="BD-11605"/>
    <s v="Brian Dahlen"/>
    <x v="0"/>
    <s v="United States"/>
    <s v="Lancaster"/>
    <x v="9"/>
    <n v="17602"/>
    <x v="3"/>
    <s v="FUR-CH-10000454"/>
    <x v="0"/>
    <x v="1"/>
    <s v="Hon Deluxe Fabric Upholstered Stacking Chairs, Rounded Back"/>
    <n v="170.78599999999997"/>
    <n v="1"/>
    <n v="0.3"/>
    <n v="0"/>
  </r>
  <r>
    <n v="7563"/>
    <s v="US-2013-104815"/>
    <x v="0"/>
    <x v="323"/>
    <d v="2013-09-08T00:00:00"/>
    <s v="Standard Class"/>
    <s v="RB-19570"/>
    <s v="Rob Beeghly"/>
    <x v="0"/>
    <s v="United States"/>
    <s v="Chicago"/>
    <x v="10"/>
    <n v="60610"/>
    <x v="2"/>
    <s v="FUR-BO-10003894"/>
    <x v="0"/>
    <x v="0"/>
    <s v="Safco Value Mate Steel Bookcase, Baked Enamel Finish on Steel, Black"/>
    <n v="198.744"/>
    <n v="4"/>
    <n v="0.3"/>
    <n v="0"/>
  </r>
  <r>
    <n v="7564"/>
    <s v="CA-2014-157672"/>
    <x v="3"/>
    <x v="361"/>
    <d v="2014-10-08T00:00:00"/>
    <s v="First Class"/>
    <s v="RB-19795"/>
    <s v="Ross Baird"/>
    <x v="2"/>
    <s v="United States"/>
    <s v="Denver"/>
    <x v="22"/>
    <n v="80219"/>
    <x v="1"/>
    <s v="TEC-AC-10001714"/>
    <x v="2"/>
    <x v="11"/>
    <s v="Logitech MX Performance Wireless Mouse"/>
    <n v="63.824000000000005"/>
    <n v="2"/>
    <n v="0.2"/>
    <n v="13.562599999999998"/>
  </r>
  <r>
    <n v="7565"/>
    <s v="US-2013-166660"/>
    <x v="0"/>
    <x v="806"/>
    <d v="2013-02-01T00:00:00"/>
    <s v="Second Class"/>
    <s v="TB-21250"/>
    <s v="Tim Brockman"/>
    <x v="0"/>
    <s v="United States"/>
    <s v="Seattle"/>
    <x v="4"/>
    <n v="98103"/>
    <x v="1"/>
    <s v="FUR-CH-10001190"/>
    <x v="0"/>
    <x v="1"/>
    <s v="Global Deluxe High-Back Office Chair in Storm"/>
    <n v="435.16800000000006"/>
    <n v="4"/>
    <n v="0.2"/>
    <n v="-59.835600000000042"/>
  </r>
  <r>
    <n v="7566"/>
    <s v="US-2013-166660"/>
    <x v="0"/>
    <x v="806"/>
    <d v="2013-02-01T00:00:00"/>
    <s v="Second Class"/>
    <s v="TB-21250"/>
    <s v="Tim Brockman"/>
    <x v="0"/>
    <s v="United States"/>
    <s v="Seattle"/>
    <x v="4"/>
    <n v="98103"/>
    <x v="1"/>
    <s v="FUR-BO-10000468"/>
    <x v="0"/>
    <x v="0"/>
    <s v="O'Sullivan 2-Shelf Heavy-Duty Bookcases"/>
    <n v="48.58"/>
    <n v="1"/>
    <n v="0"/>
    <n v="7.7728000000000037"/>
  </r>
  <r>
    <n v="7567"/>
    <s v="CA-2014-14080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s v="CA-2014-140802"/>
    <x v="3"/>
    <x v="81"/>
    <d v="2014-04-24T00:00:00"/>
    <s v="First Class"/>
    <s v="KN-16390"/>
    <s v="Katherine Nockton"/>
    <x v="1"/>
    <s v="United States"/>
    <s v="Houston"/>
    <x v="5"/>
    <n v="77070"/>
    <x v="2"/>
    <s v="OFF-PA-10001534"/>
    <x v="1"/>
    <x v="10"/>
    <s v="Xerox 230"/>
    <n v="20.736000000000004"/>
    <n v="4"/>
    <n v="0.2"/>
    <n v="7.2576000000000001"/>
  </r>
  <r>
    <n v="7569"/>
    <s v="CA-2011-133830"/>
    <x v="2"/>
    <x v="29"/>
    <d v="2011-12-10T00:00:00"/>
    <s v="Standard Class"/>
    <s v="RL-19615"/>
    <s v="Rob Lucas"/>
    <x v="0"/>
    <s v="United States"/>
    <s v="Los Angeles"/>
    <x v="1"/>
    <n v="90045"/>
    <x v="1"/>
    <s v="OFF-AR-10003045"/>
    <x v="1"/>
    <x v="6"/>
    <s v="Prang Colored Pencils"/>
    <n v="26.46"/>
    <n v="9"/>
    <n v="0"/>
    <n v="11.907"/>
  </r>
  <r>
    <n v="7570"/>
    <s v="CA-2011-133830"/>
    <x v="2"/>
    <x v="29"/>
    <d v="2011-12-10T00:00:00"/>
    <s v="Standard Class"/>
    <s v="RL-19615"/>
    <s v="Rob Lucas"/>
    <x v="0"/>
    <s v="United States"/>
    <s v="Los Angeles"/>
    <x v="1"/>
    <n v="90045"/>
    <x v="1"/>
    <s v="OFF-PA-10001363"/>
    <x v="1"/>
    <x v="10"/>
    <s v="Xerox 1933"/>
    <n v="49.12"/>
    <n v="4"/>
    <n v="0"/>
    <n v="23.086399999999998"/>
  </r>
  <r>
    <n v="7571"/>
    <s v="CA-2011-133830"/>
    <x v="2"/>
    <x v="29"/>
    <d v="2011-12-10T00:00:00"/>
    <s v="Standard Class"/>
    <s v="RL-19615"/>
    <s v="Rob Lucas"/>
    <x v="0"/>
    <s v="United States"/>
    <s v="Los Angeles"/>
    <x v="1"/>
    <n v="90045"/>
    <x v="1"/>
    <s v="OFF-FA-10002280"/>
    <x v="1"/>
    <x v="13"/>
    <s v="Advantus Plastic Paper Clips"/>
    <n v="15"/>
    <n v="3"/>
    <n v="0"/>
    <n v="7.1999999999999993"/>
  </r>
  <r>
    <n v="7572"/>
    <s v="CA-2011-100916"/>
    <x v="2"/>
    <x v="618"/>
    <d v="2011-10-26T00:00:00"/>
    <s v="Standard Class"/>
    <s v="FH-14275"/>
    <s v="Frank Hawley"/>
    <x v="1"/>
    <s v="United States"/>
    <s v="Newport News"/>
    <x v="17"/>
    <n v="23602"/>
    <x v="0"/>
    <s v="OFF-ST-10003479"/>
    <x v="1"/>
    <x v="4"/>
    <s v="Eldon Base for stackable storage shelf, platinum"/>
    <n v="194.7"/>
    <n v="5"/>
    <n v="0"/>
    <n v="9.7349999999999781"/>
  </r>
  <r>
    <n v="7573"/>
    <s v="CA-2011-100916"/>
    <x v="2"/>
    <x v="618"/>
    <d v="2011-10-26T00:00:00"/>
    <s v="Standard Class"/>
    <s v="FH-14275"/>
    <s v="Frank Hawley"/>
    <x v="1"/>
    <s v="United States"/>
    <s v="Newport News"/>
    <x v="17"/>
    <n v="23602"/>
    <x v="0"/>
    <s v="FUR-TA-10004607"/>
    <x v="0"/>
    <x v="3"/>
    <s v="Hon 2111 Invitation Series Straight Table"/>
    <n v="591.32000000000005"/>
    <n v="4"/>
    <n v="0"/>
    <n v="112.35079999999999"/>
  </r>
  <r>
    <n v="7574"/>
    <s v="CA-2011-100916"/>
    <x v="2"/>
    <x v="618"/>
    <d v="2011-10-26T00:00:00"/>
    <s v="Standard Class"/>
    <s v="FH-14275"/>
    <s v="Frank Hawley"/>
    <x v="1"/>
    <s v="United States"/>
    <s v="Newport News"/>
    <x v="17"/>
    <n v="23602"/>
    <x v="0"/>
    <s v="OFF-AR-10001022"/>
    <x v="1"/>
    <x v="6"/>
    <s v="SANFORD Liquid Accent Tank-Style Highlighters"/>
    <n v="2.84"/>
    <n v="1"/>
    <n v="0"/>
    <n v="0.88039999999999985"/>
  </r>
  <r>
    <n v="7575"/>
    <s v="CA-2012-129532"/>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s v="CA-2012-129532"/>
    <x v="1"/>
    <x v="575"/>
    <d v="2012-12-12T00:00:00"/>
    <s v="Standard Class"/>
    <s v="YS-21880"/>
    <s v="Yana Sorensen"/>
    <x v="1"/>
    <s v="United States"/>
    <s v="Los Angeles"/>
    <x v="1"/>
    <n v="90036"/>
    <x v="1"/>
    <s v="TEC-AC-10000865"/>
    <x v="2"/>
    <x v="11"/>
    <s v="WD My Passport Ultra 500GB Portable External Hard Drive"/>
    <n v="236"/>
    <n v="4"/>
    <n v="0"/>
    <n v="40.119999999999976"/>
  </r>
  <r>
    <n v="7577"/>
    <s v="CA-2011-134726"/>
    <x v="2"/>
    <x v="981"/>
    <d v="2011-11-07T00:00:00"/>
    <s v="Second Class"/>
    <s v="SW-20755"/>
    <s v="Steven Ward"/>
    <x v="1"/>
    <s v="United States"/>
    <s v="Seattle"/>
    <x v="4"/>
    <n v="98115"/>
    <x v="1"/>
    <s v="TEC-AC-10000023"/>
    <x v="2"/>
    <x v="11"/>
    <s v="Maxell 74 Minute CD-R Spindle, 50/Pack"/>
    <n v="41.94"/>
    <n v="2"/>
    <n v="0"/>
    <n v="15.098399999999998"/>
  </r>
  <r>
    <n v="7578"/>
    <s v="CA-2011-134726"/>
    <x v="2"/>
    <x v="981"/>
    <d v="2011-11-07T00:00:00"/>
    <s v="Second Class"/>
    <s v="SW-20755"/>
    <s v="Steven Ward"/>
    <x v="1"/>
    <s v="United States"/>
    <s v="Seattle"/>
    <x v="4"/>
    <n v="98115"/>
    <x v="1"/>
    <s v="TEC-PH-10001750"/>
    <x v="2"/>
    <x v="7"/>
    <s v="Samsung Rugby III"/>
    <n v="52.792000000000002"/>
    <n v="1"/>
    <n v="0.2"/>
    <n v="4.6193000000000026"/>
  </r>
  <r>
    <n v="7579"/>
    <s v="CA-2013-138597"/>
    <x v="0"/>
    <x v="122"/>
    <d v="2013-12-22T00:00:00"/>
    <s v="First Class"/>
    <s v="PN-18775"/>
    <s v="Parhena Norris"/>
    <x v="2"/>
    <s v="United States"/>
    <s v="Omaha"/>
    <x v="8"/>
    <n v="68104"/>
    <x v="2"/>
    <s v="FUR-CH-10004997"/>
    <x v="0"/>
    <x v="1"/>
    <s v="Hon Every-Day Series Multi-Task Chairs"/>
    <n v="563.93999999999994"/>
    <n v="3"/>
    <n v="0"/>
    <n v="112.78800000000001"/>
  </r>
  <r>
    <n v="7580"/>
    <s v="CA-2012-123113"/>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s v="CA-2012-123113"/>
    <x v="1"/>
    <x v="521"/>
    <d v="2012-11-27T00:00:00"/>
    <s v="Second Class"/>
    <s v="AT-10735"/>
    <s v="Annie Thurman"/>
    <x v="0"/>
    <s v="United States"/>
    <s v="Morristown"/>
    <x v="30"/>
    <n v="7960"/>
    <x v="3"/>
    <s v="OFF-AR-10004999"/>
    <x v="1"/>
    <x v="6"/>
    <s v="Newell 315"/>
    <n v="17.940000000000001"/>
    <n v="3"/>
    <n v="0"/>
    <n v="4.4850000000000003"/>
  </r>
  <r>
    <n v="7582"/>
    <s v="CA-2012-169656"/>
    <x v="1"/>
    <x v="863"/>
    <d v="2012-08-16T00:00:00"/>
    <s v="First Class"/>
    <s v="EJ-13720"/>
    <s v="Ed Jacobs"/>
    <x v="0"/>
    <s v="United States"/>
    <s v="Philadelphia"/>
    <x v="9"/>
    <n v="19143"/>
    <x v="3"/>
    <s v="OFF-ST-10003816"/>
    <x v="1"/>
    <x v="4"/>
    <s v="Fellowes High-Stak Drawer Files"/>
    <n v="422.85599999999999"/>
    <n v="3"/>
    <n v="0.2"/>
    <n v="15.857099999999974"/>
  </r>
  <r>
    <n v="7583"/>
    <s v="CA-2012-142734"/>
    <x v="1"/>
    <x v="392"/>
    <d v="2012-04-21T00:00:00"/>
    <s v="Standard Class"/>
    <s v="DM-13345"/>
    <s v="Denise Monton"/>
    <x v="1"/>
    <s v="United States"/>
    <s v="New York City"/>
    <x v="15"/>
    <n v="10024"/>
    <x v="3"/>
    <s v="FUR-CH-10003968"/>
    <x v="0"/>
    <x v="1"/>
    <s v="Novimex Turbo Task Chair"/>
    <n v="127.76400000000001"/>
    <n v="2"/>
    <n v="0.1"/>
    <n v="2.8392000000000017"/>
  </r>
  <r>
    <n v="7584"/>
    <s v="CA-2011-163223"/>
    <x v="2"/>
    <x v="90"/>
    <d v="2011-03-25T00:00:00"/>
    <s v="Standard Class"/>
    <s v="KH-16690"/>
    <s v="Kristen Hastings"/>
    <x v="1"/>
    <s v="United States"/>
    <s v="Springfield"/>
    <x v="17"/>
    <n v="22153"/>
    <x v="0"/>
    <s v="TEC-PH-10000730"/>
    <x v="2"/>
    <x v="7"/>
    <s v="Samsung Galaxy S4 Active"/>
    <n v="3499.9300000000003"/>
    <n v="7"/>
    <n v="0"/>
    <n v="909.98180000000025"/>
  </r>
  <r>
    <n v="7585"/>
    <s v="CA-2011-163223"/>
    <x v="2"/>
    <x v="90"/>
    <d v="2011-03-25T00:00:00"/>
    <s v="Standard Class"/>
    <s v="KH-16690"/>
    <s v="Kristen Hastings"/>
    <x v="1"/>
    <s v="United States"/>
    <s v="Springfield"/>
    <x v="17"/>
    <n v="22153"/>
    <x v="0"/>
    <s v="OFF-LA-10004409"/>
    <x v="1"/>
    <x v="2"/>
    <s v="Avery 492"/>
    <n v="14.399999999999999"/>
    <n v="5"/>
    <n v="0"/>
    <n v="6.6239999999999988"/>
  </r>
  <r>
    <n v="7586"/>
    <s v="CA-2011-163223"/>
    <x v="2"/>
    <x v="90"/>
    <d v="2011-03-25T00:00:00"/>
    <s v="Standard Class"/>
    <s v="KH-16690"/>
    <s v="Kristen Hastings"/>
    <x v="1"/>
    <s v="United States"/>
    <s v="Springfield"/>
    <x v="17"/>
    <n v="22153"/>
    <x v="0"/>
    <s v="OFF-PA-10000675"/>
    <x v="1"/>
    <x v="10"/>
    <s v="Xerox 1919"/>
    <n v="122.97"/>
    <n v="3"/>
    <n v="0"/>
    <n v="60.255300000000005"/>
  </r>
  <r>
    <n v="7587"/>
    <s v="CA-2011-163223"/>
    <x v="2"/>
    <x v="90"/>
    <d v="2011-03-25T00:00:00"/>
    <s v="Standard Class"/>
    <s v="KH-16690"/>
    <s v="Kristen Hastings"/>
    <x v="1"/>
    <s v="United States"/>
    <s v="Springfield"/>
    <x v="17"/>
    <n v="22153"/>
    <x v="0"/>
    <s v="OFF-AR-10001573"/>
    <x v="1"/>
    <x v="6"/>
    <s v="American Pencil"/>
    <n v="9.32"/>
    <n v="4"/>
    <n v="0"/>
    <n v="2.702799999999999"/>
  </r>
  <r>
    <n v="7588"/>
    <s v="CA-2011-163223"/>
    <x v="2"/>
    <x v="90"/>
    <d v="2011-03-25T00:00:00"/>
    <s v="Standard Class"/>
    <s v="KH-16690"/>
    <s v="Kristen Hastings"/>
    <x v="1"/>
    <s v="United States"/>
    <s v="Springfield"/>
    <x v="17"/>
    <n v="22153"/>
    <x v="0"/>
    <s v="OFF-BI-10001597"/>
    <x v="1"/>
    <x v="8"/>
    <s v="Wilson Jones Ledger-Size, Piano-Hinge Binder, 2&quot;, Blue"/>
    <n v="122.94"/>
    <n v="3"/>
    <n v="0"/>
    <n v="59.011199999999988"/>
  </r>
  <r>
    <n v="7589"/>
    <s v="CA-2014-122945"/>
    <x v="3"/>
    <x v="673"/>
    <d v="2014-11-23T00:00:00"/>
    <s v="Standard Class"/>
    <s v="MB-18085"/>
    <s v="Mick Brown"/>
    <x v="0"/>
    <s v="United States"/>
    <s v="Roseville"/>
    <x v="1"/>
    <n v="95661"/>
    <x v="1"/>
    <s v="FUR-FU-10001196"/>
    <x v="0"/>
    <x v="5"/>
    <s v="DAX Cubicle Frames - 8x10"/>
    <n v="17.309999999999999"/>
    <n v="3"/>
    <n v="0"/>
    <n v="5.1929999999999996"/>
  </r>
  <r>
    <n v="7590"/>
    <s v="CA-2012-139738"/>
    <x v="1"/>
    <x v="12"/>
    <d v="2012-09-29T00:00:00"/>
    <s v="Standard Class"/>
    <s v="DK-12895"/>
    <s v="Dana Kaydos"/>
    <x v="0"/>
    <s v="United States"/>
    <s v="Rockford"/>
    <x v="10"/>
    <n v="61107"/>
    <x v="2"/>
    <s v="OFF-AR-10004602"/>
    <x v="1"/>
    <x v="6"/>
    <s v="Boston KS Multi-Size Manual Pencil Sharpener"/>
    <n v="128.744"/>
    <n v="7"/>
    <n v="0.2"/>
    <n v="12.874400000000001"/>
  </r>
  <r>
    <n v="7591"/>
    <s v="CA-2013-158778"/>
    <x v="0"/>
    <x v="64"/>
    <d v="2013-09-10T00:00:00"/>
    <s v="Standard Class"/>
    <s v="DB-13210"/>
    <s v="Dean Braden"/>
    <x v="0"/>
    <s v="United States"/>
    <s v="Philadelphia"/>
    <x v="9"/>
    <n v="19134"/>
    <x v="3"/>
    <s v="FUR-FU-10000260"/>
    <x v="0"/>
    <x v="5"/>
    <s v="6&quot; Cubicle Wall Clock, Black"/>
    <n v="58.248000000000005"/>
    <n v="9"/>
    <n v="0.2"/>
    <n v="11.649599999999996"/>
  </r>
  <r>
    <n v="7592"/>
    <s v="CA-2013-158778"/>
    <x v="0"/>
    <x v="64"/>
    <d v="2013-09-10T00:00:00"/>
    <s v="Standard Class"/>
    <s v="DB-13210"/>
    <s v="Dean Braden"/>
    <x v="0"/>
    <s v="United States"/>
    <s v="Philadelphia"/>
    <x v="9"/>
    <n v="19134"/>
    <x v="3"/>
    <s v="FUR-CH-10001146"/>
    <x v="0"/>
    <x v="1"/>
    <s v="Global Task Chair, Black"/>
    <n v="71.245999999999995"/>
    <n v="2"/>
    <n v="0.3"/>
    <n v="-19.338199999999993"/>
  </r>
  <r>
    <n v="7593"/>
    <s v="CA-2013-158778"/>
    <x v="0"/>
    <x v="64"/>
    <d v="2013-09-10T00:00:00"/>
    <s v="Standard Class"/>
    <s v="DB-13210"/>
    <s v="Dean Braden"/>
    <x v="0"/>
    <s v="United States"/>
    <s v="Philadelphia"/>
    <x v="9"/>
    <n v="19134"/>
    <x v="3"/>
    <s v="OFF-AR-10000896"/>
    <x v="1"/>
    <x v="6"/>
    <s v="Newell 329"/>
    <n v="7.8719999999999999"/>
    <n v="3"/>
    <n v="0.2"/>
    <n v="0.59039999999999937"/>
  </r>
  <r>
    <n v="7594"/>
    <s v="CA-2013-158778"/>
    <x v="0"/>
    <x v="64"/>
    <d v="2013-09-10T00:00:00"/>
    <s v="Standard Class"/>
    <s v="DB-13210"/>
    <s v="Dean Braden"/>
    <x v="0"/>
    <s v="United States"/>
    <s v="Philadelphia"/>
    <x v="9"/>
    <n v="19134"/>
    <x v="3"/>
    <s v="FUR-CH-10000309"/>
    <x v="0"/>
    <x v="1"/>
    <s v="Global Comet Stacking Arm Chair"/>
    <n v="887.27099999999984"/>
    <n v="3"/>
    <n v="0.3"/>
    <n v="-63.376499999999965"/>
  </r>
  <r>
    <n v="7595"/>
    <s v="CA-2014-11965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s v="CA-2014-119655"/>
    <x v="3"/>
    <x v="693"/>
    <d v="2014-04-25T00:00:00"/>
    <s v="Standard Class"/>
    <s v="CV-12295"/>
    <s v="Christina VanderZanden"/>
    <x v="0"/>
    <s v="United States"/>
    <s v="Detroit"/>
    <x v="12"/>
    <n v="48234"/>
    <x v="2"/>
    <s v="OFF-BI-10001036"/>
    <x v="1"/>
    <x v="8"/>
    <s v="Cardinal EasyOpen D-Ring Binders"/>
    <n v="36.56"/>
    <n v="4"/>
    <n v="0"/>
    <n v="18.28"/>
  </r>
  <r>
    <n v="7597"/>
    <s v="CA-2012-164567"/>
    <x v="1"/>
    <x v="925"/>
    <d v="2012-06-19T00:00:00"/>
    <s v="Standard Class"/>
    <s v="GK-14620"/>
    <s v="Grace Kelly"/>
    <x v="1"/>
    <s v="United States"/>
    <s v="Los Angeles"/>
    <x v="1"/>
    <n v="90004"/>
    <x v="1"/>
    <s v="TEC-PH-10002103"/>
    <x v="2"/>
    <x v="7"/>
    <s v="Jabra SPEAK 410"/>
    <n v="225.57599999999996"/>
    <n v="3"/>
    <n v="0.2"/>
    <n v="22.557600000000008"/>
  </r>
  <r>
    <n v="7598"/>
    <s v="CA-2011-131947"/>
    <x v="2"/>
    <x v="328"/>
    <d v="2011-09-22T00:00:00"/>
    <s v="Standard Class"/>
    <s v="JA-15970"/>
    <s v="Joseph Airdo"/>
    <x v="0"/>
    <s v="United States"/>
    <s v="Springfield"/>
    <x v="21"/>
    <n v="97477"/>
    <x v="1"/>
    <s v="OFF-AR-10001473"/>
    <x v="1"/>
    <x v="6"/>
    <s v="Newell 313"/>
    <n v="5.2480000000000002"/>
    <n v="2"/>
    <n v="0.2"/>
    <n v="0.45920000000000027"/>
  </r>
  <r>
    <n v="7599"/>
    <s v="CA-2011-131947"/>
    <x v="2"/>
    <x v="328"/>
    <d v="2011-09-22T00:00:00"/>
    <s v="Standard Class"/>
    <s v="JA-15970"/>
    <s v="Joseph Airdo"/>
    <x v="0"/>
    <s v="United States"/>
    <s v="Springfield"/>
    <x v="21"/>
    <n v="97477"/>
    <x v="1"/>
    <s v="OFF-AR-10000411"/>
    <x v="1"/>
    <x v="6"/>
    <s v="Boston 16701 Slimline Battery Pencil Sharpener"/>
    <n v="38.256"/>
    <n v="3"/>
    <n v="0.2"/>
    <n v="4.7819999999999947"/>
  </r>
  <r>
    <n v="7600"/>
    <s v="CA-2011-131947"/>
    <x v="2"/>
    <x v="328"/>
    <d v="2011-09-22T00:00:00"/>
    <s v="Standard Class"/>
    <s v="JA-15970"/>
    <s v="Joseph Airdo"/>
    <x v="0"/>
    <s v="United States"/>
    <s v="Springfield"/>
    <x v="21"/>
    <n v="97477"/>
    <x v="1"/>
    <s v="OFF-PA-10000246"/>
    <x v="1"/>
    <x v="10"/>
    <s v="Riverleaf Stik-Withit Designer Note Cubes"/>
    <n v="40.24"/>
    <n v="5"/>
    <n v="0.2"/>
    <n v="13.078000000000001"/>
  </r>
  <r>
    <n v="7601"/>
    <s v="CA-2011-131947"/>
    <x v="2"/>
    <x v="328"/>
    <d v="2011-09-22T00:00:00"/>
    <s v="Standard Class"/>
    <s v="JA-15970"/>
    <s v="Joseph Airdo"/>
    <x v="0"/>
    <s v="United States"/>
    <s v="Springfield"/>
    <x v="21"/>
    <n v="97477"/>
    <x v="1"/>
    <s v="TEC-MA-10004086"/>
    <x v="2"/>
    <x v="15"/>
    <s v="Plantronics Single Ear Headset"/>
    <n v="29.925000000000001"/>
    <n v="5"/>
    <n v="0.7"/>
    <n v="-21.944999999999993"/>
  </r>
  <r>
    <n v="7602"/>
    <s v="CA-2011-131947"/>
    <x v="2"/>
    <x v="328"/>
    <d v="2011-09-22T00:00:00"/>
    <s v="Standard Class"/>
    <s v="JA-15970"/>
    <s v="Joseph Airdo"/>
    <x v="0"/>
    <s v="United States"/>
    <s v="Springfield"/>
    <x v="21"/>
    <n v="97477"/>
    <x v="1"/>
    <s v="OFF-PA-10003039"/>
    <x v="1"/>
    <x v="10"/>
    <s v="Xerox 1960"/>
    <n v="148.70400000000001"/>
    <n v="6"/>
    <n v="0.2"/>
    <n v="46.469999999999985"/>
  </r>
  <r>
    <n v="7603"/>
    <s v="CA-2011-131947"/>
    <x v="2"/>
    <x v="328"/>
    <d v="2011-09-22T00:00:00"/>
    <s v="Standard Class"/>
    <s v="JA-15970"/>
    <s v="Joseph Airdo"/>
    <x v="0"/>
    <s v="United States"/>
    <s v="Springfield"/>
    <x v="21"/>
    <n v="97477"/>
    <x v="1"/>
    <s v="TEC-AC-10004633"/>
    <x v="2"/>
    <x v="11"/>
    <s v="Verbatim 25 GB 6x Blu-ray Single Layer Recordable Disc, 3/Pack"/>
    <n v="55.92"/>
    <n v="10"/>
    <n v="0.2"/>
    <n v="16.776000000000007"/>
  </r>
  <r>
    <n v="7604"/>
    <s v="CA-2013-152520"/>
    <x v="0"/>
    <x v="630"/>
    <d v="2013-07-13T00:00:00"/>
    <s v="Standard Class"/>
    <s v="TH-21115"/>
    <s v="Thea Hudgings"/>
    <x v="1"/>
    <s v="United States"/>
    <s v="Providence"/>
    <x v="34"/>
    <n v="2908"/>
    <x v="3"/>
    <s v="OFF-PA-10000289"/>
    <x v="1"/>
    <x v="10"/>
    <s v="Xerox 213"/>
    <n v="12.96"/>
    <n v="2"/>
    <n v="0"/>
    <n v="6.2208000000000006"/>
  </r>
  <r>
    <n v="7605"/>
    <s v="CA-2013-101791"/>
    <x v="0"/>
    <x v="1022"/>
    <d v="2013-06-01T00:00:00"/>
    <s v="Standard Class"/>
    <s v="BS-11665"/>
    <s v="Brian Stugart"/>
    <x v="0"/>
    <s v="United States"/>
    <s v="Chicago"/>
    <x v="10"/>
    <n v="60623"/>
    <x v="2"/>
    <s v="FUR-FU-10003247"/>
    <x v="0"/>
    <x v="5"/>
    <s v="36X48 HARDFLOOR CHAIRMAT"/>
    <n v="25.176000000000002"/>
    <n v="3"/>
    <n v="0.6"/>
    <n v="-33.358199999999997"/>
  </r>
  <r>
    <n v="7606"/>
    <s v="CA-2013-101791"/>
    <x v="0"/>
    <x v="1022"/>
    <d v="2013-06-01T00:00:00"/>
    <s v="Standard Class"/>
    <s v="BS-11665"/>
    <s v="Brian Stugart"/>
    <x v="0"/>
    <s v="United States"/>
    <s v="Chicago"/>
    <x v="10"/>
    <n v="60623"/>
    <x v="2"/>
    <s v="FUR-FU-10002191"/>
    <x v="0"/>
    <x v="5"/>
    <s v="G.E. Halogen Desk Lamp Bulbs"/>
    <n v="5.5840000000000005"/>
    <n v="2"/>
    <n v="0.6"/>
    <n v="-1.6751999999999994"/>
  </r>
  <r>
    <n v="7607"/>
    <s v="CA-2013-101791"/>
    <x v="0"/>
    <x v="1022"/>
    <d v="2013-06-01T00:00:00"/>
    <s v="Standard Class"/>
    <s v="BS-11665"/>
    <s v="Brian Stugart"/>
    <x v="0"/>
    <s v="United States"/>
    <s v="Chicago"/>
    <x v="10"/>
    <n v="60623"/>
    <x v="2"/>
    <s v="OFF-ST-10001496"/>
    <x v="1"/>
    <x v="4"/>
    <s v="Standard Rollaway File with Lock"/>
    <n v="1297.3680000000002"/>
    <n v="9"/>
    <n v="0.2"/>
    <n v="97.302599999999984"/>
  </r>
  <r>
    <n v="7608"/>
    <s v="CA-2014-121195"/>
    <x v="3"/>
    <x v="165"/>
    <d v="2014-12-28T00:00:00"/>
    <s v="First Class"/>
    <s v="NS-18505"/>
    <s v="Neola Schneider"/>
    <x v="0"/>
    <s v="United States"/>
    <s v="Dallas"/>
    <x v="5"/>
    <n v="75220"/>
    <x v="2"/>
    <s v="OFF-ST-10000585"/>
    <x v="1"/>
    <x v="4"/>
    <s v="Economy Rollaway Files"/>
    <n v="264.32"/>
    <n v="2"/>
    <n v="0.2"/>
    <n v="19.823999999999998"/>
  </r>
  <r>
    <n v="7609"/>
    <s v="CA-2014-163209"/>
    <x v="3"/>
    <x v="898"/>
    <d v="2014-05-08T00:00:00"/>
    <s v="Standard Class"/>
    <s v="MK-18160"/>
    <s v="Mike Kennedy"/>
    <x v="0"/>
    <s v="United States"/>
    <s v="San Francisco"/>
    <x v="1"/>
    <n v="94122"/>
    <x v="1"/>
    <s v="OFF-PA-10001166"/>
    <x v="1"/>
    <x v="10"/>
    <s v="Xerox 2"/>
    <n v="25.92"/>
    <n v="4"/>
    <n v="0"/>
    <n v="12.441600000000001"/>
  </r>
  <r>
    <n v="7610"/>
    <s v="CA-2014-163209"/>
    <x v="3"/>
    <x v="898"/>
    <d v="2014-05-08T00:00:00"/>
    <s v="Standard Class"/>
    <s v="MK-18160"/>
    <s v="Mike Kennedy"/>
    <x v="0"/>
    <s v="United States"/>
    <s v="San Francisco"/>
    <x v="1"/>
    <n v="94122"/>
    <x v="1"/>
    <s v="OFF-AR-10003651"/>
    <x v="1"/>
    <x v="6"/>
    <s v="Newell 350"/>
    <n v="22.959999999999997"/>
    <n v="7"/>
    <n v="0"/>
    <n v="6.6583999999999968"/>
  </r>
  <r>
    <n v="7611"/>
    <s v="CA-2011-133354"/>
    <x v="2"/>
    <x v="1165"/>
    <d v="2011-02-25T00:00:00"/>
    <s v="First Class"/>
    <s v="SA-20830"/>
    <s v="Sue Ann Reed"/>
    <x v="0"/>
    <s v="United States"/>
    <s v="Moreno Valley"/>
    <x v="1"/>
    <n v="92553"/>
    <x v="1"/>
    <s v="OFF-PA-10001800"/>
    <x v="1"/>
    <x v="10"/>
    <s v="Xerox 220"/>
    <n v="19.440000000000001"/>
    <n v="3"/>
    <n v="0"/>
    <n v="9.3312000000000008"/>
  </r>
  <r>
    <n v="7612"/>
    <s v="US-2012-130491"/>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s v="US-2012-130491"/>
    <x v="1"/>
    <x v="285"/>
    <d v="2012-02-11T00:00:00"/>
    <s v="First Class"/>
    <s v="BH-11710"/>
    <s v="Brosina Hoffman"/>
    <x v="0"/>
    <s v="United States"/>
    <s v="Garden City"/>
    <x v="41"/>
    <n v="67846"/>
    <x v="2"/>
    <s v="OFF-FA-10000134"/>
    <x v="1"/>
    <x v="13"/>
    <s v="Advantus Push Pins, Aluminum Head"/>
    <n v="5.81"/>
    <n v="1"/>
    <n v="0"/>
    <n v="1.8010999999999999"/>
  </r>
  <r>
    <n v="7614"/>
    <s v="US-2012-130491"/>
    <x v="1"/>
    <x v="285"/>
    <d v="2012-02-11T00:00:00"/>
    <s v="First Class"/>
    <s v="BH-11710"/>
    <s v="Brosina Hoffman"/>
    <x v="0"/>
    <s v="United States"/>
    <s v="Garden City"/>
    <x v="41"/>
    <n v="67846"/>
    <x v="2"/>
    <s v="OFF-AR-10001149"/>
    <x v="1"/>
    <x v="6"/>
    <s v="Sanford Colorific Colored Pencils, 12/Box"/>
    <n v="5.76"/>
    <n v="2"/>
    <n v="0"/>
    <n v="1.7279999999999998"/>
  </r>
  <r>
    <n v="7615"/>
    <s v="CA-2012-113740"/>
    <x v="1"/>
    <x v="252"/>
    <d v="2012-08-28T00:00:00"/>
    <s v="Second Class"/>
    <s v="SC-20380"/>
    <s v="Shahid Collister"/>
    <x v="0"/>
    <s v="United States"/>
    <s v="New York City"/>
    <x v="15"/>
    <n v="10035"/>
    <x v="3"/>
    <s v="FUR-FU-10000010"/>
    <x v="0"/>
    <x v="5"/>
    <s v="DAX Value U-Channel Document Frames, Easel Back"/>
    <n v="14.91"/>
    <n v="3"/>
    <n v="0"/>
    <n v="4.6220999999999997"/>
  </r>
  <r>
    <n v="7616"/>
    <s v="CA-2011-148425"/>
    <x v="2"/>
    <x v="953"/>
    <d v="2011-12-04T00:00:00"/>
    <s v="Standard Class"/>
    <s v="RF-19345"/>
    <s v="Randy Ferguson"/>
    <x v="1"/>
    <s v="United States"/>
    <s v="Orlando"/>
    <x v="2"/>
    <n v="32839"/>
    <x v="0"/>
    <s v="OFF-BI-10000201"/>
    <x v="1"/>
    <x v="8"/>
    <s v="Avery Triangle Shaped Sheet Lifters, Black, 2/Pack"/>
    <n v="6.6420000000000012"/>
    <n v="9"/>
    <n v="0.7"/>
    <n v="-4.427999999999999"/>
  </r>
  <r>
    <n v="7617"/>
    <s v="CA-2013-144309"/>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s v="CA-2013-144309"/>
    <x v="0"/>
    <x v="107"/>
    <d v="2013-12-17T00:00:00"/>
    <s v="Standard Class"/>
    <s v="CM-12235"/>
    <s v="Chris McAfee"/>
    <x v="0"/>
    <s v="United States"/>
    <s v="Watertown"/>
    <x v="15"/>
    <n v="13601"/>
    <x v="3"/>
    <s v="OFF-BI-10003656"/>
    <x v="1"/>
    <x v="8"/>
    <s v="Fellowes PB200 Plastic Comb Binding Machine"/>
    <n v="679.96"/>
    <n v="5"/>
    <n v="0.2"/>
    <n v="220.98699999999997"/>
  </r>
  <r>
    <n v="7619"/>
    <s v="CA-2014-151225"/>
    <x v="3"/>
    <x v="855"/>
    <d v="2014-10-30T00:00:00"/>
    <s v="First Class"/>
    <s v="JM-15655"/>
    <s v="Jim Mitchum"/>
    <x v="1"/>
    <s v="United States"/>
    <s v="Los Angeles"/>
    <x v="1"/>
    <n v="90032"/>
    <x v="1"/>
    <s v="FUR-TA-10001539"/>
    <x v="0"/>
    <x v="3"/>
    <s v="Chromcraft Rectangular Conference Tables"/>
    <n v="189.57600000000002"/>
    <n v="1"/>
    <n v="0.2"/>
    <n v="9.4787999999999784"/>
  </r>
  <r>
    <n v="7620"/>
    <s v="CA-2014-151225"/>
    <x v="3"/>
    <x v="855"/>
    <d v="2014-10-30T00:00:00"/>
    <s v="First Class"/>
    <s v="JM-15655"/>
    <s v="Jim Mitchum"/>
    <x v="1"/>
    <s v="United States"/>
    <s v="Los Angeles"/>
    <x v="1"/>
    <n v="90032"/>
    <x v="1"/>
    <s v="TEC-PH-10004100"/>
    <x v="2"/>
    <x v="7"/>
    <s v="Griffin GC17055 Auxiliary Audio Cable"/>
    <n v="71.959999999999994"/>
    <n v="5"/>
    <n v="0.2"/>
    <n v="7.1960000000000015"/>
  </r>
  <r>
    <n v="7621"/>
    <s v="US-2011-1440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s v="US-2011-144078"/>
    <x v="2"/>
    <x v="641"/>
    <d v="2011-11-29T00:00:00"/>
    <s v="Standard Class"/>
    <s v="RB-19435"/>
    <s v="Richard Bierner"/>
    <x v="0"/>
    <s v="United States"/>
    <s v="Los Angeles"/>
    <x v="1"/>
    <n v="90004"/>
    <x v="1"/>
    <s v="FUR-CH-10002335"/>
    <x v="0"/>
    <x v="1"/>
    <s v="Hon GuestStacker Chair"/>
    <n v="725.34400000000005"/>
    <n v="4"/>
    <n v="0.2"/>
    <n v="54.400800000000004"/>
  </r>
  <r>
    <n v="7623"/>
    <s v="US-2011-144078"/>
    <x v="2"/>
    <x v="641"/>
    <d v="2011-11-29T00:00:00"/>
    <s v="Standard Class"/>
    <s v="RB-19435"/>
    <s v="Richard Bierner"/>
    <x v="0"/>
    <s v="United States"/>
    <s v="Los Angeles"/>
    <x v="1"/>
    <n v="90004"/>
    <x v="1"/>
    <s v="OFF-AR-10004707"/>
    <x v="1"/>
    <x v="6"/>
    <s v="Staples"/>
    <n v="7.4399999999999995"/>
    <n v="3"/>
    <n v="0"/>
    <n v="2.6039999999999996"/>
  </r>
  <r>
    <n v="7624"/>
    <s v="CA-2011-124464"/>
    <x v="2"/>
    <x v="686"/>
    <d v="2011-07-20T00:00:00"/>
    <s v="Standard Class"/>
    <s v="SS-20515"/>
    <s v="Shirley Schmidt"/>
    <x v="2"/>
    <s v="United States"/>
    <s v="Newark"/>
    <x v="13"/>
    <n v="19711"/>
    <x v="3"/>
    <s v="OFF-AP-10000576"/>
    <x v="1"/>
    <x v="9"/>
    <s v="Belkin 7 Outlet SurgeMaster II"/>
    <n v="39.479999999999997"/>
    <n v="1"/>
    <n v="0"/>
    <n v="11.054400000000001"/>
  </r>
  <r>
    <n v="7625"/>
    <s v="CA-2012-136805"/>
    <x v="1"/>
    <x v="293"/>
    <d v="2012-05-27T00:00:00"/>
    <s v="Second Class"/>
    <s v="NM-18445"/>
    <s v="Nathan Mautz"/>
    <x v="2"/>
    <s v="United States"/>
    <s v="Detroit"/>
    <x v="12"/>
    <n v="48234"/>
    <x v="2"/>
    <s v="OFF-AP-10001394"/>
    <x v="1"/>
    <x v="9"/>
    <s v="Harmony Air Purifier"/>
    <n v="850.5"/>
    <n v="5"/>
    <n v="0.1"/>
    <n v="245.69999999999993"/>
  </r>
  <r>
    <n v="7626"/>
    <s v="CA-2012-136805"/>
    <x v="1"/>
    <x v="293"/>
    <d v="2012-05-27T00:00:00"/>
    <s v="Second Class"/>
    <s v="NM-18445"/>
    <s v="Nathan Mautz"/>
    <x v="2"/>
    <s v="United States"/>
    <s v="Detroit"/>
    <x v="12"/>
    <n v="48234"/>
    <x v="2"/>
    <s v="FUR-FU-10003724"/>
    <x v="0"/>
    <x v="5"/>
    <s v="Westinghouse Clip-On Gooseneck Lamps"/>
    <n v="75.33"/>
    <n v="9"/>
    <n v="0"/>
    <n v="19.585799999999999"/>
  </r>
  <r>
    <n v="7627"/>
    <s v="US-2012-159499"/>
    <x v="1"/>
    <x v="82"/>
    <d v="2012-11-23T00:00:00"/>
    <s v="Second Class"/>
    <s v="EM-14095"/>
    <s v="Eudokia Martin"/>
    <x v="1"/>
    <s v="United States"/>
    <s v="Phoenix"/>
    <x v="16"/>
    <n v="85023"/>
    <x v="1"/>
    <s v="OFF-AP-10002867"/>
    <x v="1"/>
    <x v="9"/>
    <s v="Fellowes Command Center 5-outlet power strip"/>
    <n v="325.63200000000006"/>
    <n v="6"/>
    <n v="0.2"/>
    <n v="28.492799999999988"/>
  </r>
  <r>
    <n v="7628"/>
    <s v="US-2012-159499"/>
    <x v="1"/>
    <x v="82"/>
    <d v="2012-11-23T00:00:00"/>
    <s v="Second Class"/>
    <s v="EM-14095"/>
    <s v="Eudokia Martin"/>
    <x v="1"/>
    <s v="United States"/>
    <s v="Phoenix"/>
    <x v="16"/>
    <n v="85023"/>
    <x v="1"/>
    <s v="TEC-AC-10002718"/>
    <x v="2"/>
    <x v="11"/>
    <s v="Belkin Standard 104 key USB Keyboard"/>
    <n v="23.344000000000001"/>
    <n v="2"/>
    <n v="0.2"/>
    <n v="-1.4590000000000014"/>
  </r>
  <r>
    <n v="7629"/>
    <s v="US-2012-159499"/>
    <x v="1"/>
    <x v="82"/>
    <d v="2012-11-23T00:00:00"/>
    <s v="Second Class"/>
    <s v="EM-14095"/>
    <s v="Eudokia Martin"/>
    <x v="1"/>
    <s v="United States"/>
    <s v="Phoenix"/>
    <x v="16"/>
    <n v="85023"/>
    <x v="1"/>
    <s v="OFF-LA-10003121"/>
    <x v="1"/>
    <x v="2"/>
    <s v="Avery 506"/>
    <n v="16.520000000000003"/>
    <n v="5"/>
    <n v="0.2"/>
    <n v="5.368999999999998"/>
  </r>
  <r>
    <n v="7630"/>
    <s v="CA-2011-162089"/>
    <x v="2"/>
    <x v="809"/>
    <d v="2011-04-01T00:00:00"/>
    <s v="First Class"/>
    <s v="MP-17470"/>
    <s v="Mark Packer"/>
    <x v="2"/>
    <s v="United States"/>
    <s v="Brownsville"/>
    <x v="5"/>
    <n v="78521"/>
    <x v="2"/>
    <s v="OFF-EN-10002230"/>
    <x v="1"/>
    <x v="12"/>
    <s v="Airmail Envelopes"/>
    <n v="335.72"/>
    <n v="5"/>
    <n v="0.2"/>
    <n v="113.30549999999999"/>
  </r>
  <r>
    <n v="7631"/>
    <s v="CA-2011-162089"/>
    <x v="2"/>
    <x v="809"/>
    <d v="2011-04-01T00:00:00"/>
    <s v="First Class"/>
    <s v="MP-17470"/>
    <s v="Mark Packer"/>
    <x v="2"/>
    <s v="United States"/>
    <s v="Brownsville"/>
    <x v="5"/>
    <n v="78521"/>
    <x v="2"/>
    <s v="TEC-PH-10001819"/>
    <x v="2"/>
    <x v="7"/>
    <s v="Innergie mMini Combo Duo USB Travel Charging Kit"/>
    <n v="251.94400000000002"/>
    <n v="7"/>
    <n v="0.2"/>
    <n v="88.180399999999977"/>
  </r>
  <r>
    <n v="7632"/>
    <s v="CA-2011-162089"/>
    <x v="2"/>
    <x v="809"/>
    <d v="2011-04-01T00:00:00"/>
    <s v="First Class"/>
    <s v="MP-17470"/>
    <s v="Mark Packer"/>
    <x v="2"/>
    <s v="United States"/>
    <s v="Brownsville"/>
    <x v="5"/>
    <n v="78521"/>
    <x v="2"/>
    <s v="FUR-CH-10002304"/>
    <x v="0"/>
    <x v="1"/>
    <s v="Global Stack Chair without Arms, Black"/>
    <n v="127.30199999999999"/>
    <n v="7"/>
    <n v="0.3"/>
    <n v="-9.0929999999999964"/>
  </r>
  <r>
    <n v="7633"/>
    <s v="US-2014-158526"/>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s v="US-2014-158526"/>
    <x v="3"/>
    <x v="614"/>
    <d v="2015-01-02T00:00:00"/>
    <s v="Second Class"/>
    <s v="KH-16360"/>
    <s v="Katherine Hughes"/>
    <x v="0"/>
    <s v="United States"/>
    <s v="Louisville"/>
    <x v="0"/>
    <n v="40214"/>
    <x v="0"/>
    <s v="OFF-BI-10002414"/>
    <x v="1"/>
    <x v="8"/>
    <s v="GBC ProClick Spines for 32-Hole Punch"/>
    <n v="12.53"/>
    <n v="1"/>
    <n v="0"/>
    <n v="5.8890999999999991"/>
  </r>
  <r>
    <n v="7635"/>
    <s v="US-2014-158526"/>
    <x v="3"/>
    <x v="614"/>
    <d v="2015-01-02T00:00:00"/>
    <s v="Second Class"/>
    <s v="KH-16360"/>
    <s v="Katherine Hughes"/>
    <x v="0"/>
    <s v="United States"/>
    <s v="Louisville"/>
    <x v="0"/>
    <n v="40214"/>
    <x v="0"/>
    <s v="OFF-AR-10003696"/>
    <x v="1"/>
    <x v="6"/>
    <s v="Panasonic KP-350BK Electric Pencil Sharpener with Auto Stop"/>
    <n v="34.58"/>
    <n v="1"/>
    <n v="0"/>
    <n v="10.028199999999998"/>
  </r>
  <r>
    <n v="7636"/>
    <s v="US-2014-158526"/>
    <x v="3"/>
    <x v="614"/>
    <d v="2015-01-02T00:00:00"/>
    <s v="Second Class"/>
    <s v="KH-16360"/>
    <s v="Katherine Hughes"/>
    <x v="0"/>
    <s v="United States"/>
    <s v="Louisville"/>
    <x v="0"/>
    <n v="40214"/>
    <x v="0"/>
    <s v="FUR-CH-10004495"/>
    <x v="0"/>
    <x v="1"/>
    <s v="Global Leather and Oak Executive Chair, Black"/>
    <n v="300.98"/>
    <n v="1"/>
    <n v="0"/>
    <n v="87.28419999999997"/>
  </r>
  <r>
    <n v="7637"/>
    <s v="US-2014-158526"/>
    <x v="3"/>
    <x v="614"/>
    <d v="2015-01-02T00:00:00"/>
    <s v="Second Class"/>
    <s v="KH-16360"/>
    <s v="Katherine Hughes"/>
    <x v="0"/>
    <s v="United States"/>
    <s v="Louisville"/>
    <x v="0"/>
    <n v="40214"/>
    <x v="0"/>
    <s v="FUR-CH-10001270"/>
    <x v="0"/>
    <x v="1"/>
    <s v="Harbour Creations Steel Folding Chair"/>
    <n v="258.75"/>
    <n v="3"/>
    <n v="0"/>
    <n v="77.624999999999972"/>
  </r>
  <r>
    <n v="7638"/>
    <s v="CA-2014-104885"/>
    <x v="3"/>
    <x v="580"/>
    <d v="2014-03-09T00:00:00"/>
    <s v="Standard Class"/>
    <s v="DB-13555"/>
    <s v="Dorothy Badders"/>
    <x v="1"/>
    <s v="United States"/>
    <s v="Newark"/>
    <x v="13"/>
    <n v="19711"/>
    <x v="3"/>
    <s v="OFF-AR-10001615"/>
    <x v="1"/>
    <x v="6"/>
    <s v="Newell 34"/>
    <n v="59.519999999999996"/>
    <n v="3"/>
    <n v="0"/>
    <n v="15.475200000000001"/>
  </r>
  <r>
    <n v="7639"/>
    <s v="CA-2014-104885"/>
    <x v="3"/>
    <x v="580"/>
    <d v="2014-03-09T00:00:00"/>
    <s v="Standard Class"/>
    <s v="DB-13555"/>
    <s v="Dorothy Badders"/>
    <x v="1"/>
    <s v="United States"/>
    <s v="Newark"/>
    <x v="13"/>
    <n v="19711"/>
    <x v="3"/>
    <s v="OFF-EN-10003286"/>
    <x v="1"/>
    <x v="12"/>
    <s v="Staples"/>
    <n v="57.959999999999994"/>
    <n v="7"/>
    <n v="0"/>
    <n v="27.241199999999996"/>
  </r>
  <r>
    <n v="7640"/>
    <s v="CA-2014-104885"/>
    <x v="3"/>
    <x v="580"/>
    <d v="2014-03-09T00:00:00"/>
    <s v="Standard Class"/>
    <s v="DB-13555"/>
    <s v="Dorothy Badders"/>
    <x v="1"/>
    <s v="United States"/>
    <s v="Newark"/>
    <x v="13"/>
    <n v="19711"/>
    <x v="3"/>
    <s v="FUR-BO-10003660"/>
    <x v="0"/>
    <x v="0"/>
    <s v="Bush Cubix Collection Bookcases, Fully Assembled"/>
    <n v="441.96"/>
    <n v="2"/>
    <n v="0"/>
    <n v="101.6508"/>
  </r>
  <r>
    <n v="7641"/>
    <s v="CA-2014-104885"/>
    <x v="3"/>
    <x v="580"/>
    <d v="2014-03-09T00:00:00"/>
    <s v="Standard Class"/>
    <s v="DB-13555"/>
    <s v="Dorothy Badders"/>
    <x v="1"/>
    <s v="United States"/>
    <s v="Newark"/>
    <x v="13"/>
    <n v="19711"/>
    <x v="3"/>
    <s v="OFF-PA-10002764"/>
    <x v="1"/>
    <x v="10"/>
    <s v="Staples"/>
    <n v="68.039999999999992"/>
    <n v="6"/>
    <n v="0"/>
    <n v="33.339599999999997"/>
  </r>
  <r>
    <n v="7642"/>
    <s v="US-2013-157490"/>
    <x v="0"/>
    <x v="1099"/>
    <d v="2013-10-08T00:00:00"/>
    <s v="First Class"/>
    <s v="LB-16795"/>
    <s v="Laurel Beltran"/>
    <x v="2"/>
    <s v="United States"/>
    <s v="Pueblo"/>
    <x v="22"/>
    <n v="81001"/>
    <x v="1"/>
    <s v="TEC-MA-10001695"/>
    <x v="2"/>
    <x v="15"/>
    <s v="Zebra GK420t Direct Thermal/Thermal Transfer Printer"/>
    <n v="703.71"/>
    <n v="6"/>
    <n v="0.7"/>
    <n v="-938.28"/>
  </r>
  <r>
    <n v="7643"/>
    <s v="US-2013-157490"/>
    <x v="0"/>
    <x v="1099"/>
    <d v="2013-10-08T00:00:00"/>
    <s v="First Class"/>
    <s v="LB-16795"/>
    <s v="Laurel Beltran"/>
    <x v="2"/>
    <s v="United States"/>
    <s v="Pueblo"/>
    <x v="22"/>
    <n v="81001"/>
    <x v="1"/>
    <s v="OFF-BI-10002824"/>
    <x v="1"/>
    <x v="8"/>
    <s v="Recycled Easel Ring Binders"/>
    <n v="17.904000000000003"/>
    <n v="4"/>
    <n v="0.7"/>
    <n v="-14.920000000000002"/>
  </r>
  <r>
    <n v="7644"/>
    <s v="US-2013-157490"/>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s v="US-2013-157490"/>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s v="CA-2012-161452"/>
    <x v="1"/>
    <x v="57"/>
    <d v="2012-04-11T00:00:00"/>
    <s v="Standard Class"/>
    <s v="CA-11965"/>
    <s v="Carol Adams"/>
    <x v="1"/>
    <s v="United States"/>
    <s v="Los Angeles"/>
    <x v="1"/>
    <n v="90036"/>
    <x v="1"/>
    <s v="FUR-CH-10003973"/>
    <x v="0"/>
    <x v="1"/>
    <s v="GuestStacker Chair with Chrome Finish Legs"/>
    <n v="892.22400000000005"/>
    <n v="3"/>
    <n v="0.2"/>
    <n v="89.222400000000022"/>
  </r>
  <r>
    <n v="7647"/>
    <s v="US-2011-115196"/>
    <x v="2"/>
    <x v="340"/>
    <d v="2011-09-13T00:00:00"/>
    <s v="Standard Class"/>
    <s v="DL-12925"/>
    <s v="Daniel Lacy"/>
    <x v="0"/>
    <s v="United States"/>
    <s v="Greenville"/>
    <x v="3"/>
    <n v="27834"/>
    <x v="0"/>
    <s v="TEC-MA-10002073"/>
    <x v="2"/>
    <x v="15"/>
    <s v="3D Systems Cube Printer, 2nd Generation, White"/>
    <n v="1299.99"/>
    <n v="2"/>
    <n v="0.5"/>
    <n v="-571.99559999999997"/>
  </r>
  <r>
    <n v="7648"/>
    <s v="CA-2013-138968"/>
    <x v="0"/>
    <x v="543"/>
    <d v="2013-03-17T00:00:00"/>
    <s v="First Class"/>
    <s v="FC-14335"/>
    <s v="Fred Chung"/>
    <x v="1"/>
    <s v="United States"/>
    <s v="San Francisco"/>
    <x v="1"/>
    <n v="94110"/>
    <x v="1"/>
    <s v="OFF-BI-10003529"/>
    <x v="1"/>
    <x v="8"/>
    <s v="Avery Round Ring Poly Binders"/>
    <n v="4.5439999999999996"/>
    <n v="2"/>
    <n v="0.2"/>
    <n v="1.6472"/>
  </r>
  <r>
    <n v="7649"/>
    <s v="CA-2013-138968"/>
    <x v="0"/>
    <x v="543"/>
    <d v="2013-03-17T00:00:00"/>
    <s v="First Class"/>
    <s v="FC-14335"/>
    <s v="Fred Chung"/>
    <x v="1"/>
    <s v="United States"/>
    <s v="San Francisco"/>
    <x v="1"/>
    <n v="94110"/>
    <x v="1"/>
    <s v="FUR-CH-10000309"/>
    <x v="0"/>
    <x v="1"/>
    <s v="Global Comet Stacking Arm Chair"/>
    <n v="1352.0320000000002"/>
    <n v="4"/>
    <n v="0.2"/>
    <n v="84.501999999999953"/>
  </r>
  <r>
    <n v="7650"/>
    <s v="CA-2012-1018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s v="CA-2012-101889"/>
    <x v="1"/>
    <x v="17"/>
    <d v="2012-12-31T00:00:00"/>
    <s v="Standard Class"/>
    <s v="DB-13120"/>
    <s v="David Bremer"/>
    <x v="1"/>
    <s v="United States"/>
    <s v="Marion"/>
    <x v="24"/>
    <n v="43302"/>
    <x v="3"/>
    <s v="OFF-EN-10003286"/>
    <x v="1"/>
    <x v="12"/>
    <s v="Staples"/>
    <n v="19.872"/>
    <n v="3"/>
    <n v="0.2"/>
    <n v="6.7067999999999977"/>
  </r>
  <r>
    <n v="7652"/>
    <s v="CA-2014-110821"/>
    <x v="3"/>
    <x v="783"/>
    <d v="2014-08-09T00:00:00"/>
    <s v="First Class"/>
    <s v="CK-12205"/>
    <s v="Chloris Kastensmidt"/>
    <x v="0"/>
    <s v="United States"/>
    <s v="Dallas"/>
    <x v="5"/>
    <n v="75081"/>
    <x v="2"/>
    <s v="TEC-AC-10001552"/>
    <x v="2"/>
    <x v="11"/>
    <s v="Logitech K350 2.4Ghz Wireless Keyboard"/>
    <n v="119.44800000000001"/>
    <n v="3"/>
    <n v="0.2"/>
    <n v="-13.437900000000006"/>
  </r>
  <r>
    <n v="7653"/>
    <s v="CA-2014-110821"/>
    <x v="3"/>
    <x v="783"/>
    <d v="2014-08-09T00:00:00"/>
    <s v="First Class"/>
    <s v="CK-12205"/>
    <s v="Chloris Kastensmidt"/>
    <x v="0"/>
    <s v="United States"/>
    <s v="Dallas"/>
    <x v="5"/>
    <n v="75081"/>
    <x v="2"/>
    <s v="OFF-ST-10002790"/>
    <x v="1"/>
    <x v="4"/>
    <s v="Safco Industrial Shelving"/>
    <n v="118.16"/>
    <n v="2"/>
    <n v="0.2"/>
    <n v="-25.108999999999988"/>
  </r>
  <r>
    <n v="7654"/>
    <s v="CA-2012-121552"/>
    <x v="1"/>
    <x v="204"/>
    <d v="2012-03-27T00:00:00"/>
    <s v="Standard Class"/>
    <s v="FW-14395"/>
    <s v="Fred Wasserman"/>
    <x v="1"/>
    <s v="United States"/>
    <s v="Huntsville"/>
    <x v="19"/>
    <n v="35810"/>
    <x v="0"/>
    <s v="OFF-AR-10003217"/>
    <x v="1"/>
    <x v="6"/>
    <s v="Newell 316"/>
    <n v="19.559999999999999"/>
    <n v="4"/>
    <n v="0"/>
    <n v="5.4768000000000008"/>
  </r>
  <r>
    <n v="7655"/>
    <s v="CA-2012-107685"/>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s v="CA-2012-107685"/>
    <x v="1"/>
    <x v="672"/>
    <d v="2012-12-02T00:00:00"/>
    <s v="Second Class"/>
    <s v="JM-15865"/>
    <s v="John Murray"/>
    <x v="0"/>
    <s v="United States"/>
    <s v="Las Vegas"/>
    <x v="33"/>
    <n v="89115"/>
    <x v="1"/>
    <s v="OFF-PA-10003848"/>
    <x v="1"/>
    <x v="10"/>
    <s v="Xerox 1997"/>
    <n v="25.92"/>
    <n v="4"/>
    <n v="0"/>
    <n v="12.441600000000001"/>
  </r>
  <r>
    <n v="7657"/>
    <s v="US-2011-120740"/>
    <x v="2"/>
    <x v="1166"/>
    <d v="2011-04-15T00:00:00"/>
    <s v="Same Day"/>
    <s v="PS-18970"/>
    <s v="Paul Stevenson"/>
    <x v="2"/>
    <s v="United States"/>
    <s v="Los Angeles"/>
    <x v="1"/>
    <n v="90049"/>
    <x v="1"/>
    <s v="OFF-AP-10000240"/>
    <x v="1"/>
    <x v="9"/>
    <s v="Belkin F9G930V10-GRY 9 Outlet Surge"/>
    <n v="106.96"/>
    <n v="2"/>
    <n v="0"/>
    <n v="31.018399999999986"/>
  </r>
  <r>
    <n v="7658"/>
    <s v="US-2011-120740"/>
    <x v="2"/>
    <x v="1166"/>
    <d v="2011-04-15T00:00:00"/>
    <s v="Same Day"/>
    <s v="PS-18970"/>
    <s v="Paul Stevenson"/>
    <x v="2"/>
    <s v="United States"/>
    <s v="Los Angeles"/>
    <x v="1"/>
    <n v="90049"/>
    <x v="1"/>
    <s v="FUR-FU-10004091"/>
    <x v="0"/>
    <x v="5"/>
    <s v="Howard Miller 13&quot; Diameter Goldtone Round Wall Clock"/>
    <n v="187.76"/>
    <n v="4"/>
    <n v="0"/>
    <n v="76.9816"/>
  </r>
  <r>
    <n v="7659"/>
    <s v="CA-2014-155740"/>
    <x v="3"/>
    <x v="245"/>
    <d v="2014-08-03T00:00:00"/>
    <s v="First Class"/>
    <s v="TC-21475"/>
    <s v="Tony Chapman"/>
    <x v="2"/>
    <s v="United States"/>
    <s v="Lakewood"/>
    <x v="24"/>
    <n v="44107"/>
    <x v="3"/>
    <s v="OFF-BI-10001071"/>
    <x v="1"/>
    <x v="8"/>
    <s v="GBC ProClick Punch Binding System"/>
    <n v="76.77600000000001"/>
    <n v="4"/>
    <n v="0.7"/>
    <n v="-53.743199999999973"/>
  </r>
  <r>
    <n v="7660"/>
    <s v="CA-2014-146493"/>
    <x v="3"/>
    <x v="702"/>
    <d v="2014-06-06T00:00:00"/>
    <s v="Standard Class"/>
    <s v="CV-12805"/>
    <s v="Cynthia Voltz"/>
    <x v="1"/>
    <s v="United States"/>
    <s v="Fremont"/>
    <x v="8"/>
    <n v="68025"/>
    <x v="2"/>
    <s v="OFF-BI-10003676"/>
    <x v="1"/>
    <x v="8"/>
    <s v="GBC Standard Recycled Report Covers, Clear Plastic Sheets"/>
    <n v="53.9"/>
    <n v="5"/>
    <n v="0"/>
    <n v="25.871999999999996"/>
  </r>
  <r>
    <n v="7661"/>
    <s v="CA-2011-105417"/>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s v="CA-2011-105417"/>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s v="US-2014-141509"/>
    <x v="3"/>
    <x v="365"/>
    <d v="2014-10-02T00:00:00"/>
    <s v="First Class"/>
    <s v="SC-20575"/>
    <s v="Sonia Cooley"/>
    <x v="0"/>
    <s v="United States"/>
    <s v="Los Angeles"/>
    <x v="1"/>
    <n v="90036"/>
    <x v="1"/>
    <s v="OFF-AR-10002067"/>
    <x v="1"/>
    <x v="6"/>
    <s v="Newell 334"/>
    <n v="99.2"/>
    <n v="5"/>
    <n v="0"/>
    <n v="25.792000000000002"/>
  </r>
  <r>
    <n v="7664"/>
    <s v="CA-2014-139493"/>
    <x v="3"/>
    <x v="1168"/>
    <d v="2014-09-20T00:00:00"/>
    <s v="Standard Class"/>
    <s v="SG-20605"/>
    <s v="Speros Goranitis"/>
    <x v="0"/>
    <s v="United States"/>
    <s v="Asheville"/>
    <x v="3"/>
    <n v="28806"/>
    <x v="0"/>
    <s v="OFF-AR-10003158"/>
    <x v="1"/>
    <x v="6"/>
    <s v="Fluorescent Highlighters by Dixon"/>
    <n v="15.920000000000002"/>
    <n v="5"/>
    <n v="0.2"/>
    <n v="2.7859999999999978"/>
  </r>
  <r>
    <n v="7665"/>
    <s v="CA-2011-151967"/>
    <x v="2"/>
    <x v="68"/>
    <d v="2011-10-26T00:00:00"/>
    <s v="Standard Class"/>
    <s v="NB-18580"/>
    <s v="Nicole Brennan"/>
    <x v="1"/>
    <s v="United States"/>
    <s v="Bossier City"/>
    <x v="28"/>
    <n v="71111"/>
    <x v="0"/>
    <s v="FUR-FU-10000193"/>
    <x v="0"/>
    <x v="5"/>
    <s v="Tenex Chairmats For Use with Hard Floors"/>
    <n v="129.91999999999999"/>
    <n v="4"/>
    <n v="0"/>
    <n v="10.393599999999992"/>
  </r>
  <r>
    <n v="7666"/>
    <s v="US-2013-140158"/>
    <x v="0"/>
    <x v="964"/>
    <d v="2013-10-09T00:00:00"/>
    <s v="Standard Class"/>
    <s v="DR-12940"/>
    <s v="Daniel Raglin"/>
    <x v="2"/>
    <s v="United States"/>
    <s v="Providence"/>
    <x v="34"/>
    <n v="2908"/>
    <x v="3"/>
    <s v="OFF-BI-10000977"/>
    <x v="1"/>
    <x v="8"/>
    <s v="Ibico Plastic Spiral Binding Combs"/>
    <n v="30.4"/>
    <n v="1"/>
    <n v="0"/>
    <n v="13.983999999999998"/>
  </r>
  <r>
    <n v="7667"/>
    <s v="US-2013-140158"/>
    <x v="0"/>
    <x v="964"/>
    <d v="2013-10-09T00:00:00"/>
    <s v="Standard Class"/>
    <s v="DR-12940"/>
    <s v="Daniel Raglin"/>
    <x v="2"/>
    <s v="United States"/>
    <s v="Providence"/>
    <x v="34"/>
    <n v="2908"/>
    <x v="3"/>
    <s v="TEC-CO-10001449"/>
    <x v="2"/>
    <x v="16"/>
    <s v="Hewlett Packard LaserJet 3310 Copier"/>
    <n v="5399.91"/>
    <n v="9"/>
    <n v="0"/>
    <n v="2591.9567999999999"/>
  </r>
  <r>
    <n v="7668"/>
    <s v="US-2013-140158"/>
    <x v="0"/>
    <x v="964"/>
    <d v="2013-10-09T00:00:00"/>
    <s v="Standard Class"/>
    <s v="DR-12940"/>
    <s v="Daniel Raglin"/>
    <x v="2"/>
    <s v="United States"/>
    <s v="Providence"/>
    <x v="34"/>
    <n v="2908"/>
    <x v="3"/>
    <s v="OFF-ST-10000136"/>
    <x v="1"/>
    <x v="4"/>
    <s v="Letter Size File"/>
    <n v="119.10000000000001"/>
    <n v="3"/>
    <n v="0"/>
    <n v="34.538999999999994"/>
  </r>
  <r>
    <n v="7669"/>
    <s v="CA-2012-130974"/>
    <x v="1"/>
    <x v="154"/>
    <d v="2012-11-29T00:00:00"/>
    <s v="Second Class"/>
    <s v="MA-17560"/>
    <s v="Matt Abelman"/>
    <x v="2"/>
    <s v="United States"/>
    <s v="Everett"/>
    <x v="31"/>
    <n v="2149"/>
    <x v="3"/>
    <s v="OFF-PA-10000743"/>
    <x v="1"/>
    <x v="10"/>
    <s v="Xerox 1977"/>
    <n v="40.08"/>
    <n v="6"/>
    <n v="0"/>
    <n v="19.238399999999999"/>
  </r>
  <r>
    <n v="7670"/>
    <s v="CA-2012-130974"/>
    <x v="1"/>
    <x v="154"/>
    <d v="2012-11-29T00:00:00"/>
    <s v="Second Class"/>
    <s v="MA-17560"/>
    <s v="Matt Abelman"/>
    <x v="2"/>
    <s v="United States"/>
    <s v="Everett"/>
    <x v="31"/>
    <n v="2149"/>
    <x v="3"/>
    <s v="OFF-PA-10001019"/>
    <x v="1"/>
    <x v="10"/>
    <s v="Xerox 1884"/>
    <n v="59.94"/>
    <n v="3"/>
    <n v="0"/>
    <n v="28.171799999999998"/>
  </r>
  <r>
    <n v="7671"/>
    <s v="CA-2012-130974"/>
    <x v="1"/>
    <x v="154"/>
    <d v="2012-11-29T00:00:00"/>
    <s v="Second Class"/>
    <s v="MA-17560"/>
    <s v="Matt Abelman"/>
    <x v="2"/>
    <s v="United States"/>
    <s v="Everett"/>
    <x v="31"/>
    <n v="2149"/>
    <x v="3"/>
    <s v="TEC-AC-10003095"/>
    <x v="2"/>
    <x v="11"/>
    <s v="Logitech G35 7.1-Channel Surround Sound Headset"/>
    <n v="259.98"/>
    <n v="2"/>
    <n v="0"/>
    <n v="88.393200000000007"/>
  </r>
  <r>
    <n v="7672"/>
    <s v="CA-2012-130974"/>
    <x v="1"/>
    <x v="154"/>
    <d v="2012-11-29T00:00:00"/>
    <s v="Second Class"/>
    <s v="MA-17560"/>
    <s v="Matt Abelman"/>
    <x v="2"/>
    <s v="United States"/>
    <s v="Everett"/>
    <x v="31"/>
    <n v="2149"/>
    <x v="3"/>
    <s v="FUR-BO-10002916"/>
    <x v="0"/>
    <x v="0"/>
    <s v="Rush Hierlooms Collection 1&quot; Thick Stackable Bookcases"/>
    <n v="170.98"/>
    <n v="1"/>
    <n v="0"/>
    <n v="32.486199999999997"/>
  </r>
  <r>
    <n v="7673"/>
    <s v="CA-2012-130974"/>
    <x v="1"/>
    <x v="154"/>
    <d v="2012-11-29T00:00:00"/>
    <s v="Second Class"/>
    <s v="MA-17560"/>
    <s v="Matt Abelman"/>
    <x v="2"/>
    <s v="United States"/>
    <s v="Everett"/>
    <x v="31"/>
    <n v="2149"/>
    <x v="3"/>
    <s v="FUR-FU-10002506"/>
    <x v="0"/>
    <x v="5"/>
    <s v="Tensor &quot;Hersey Kiss&quot; Styled Floor Lamp"/>
    <n v="38.97"/>
    <n v="3"/>
    <n v="0"/>
    <n v="4.6763999999999992"/>
  </r>
  <r>
    <n v="7674"/>
    <s v="CA-2012-130974"/>
    <x v="1"/>
    <x v="154"/>
    <d v="2012-11-29T00:00:00"/>
    <s v="Second Class"/>
    <s v="MA-17560"/>
    <s v="Matt Abelman"/>
    <x v="2"/>
    <s v="United States"/>
    <s v="Everett"/>
    <x v="31"/>
    <n v="2149"/>
    <x v="3"/>
    <s v="OFF-PA-10003823"/>
    <x v="1"/>
    <x v="10"/>
    <s v="Xerox 197"/>
    <n v="154.9"/>
    <n v="5"/>
    <n v="0"/>
    <n v="69.704999999999998"/>
  </r>
  <r>
    <n v="7675"/>
    <s v="CA-2012-130974"/>
    <x v="1"/>
    <x v="154"/>
    <d v="2012-11-29T00:00:00"/>
    <s v="Second Class"/>
    <s v="MA-17560"/>
    <s v="Matt Abelman"/>
    <x v="2"/>
    <s v="United States"/>
    <s v="Everett"/>
    <x v="31"/>
    <n v="2149"/>
    <x v="3"/>
    <s v="FUR-TA-10004619"/>
    <x v="0"/>
    <x v="3"/>
    <s v="Hon Non-Folding Utility Tables"/>
    <n v="446.06799999999998"/>
    <n v="4"/>
    <n v="0.3"/>
    <n v="0"/>
  </r>
  <r>
    <n v="7676"/>
    <s v="CA-2014-133487"/>
    <x v="3"/>
    <x v="636"/>
    <d v="2014-05-10T00:00:00"/>
    <s v="Second Class"/>
    <s v="TS-21655"/>
    <s v="Trudy Schmidt"/>
    <x v="0"/>
    <s v="United States"/>
    <s v="Rancho Cucamonga"/>
    <x v="1"/>
    <n v="91730"/>
    <x v="1"/>
    <s v="OFF-AP-10001271"/>
    <x v="1"/>
    <x v="9"/>
    <s v="Eureka The Boss Cordless Rechargeable Stick Vac"/>
    <n v="152.94"/>
    <n v="3"/>
    <n v="0"/>
    <n v="41.293800000000005"/>
  </r>
  <r>
    <n v="7677"/>
    <s v="CA-2011-142951"/>
    <x v="2"/>
    <x v="1169"/>
    <d v="2011-10-08T00:00:00"/>
    <s v="Same Day"/>
    <s v="JG-15115"/>
    <s v="Jack Garza"/>
    <x v="0"/>
    <s v="United States"/>
    <s v="Charlotte"/>
    <x v="3"/>
    <n v="28205"/>
    <x v="0"/>
    <s v="TEC-AC-10002331"/>
    <x v="2"/>
    <x v="11"/>
    <s v="Maxell 74 Minute CDR, 10/Pack"/>
    <n v="23.472000000000001"/>
    <n v="3"/>
    <n v="0.2"/>
    <n v="4.9877999999999982"/>
  </r>
  <r>
    <n v="7678"/>
    <s v="CA-2011-133592"/>
    <x v="2"/>
    <x v="520"/>
    <d v="2012-01-07T00:00:00"/>
    <s v="Standard Class"/>
    <s v="KM-16375"/>
    <s v="Katherine Murray"/>
    <x v="2"/>
    <s v="United States"/>
    <s v="Providence"/>
    <x v="34"/>
    <n v="2908"/>
    <x v="3"/>
    <s v="OFF-PA-10003228"/>
    <x v="1"/>
    <x v="10"/>
    <s v="Xerox 1917"/>
    <n v="195.64"/>
    <n v="4"/>
    <n v="0"/>
    <n v="91.950799999999987"/>
  </r>
  <r>
    <n v="7679"/>
    <s v="CA-2011-133592"/>
    <x v="2"/>
    <x v="520"/>
    <d v="2012-01-07T00:00:00"/>
    <s v="Standard Class"/>
    <s v="KM-16375"/>
    <s v="Katherine Murray"/>
    <x v="2"/>
    <s v="United States"/>
    <s v="Providence"/>
    <x v="34"/>
    <n v="2908"/>
    <x v="3"/>
    <s v="OFF-PA-10002586"/>
    <x v="1"/>
    <x v="10"/>
    <s v="Xerox 1970"/>
    <n v="14.940000000000001"/>
    <n v="3"/>
    <n v="0"/>
    <n v="7.0218000000000007"/>
  </r>
  <r>
    <n v="7680"/>
    <s v="CA-2011-133592"/>
    <x v="2"/>
    <x v="520"/>
    <d v="2012-01-07T00:00:00"/>
    <s v="Standard Class"/>
    <s v="KM-16375"/>
    <s v="Katherine Murray"/>
    <x v="2"/>
    <s v="United States"/>
    <s v="Providence"/>
    <x v="34"/>
    <n v="2908"/>
    <x v="3"/>
    <s v="TEC-AC-10002049"/>
    <x v="2"/>
    <x v="11"/>
    <s v="Plantronics Savi W720 Multi-Device Wireless Headset System"/>
    <n v="1687.8"/>
    <n v="4"/>
    <n v="0"/>
    <n v="742.63200000000006"/>
  </r>
  <r>
    <n v="7681"/>
    <s v="CA-2011-133592"/>
    <x v="2"/>
    <x v="520"/>
    <d v="2012-01-07T00:00:00"/>
    <s v="Standard Class"/>
    <s v="KM-16375"/>
    <s v="Katherine Murray"/>
    <x v="2"/>
    <s v="United States"/>
    <s v="Providence"/>
    <x v="34"/>
    <n v="2908"/>
    <x v="3"/>
    <s v="FUR-BO-10000362"/>
    <x v="0"/>
    <x v="0"/>
    <s v="Sauder Inglewood Library Bookcases"/>
    <n v="341.96"/>
    <n v="2"/>
    <n v="0"/>
    <n v="78.650800000000004"/>
  </r>
  <r>
    <n v="7682"/>
    <s v="CA-2011-133592"/>
    <x v="2"/>
    <x v="520"/>
    <d v="2012-01-07T00:00:00"/>
    <s v="Standard Class"/>
    <s v="KM-16375"/>
    <s v="Katherine Murray"/>
    <x v="2"/>
    <s v="United States"/>
    <s v="Providence"/>
    <x v="34"/>
    <n v="2908"/>
    <x v="3"/>
    <s v="FUR-CH-10004218"/>
    <x v="0"/>
    <x v="1"/>
    <s v="Global Fabric Manager's Chair, Dark Gray"/>
    <n v="605.88"/>
    <n v="6"/>
    <n v="0"/>
    <n v="151.47000000000003"/>
  </r>
  <r>
    <n v="7683"/>
    <s v="CA-2012-120782"/>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s v="CA-2012-120782"/>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s v="CA-2012-11687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s v="CA-2012-116876"/>
    <x v="1"/>
    <x v="966"/>
    <d v="2012-02-21T00:00:00"/>
    <s v="Standard Class"/>
    <s v="TT-21070"/>
    <s v="Ted Trevino"/>
    <x v="0"/>
    <s v="United States"/>
    <s v="Rochester"/>
    <x v="15"/>
    <n v="14609"/>
    <x v="3"/>
    <s v="TEC-PH-10002584"/>
    <x v="2"/>
    <x v="7"/>
    <s v="Samsung Galaxy S4"/>
    <n v="625.99"/>
    <n v="1"/>
    <n v="0"/>
    <n v="187.79699999999997"/>
  </r>
  <r>
    <n v="7687"/>
    <s v="CA-2013-169838"/>
    <x v="0"/>
    <x v="881"/>
    <d v="2013-11-30T00:00:00"/>
    <s v="Standard Class"/>
    <s v="BB-11545"/>
    <s v="Brenda Bowman"/>
    <x v="1"/>
    <s v="United States"/>
    <s v="Jackson"/>
    <x v="12"/>
    <n v="49201"/>
    <x v="2"/>
    <s v="FUR-TA-10001095"/>
    <x v="0"/>
    <x v="3"/>
    <s v="Chromcraft Round Conference Tables"/>
    <n v="1568.61"/>
    <n v="9"/>
    <n v="0"/>
    <n v="329.40809999999999"/>
  </r>
  <r>
    <n v="7688"/>
    <s v="CA-2013-169838"/>
    <x v="0"/>
    <x v="881"/>
    <d v="2013-11-30T00:00:00"/>
    <s v="Standard Class"/>
    <s v="BB-11545"/>
    <s v="Brenda Bowman"/>
    <x v="1"/>
    <s v="United States"/>
    <s v="Jackson"/>
    <x v="12"/>
    <n v="49201"/>
    <x v="2"/>
    <s v="OFF-BI-10004002"/>
    <x v="1"/>
    <x v="8"/>
    <s v="Wilson Jones International Size A4 Ring Binders"/>
    <n v="17.3"/>
    <n v="1"/>
    <n v="0"/>
    <n v="8.3040000000000003"/>
  </r>
  <r>
    <n v="7689"/>
    <s v="CA-2013-169838"/>
    <x v="0"/>
    <x v="881"/>
    <d v="2013-11-30T00:00:00"/>
    <s v="Standard Class"/>
    <s v="BB-11545"/>
    <s v="Brenda Bowman"/>
    <x v="1"/>
    <s v="United States"/>
    <s v="Jackson"/>
    <x v="12"/>
    <n v="49201"/>
    <x v="2"/>
    <s v="TEC-AC-10004518"/>
    <x v="2"/>
    <x v="11"/>
    <s v="Memorex Mini Travel Drive 32 GB USB 2.0 Flash Drive"/>
    <n v="160"/>
    <n v="8"/>
    <n v="0"/>
    <n v="62.400000000000006"/>
  </r>
  <r>
    <n v="7690"/>
    <s v="US-2014-128951"/>
    <x v="3"/>
    <x v="663"/>
    <d v="2014-07-18T00:00:00"/>
    <s v="First Class"/>
    <s v="RS-19420"/>
    <s v="Ricardo Sperren"/>
    <x v="1"/>
    <s v="United States"/>
    <s v="Suffolk"/>
    <x v="17"/>
    <n v="23434"/>
    <x v="0"/>
    <s v="OFF-AP-10002191"/>
    <x v="1"/>
    <x v="9"/>
    <s v="Belkin 8 Outlet SurgeMaster II Gold Surge Protector"/>
    <n v="179.94"/>
    <n v="3"/>
    <n v="0"/>
    <n v="50.383200000000009"/>
  </r>
  <r>
    <n v="7691"/>
    <s v="US-2014-128951"/>
    <x v="3"/>
    <x v="663"/>
    <d v="2014-07-18T00:00:00"/>
    <s v="First Class"/>
    <s v="RS-19420"/>
    <s v="Ricardo Sperren"/>
    <x v="1"/>
    <s v="United States"/>
    <s v="Suffolk"/>
    <x v="17"/>
    <n v="23434"/>
    <x v="0"/>
    <s v="FUR-TA-10004575"/>
    <x v="0"/>
    <x v="3"/>
    <s v="Hon 5100 Series Wood Tables"/>
    <n v="872.94"/>
    <n v="3"/>
    <n v="0"/>
    <n v="157.12919999999997"/>
  </r>
  <r>
    <n v="7692"/>
    <s v="US-2014-128951"/>
    <x v="3"/>
    <x v="663"/>
    <d v="2014-07-18T00:00:00"/>
    <s v="First Class"/>
    <s v="RS-19420"/>
    <s v="Ricardo Sperren"/>
    <x v="1"/>
    <s v="United States"/>
    <s v="Suffolk"/>
    <x v="17"/>
    <n v="23434"/>
    <x v="0"/>
    <s v="OFF-PA-10003177"/>
    <x v="1"/>
    <x v="10"/>
    <s v="Xerox 1999"/>
    <n v="12.96"/>
    <n v="2"/>
    <n v="0"/>
    <n v="6.2208000000000006"/>
  </r>
  <r>
    <n v="7693"/>
    <s v="CA-2011-102330"/>
    <x v="2"/>
    <x v="282"/>
    <d v="2012-01-03T00:00:00"/>
    <s v="Standard Class"/>
    <s v="AI-10855"/>
    <s v="Arianne Irving"/>
    <x v="0"/>
    <s v="United States"/>
    <s v="Brentwood"/>
    <x v="1"/>
    <n v="94513"/>
    <x v="1"/>
    <s v="OFF-LA-10003923"/>
    <x v="1"/>
    <x v="2"/>
    <s v="Alphabetical Labels for Top Tab Filing"/>
    <n v="88.800000000000011"/>
    <n v="6"/>
    <n v="0"/>
    <n v="44.400000000000006"/>
  </r>
  <r>
    <n v="7694"/>
    <s v="CA-2011-102330"/>
    <x v="2"/>
    <x v="282"/>
    <d v="2012-01-03T00:00:00"/>
    <s v="Standard Class"/>
    <s v="AI-10855"/>
    <s v="Arianne Irving"/>
    <x v="0"/>
    <s v="United States"/>
    <s v="Brentwood"/>
    <x v="1"/>
    <n v="94513"/>
    <x v="1"/>
    <s v="TEC-PH-10001051"/>
    <x v="2"/>
    <x v="7"/>
    <s v="HTC One"/>
    <n v="319.96800000000002"/>
    <n v="4"/>
    <n v="0.2"/>
    <n v="35.996399999999952"/>
  </r>
  <r>
    <n v="7695"/>
    <s v="CA-2013-118899"/>
    <x v="0"/>
    <x v="554"/>
    <d v="2013-03-23T00:00:00"/>
    <s v="Same Day"/>
    <s v="MC-17275"/>
    <s v="Marc Crier"/>
    <x v="0"/>
    <s v="United States"/>
    <s v="Seattle"/>
    <x v="4"/>
    <n v="98103"/>
    <x v="1"/>
    <s v="FUR-CH-10004754"/>
    <x v="0"/>
    <x v="1"/>
    <s v="Global Stack Chair with Arms, Black"/>
    <n v="167.88800000000001"/>
    <n v="7"/>
    <n v="0.2"/>
    <n v="14.690199999999997"/>
  </r>
  <r>
    <n v="7696"/>
    <s v="CA-2014-107958"/>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s v="CA-2014-107958"/>
    <x v="3"/>
    <x v="1170"/>
    <d v="2014-07-06T00:00:00"/>
    <s v="First Class"/>
    <s v="AH-10120"/>
    <s v="Adrian Hane"/>
    <x v="2"/>
    <s v="United States"/>
    <s v="Houston"/>
    <x v="5"/>
    <n v="77036"/>
    <x v="2"/>
    <s v="OFF-BI-10001787"/>
    <x v="1"/>
    <x v="8"/>
    <s v="Wilson Jones Four-Pocket Poly Binders"/>
    <n v="5.2319999999999984"/>
    <n v="4"/>
    <n v="0.8"/>
    <n v="-8.1096000000000004"/>
  </r>
  <r>
    <n v="7698"/>
    <s v="CA-2014-151799"/>
    <x v="3"/>
    <x v="817"/>
    <d v="2014-12-19T00:00:00"/>
    <s v="Standard Class"/>
    <s v="BF-11170"/>
    <s v="Ben Ferrer"/>
    <x v="2"/>
    <s v="United States"/>
    <s v="Lawrence"/>
    <x v="31"/>
    <n v="1841"/>
    <x v="3"/>
    <s v="TEC-CO-10002313"/>
    <x v="2"/>
    <x v="16"/>
    <s v="Canon PC1080F Personal Copier"/>
    <n v="1199.98"/>
    <n v="2"/>
    <n v="0"/>
    <n v="467.99220000000003"/>
  </r>
  <r>
    <n v="7699"/>
    <s v="CA-2014-151799"/>
    <x v="3"/>
    <x v="817"/>
    <d v="2014-12-19T00:00:00"/>
    <s v="Standard Class"/>
    <s v="BF-11170"/>
    <s v="Ben Ferrer"/>
    <x v="2"/>
    <s v="United States"/>
    <s v="Lawrence"/>
    <x v="31"/>
    <n v="1841"/>
    <x v="3"/>
    <s v="OFF-ST-10002790"/>
    <x v="1"/>
    <x v="4"/>
    <s v="Safco Industrial Shelving"/>
    <n v="73.849999999999994"/>
    <n v="1"/>
    <n v="0"/>
    <n v="2.2155000000000058"/>
  </r>
  <r>
    <n v="7700"/>
    <s v="CA-2014-151799"/>
    <x v="3"/>
    <x v="817"/>
    <d v="2014-12-19T00:00:00"/>
    <s v="Standard Class"/>
    <s v="BF-11170"/>
    <s v="Ben Ferrer"/>
    <x v="2"/>
    <s v="United States"/>
    <s v="Lawrence"/>
    <x v="31"/>
    <n v="1841"/>
    <x v="3"/>
    <s v="OFF-SU-10001664"/>
    <x v="1"/>
    <x v="14"/>
    <s v="Acme Office Executive Series Stainless Steel Trimmers"/>
    <n v="25.71"/>
    <n v="3"/>
    <n v="0"/>
    <n v="6.6846000000000005"/>
  </r>
  <r>
    <n v="7701"/>
    <s v="CA-2014-151799"/>
    <x v="3"/>
    <x v="817"/>
    <d v="2014-12-19T00:00:00"/>
    <s v="Standard Class"/>
    <s v="BF-11170"/>
    <s v="Ben Ferrer"/>
    <x v="2"/>
    <s v="United States"/>
    <s v="Lawrence"/>
    <x v="31"/>
    <n v="1841"/>
    <x v="3"/>
    <s v="OFF-FA-10001332"/>
    <x v="1"/>
    <x v="13"/>
    <s v="Acco Banker's Clasps, 5 3/4&quot;-Long"/>
    <n v="17.28"/>
    <n v="6"/>
    <n v="0"/>
    <n v="8.121599999999999"/>
  </r>
  <r>
    <n v="7702"/>
    <s v="CA-2014-151799"/>
    <x v="3"/>
    <x v="817"/>
    <d v="2014-12-19T00:00:00"/>
    <s v="Standard Class"/>
    <s v="BF-11170"/>
    <s v="Ben Ferrer"/>
    <x v="2"/>
    <s v="United States"/>
    <s v="Lawrence"/>
    <x v="31"/>
    <n v="1841"/>
    <x v="3"/>
    <s v="FUR-TA-10003473"/>
    <x v="0"/>
    <x v="3"/>
    <s v="Bretford Rectangular Conference Table Tops"/>
    <n v="526.58199999999999"/>
    <n v="2"/>
    <n v="0.3"/>
    <n v="-52.658199999999965"/>
  </r>
  <r>
    <n v="7703"/>
    <s v="CA-2013-114601"/>
    <x v="0"/>
    <x v="370"/>
    <d v="2013-09-03T00:00:00"/>
    <s v="Standard Class"/>
    <s v="AA-10480"/>
    <s v="Andrew Allen"/>
    <x v="0"/>
    <s v="United States"/>
    <s v="Detroit"/>
    <x v="12"/>
    <n v="48234"/>
    <x v="2"/>
    <s v="OFF-PA-10000605"/>
    <x v="1"/>
    <x v="10"/>
    <s v="Xerox 1950"/>
    <n v="11.56"/>
    <n v="2"/>
    <n v="0"/>
    <n v="5.6644000000000005"/>
  </r>
  <r>
    <n v="7704"/>
    <s v="CA-2013-114601"/>
    <x v="0"/>
    <x v="370"/>
    <d v="2013-09-03T00:00:00"/>
    <s v="Standard Class"/>
    <s v="AA-10480"/>
    <s v="Andrew Allen"/>
    <x v="0"/>
    <s v="United States"/>
    <s v="Detroit"/>
    <x v="12"/>
    <n v="48234"/>
    <x v="2"/>
    <s v="TEC-PH-10002170"/>
    <x v="2"/>
    <x v="7"/>
    <s v="ClearSounds CSC500 Amplified Spirit Phone Corded phone"/>
    <n v="209.96999999999997"/>
    <n v="3"/>
    <n v="0"/>
    <n v="58.791600000000003"/>
  </r>
  <r>
    <n v="7705"/>
    <s v="CA-2013-114601"/>
    <x v="0"/>
    <x v="370"/>
    <d v="2013-09-03T00:00:00"/>
    <s v="Standard Class"/>
    <s v="AA-10480"/>
    <s v="Andrew Allen"/>
    <x v="0"/>
    <s v="United States"/>
    <s v="Detroit"/>
    <x v="12"/>
    <n v="48234"/>
    <x v="2"/>
    <s v="FUR-TA-10004147"/>
    <x v="0"/>
    <x v="3"/>
    <s v="Hon 4060 Series Tables"/>
    <n v="447.84"/>
    <n v="4"/>
    <n v="0"/>
    <n v="98.524799999999971"/>
  </r>
  <r>
    <n v="7706"/>
    <s v="CA-2013-114601"/>
    <x v="0"/>
    <x v="370"/>
    <d v="2013-09-03T00:00:00"/>
    <s v="Standard Class"/>
    <s v="AA-10480"/>
    <s v="Andrew Allen"/>
    <x v="0"/>
    <s v="United States"/>
    <s v="Detroit"/>
    <x v="12"/>
    <n v="48234"/>
    <x v="2"/>
    <s v="TEC-AC-10003911"/>
    <x v="2"/>
    <x v="11"/>
    <s v="NETGEAR AC1750 Dual Band Gigabit Smart WiFi Router"/>
    <n v="479.97"/>
    <n v="3"/>
    <n v="0"/>
    <n v="163.18979999999999"/>
  </r>
  <r>
    <n v="7707"/>
    <s v="CA-2013-114601"/>
    <x v="0"/>
    <x v="370"/>
    <d v="2013-09-03T00:00:00"/>
    <s v="Standard Class"/>
    <s v="AA-10480"/>
    <s v="Andrew Allen"/>
    <x v="0"/>
    <s v="United States"/>
    <s v="Detroit"/>
    <x v="12"/>
    <n v="48234"/>
    <x v="2"/>
    <s v="OFF-AR-10002578"/>
    <x v="1"/>
    <x v="6"/>
    <s v="Newell 335"/>
    <n v="8.64"/>
    <n v="3"/>
    <n v="0"/>
    <n v="2.5055999999999998"/>
  </r>
  <r>
    <n v="7708"/>
    <s v="CA-2014-100237"/>
    <x v="3"/>
    <x v="453"/>
    <d v="2014-10-20T00:00:00"/>
    <s v="Standard Class"/>
    <s v="SV-20815"/>
    <s v="Stuart Van"/>
    <x v="1"/>
    <s v="United States"/>
    <s v="Orem"/>
    <x v="7"/>
    <n v="84057"/>
    <x v="1"/>
    <s v="OFF-AR-10001761"/>
    <x v="1"/>
    <x v="6"/>
    <s v="Avery Hi-Liter Smear-Safe Highlighters"/>
    <n v="11.68"/>
    <n v="2"/>
    <n v="0"/>
    <n v="4.2047999999999996"/>
  </r>
  <r>
    <n v="7709"/>
    <s v="CA-2011-139542"/>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s v="CA-2011-139542"/>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s v="US-2012-142811"/>
    <x v="1"/>
    <x v="788"/>
    <d v="2012-04-07T00:00:00"/>
    <s v="Standard Class"/>
    <s v="JL-15850"/>
    <s v="John Lucas"/>
    <x v="0"/>
    <s v="United States"/>
    <s v="Mesa"/>
    <x v="16"/>
    <n v="85204"/>
    <x v="1"/>
    <s v="TEC-PH-10003095"/>
    <x v="2"/>
    <x v="7"/>
    <s v="Samsung HM1900 Bluetooth Headset"/>
    <n v="87.8"/>
    <n v="5"/>
    <n v="0.2"/>
    <n v="32.924999999999997"/>
  </r>
  <r>
    <n v="7712"/>
    <s v="CA-2014-139353"/>
    <x v="3"/>
    <x v="960"/>
    <d v="2014-10-31T00:00:00"/>
    <s v="Second Class"/>
    <s v="JM-15250"/>
    <s v="Janet Martin"/>
    <x v="0"/>
    <s v="United States"/>
    <s v="Fayetteville"/>
    <x v="3"/>
    <n v="28314"/>
    <x v="0"/>
    <s v="FUR-FU-10001876"/>
    <x v="0"/>
    <x v="5"/>
    <s v="Computer Room Manger, 14&quot;"/>
    <n v="77.951999999999998"/>
    <n v="3"/>
    <n v="0.2"/>
    <n v="15.590399999999995"/>
  </r>
  <r>
    <n v="7713"/>
    <s v="CA-2014-139353"/>
    <x v="3"/>
    <x v="960"/>
    <d v="2014-10-31T00:00:00"/>
    <s v="Second Class"/>
    <s v="JM-15250"/>
    <s v="Janet Martin"/>
    <x v="0"/>
    <s v="United States"/>
    <s v="Fayetteville"/>
    <x v="3"/>
    <n v="28314"/>
    <x v="0"/>
    <s v="OFF-ST-10001522"/>
    <x v="1"/>
    <x v="4"/>
    <s v="Gould Plastics 18-Pocket Panel Bin, 34w x 5-1/4d x 20-1/2h"/>
    <n v="147.184"/>
    <n v="2"/>
    <n v="0.2"/>
    <n v="-29.436800000000012"/>
  </r>
  <r>
    <n v="7714"/>
    <s v="CA-2014-139353"/>
    <x v="3"/>
    <x v="960"/>
    <d v="2014-10-31T00:00:00"/>
    <s v="Second Class"/>
    <s v="JM-15250"/>
    <s v="Janet Martin"/>
    <x v="0"/>
    <s v="United States"/>
    <s v="Fayetteville"/>
    <x v="3"/>
    <n v="28314"/>
    <x v="0"/>
    <s v="OFF-PA-10000300"/>
    <x v="1"/>
    <x v="10"/>
    <s v="Xerox 1936"/>
    <n v="47.952000000000005"/>
    <n v="3"/>
    <n v="0.2"/>
    <n v="16.183799999999998"/>
  </r>
  <r>
    <n v="7715"/>
    <s v="CA-2011-150203"/>
    <x v="2"/>
    <x v="29"/>
    <d v="2011-12-07T00:00:00"/>
    <s v="First Class"/>
    <s v="JB-15925"/>
    <s v="Joni Blumstein"/>
    <x v="0"/>
    <s v="United States"/>
    <s v="Los Angeles"/>
    <x v="1"/>
    <n v="90032"/>
    <x v="1"/>
    <s v="OFF-AP-10001469"/>
    <x v="1"/>
    <x v="9"/>
    <s v="Fellowes 8 Outlet Superior Workstation Surge Protector"/>
    <n v="250.26"/>
    <n v="6"/>
    <n v="0"/>
    <n v="72.575399999999973"/>
  </r>
  <r>
    <n v="7716"/>
    <s v="US-2014-101518"/>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s v="CA-2012-149636"/>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s v="CA-2012-149636"/>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s v="US-2014-146213"/>
    <x v="3"/>
    <x v="428"/>
    <d v="2014-09-15T00:00:00"/>
    <s v="Standard Class"/>
    <s v="MC-17605"/>
    <s v="Matt Connell"/>
    <x v="1"/>
    <s v="United States"/>
    <s v="Los Angeles"/>
    <x v="1"/>
    <n v="90032"/>
    <x v="1"/>
    <s v="TEC-AC-10001114"/>
    <x v="2"/>
    <x v="11"/>
    <s v="Microsoft Wireless Mobile Mouse 4000"/>
    <n v="159.96"/>
    <n v="4"/>
    <n v="0"/>
    <n v="51.18719999999999"/>
  </r>
  <r>
    <n v="7720"/>
    <s v="CA-2012-108588"/>
    <x v="1"/>
    <x v="956"/>
    <d v="2012-01-10T00:00:00"/>
    <s v="Standard Class"/>
    <s v="BG-11695"/>
    <s v="Brooke Gillingham"/>
    <x v="1"/>
    <s v="United States"/>
    <s v="New York City"/>
    <x v="15"/>
    <n v="10009"/>
    <x v="3"/>
    <s v="OFF-AR-10001615"/>
    <x v="1"/>
    <x v="6"/>
    <s v="Newell 34"/>
    <n v="59.519999999999996"/>
    <n v="3"/>
    <n v="0"/>
    <n v="15.475200000000001"/>
  </r>
  <r>
    <n v="7721"/>
    <s v="CA-2012-108588"/>
    <x v="1"/>
    <x v="956"/>
    <d v="2012-01-10T00:00:00"/>
    <s v="Standard Class"/>
    <s v="BG-11695"/>
    <s v="Brooke Gillingham"/>
    <x v="1"/>
    <s v="United States"/>
    <s v="New York City"/>
    <x v="15"/>
    <n v="10009"/>
    <x v="3"/>
    <s v="OFF-EN-10000461"/>
    <x v="1"/>
    <x v="12"/>
    <s v="#10- 4 1/8&quot; x 9 1/2&quot; Recycled Envelopes"/>
    <n v="17.48"/>
    <n v="2"/>
    <n v="0"/>
    <n v="8.2156000000000002"/>
  </r>
  <r>
    <n v="7722"/>
    <s v="CA-2012-108588"/>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s v="US-2014-138086"/>
    <x v="3"/>
    <x v="513"/>
    <d v="2014-04-21T00:00:00"/>
    <s v="Standard Class"/>
    <s v="JO-15550"/>
    <s v="Jesus Ocampo"/>
    <x v="2"/>
    <s v="United States"/>
    <s v="San Francisco"/>
    <x v="1"/>
    <n v="94109"/>
    <x v="1"/>
    <s v="OFF-AP-10000027"/>
    <x v="1"/>
    <x v="9"/>
    <s v="Hoover Commercial SteamVac"/>
    <n v="40.74"/>
    <n v="3"/>
    <n v="0"/>
    <n v="12.222"/>
  </r>
  <r>
    <n v="7724"/>
    <s v="CA-2012-139374"/>
    <x v="1"/>
    <x v="229"/>
    <d v="2012-09-14T00:00:00"/>
    <s v="Standard Class"/>
    <s v="AR-10345"/>
    <s v="Alex Russell"/>
    <x v="1"/>
    <s v="United States"/>
    <s v="Austin"/>
    <x v="5"/>
    <n v="78745"/>
    <x v="2"/>
    <s v="FUR-CH-10003981"/>
    <x v="0"/>
    <x v="1"/>
    <s v="Global Commerce Series Low-Back Swivel/Tilt Chairs"/>
    <n v="179.886"/>
    <n v="1"/>
    <n v="0.3"/>
    <n v="-2.5698000000000292"/>
  </r>
  <r>
    <n v="7725"/>
    <s v="CA-2013-113978"/>
    <x v="0"/>
    <x v="477"/>
    <d v="2013-09-30T00:00:00"/>
    <s v="Standard Class"/>
    <s v="TS-21505"/>
    <s v="Tony Sayre"/>
    <x v="0"/>
    <s v="United States"/>
    <s v="Cleveland"/>
    <x v="24"/>
    <n v="44105"/>
    <x v="3"/>
    <s v="OFF-AP-10003849"/>
    <x v="1"/>
    <x v="9"/>
    <s v="Hoover Shoulder Vac Commercial Portable Vacuum"/>
    <n v="286.25600000000003"/>
    <n v="1"/>
    <n v="0.2"/>
    <n v="17.890999999999977"/>
  </r>
  <r>
    <n v="7726"/>
    <s v="CA-2013-113978"/>
    <x v="0"/>
    <x v="477"/>
    <d v="2013-09-30T00:00:00"/>
    <s v="Standard Class"/>
    <s v="TS-21505"/>
    <s v="Tony Sayre"/>
    <x v="0"/>
    <s v="United States"/>
    <s v="Cleveland"/>
    <x v="24"/>
    <n v="44105"/>
    <x v="3"/>
    <s v="OFF-ST-10004963"/>
    <x v="1"/>
    <x v="4"/>
    <s v="Eldon Gobal File Keepers"/>
    <n v="24.224000000000004"/>
    <n v="2"/>
    <n v="0.2"/>
    <n v="-4.8448000000000029"/>
  </r>
  <r>
    <n v="7727"/>
    <s v="CA-2013-113978"/>
    <x v="0"/>
    <x v="477"/>
    <d v="2013-09-30T00:00:00"/>
    <s v="Standard Class"/>
    <s v="TS-21505"/>
    <s v="Tony Sayre"/>
    <x v="0"/>
    <s v="United States"/>
    <s v="Cleveland"/>
    <x v="24"/>
    <n v="44105"/>
    <x v="3"/>
    <s v="OFF-ST-10002574"/>
    <x v="1"/>
    <x v="4"/>
    <s v="SAFCO Commercial Wire Shelving, Black"/>
    <n v="331.536"/>
    <n v="3"/>
    <n v="0.2"/>
    <n v="-82.884"/>
  </r>
  <r>
    <n v="7728"/>
    <s v="US-2012-150231"/>
    <x v="1"/>
    <x v="199"/>
    <d v="2012-03-20T00:00:00"/>
    <s v="Second Class"/>
    <s v="JK-15640"/>
    <s v="Jim Kriz"/>
    <x v="2"/>
    <s v="United States"/>
    <s v="New York City"/>
    <x v="15"/>
    <n v="10009"/>
    <x v="3"/>
    <s v="OFF-AR-10001761"/>
    <x v="1"/>
    <x v="6"/>
    <s v="Avery Hi-Liter Smear-Safe Highlighters"/>
    <n v="17.52"/>
    <n v="3"/>
    <n v="0"/>
    <n v="6.3071999999999999"/>
  </r>
  <r>
    <n v="7729"/>
    <s v="CA-2013-106915"/>
    <x v="0"/>
    <x v="491"/>
    <d v="2013-12-03T00:00:00"/>
    <s v="Standard Class"/>
    <s v="GA-14515"/>
    <s v="George Ashbrook"/>
    <x v="0"/>
    <s v="United States"/>
    <s v="El Paso"/>
    <x v="5"/>
    <n v="79907"/>
    <x v="2"/>
    <s v="OFF-AR-10000716"/>
    <x v="1"/>
    <x v="6"/>
    <s v="DIXON Ticonderoga Erasable Checking Pencils"/>
    <n v="17.856000000000002"/>
    <n v="4"/>
    <n v="0.2"/>
    <n v="4.2408000000000001"/>
  </r>
  <r>
    <n v="7730"/>
    <s v="US-2013-109260"/>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s v="CA-2014-104850"/>
    <x v="3"/>
    <x v="487"/>
    <d v="2014-06-20T00:00:00"/>
    <s v="Standard Class"/>
    <s v="TW-21025"/>
    <s v="Tamara Willingham"/>
    <x v="2"/>
    <s v="United States"/>
    <s v="Seattle"/>
    <x v="4"/>
    <n v="98103"/>
    <x v="1"/>
    <s v="FUR-CH-10003774"/>
    <x v="0"/>
    <x v="1"/>
    <s v="Global Wood Trimmed Manager's Task Chair, Khaki"/>
    <n v="291.13600000000002"/>
    <n v="4"/>
    <n v="0.2"/>
    <n v="-25.474400000000017"/>
  </r>
  <r>
    <n v="7732"/>
    <s v="CA-2014-140508"/>
    <x v="3"/>
    <x v="65"/>
    <d v="2014-09-22T00:00:00"/>
    <s v="First Class"/>
    <s v="PA-19060"/>
    <s v="Pete Armstrong"/>
    <x v="2"/>
    <s v="United States"/>
    <s v="Dallas"/>
    <x v="5"/>
    <n v="75220"/>
    <x v="2"/>
    <s v="OFF-EN-10000927"/>
    <x v="1"/>
    <x v="12"/>
    <s v="Jet-Pak Recycled Peel 'N' Seal Padded Mailers"/>
    <n v="114.84800000000001"/>
    <n v="4"/>
    <n v="0.2"/>
    <n v="35.889999999999986"/>
  </r>
  <r>
    <n v="7733"/>
    <s v="CA-2014-143294"/>
    <x v="3"/>
    <x v="455"/>
    <d v="2014-06-09T00:00:00"/>
    <s v="Standard Class"/>
    <s v="JD-15790"/>
    <s v="John Dryer"/>
    <x v="0"/>
    <s v="United States"/>
    <s v="Houston"/>
    <x v="5"/>
    <n v="77070"/>
    <x v="2"/>
    <s v="OFF-PA-10000743"/>
    <x v="1"/>
    <x v="10"/>
    <s v="Xerox 1977"/>
    <n v="10.688000000000001"/>
    <n v="2"/>
    <n v="0.2"/>
    <n v="3.7407999999999997"/>
  </r>
  <r>
    <n v="7734"/>
    <s v="CA-2013-165673"/>
    <x v="0"/>
    <x v="666"/>
    <d v="2013-05-20T00:00:00"/>
    <s v="Second Class"/>
    <s v="MN-17935"/>
    <s v="Michael Nguyen"/>
    <x v="0"/>
    <s v="United States"/>
    <s v="Springfield"/>
    <x v="24"/>
    <n v="45503"/>
    <x v="3"/>
    <s v="OFF-PA-10000697"/>
    <x v="1"/>
    <x v="10"/>
    <s v="TOPS Voice Message Log Book, Flash Format"/>
    <n v="15.231999999999999"/>
    <n v="4"/>
    <n v="0.2"/>
    <n v="5.5215999999999994"/>
  </r>
  <r>
    <n v="7735"/>
    <s v="CA-2014-134418"/>
    <x v="3"/>
    <x v="175"/>
    <d v="2014-09-21T00:00:00"/>
    <s v="Standard Class"/>
    <s v="GM-14500"/>
    <s v="Gene McClure"/>
    <x v="0"/>
    <s v="United States"/>
    <s v="Seattle"/>
    <x v="4"/>
    <n v="98103"/>
    <x v="1"/>
    <s v="OFF-AR-10004441"/>
    <x v="1"/>
    <x v="6"/>
    <s v="BIC Brite Liner Highlighters"/>
    <n v="12.419999999999998"/>
    <n v="3"/>
    <n v="0"/>
    <n v="5.2164000000000001"/>
  </r>
  <r>
    <n v="7736"/>
    <s v="US-2013-106313"/>
    <x v="0"/>
    <x v="250"/>
    <d v="2013-08-27T00:00:00"/>
    <s v="Standard Class"/>
    <s v="DG-13300"/>
    <s v="Deirdre Greer"/>
    <x v="1"/>
    <s v="United States"/>
    <s v="Seattle"/>
    <x v="4"/>
    <n v="98105"/>
    <x v="1"/>
    <s v="OFF-PA-10001870"/>
    <x v="1"/>
    <x v="10"/>
    <s v="Xerox 202"/>
    <n v="19.440000000000001"/>
    <n v="3"/>
    <n v="0"/>
    <n v="9.3312000000000008"/>
  </r>
  <r>
    <n v="7737"/>
    <s v="CA-2011-105872"/>
    <x v="2"/>
    <x v="992"/>
    <d v="2011-06-06T00:00:00"/>
    <s v="Standard Class"/>
    <s v="JG-15160"/>
    <s v="James Galang"/>
    <x v="0"/>
    <s v="United States"/>
    <s v="New York City"/>
    <x v="15"/>
    <n v="10024"/>
    <x v="3"/>
    <s v="OFF-BI-10003684"/>
    <x v="1"/>
    <x v="8"/>
    <s v="Wilson Jones Legal Size Ring Binders"/>
    <n v="70.367999999999995"/>
    <n v="4"/>
    <n v="0.2"/>
    <n v="26.387999999999998"/>
  </r>
  <r>
    <n v="7738"/>
    <s v="CA-2014-108287"/>
    <x v="3"/>
    <x v="404"/>
    <d v="2014-12-21T00:00:00"/>
    <s v="First Class"/>
    <s v="AG-10330"/>
    <s v="Alex Grayson"/>
    <x v="0"/>
    <s v="United States"/>
    <s v="Charlotte"/>
    <x v="3"/>
    <n v="28205"/>
    <x v="0"/>
    <s v="OFF-AR-10001315"/>
    <x v="1"/>
    <x v="6"/>
    <s v="Newell 310"/>
    <n v="12.672000000000001"/>
    <n v="9"/>
    <n v="0.2"/>
    <n v="1.4255999999999993"/>
  </r>
  <r>
    <n v="7739"/>
    <s v="CA-2014-141103"/>
    <x v="3"/>
    <x v="245"/>
    <d v="2014-08-07T00:00:00"/>
    <s v="Standard Class"/>
    <s v="JF-15355"/>
    <s v="Jay Fein"/>
    <x v="0"/>
    <s v="United States"/>
    <s v="Baltimore"/>
    <x v="39"/>
    <n v="21215"/>
    <x v="3"/>
    <s v="TEC-PH-10003589"/>
    <x v="2"/>
    <x v="7"/>
    <s v="invisibleSHIELD by ZAGG Smudge-Free Screen Protector"/>
    <n v="89.949999999999989"/>
    <n v="5"/>
    <n v="0"/>
    <n v="43.175999999999995"/>
  </r>
  <r>
    <n v="7740"/>
    <s v="CA-2011-154781"/>
    <x v="2"/>
    <x v="871"/>
    <d v="2011-11-26T00:00:00"/>
    <s v="Standard Class"/>
    <s v="SC-20680"/>
    <s v="Steve Carroll"/>
    <x v="2"/>
    <s v="United States"/>
    <s v="San Francisco"/>
    <x v="1"/>
    <n v="94110"/>
    <x v="1"/>
    <s v="OFF-PA-10001609"/>
    <x v="1"/>
    <x v="10"/>
    <s v="Tops Wirebound Message Log Books"/>
    <n v="6.58"/>
    <n v="2"/>
    <n v="0"/>
    <n v="3.0267999999999997"/>
  </r>
  <r>
    <n v="7741"/>
    <s v="CA-2011-154781"/>
    <x v="2"/>
    <x v="871"/>
    <d v="2011-11-26T00:00:00"/>
    <s v="Standard Class"/>
    <s v="SC-20680"/>
    <s v="Steve Carroll"/>
    <x v="2"/>
    <s v="United States"/>
    <s v="San Francisco"/>
    <x v="1"/>
    <n v="94110"/>
    <x v="1"/>
    <s v="TEC-AC-10000474"/>
    <x v="2"/>
    <x v="11"/>
    <s v="Kensington Expert Mouse Optical USB Trackball for PC or Mac"/>
    <n v="94.99"/>
    <n v="1"/>
    <n v="0"/>
    <n v="28.496999999999986"/>
  </r>
  <r>
    <n v="7742"/>
    <s v="CA-2012-147816"/>
    <x v="1"/>
    <x v="496"/>
    <d v="2012-09-26T00:00:00"/>
    <s v="Second Class"/>
    <s v="CM-11935"/>
    <s v="Carlos Meador"/>
    <x v="0"/>
    <s v="United States"/>
    <s v="Tucson"/>
    <x v="16"/>
    <n v="85705"/>
    <x v="1"/>
    <s v="TEC-PH-10003095"/>
    <x v="2"/>
    <x v="7"/>
    <s v="Samsung HM1900 Bluetooth Headset"/>
    <n v="35.119999999999997"/>
    <n v="2"/>
    <n v="0.2"/>
    <n v="13.17"/>
  </r>
  <r>
    <n v="7743"/>
    <s v="CA-2014-105326"/>
    <x v="3"/>
    <x v="648"/>
    <d v="2014-08-28T00:00:00"/>
    <s v="Standard Class"/>
    <s v="KT-16480"/>
    <s v="Kean Thornton"/>
    <x v="0"/>
    <s v="United States"/>
    <s v="Los Angeles"/>
    <x v="1"/>
    <n v="90036"/>
    <x v="1"/>
    <s v="OFF-PA-10001639"/>
    <x v="1"/>
    <x v="10"/>
    <s v="Xerox 203"/>
    <n v="25.92"/>
    <n v="4"/>
    <n v="0"/>
    <n v="12.441600000000001"/>
  </r>
  <r>
    <n v="7744"/>
    <s v="CA-2013-133613"/>
    <x v="0"/>
    <x v="26"/>
    <d v="2013-06-23T00:00:00"/>
    <s v="Standard Class"/>
    <s v="CP-12340"/>
    <s v="Christine Phan"/>
    <x v="1"/>
    <s v="United States"/>
    <s v="Waterbury"/>
    <x v="29"/>
    <n v="6708"/>
    <x v="3"/>
    <s v="OFF-BI-10002003"/>
    <x v="1"/>
    <x v="8"/>
    <s v="Ibico Presentation Index for Binding Systems"/>
    <n v="7.96"/>
    <n v="2"/>
    <n v="0"/>
    <n v="3.7412000000000001"/>
  </r>
  <r>
    <n v="7745"/>
    <s v="CA-2013-133613"/>
    <x v="0"/>
    <x v="26"/>
    <d v="2013-06-23T00:00:00"/>
    <s v="Standard Class"/>
    <s v="CP-12340"/>
    <s v="Christine Phan"/>
    <x v="1"/>
    <s v="United States"/>
    <s v="Waterbury"/>
    <x v="29"/>
    <n v="6708"/>
    <x v="3"/>
    <s v="TEC-PH-10004539"/>
    <x v="2"/>
    <x v="7"/>
    <s v="Wireless Extenders zBoost YX545 SOHO Signal Booster"/>
    <n v="566.97"/>
    <n v="3"/>
    <n v="0"/>
    <n v="153.08189999999999"/>
  </r>
  <r>
    <n v="7746"/>
    <s v="CA-2013-133613"/>
    <x v="0"/>
    <x v="26"/>
    <d v="2013-06-23T00:00:00"/>
    <s v="Standard Class"/>
    <s v="CP-12340"/>
    <s v="Christine Phan"/>
    <x v="1"/>
    <s v="United States"/>
    <s v="Waterbury"/>
    <x v="29"/>
    <n v="6708"/>
    <x v="3"/>
    <s v="OFF-AR-10003829"/>
    <x v="1"/>
    <x v="6"/>
    <s v="Newell 35"/>
    <n v="9.84"/>
    <n v="3"/>
    <n v="0"/>
    <n v="2.8535999999999988"/>
  </r>
  <r>
    <n v="7747"/>
    <s v="CA-2012-109113"/>
    <x v="1"/>
    <x v="546"/>
    <d v="2012-12-23T00:00:00"/>
    <s v="Standard Class"/>
    <s v="EK-13795"/>
    <s v="Eileen Kiefer"/>
    <x v="2"/>
    <s v="United States"/>
    <s v="Chicago"/>
    <x v="10"/>
    <n v="60610"/>
    <x v="2"/>
    <s v="TEC-AC-10004761"/>
    <x v="2"/>
    <x v="11"/>
    <s v="Maxell 4.7GB DVD+RW 3/Pack"/>
    <n v="25.488"/>
    <n v="2"/>
    <n v="0.2"/>
    <n v="4.7789999999999999"/>
  </r>
  <r>
    <n v="7748"/>
    <s v="CA-2012-156153"/>
    <x v="1"/>
    <x v="70"/>
    <d v="2012-06-02T00:00:00"/>
    <s v="Second Class"/>
    <s v="CW-11905"/>
    <s v="Carl Weiss"/>
    <x v="2"/>
    <s v="United States"/>
    <s v="Long Beach"/>
    <x v="15"/>
    <n v="11561"/>
    <x v="3"/>
    <s v="OFF-FA-10003472"/>
    <x v="1"/>
    <x v="13"/>
    <s v="Bagged Rubber Bands"/>
    <n v="7.5600000000000005"/>
    <n v="6"/>
    <n v="0"/>
    <n v="0.3024"/>
  </r>
  <r>
    <n v="7749"/>
    <s v="CA-2012-133242"/>
    <x v="1"/>
    <x v="652"/>
    <d v="2012-06-24T00:00:00"/>
    <s v="Standard Class"/>
    <s v="KH-16510"/>
    <s v="Keith Herrera"/>
    <x v="0"/>
    <s v="United States"/>
    <s v="Arlington"/>
    <x v="17"/>
    <n v="22204"/>
    <x v="0"/>
    <s v="FUR-FU-10003464"/>
    <x v="0"/>
    <x v="5"/>
    <s v="Seth Thomas 8 1/2&quot; Cubicle Clock"/>
    <n v="60.84"/>
    <n v="3"/>
    <n v="0"/>
    <n v="19.468799999999998"/>
  </r>
  <r>
    <n v="7750"/>
    <s v="CA-2012-133242"/>
    <x v="1"/>
    <x v="652"/>
    <d v="2012-06-24T00:00:00"/>
    <s v="Standard Class"/>
    <s v="KH-16510"/>
    <s v="Keith Herrera"/>
    <x v="0"/>
    <s v="United States"/>
    <s v="Arlington"/>
    <x v="17"/>
    <n v="22204"/>
    <x v="0"/>
    <s v="OFF-ST-10003716"/>
    <x v="1"/>
    <x v="4"/>
    <s v="Tennsco Double-Tier Lockers"/>
    <n v="450.04"/>
    <n v="2"/>
    <n v="0"/>
    <n v="58.505200000000002"/>
  </r>
  <r>
    <n v="7751"/>
    <s v="CA-2012-133242"/>
    <x v="1"/>
    <x v="652"/>
    <d v="2012-06-24T00:00:00"/>
    <s v="Standard Class"/>
    <s v="KH-16510"/>
    <s v="Keith Herrera"/>
    <x v="0"/>
    <s v="United States"/>
    <s v="Arlington"/>
    <x v="17"/>
    <n v="22204"/>
    <x v="0"/>
    <s v="OFF-BI-10004002"/>
    <x v="1"/>
    <x v="8"/>
    <s v="Wilson Jones International Size A4 Ring Binders"/>
    <n v="34.6"/>
    <n v="2"/>
    <n v="0"/>
    <n v="16.608000000000001"/>
  </r>
  <r>
    <n v="7752"/>
    <s v="CA-2012-133242"/>
    <x v="1"/>
    <x v="652"/>
    <d v="2012-06-24T00:00:00"/>
    <s v="Standard Class"/>
    <s v="KH-16510"/>
    <s v="Keith Herrera"/>
    <x v="0"/>
    <s v="United States"/>
    <s v="Arlington"/>
    <x v="17"/>
    <n v="22204"/>
    <x v="0"/>
    <s v="TEC-PH-10002496"/>
    <x v="2"/>
    <x v="7"/>
    <s v="Cisco SPA301"/>
    <n v="467.97"/>
    <n v="3"/>
    <n v="0"/>
    <n v="140.39099999999999"/>
  </r>
  <r>
    <n v="7753"/>
    <s v="CA-2012-133242"/>
    <x v="1"/>
    <x v="652"/>
    <d v="2012-06-24T00:00:00"/>
    <s v="Standard Class"/>
    <s v="KH-16510"/>
    <s v="Keith Herrera"/>
    <x v="0"/>
    <s v="United States"/>
    <s v="Arlington"/>
    <x v="17"/>
    <n v="22204"/>
    <x v="0"/>
    <s v="OFF-BI-10004826"/>
    <x v="1"/>
    <x v="8"/>
    <s v="JM Magazine Binder"/>
    <n v="33.020000000000003"/>
    <n v="2"/>
    <n v="0"/>
    <n v="15.849600000000002"/>
  </r>
  <r>
    <n v="7754"/>
    <s v="CA-2012-158323"/>
    <x v="1"/>
    <x v="672"/>
    <d v="2012-12-03T00:00:00"/>
    <s v="First Class"/>
    <s v="AB-10600"/>
    <s v="Ann Blume"/>
    <x v="1"/>
    <s v="United States"/>
    <s v="Jacksonville"/>
    <x v="3"/>
    <n v="28540"/>
    <x v="0"/>
    <s v="FUR-FU-10001546"/>
    <x v="0"/>
    <x v="5"/>
    <s v="Dana Swing-Arm Lamps"/>
    <n v="17.088000000000001"/>
    <n v="2"/>
    <n v="0.2"/>
    <n v="1.0679999999999996"/>
  </r>
  <r>
    <n v="7755"/>
    <s v="CA-2012-161795"/>
    <x v="1"/>
    <x v="379"/>
    <d v="2012-12-23T00:00:00"/>
    <s v="Second Class"/>
    <s v="AH-10075"/>
    <s v="Adam Hart"/>
    <x v="1"/>
    <s v="United States"/>
    <s v="Columbus"/>
    <x v="24"/>
    <n v="43229"/>
    <x v="3"/>
    <s v="OFF-AR-10001919"/>
    <x v="1"/>
    <x v="6"/>
    <s v="OIC #2 Pencils, Medium Soft"/>
    <n v="3.008"/>
    <n v="2"/>
    <n v="0.2"/>
    <n v="0.33839999999999981"/>
  </r>
  <r>
    <n v="7756"/>
    <s v="CA-2014-100902"/>
    <x v="3"/>
    <x v="701"/>
    <d v="2014-11-22T00:00:00"/>
    <s v="Standard Class"/>
    <s v="CK-12595"/>
    <s v="Clytie Kelty"/>
    <x v="0"/>
    <s v="United States"/>
    <s v="Charlotte"/>
    <x v="3"/>
    <n v="28205"/>
    <x v="0"/>
    <s v="OFF-PA-10002558"/>
    <x v="1"/>
    <x v="10"/>
    <s v="Xerox 1938"/>
    <n v="268.24"/>
    <n v="7"/>
    <n v="0.2"/>
    <n v="93.883999999999986"/>
  </r>
  <r>
    <n v="7757"/>
    <s v="CA-2014-100902"/>
    <x v="3"/>
    <x v="701"/>
    <d v="2014-11-22T00:00:00"/>
    <s v="Standard Class"/>
    <s v="CK-12595"/>
    <s v="Clytie Kelty"/>
    <x v="0"/>
    <s v="United States"/>
    <s v="Charlotte"/>
    <x v="3"/>
    <n v="28205"/>
    <x v="0"/>
    <s v="TEC-AC-10003174"/>
    <x v="2"/>
    <x v="11"/>
    <s v="Plantronics S12 Corded Telephone Headset System"/>
    <n v="431.16000000000008"/>
    <n v="5"/>
    <n v="0.2"/>
    <n v="107.78999999999996"/>
  </r>
  <r>
    <n v="7758"/>
    <s v="CA-2014-112844"/>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s v="CA-2014-112844"/>
    <x v="3"/>
    <x v="38"/>
    <d v="2014-11-17T00:00:00"/>
    <s v="Second Class"/>
    <s v="SP-20620"/>
    <s v="Stefania Perrino"/>
    <x v="1"/>
    <s v="United States"/>
    <s v="Buffalo"/>
    <x v="15"/>
    <n v="14215"/>
    <x v="3"/>
    <s v="FUR-FU-10004845"/>
    <x v="0"/>
    <x v="5"/>
    <s v="Deflect-o EconoMat Nonstudded, No Bevel Mat"/>
    <n v="154.94999999999999"/>
    <n v="3"/>
    <n v="0"/>
    <n v="30.989999999999995"/>
  </r>
  <r>
    <n v="7760"/>
    <s v="CA-2013-158925"/>
    <x v="0"/>
    <x v="1057"/>
    <d v="2013-10-29T00:00:00"/>
    <s v="Standard Class"/>
    <s v="JP-15460"/>
    <s v="Jennifer Patt"/>
    <x v="1"/>
    <s v="United States"/>
    <s v="Houston"/>
    <x v="5"/>
    <n v="77041"/>
    <x v="2"/>
    <s v="OFF-PA-10003072"/>
    <x v="1"/>
    <x v="10"/>
    <s v="Eureka Recycled Copy Paper 8 1/2&quot; x 11&quot;, Ream"/>
    <n v="15.552000000000003"/>
    <n v="3"/>
    <n v="0.2"/>
    <n v="5.4432"/>
  </r>
  <r>
    <n v="7761"/>
    <s v="CA-2011-155390"/>
    <x v="2"/>
    <x v="776"/>
    <d v="2011-12-11T00:00:00"/>
    <s v="Standard Class"/>
    <s v="BG-11035"/>
    <s v="Barry Gonzalez"/>
    <x v="0"/>
    <s v="United States"/>
    <s v="Memphis"/>
    <x v="18"/>
    <n v="38109"/>
    <x v="0"/>
    <s v="OFF-PA-10003641"/>
    <x v="1"/>
    <x v="10"/>
    <s v="Xerox 1909"/>
    <n v="42.207999999999998"/>
    <n v="2"/>
    <n v="0.2"/>
    <n v="13.717599999999997"/>
  </r>
  <r>
    <n v="7762"/>
    <s v="CA-2014-123071"/>
    <x v="3"/>
    <x v="734"/>
    <d v="2014-12-07T00:00:00"/>
    <s v="First Class"/>
    <s v="CC-12550"/>
    <s v="Clay Cheatham"/>
    <x v="0"/>
    <s v="United States"/>
    <s v="Plano"/>
    <x v="5"/>
    <n v="75023"/>
    <x v="2"/>
    <s v="OFF-PA-10003729"/>
    <x v="1"/>
    <x v="10"/>
    <s v="Xerox 1998"/>
    <n v="10.368000000000002"/>
    <n v="2"/>
    <n v="0.2"/>
    <n v="3.6288"/>
  </r>
  <r>
    <n v="7763"/>
    <s v="CA-2014-156391"/>
    <x v="3"/>
    <x v="986"/>
    <d v="2014-09-29T00:00:00"/>
    <s v="First Class"/>
    <s v="SL-20155"/>
    <s v="Sara Luxemburg"/>
    <x v="2"/>
    <s v="United States"/>
    <s v="Salem"/>
    <x v="21"/>
    <n v="97301"/>
    <x v="1"/>
    <s v="OFF-AR-10003251"/>
    <x v="1"/>
    <x v="6"/>
    <s v="Prang Drawing Pencil Set"/>
    <n v="2.2239999999999998"/>
    <n v="1"/>
    <n v="0.2"/>
    <n v="0.55599999999999994"/>
  </r>
  <r>
    <n v="7764"/>
    <s v="CA-2012-103093"/>
    <x v="1"/>
    <x v="302"/>
    <d v="2012-02-07T00:00:00"/>
    <s v="Standard Class"/>
    <s v="FO-14305"/>
    <s v="Frank Olsen"/>
    <x v="0"/>
    <s v="United States"/>
    <s v="Columbus"/>
    <x v="32"/>
    <n v="31907"/>
    <x v="0"/>
    <s v="OFF-EN-10003286"/>
    <x v="1"/>
    <x v="12"/>
    <s v="Staples"/>
    <n v="74.52"/>
    <n v="9"/>
    <n v="0"/>
    <n v="35.024399999999993"/>
  </r>
  <r>
    <n v="7765"/>
    <s v="US-2014-118941"/>
    <x v="3"/>
    <x v="801"/>
    <d v="2014-08-13T00:00:00"/>
    <s v="Same Day"/>
    <s v="BB-11545"/>
    <s v="Brenda Bowman"/>
    <x v="1"/>
    <s v="United States"/>
    <s v="Columbia"/>
    <x v="39"/>
    <n v="21044"/>
    <x v="3"/>
    <s v="OFF-AR-10004078"/>
    <x v="1"/>
    <x v="6"/>
    <s v="Newell 312"/>
    <n v="17.52"/>
    <n v="3"/>
    <n v="0"/>
    <n v="5.2559999999999993"/>
  </r>
  <r>
    <n v="7766"/>
    <s v="US-2014-118941"/>
    <x v="3"/>
    <x v="801"/>
    <d v="2014-08-13T00:00:00"/>
    <s v="Same Day"/>
    <s v="BB-11545"/>
    <s v="Brenda Bowman"/>
    <x v="1"/>
    <s v="United States"/>
    <s v="Columbia"/>
    <x v="39"/>
    <n v="21044"/>
    <x v="3"/>
    <s v="FUR-CH-10002331"/>
    <x v="0"/>
    <x v="1"/>
    <s v="Hon 4700 Series Mobuis Mid-Back Task Chairs with Adjustable Arms"/>
    <n v="1779.9"/>
    <n v="5"/>
    <n v="0"/>
    <n v="373.77899999999983"/>
  </r>
  <r>
    <n v="7767"/>
    <s v="US-2014-118941"/>
    <x v="3"/>
    <x v="801"/>
    <d v="2014-08-13T00:00:00"/>
    <s v="Same Day"/>
    <s v="BB-11545"/>
    <s v="Brenda Bowman"/>
    <x v="1"/>
    <s v="United States"/>
    <s v="Columbia"/>
    <x v="39"/>
    <n v="21044"/>
    <x v="3"/>
    <s v="OFF-AR-10001953"/>
    <x v="1"/>
    <x v="6"/>
    <s v="Boston 1645 Deluxe Heavier-Duty Electric Pencil Sharpener"/>
    <n v="219.89999999999998"/>
    <n v="5"/>
    <n v="0"/>
    <n v="59.373000000000005"/>
  </r>
  <r>
    <n v="7768"/>
    <s v="CA-2012-169299"/>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s v="CA-2014-154088"/>
    <x v="3"/>
    <x v="105"/>
    <d v="2014-11-18T00:00:00"/>
    <s v="Standard Class"/>
    <s v="LB-16735"/>
    <s v="Larry Blacks"/>
    <x v="0"/>
    <s v="United States"/>
    <s v="Tallahassee"/>
    <x v="2"/>
    <n v="32303"/>
    <x v="0"/>
    <s v="OFF-PA-10003651"/>
    <x v="1"/>
    <x v="10"/>
    <s v="Xerox 1968"/>
    <n v="26.720000000000002"/>
    <n v="5"/>
    <n v="0.2"/>
    <n v="9.3520000000000003"/>
  </r>
  <r>
    <n v="7770"/>
    <s v="CA-2013-155978"/>
    <x v="0"/>
    <x v="1147"/>
    <d v="2013-08-02T00:00:00"/>
    <s v="Same Day"/>
    <s v="TS-21205"/>
    <s v="Thomas Seio"/>
    <x v="1"/>
    <s v="United States"/>
    <s v="Riverside"/>
    <x v="1"/>
    <n v="92503"/>
    <x v="1"/>
    <s v="TEC-PH-10002885"/>
    <x v="2"/>
    <x v="7"/>
    <s v="Apple iPhone 5"/>
    <n v="1039.7280000000001"/>
    <n v="2"/>
    <n v="0.2"/>
    <n v="90.976200000000063"/>
  </r>
  <r>
    <n v="7771"/>
    <s v="CA-2013-155978"/>
    <x v="0"/>
    <x v="1147"/>
    <d v="2013-08-02T00:00:00"/>
    <s v="Same Day"/>
    <s v="TS-21205"/>
    <s v="Thomas Seio"/>
    <x v="1"/>
    <s v="United States"/>
    <s v="Riverside"/>
    <x v="1"/>
    <n v="92503"/>
    <x v="1"/>
    <s v="OFF-AP-10002892"/>
    <x v="1"/>
    <x v="9"/>
    <s v="Belkin F5C206VTEL 6 Outlet Surge"/>
    <n v="45.96"/>
    <n v="2"/>
    <n v="0"/>
    <n v="13.787999999999997"/>
  </r>
  <r>
    <n v="7772"/>
    <s v="CA-2013-108196"/>
    <x v="0"/>
    <x v="881"/>
    <d v="2013-12-03T00:00:00"/>
    <s v="Standard Class"/>
    <s v="CS-12505"/>
    <s v="Cindy Stewart"/>
    <x v="0"/>
    <s v="United States"/>
    <s v="Lancaster"/>
    <x v="24"/>
    <n v="43130"/>
    <x v="3"/>
    <s v="OFF-BI-10000545"/>
    <x v="1"/>
    <x v="8"/>
    <s v="GBC Ibimaster 500 Manual ProClick Binding System"/>
    <n v="456.58800000000008"/>
    <n v="2"/>
    <n v="0.7"/>
    <n v="-304.39200000000005"/>
  </r>
  <r>
    <n v="7773"/>
    <s v="CA-2013-108196"/>
    <x v="0"/>
    <x v="881"/>
    <d v="2013-12-03T00:00:00"/>
    <s v="Standard Class"/>
    <s v="CS-12505"/>
    <s v="Cindy Stewart"/>
    <x v="0"/>
    <s v="United States"/>
    <s v="Lancaster"/>
    <x v="24"/>
    <n v="43130"/>
    <x v="3"/>
    <s v="TEC-MA-10000418"/>
    <x v="2"/>
    <x v="15"/>
    <s v="Cubify CubeX 3D Printer Double Head Print"/>
    <n v="4499.9850000000006"/>
    <n v="5"/>
    <n v="0.7"/>
    <n v="-6599.978000000001"/>
  </r>
  <r>
    <n v="7774"/>
    <s v="CA-2013-108196"/>
    <x v="0"/>
    <x v="881"/>
    <d v="2013-12-03T00:00:00"/>
    <s v="Standard Class"/>
    <s v="CS-12505"/>
    <s v="Cindy Stewart"/>
    <x v="0"/>
    <s v="United States"/>
    <s v="Lancaster"/>
    <x v="24"/>
    <n v="43130"/>
    <x v="3"/>
    <s v="TEC-AC-10000926"/>
    <x v="2"/>
    <x v="11"/>
    <s v="NETGEAR RangeMax WNR1000 Wireless Router"/>
    <n v="59.975999999999999"/>
    <n v="3"/>
    <n v="0.2"/>
    <n v="11.995199999999997"/>
  </r>
  <r>
    <n v="7775"/>
    <s v="CA-2013-152800"/>
    <x v="0"/>
    <x v="1172"/>
    <d v="2013-04-16T00:00:00"/>
    <s v="First Class"/>
    <s v="SP-20920"/>
    <s v="Susan Pistek"/>
    <x v="0"/>
    <s v="United States"/>
    <s v="San Francisco"/>
    <x v="1"/>
    <n v="94109"/>
    <x v="1"/>
    <s v="OFF-EN-10001509"/>
    <x v="1"/>
    <x v="12"/>
    <s v="Poly String Tie Envelopes"/>
    <n v="6.12"/>
    <n v="3"/>
    <n v="0"/>
    <n v="2.8763999999999994"/>
  </r>
  <r>
    <n v="7776"/>
    <s v="CA-2011-166961"/>
    <x v="2"/>
    <x v="422"/>
    <d v="2011-12-31T00:00:00"/>
    <s v="Standard Class"/>
    <s v="CD-12790"/>
    <s v="Cynthia Delaney"/>
    <x v="2"/>
    <s v="United States"/>
    <s v="Moreno Valley"/>
    <x v="1"/>
    <n v="92553"/>
    <x v="1"/>
    <s v="OFF-AP-10001366"/>
    <x v="1"/>
    <x v="9"/>
    <s v="Staples"/>
    <n v="10.98"/>
    <n v="1"/>
    <n v="0"/>
    <n v="2.9646000000000008"/>
  </r>
  <r>
    <n v="7777"/>
    <s v="CA-2011-166961"/>
    <x v="2"/>
    <x v="422"/>
    <d v="2011-12-31T00:00:00"/>
    <s v="Standard Class"/>
    <s v="CD-12790"/>
    <s v="Cynthia Delaney"/>
    <x v="2"/>
    <s v="United States"/>
    <s v="Moreno Valley"/>
    <x v="1"/>
    <n v="92553"/>
    <x v="1"/>
    <s v="OFF-FA-10003485"/>
    <x v="1"/>
    <x v="13"/>
    <s v="Staples"/>
    <n v="7.86"/>
    <n v="3"/>
    <n v="0"/>
    <n v="3.6156000000000001"/>
  </r>
  <r>
    <n v="7778"/>
    <s v="CA-2011-166961"/>
    <x v="2"/>
    <x v="422"/>
    <d v="2011-12-31T00:00:00"/>
    <s v="Standard Class"/>
    <s v="CD-12790"/>
    <s v="Cynthia Delaney"/>
    <x v="2"/>
    <s v="United States"/>
    <s v="Moreno Valley"/>
    <x v="1"/>
    <n v="92553"/>
    <x v="1"/>
    <s v="OFF-ST-10004507"/>
    <x v="1"/>
    <x v="4"/>
    <s v="Advantus Rolling Storage Box"/>
    <n v="51.449999999999996"/>
    <n v="3"/>
    <n v="0"/>
    <n v="13.891499999999999"/>
  </r>
  <r>
    <n v="7779"/>
    <s v="CA-2011-166961"/>
    <x v="2"/>
    <x v="422"/>
    <d v="2011-12-31T00:00:00"/>
    <s v="Standard Class"/>
    <s v="CD-12790"/>
    <s v="Cynthia Delaney"/>
    <x v="2"/>
    <s v="United States"/>
    <s v="Moreno Valley"/>
    <x v="1"/>
    <n v="92553"/>
    <x v="1"/>
    <s v="OFF-BI-10002353"/>
    <x v="1"/>
    <x v="8"/>
    <s v="GBC VeloBind Cover Sets"/>
    <n v="37.055999999999997"/>
    <n v="3"/>
    <n v="0.2"/>
    <n v="13.896000000000001"/>
  </r>
  <r>
    <n v="7780"/>
    <s v="CA-2013-139381"/>
    <x v="0"/>
    <x v="724"/>
    <d v="2013-04-23T00:00:00"/>
    <s v="Standard Class"/>
    <s v="RF-19840"/>
    <s v="Roy Französisch"/>
    <x v="0"/>
    <s v="United States"/>
    <s v="Chesapeake"/>
    <x v="17"/>
    <n v="23320"/>
    <x v="0"/>
    <s v="OFF-AP-10001271"/>
    <x v="1"/>
    <x v="9"/>
    <s v="Eureka The Boss Cordless Rechargeable Stick Vac"/>
    <n v="203.92"/>
    <n v="4"/>
    <n v="0"/>
    <n v="55.058400000000006"/>
  </r>
  <r>
    <n v="7781"/>
    <s v="CA-2013-13938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s v="CA-2012-132136"/>
    <x v="1"/>
    <x v="936"/>
    <d v="2012-03-12T00:00:00"/>
    <s v="Standard Class"/>
    <s v="FO-14305"/>
    <s v="Frank Olsen"/>
    <x v="0"/>
    <s v="United States"/>
    <s v="Chicago"/>
    <x v="10"/>
    <n v="60623"/>
    <x v="2"/>
    <s v="OFF-BI-10002706"/>
    <x v="1"/>
    <x v="8"/>
    <s v="Avery Premier Heavy-Duty Binder with Round Locking Rings"/>
    <n v="8.5679999999999978"/>
    <n v="3"/>
    <n v="0.8"/>
    <n v="-14.5656"/>
  </r>
  <r>
    <n v="7783"/>
    <s v="CA-2013-162236"/>
    <x v="0"/>
    <x v="254"/>
    <d v="2013-11-07T00:00:00"/>
    <s v="Second Class"/>
    <s v="ER-13855"/>
    <s v="Elpida Rittenbach"/>
    <x v="1"/>
    <s v="United States"/>
    <s v="Charlotte"/>
    <x v="3"/>
    <n v="28205"/>
    <x v="0"/>
    <s v="OFF-ST-10003442"/>
    <x v="1"/>
    <x v="4"/>
    <s v="Eldon Portable Mobile Manager"/>
    <n v="45.248000000000005"/>
    <n v="2"/>
    <n v="0.2"/>
    <n v="3.9591999999999992"/>
  </r>
  <r>
    <n v="7784"/>
    <s v="CA-2013-162236"/>
    <x v="0"/>
    <x v="254"/>
    <d v="2013-11-07T00:00:00"/>
    <s v="Second Class"/>
    <s v="ER-13855"/>
    <s v="Elpida Rittenbach"/>
    <x v="1"/>
    <s v="United States"/>
    <s v="Charlotte"/>
    <x v="3"/>
    <n v="28205"/>
    <x v="0"/>
    <s v="FUR-TA-10002533"/>
    <x v="0"/>
    <x v="3"/>
    <s v="BPI Conference Tables"/>
    <n v="876.30000000000007"/>
    <n v="10"/>
    <n v="0.4"/>
    <n v="-292.10000000000014"/>
  </r>
  <r>
    <n v="7785"/>
    <s v="CA-2013-162236"/>
    <x v="0"/>
    <x v="254"/>
    <d v="2013-11-07T00:00:00"/>
    <s v="Second Class"/>
    <s v="ER-13855"/>
    <s v="Elpida Rittenbach"/>
    <x v="1"/>
    <s v="United States"/>
    <s v="Charlotte"/>
    <x v="3"/>
    <n v="28205"/>
    <x v="0"/>
    <s v="OFF-SU-10003505"/>
    <x v="1"/>
    <x v="14"/>
    <s v="Premier Electric Letter Opener"/>
    <n v="185.376"/>
    <n v="2"/>
    <n v="0.2"/>
    <n v="-34.758000000000017"/>
  </r>
  <r>
    <n v="7786"/>
    <s v="US-2011-111353"/>
    <x v="2"/>
    <x v="503"/>
    <d v="2011-12-06T00:00:00"/>
    <s v="Standard Class"/>
    <s v="PB-19150"/>
    <s v="Philip Brown"/>
    <x v="0"/>
    <s v="United States"/>
    <s v="New York City"/>
    <x v="15"/>
    <n v="10009"/>
    <x v="3"/>
    <s v="OFF-LA-10002762"/>
    <x v="1"/>
    <x v="2"/>
    <s v="Avery 485"/>
    <n v="25.06"/>
    <n v="2"/>
    <n v="0"/>
    <n v="11.778199999999998"/>
  </r>
  <r>
    <n v="7787"/>
    <s v="US-2013-117037"/>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s v="US-2013-117037"/>
    <x v="0"/>
    <x v="624"/>
    <d v="2013-05-21T00:00:00"/>
    <s v="First Class"/>
    <s v="LW-17215"/>
    <s v="Luke Weiss"/>
    <x v="0"/>
    <s v="United States"/>
    <s v="Chicago"/>
    <x v="10"/>
    <n v="60653"/>
    <x v="2"/>
    <s v="OFF-FA-10000936"/>
    <x v="1"/>
    <x v="13"/>
    <s v="Acco Hot Clips Clips to Go"/>
    <n v="7.8960000000000008"/>
    <n v="3"/>
    <n v="0.2"/>
    <n v="2.4674999999999994"/>
  </r>
  <r>
    <n v="7789"/>
    <s v="US-2013-117037"/>
    <x v="0"/>
    <x v="624"/>
    <d v="2013-05-21T00:00:00"/>
    <s v="First Class"/>
    <s v="LW-17215"/>
    <s v="Luke Weiss"/>
    <x v="0"/>
    <s v="United States"/>
    <s v="Chicago"/>
    <x v="10"/>
    <n v="60653"/>
    <x v="2"/>
    <s v="FUR-FU-10004973"/>
    <x v="0"/>
    <x v="5"/>
    <s v="Flat Face Poster Frame"/>
    <n v="22.608000000000001"/>
    <n v="3"/>
    <n v="0.6"/>
    <n v="-10.173599999999997"/>
  </r>
  <r>
    <n v="7790"/>
    <s v="US-2013-117037"/>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s v="CA-2014-160801"/>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s v="CA-2013-108364"/>
    <x v="0"/>
    <x v="1054"/>
    <d v="2013-12-25T00:00:00"/>
    <s v="Standard Class"/>
    <s v="BP-11050"/>
    <s v="Barry Pond"/>
    <x v="1"/>
    <s v="United States"/>
    <s v="Chicago"/>
    <x v="10"/>
    <n v="60623"/>
    <x v="2"/>
    <s v="OFF-BI-10002012"/>
    <x v="1"/>
    <x v="8"/>
    <s v="Wilson Jones Easy Flow II Sheet Lifters"/>
    <n v="1.7999999999999996"/>
    <n v="5"/>
    <n v="0.8"/>
    <n v="-2.8800000000000008"/>
  </r>
  <r>
    <n v="7793"/>
    <s v="CA-2014-169362"/>
    <x v="3"/>
    <x v="386"/>
    <d v="2014-10-16T00:00:00"/>
    <s v="First Class"/>
    <s v="SP-20860"/>
    <s v="Sung Pak"/>
    <x v="1"/>
    <s v="United States"/>
    <s v="Dallas"/>
    <x v="5"/>
    <n v="75217"/>
    <x v="2"/>
    <s v="TEC-AC-10001383"/>
    <x v="2"/>
    <x v="11"/>
    <s v="Logitech Wireless Touch Keyboard K400"/>
    <n v="39.984000000000002"/>
    <n v="2"/>
    <n v="0.2"/>
    <n v="-1.4994000000000067"/>
  </r>
  <r>
    <n v="7794"/>
    <s v="CA-2012-127481"/>
    <x v="1"/>
    <x v="295"/>
    <d v="2012-12-15T00:00:00"/>
    <s v="Second Class"/>
    <s v="JD-15895"/>
    <s v="Jonathan Doherty"/>
    <x v="1"/>
    <s v="United States"/>
    <s v="Las Vegas"/>
    <x v="33"/>
    <n v="89115"/>
    <x v="1"/>
    <s v="OFF-PA-10002036"/>
    <x v="1"/>
    <x v="10"/>
    <s v="Xerox 1930"/>
    <n v="32.400000000000006"/>
    <n v="5"/>
    <n v="0"/>
    <n v="15.876000000000001"/>
  </r>
  <r>
    <n v="7795"/>
    <s v="CA-2012-127481"/>
    <x v="1"/>
    <x v="295"/>
    <d v="2012-12-15T00:00:00"/>
    <s v="Second Class"/>
    <s v="JD-15895"/>
    <s v="Jonathan Doherty"/>
    <x v="1"/>
    <s v="United States"/>
    <s v="Las Vegas"/>
    <x v="33"/>
    <n v="89115"/>
    <x v="1"/>
    <s v="OFF-PA-10002377"/>
    <x v="1"/>
    <x v="10"/>
    <s v="Xerox 1916"/>
    <n v="97.88"/>
    <n v="2"/>
    <n v="0"/>
    <n v="48.94"/>
  </r>
  <r>
    <n v="7796"/>
    <s v="CA-2012-112711"/>
    <x v="1"/>
    <x v="984"/>
    <d v="2012-07-18T00:00:00"/>
    <s v="Standard Class"/>
    <s v="FM-14380"/>
    <s v="Fred McMath"/>
    <x v="0"/>
    <s v="United States"/>
    <s v="Amarillo"/>
    <x v="5"/>
    <n v="79109"/>
    <x v="2"/>
    <s v="TEC-PH-10000526"/>
    <x v="2"/>
    <x v="7"/>
    <s v="Vtech CS6719"/>
    <n v="307.16800000000001"/>
    <n v="4"/>
    <n v="0.2"/>
    <n v="30.716800000000006"/>
  </r>
  <r>
    <n v="7797"/>
    <s v="US-2012-14512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s v="CA-2014-166184"/>
    <x v="3"/>
    <x v="668"/>
    <d v="2014-03-28T00:00:00"/>
    <s v="First Class"/>
    <s v="HR-14830"/>
    <s v="Harold Ryan"/>
    <x v="1"/>
    <s v="United States"/>
    <s v="New York City"/>
    <x v="15"/>
    <n v="10035"/>
    <x v="3"/>
    <s v="OFF-EN-10004483"/>
    <x v="1"/>
    <x v="12"/>
    <s v="#10 White Business Envelopes,4 1/8 x 9 1/2"/>
    <n v="47.01"/>
    <n v="3"/>
    <n v="0"/>
    <n v="22.094699999999996"/>
  </r>
  <r>
    <n v="7799"/>
    <s v="CA-2014-166184"/>
    <x v="3"/>
    <x v="668"/>
    <d v="2014-03-28T00:00:00"/>
    <s v="First Class"/>
    <s v="HR-14830"/>
    <s v="Harold Ryan"/>
    <x v="1"/>
    <s v="United States"/>
    <s v="New York City"/>
    <x v="15"/>
    <n v="10035"/>
    <x v="3"/>
    <s v="TEC-PH-10002624"/>
    <x v="2"/>
    <x v="7"/>
    <s v="Samsung Galaxy S4 Mini"/>
    <n v="469.99"/>
    <n v="1"/>
    <n v="0"/>
    <n v="136.29709999999994"/>
  </r>
  <r>
    <n v="7800"/>
    <s v="CA-2014-166184"/>
    <x v="3"/>
    <x v="668"/>
    <d v="2014-03-28T00:00:00"/>
    <s v="First Class"/>
    <s v="HR-14830"/>
    <s v="Harold Ryan"/>
    <x v="1"/>
    <s v="United States"/>
    <s v="New York City"/>
    <x v="15"/>
    <n v="10035"/>
    <x v="3"/>
    <s v="FUR-CH-10003396"/>
    <x v="0"/>
    <x v="1"/>
    <s v="Global Deluxe Steno Chair"/>
    <n v="207.84600000000003"/>
    <n v="3"/>
    <n v="0.1"/>
    <n v="2.3093999999999895"/>
  </r>
  <r>
    <n v="7801"/>
    <s v="CA-2014-15741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s v="CA-2011-143637"/>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s v="CA-2012-102260"/>
    <x v="1"/>
    <x v="357"/>
    <d v="2012-09-26T00:00:00"/>
    <s v="Standard Class"/>
    <s v="SJ-20125"/>
    <s v="Sanjit Jacobs"/>
    <x v="2"/>
    <s v="United States"/>
    <s v="Franklin"/>
    <x v="18"/>
    <n v="37064"/>
    <x v="0"/>
    <s v="OFF-LA-10003714"/>
    <x v="1"/>
    <x v="2"/>
    <s v="Avery 510"/>
    <n v="12"/>
    <n v="4"/>
    <n v="0.2"/>
    <n v="4.1999999999999993"/>
  </r>
  <r>
    <n v="7804"/>
    <s v="CA-2012-102260"/>
    <x v="1"/>
    <x v="357"/>
    <d v="2012-09-26T00:00:00"/>
    <s v="Standard Class"/>
    <s v="SJ-20125"/>
    <s v="Sanjit Jacobs"/>
    <x v="2"/>
    <s v="United States"/>
    <s v="Franklin"/>
    <x v="18"/>
    <n v="37064"/>
    <x v="0"/>
    <s v="OFF-ST-10003716"/>
    <x v="1"/>
    <x v="4"/>
    <s v="Tennsco Double-Tier Lockers"/>
    <n v="720.06400000000008"/>
    <n v="4"/>
    <n v="0.2"/>
    <n v="-63.005600000000015"/>
  </r>
  <r>
    <n v="7805"/>
    <s v="CA-2012-102260"/>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s v="CA-2012-102260"/>
    <x v="1"/>
    <x v="357"/>
    <d v="2012-09-26T00:00:00"/>
    <s v="Standard Class"/>
    <s v="SJ-20125"/>
    <s v="Sanjit Jacobs"/>
    <x v="2"/>
    <s v="United States"/>
    <s v="Franklin"/>
    <x v="18"/>
    <n v="37064"/>
    <x v="0"/>
    <s v="OFF-AR-10001315"/>
    <x v="1"/>
    <x v="6"/>
    <s v="Newell 310"/>
    <n v="2.8160000000000003"/>
    <n v="2"/>
    <n v="0.2"/>
    <n v="0.31679999999999986"/>
  </r>
  <r>
    <n v="7807"/>
    <s v="CA-2012-102260"/>
    <x v="1"/>
    <x v="357"/>
    <d v="2012-09-26T00:00:00"/>
    <s v="Standard Class"/>
    <s v="SJ-20125"/>
    <s v="Sanjit Jacobs"/>
    <x v="2"/>
    <s v="United States"/>
    <s v="Franklin"/>
    <x v="18"/>
    <n v="37064"/>
    <x v="0"/>
    <s v="OFF-BI-10000042"/>
    <x v="1"/>
    <x v="8"/>
    <s v="Pressboard Data Binder, Crimson, 12&quot; X 8 1/2&quot;"/>
    <n v="3.2040000000000002"/>
    <n v="2"/>
    <n v="0.7"/>
    <n v="-2.5631999999999993"/>
  </r>
  <r>
    <n v="7808"/>
    <s v="US-2013-137295"/>
    <x v="0"/>
    <x v="1134"/>
    <d v="2013-01-13T00:00:00"/>
    <s v="Standard Class"/>
    <s v="VS-21820"/>
    <s v="Vivek Sundaresam"/>
    <x v="0"/>
    <s v="United States"/>
    <s v="Raleigh"/>
    <x v="3"/>
    <n v="27604"/>
    <x v="0"/>
    <s v="OFF-BI-10004236"/>
    <x v="1"/>
    <x v="8"/>
    <s v="XtraLife ClearVue Slant-D Ring Binder, White, 3&quot;"/>
    <n v="30.828000000000007"/>
    <n v="7"/>
    <n v="0.7"/>
    <n v="-24.662400000000005"/>
  </r>
  <r>
    <n v="7809"/>
    <s v="US-2013-137295"/>
    <x v="0"/>
    <x v="1134"/>
    <d v="2013-01-13T00:00:00"/>
    <s v="Standard Class"/>
    <s v="VS-21820"/>
    <s v="Vivek Sundaresam"/>
    <x v="0"/>
    <s v="United States"/>
    <s v="Raleigh"/>
    <x v="3"/>
    <n v="27604"/>
    <x v="0"/>
    <s v="OFF-AR-10001955"/>
    <x v="1"/>
    <x v="6"/>
    <s v="Newell 319"/>
    <n v="47.616"/>
    <n v="3"/>
    <n v="0.2"/>
    <n v="5.9519999999999946"/>
  </r>
  <r>
    <n v="7810"/>
    <s v="US-2013-137295"/>
    <x v="0"/>
    <x v="1134"/>
    <d v="2013-01-13T00:00:00"/>
    <s v="Standard Class"/>
    <s v="VS-21820"/>
    <s v="Vivek Sundaresam"/>
    <x v="0"/>
    <s v="United States"/>
    <s v="Raleigh"/>
    <x v="3"/>
    <n v="27604"/>
    <x v="0"/>
    <s v="TEC-PH-10004080"/>
    <x v="2"/>
    <x v="7"/>
    <s v="Avaya 5410 Digital phone"/>
    <n v="108.78399999999999"/>
    <n v="2"/>
    <n v="0.2"/>
    <n v="10.878399999999999"/>
  </r>
  <r>
    <n v="7811"/>
    <s v="CA-2013-134334"/>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s v="CA-2013-134334"/>
    <x v="0"/>
    <x v="1173"/>
    <d v="2013-02-15T00:00:00"/>
    <s v="First Class"/>
    <s v="DK-13090"/>
    <s v="Dave Kipp"/>
    <x v="0"/>
    <s v="United States"/>
    <s v="Clinton"/>
    <x v="39"/>
    <n v="20735"/>
    <x v="3"/>
    <s v="OFF-AR-10001770"/>
    <x v="1"/>
    <x v="6"/>
    <s v="Economy #2 Pencils"/>
    <n v="7.98"/>
    <n v="3"/>
    <n v="0"/>
    <n v="2.0747999999999998"/>
  </r>
  <r>
    <n v="7813"/>
    <s v="CA-2013-134334"/>
    <x v="0"/>
    <x v="1173"/>
    <d v="2013-02-15T00:00:00"/>
    <s v="First Class"/>
    <s v="DK-13090"/>
    <s v="Dave Kipp"/>
    <x v="0"/>
    <s v="United States"/>
    <s v="Clinton"/>
    <x v="39"/>
    <n v="20735"/>
    <x v="3"/>
    <s v="FUR-TA-10002356"/>
    <x v="0"/>
    <x v="3"/>
    <s v="Bevis Boat-Shaped Conference Table"/>
    <n v="550.43100000000004"/>
    <n v="3"/>
    <n v="0.3"/>
    <n v="-47.179800000000029"/>
  </r>
  <r>
    <n v="7814"/>
    <s v="CA-2013-134334"/>
    <x v="0"/>
    <x v="1173"/>
    <d v="2013-02-15T00:00:00"/>
    <s v="First Class"/>
    <s v="DK-13090"/>
    <s v="Dave Kipp"/>
    <x v="0"/>
    <s v="United States"/>
    <s v="Clinton"/>
    <x v="39"/>
    <n v="20735"/>
    <x v="3"/>
    <s v="FUR-FU-10003274"/>
    <x v="0"/>
    <x v="5"/>
    <s v="Regeneration Desk Collection"/>
    <n v="10.56"/>
    <n v="6"/>
    <n v="0"/>
    <n v="4.6464000000000008"/>
  </r>
  <r>
    <n v="7815"/>
    <s v="US-2014-109316"/>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s v="US-2014-109316"/>
    <x v="3"/>
    <x v="110"/>
    <d v="2014-06-11T00:00:00"/>
    <s v="First Class"/>
    <s v="MG-17680"/>
    <s v="Maureen Gastineau"/>
    <x v="2"/>
    <s v="United States"/>
    <s v="Los Angeles"/>
    <x v="1"/>
    <n v="90049"/>
    <x v="1"/>
    <s v="TEC-PH-10000307"/>
    <x v="2"/>
    <x v="7"/>
    <s v="Shocksock Galaxy S4 Armband"/>
    <n v="17.52"/>
    <n v="2"/>
    <n v="0.2"/>
    <n v="-3.5040000000000022"/>
  </r>
  <r>
    <n v="7817"/>
    <s v="CA-2013-138478"/>
    <x v="0"/>
    <x v="147"/>
    <d v="2013-10-27T00:00:00"/>
    <s v="Second Class"/>
    <s v="DP-13390"/>
    <s v="Dennis Pardue"/>
    <x v="2"/>
    <s v="United States"/>
    <s v="North Las Vegas"/>
    <x v="33"/>
    <n v="89031"/>
    <x v="1"/>
    <s v="OFF-AR-10002240"/>
    <x v="1"/>
    <x v="6"/>
    <s v="Panasonic KP-150 Electric Pencil Sharpener"/>
    <n v="113.22"/>
    <n v="3"/>
    <n v="0"/>
    <n v="29.437200000000001"/>
  </r>
  <r>
    <n v="7818"/>
    <s v="CA-2013-138478"/>
    <x v="0"/>
    <x v="147"/>
    <d v="2013-10-27T00:00:00"/>
    <s v="Second Class"/>
    <s v="DP-13390"/>
    <s v="Dennis Pardue"/>
    <x v="2"/>
    <s v="United States"/>
    <s v="North Las Vegas"/>
    <x v="33"/>
    <n v="89031"/>
    <x v="1"/>
    <s v="OFF-PA-10001801"/>
    <x v="1"/>
    <x v="10"/>
    <s v="Xerox 193"/>
    <n v="35.880000000000003"/>
    <n v="6"/>
    <n v="0"/>
    <n v="17.581200000000003"/>
  </r>
  <r>
    <n v="7819"/>
    <s v="CA-2013-138478"/>
    <x v="0"/>
    <x v="147"/>
    <d v="2013-10-27T00:00:00"/>
    <s v="Second Class"/>
    <s v="DP-13390"/>
    <s v="Dennis Pardue"/>
    <x v="2"/>
    <s v="United States"/>
    <s v="North Las Vegas"/>
    <x v="33"/>
    <n v="89031"/>
    <x v="1"/>
    <s v="OFF-BI-10001120"/>
    <x v="1"/>
    <x v="8"/>
    <s v="Ibico EPK-21 Electric Binding System"/>
    <n v="4535.9760000000006"/>
    <n v="3"/>
    <n v="0.2"/>
    <n v="1644.2912999999999"/>
  </r>
  <r>
    <n v="7820"/>
    <s v="CA-2014-150469"/>
    <x v="3"/>
    <x v="795"/>
    <d v="2014-01-31T00:00:00"/>
    <s v="Standard Class"/>
    <s v="CJ-12010"/>
    <s v="Caroline Jumper"/>
    <x v="0"/>
    <s v="United States"/>
    <s v="San Francisco"/>
    <x v="1"/>
    <n v="94109"/>
    <x v="1"/>
    <s v="OFF-FA-10000611"/>
    <x v="1"/>
    <x v="13"/>
    <s v="Binder Clips by OIC"/>
    <n v="11.84"/>
    <n v="8"/>
    <n v="0"/>
    <n v="5.6831999999999994"/>
  </r>
  <r>
    <n v="7821"/>
    <s v="CA-2014-152436"/>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s v="CA-2013-169334"/>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s v="US-2011-115413"/>
    <x v="2"/>
    <x v="86"/>
    <d v="2011-09-01T00:00:00"/>
    <s v="Standard Class"/>
    <s v="PP-18955"/>
    <s v="Paul Prost"/>
    <x v="2"/>
    <s v="United States"/>
    <s v="Newark"/>
    <x v="13"/>
    <n v="19711"/>
    <x v="3"/>
    <s v="OFF-AR-10003770"/>
    <x v="1"/>
    <x v="6"/>
    <s v="Newell 340"/>
    <n v="8.64"/>
    <n v="3"/>
    <n v="0"/>
    <n v="2.5055999999999998"/>
  </r>
  <r>
    <n v="7824"/>
    <s v="US-2011-115413"/>
    <x v="2"/>
    <x v="86"/>
    <d v="2011-09-01T00:00:00"/>
    <s v="Standard Class"/>
    <s v="PP-18955"/>
    <s v="Paul Prost"/>
    <x v="2"/>
    <s v="United States"/>
    <s v="Newark"/>
    <x v="13"/>
    <n v="19711"/>
    <x v="3"/>
    <s v="TEC-AC-10002800"/>
    <x v="2"/>
    <x v="11"/>
    <s v="Plantronics Audio 478 Stereo USB Headset"/>
    <n v="149.97"/>
    <n v="3"/>
    <n v="0"/>
    <n v="52.489499999999992"/>
  </r>
  <r>
    <n v="7825"/>
    <s v="CA-2011-125150"/>
    <x v="2"/>
    <x v="1174"/>
    <d v="2011-05-23T00:00:00"/>
    <s v="Standard Class"/>
    <s v="PW-19030"/>
    <s v="Pauline Webber"/>
    <x v="1"/>
    <s v="United States"/>
    <s v="Los Angeles"/>
    <x v="1"/>
    <n v="90036"/>
    <x v="1"/>
    <s v="FUR-CH-10002439"/>
    <x v="0"/>
    <x v="1"/>
    <s v="Iceberg Nesting Folding Chair, 19w x 6d x 43h"/>
    <n v="232.88"/>
    <n v="5"/>
    <n v="0.2"/>
    <n v="17.466000000000008"/>
  </r>
  <r>
    <n v="7826"/>
    <s v="CA-2012-127327"/>
    <x v="1"/>
    <x v="302"/>
    <d v="2012-02-07T00:00:00"/>
    <s v="Standard Class"/>
    <s v="PW-19030"/>
    <s v="Pauline Webber"/>
    <x v="1"/>
    <s v="United States"/>
    <s v="Rome"/>
    <x v="15"/>
    <n v="13440"/>
    <x v="3"/>
    <s v="FUR-CH-10004218"/>
    <x v="0"/>
    <x v="1"/>
    <s v="Global Fabric Manager's Chair, Dark Gray"/>
    <n v="90.882000000000005"/>
    <n v="1"/>
    <n v="0.1"/>
    <n v="15.147000000000004"/>
  </r>
  <r>
    <n v="7827"/>
    <s v="CA-2014-117114"/>
    <x v="3"/>
    <x v="1108"/>
    <d v="2014-11-06T00:00:00"/>
    <s v="Standard Class"/>
    <s v="CY-12745"/>
    <s v="Craig Yedwab"/>
    <x v="1"/>
    <s v="United States"/>
    <s v="Chicago"/>
    <x v="10"/>
    <n v="60610"/>
    <x v="2"/>
    <s v="TEC-PH-10004042"/>
    <x v="2"/>
    <x v="7"/>
    <s v="ClearOne Communications CHAT 70 OC Speaker Phone"/>
    <n v="508.76800000000003"/>
    <n v="4"/>
    <n v="0.2"/>
    <n v="38.157600000000002"/>
  </r>
  <r>
    <n v="7828"/>
    <s v="CA-2014-117114"/>
    <x v="3"/>
    <x v="1108"/>
    <d v="2014-11-06T00:00:00"/>
    <s v="Standard Class"/>
    <s v="CY-12745"/>
    <s v="Craig Yedwab"/>
    <x v="1"/>
    <s v="United States"/>
    <s v="Chicago"/>
    <x v="10"/>
    <n v="60610"/>
    <x v="2"/>
    <s v="OFF-EN-10001137"/>
    <x v="1"/>
    <x v="12"/>
    <s v="#10 Gummed Flap White Envelopes, 100/Box"/>
    <n v="9.9120000000000008"/>
    <n v="3"/>
    <n v="0.2"/>
    <n v="3.2213999999999996"/>
  </r>
  <r>
    <n v="7829"/>
    <s v="CA-2012-137302"/>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s v="CA-2012-137302"/>
    <x v="1"/>
    <x v="33"/>
    <d v="2012-05-01T00:00:00"/>
    <s v="Standard Class"/>
    <s v="BW-11110"/>
    <s v="Bart Watters"/>
    <x v="1"/>
    <s v="United States"/>
    <s v="San Diego"/>
    <x v="1"/>
    <n v="92105"/>
    <x v="1"/>
    <s v="OFF-AR-10000588"/>
    <x v="1"/>
    <x v="6"/>
    <s v="Newell 345"/>
    <n v="59.519999999999996"/>
    <n v="3"/>
    <n v="0"/>
    <n v="15.475200000000001"/>
  </r>
  <r>
    <n v="7831"/>
    <s v="CA-2012-137302"/>
    <x v="1"/>
    <x v="33"/>
    <d v="2012-05-01T00:00:00"/>
    <s v="Standard Class"/>
    <s v="BW-11110"/>
    <s v="Bart Watters"/>
    <x v="1"/>
    <s v="United States"/>
    <s v="San Diego"/>
    <x v="1"/>
    <n v="92105"/>
    <x v="1"/>
    <s v="TEC-PH-10003174"/>
    <x v="2"/>
    <x v="7"/>
    <s v="RCA ViSYS 25825 Wireless digital phone"/>
    <n v="311.97600000000006"/>
    <n v="3"/>
    <n v="0.2"/>
    <n v="38.996999999999986"/>
  </r>
  <r>
    <n v="7832"/>
    <s v="CA-2012-137302"/>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s v="CA-2013-112382"/>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s v="CA-2012-128958"/>
    <x v="1"/>
    <x v="1175"/>
    <d v="2012-01-28T00:00:00"/>
    <s v="Standard Class"/>
    <s v="CR-12820"/>
    <s v="Cyra Reiten"/>
    <x v="2"/>
    <s v="United States"/>
    <s v="West Palm Beach"/>
    <x v="2"/>
    <n v="33407"/>
    <x v="0"/>
    <s v="OFF-AR-10004757"/>
    <x v="1"/>
    <x v="6"/>
    <s v="Crayola Colored Pencils"/>
    <n v="13.120000000000001"/>
    <n v="5"/>
    <n v="0.2"/>
    <n v="2.1319999999999988"/>
  </r>
  <r>
    <n v="7835"/>
    <s v="CA-2012-106257"/>
    <x v="1"/>
    <x v="657"/>
    <d v="2012-04-17T00:00:00"/>
    <s v="Second Class"/>
    <s v="EB-14110"/>
    <s v="Eugene Barchas"/>
    <x v="0"/>
    <s v="United States"/>
    <s v="Los Angeles"/>
    <x v="1"/>
    <n v="90045"/>
    <x v="1"/>
    <s v="FUR-TA-10002530"/>
    <x v="0"/>
    <x v="3"/>
    <s v="Iceberg OfficeWorks 42&quot; Round Tables"/>
    <n v="241.56799999999998"/>
    <n v="2"/>
    <n v="0.2"/>
    <n v="-15.098000000000013"/>
  </r>
  <r>
    <n v="7836"/>
    <s v="CA-2012-106257"/>
    <x v="1"/>
    <x v="657"/>
    <d v="2012-04-17T00:00:00"/>
    <s v="Second Class"/>
    <s v="EB-14110"/>
    <s v="Eugene Barchas"/>
    <x v="0"/>
    <s v="United States"/>
    <s v="Los Angeles"/>
    <x v="1"/>
    <n v="90045"/>
    <x v="1"/>
    <s v="TEC-PH-10001494"/>
    <x v="2"/>
    <x v="7"/>
    <s v="Polycom CX600 IP Phone VoIP phone"/>
    <n v="479.92"/>
    <n v="2"/>
    <n v="0.2"/>
    <n v="41.993000000000009"/>
  </r>
  <r>
    <n v="7837"/>
    <s v="CA-2012-149083"/>
    <x v="1"/>
    <x v="12"/>
    <d v="2012-09-30T00:00:00"/>
    <s v="Standard Class"/>
    <s v="SH-19975"/>
    <s v="Sally Hughsby"/>
    <x v="1"/>
    <s v="United States"/>
    <s v="Seattle"/>
    <x v="4"/>
    <n v="98103"/>
    <x v="1"/>
    <s v="FUR-CH-10004289"/>
    <x v="0"/>
    <x v="1"/>
    <s v="Global Super Steno Chair"/>
    <n v="307.13600000000002"/>
    <n v="4"/>
    <n v="0.2"/>
    <n v="-11.51760000000003"/>
  </r>
  <r>
    <n v="7838"/>
    <s v="CA-2012-149083"/>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s v="CA-2012-149083"/>
    <x v="1"/>
    <x v="12"/>
    <d v="2012-09-30T00:00:00"/>
    <s v="Standard Class"/>
    <s v="SH-19975"/>
    <s v="Sally Hughsby"/>
    <x v="1"/>
    <s v="United States"/>
    <s v="Seattle"/>
    <x v="4"/>
    <n v="98103"/>
    <x v="1"/>
    <s v="TEC-AC-10002567"/>
    <x v="2"/>
    <x v="11"/>
    <s v="Logitech G602 Wireless Gaming Mouse"/>
    <n v="159.97999999999999"/>
    <n v="2"/>
    <n v="0"/>
    <n v="57.592799999999997"/>
  </r>
  <r>
    <n v="7840"/>
    <s v="US-2011-137869"/>
    <x v="2"/>
    <x v="1176"/>
    <d v="2011-04-02T00:00:00"/>
    <s v="Standard Class"/>
    <s v="CV-12295"/>
    <s v="Christina VanderZanden"/>
    <x v="0"/>
    <s v="United States"/>
    <s v="Des Moines"/>
    <x v="23"/>
    <n v="50315"/>
    <x v="2"/>
    <s v="OFF-EN-10001509"/>
    <x v="1"/>
    <x v="12"/>
    <s v="Poly String Tie Envelopes"/>
    <n v="6.12"/>
    <n v="3"/>
    <n v="0"/>
    <n v="2.8763999999999994"/>
  </r>
  <r>
    <n v="7841"/>
    <s v="US-2011-137869"/>
    <x v="2"/>
    <x v="1176"/>
    <d v="2011-04-02T00:00:00"/>
    <s v="Standard Class"/>
    <s v="CV-12295"/>
    <s v="Christina VanderZanden"/>
    <x v="0"/>
    <s v="United States"/>
    <s v="Des Moines"/>
    <x v="23"/>
    <n v="50315"/>
    <x v="2"/>
    <s v="FUR-TA-10003954"/>
    <x v="0"/>
    <x v="3"/>
    <s v="Hon 94000 Series Round Tables"/>
    <n v="1184.72"/>
    <n v="4"/>
    <n v="0"/>
    <n v="106.62480000000005"/>
  </r>
  <r>
    <n v="7842"/>
    <s v="CA-2013-116603"/>
    <x v="0"/>
    <x v="19"/>
    <d v="2013-07-23T00:00:00"/>
    <s v="Standard Class"/>
    <s v="AT-10735"/>
    <s v="Annie Thurman"/>
    <x v="0"/>
    <s v="United States"/>
    <s v="New York City"/>
    <x v="15"/>
    <n v="10024"/>
    <x v="3"/>
    <s v="OFF-AP-10002892"/>
    <x v="1"/>
    <x v="9"/>
    <s v="Belkin F5C206VTEL 6 Outlet Surge"/>
    <n v="45.96"/>
    <n v="2"/>
    <n v="0"/>
    <n v="13.787999999999997"/>
  </r>
  <r>
    <n v="7843"/>
    <s v="CA-2011-158470"/>
    <x v="2"/>
    <x v="987"/>
    <d v="2011-04-23T00:00:00"/>
    <s v="Second Class"/>
    <s v="AG-10390"/>
    <s v="Allen Goldenen"/>
    <x v="0"/>
    <s v="United States"/>
    <s v="Arlington"/>
    <x v="17"/>
    <n v="22204"/>
    <x v="0"/>
    <s v="OFF-BI-10003638"/>
    <x v="1"/>
    <x v="8"/>
    <s v="GBC Durable Plastic Covers"/>
    <n v="58.050000000000004"/>
    <n v="3"/>
    <n v="0"/>
    <n v="26.702999999999999"/>
  </r>
  <r>
    <n v="7844"/>
    <s v="CA-2011-158470"/>
    <x v="2"/>
    <x v="987"/>
    <d v="2011-04-23T00:00:00"/>
    <s v="Second Class"/>
    <s v="AG-10390"/>
    <s v="Allen Goldenen"/>
    <x v="0"/>
    <s v="United States"/>
    <s v="Arlington"/>
    <x v="17"/>
    <n v="22204"/>
    <x v="0"/>
    <s v="OFF-PA-10001569"/>
    <x v="1"/>
    <x v="10"/>
    <s v="Xerox 232"/>
    <n v="71.28"/>
    <n v="11"/>
    <n v="0"/>
    <n v="34.214400000000005"/>
  </r>
  <r>
    <n v="7845"/>
    <s v="US-2014-123834"/>
    <x v="3"/>
    <x v="246"/>
    <d v="2014-07-26T00:00:00"/>
    <s v="Standard Class"/>
    <s v="GM-14500"/>
    <s v="Gene McClure"/>
    <x v="0"/>
    <s v="United States"/>
    <s v="Pharr"/>
    <x v="5"/>
    <n v="78577"/>
    <x v="2"/>
    <s v="FUR-TA-10001676"/>
    <x v="0"/>
    <x v="3"/>
    <s v="Hon 61000 Series Interactive Training Tables"/>
    <n v="124.404"/>
    <n v="4"/>
    <n v="0.3"/>
    <n v="-21.3264"/>
  </r>
  <r>
    <n v="7846"/>
    <s v="CA-2012-125976"/>
    <x v="1"/>
    <x v="874"/>
    <d v="2012-10-02T00:00:00"/>
    <s v="Standard Class"/>
    <s v="JK-15205"/>
    <s v="Jamie Kunitz"/>
    <x v="0"/>
    <s v="United States"/>
    <s v="Arlington"/>
    <x v="17"/>
    <n v="22204"/>
    <x v="0"/>
    <s v="OFF-PA-10001125"/>
    <x v="1"/>
    <x v="10"/>
    <s v="Xerox 1988"/>
    <n v="154.9"/>
    <n v="5"/>
    <n v="0"/>
    <n v="69.704999999999998"/>
  </r>
  <r>
    <n v="7847"/>
    <s v="CA-2012-125976"/>
    <x v="1"/>
    <x v="874"/>
    <d v="2012-10-02T00:00:00"/>
    <s v="Standard Class"/>
    <s v="JK-15205"/>
    <s v="Jamie Kunitz"/>
    <x v="0"/>
    <s v="United States"/>
    <s v="Arlington"/>
    <x v="17"/>
    <n v="22204"/>
    <x v="0"/>
    <s v="TEC-PH-10002496"/>
    <x v="2"/>
    <x v="7"/>
    <s v="Cisco SPA301"/>
    <n v="1871.88"/>
    <n v="12"/>
    <n v="0"/>
    <n v="561.56399999999996"/>
  </r>
  <r>
    <n v="7848"/>
    <s v="CA-2013-128706"/>
    <x v="0"/>
    <x v="535"/>
    <d v="2013-03-03T00:00:00"/>
    <s v="Standard Class"/>
    <s v="DW-13540"/>
    <s v="Don Weiss"/>
    <x v="0"/>
    <s v="United States"/>
    <s v="Houston"/>
    <x v="5"/>
    <n v="77070"/>
    <x v="2"/>
    <s v="FUR-FU-10004053"/>
    <x v="0"/>
    <x v="5"/>
    <s v="DAX Two-Tone Silver Metal Document Frame"/>
    <n v="16.192"/>
    <n v="2"/>
    <n v="0.6"/>
    <n v="-6.8815999999999953"/>
  </r>
  <r>
    <n v="7849"/>
    <s v="CA-2013-104311"/>
    <x v="0"/>
    <x v="440"/>
    <d v="2013-05-07T00:00:00"/>
    <s v="Standard Class"/>
    <s v="AS-10090"/>
    <s v="Adam Shillingsburg"/>
    <x v="0"/>
    <s v="United States"/>
    <s v="Irving"/>
    <x v="5"/>
    <n v="75061"/>
    <x v="2"/>
    <s v="OFF-ST-10000321"/>
    <x v="1"/>
    <x v="4"/>
    <s v="Akro Stacking Bins"/>
    <n v="18.936"/>
    <n v="3"/>
    <n v="0.2"/>
    <n v="-3.787200000000003"/>
  </r>
  <r>
    <n v="7850"/>
    <s v="CA-2013-104311"/>
    <x v="0"/>
    <x v="440"/>
    <d v="2013-05-07T00:00:00"/>
    <s v="Standard Class"/>
    <s v="AS-10090"/>
    <s v="Adam Shillingsburg"/>
    <x v="0"/>
    <s v="United States"/>
    <s v="Irving"/>
    <x v="5"/>
    <n v="75061"/>
    <x v="2"/>
    <s v="OFF-ST-10002957"/>
    <x v="1"/>
    <x v="4"/>
    <s v="Sterilite Show Offs Storage Containers"/>
    <n v="12.672000000000001"/>
    <n v="3"/>
    <n v="0.2"/>
    <n v="-3.1680000000000001"/>
  </r>
  <r>
    <n v="7851"/>
    <s v="CA-2013-104311"/>
    <x v="0"/>
    <x v="440"/>
    <d v="2013-05-07T00:00:00"/>
    <s v="Standard Class"/>
    <s v="AS-10090"/>
    <s v="Adam Shillingsburg"/>
    <x v="0"/>
    <s v="United States"/>
    <s v="Irving"/>
    <x v="5"/>
    <n v="75061"/>
    <x v="2"/>
    <s v="OFF-LA-10000973"/>
    <x v="1"/>
    <x v="2"/>
    <s v="Avery 502"/>
    <n v="5.04"/>
    <n v="2"/>
    <n v="0.2"/>
    <n v="1.764"/>
  </r>
  <r>
    <n v="7852"/>
    <s v="CA-2011-169649"/>
    <x v="2"/>
    <x v="337"/>
    <d v="2011-12-15T00:00:00"/>
    <s v="Standard Class"/>
    <s v="TS-21205"/>
    <s v="Thomas Seio"/>
    <x v="1"/>
    <s v="United States"/>
    <s v="Chicago"/>
    <x v="10"/>
    <n v="60653"/>
    <x v="2"/>
    <s v="OFF-PA-10000143"/>
    <x v="1"/>
    <x v="10"/>
    <s v="Astroparche Fine Business Paper"/>
    <n v="8.4480000000000004"/>
    <n v="2"/>
    <n v="0.2"/>
    <n v="2.9568000000000003"/>
  </r>
  <r>
    <n v="7853"/>
    <s v="CA-2011-169649"/>
    <x v="2"/>
    <x v="337"/>
    <d v="2011-12-15T00:00:00"/>
    <s v="Standard Class"/>
    <s v="TS-21205"/>
    <s v="Thomas Seio"/>
    <x v="1"/>
    <s v="United States"/>
    <s v="Chicago"/>
    <x v="10"/>
    <n v="60653"/>
    <x v="2"/>
    <s v="OFF-AP-10003287"/>
    <x v="1"/>
    <x v="9"/>
    <s v="Tripp Lite TLP810NET Broadband Surge for Modem/Fax"/>
    <n v="20.387999999999995"/>
    <n v="2"/>
    <n v="0.8"/>
    <n v="-53.008800000000008"/>
  </r>
  <r>
    <n v="7854"/>
    <s v="CA-2012-144890"/>
    <x v="1"/>
    <x v="707"/>
    <d v="2012-12-29T00:00:00"/>
    <s v="Standard Class"/>
    <s v="SM-20320"/>
    <s v="Sean Miller"/>
    <x v="2"/>
    <s v="United States"/>
    <s v="Los Angeles"/>
    <x v="1"/>
    <n v="90049"/>
    <x v="1"/>
    <s v="OFF-PA-10001526"/>
    <x v="1"/>
    <x v="10"/>
    <s v="Xerox 1949"/>
    <n v="9.9600000000000009"/>
    <n v="2"/>
    <n v="0"/>
    <n v="4.8804000000000007"/>
  </r>
  <r>
    <n v="7855"/>
    <s v="CA-2014-135587"/>
    <x v="3"/>
    <x v="226"/>
    <d v="2014-12-13T00:00:00"/>
    <s v="Standard Class"/>
    <s v="BH-11710"/>
    <s v="Brosina Hoffman"/>
    <x v="0"/>
    <s v="United States"/>
    <s v="Hattiesburg"/>
    <x v="35"/>
    <n v="39401"/>
    <x v="0"/>
    <s v="OFF-AP-10004540"/>
    <x v="1"/>
    <x v="9"/>
    <s v="Eureka The Boss Lite 10-Amp Upright Vacuum, Blue"/>
    <n v="320.64"/>
    <n v="4"/>
    <n v="0"/>
    <n v="89.779200000000003"/>
  </r>
  <r>
    <n v="7856"/>
    <s v="CA-2014-135587"/>
    <x v="3"/>
    <x v="226"/>
    <d v="2014-12-13T00:00:00"/>
    <s v="Standard Class"/>
    <s v="BH-11710"/>
    <s v="Brosina Hoffman"/>
    <x v="0"/>
    <s v="United States"/>
    <s v="Hattiesburg"/>
    <x v="35"/>
    <n v="39401"/>
    <x v="0"/>
    <s v="TEC-AC-10001266"/>
    <x v="2"/>
    <x v="11"/>
    <s v="Memorex Micro Travel Drive 8 GB"/>
    <n v="52"/>
    <n v="4"/>
    <n v="0"/>
    <n v="23.4"/>
  </r>
  <r>
    <n v="7857"/>
    <s v="CA-2011-103429"/>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s v="CA-2011-103429"/>
    <x v="2"/>
    <x v="992"/>
    <d v="2011-06-01T00:00:00"/>
    <s v="First Class"/>
    <s v="LW-16825"/>
    <s v="Laurel Workman"/>
    <x v="1"/>
    <s v="United States"/>
    <s v="New York City"/>
    <x v="15"/>
    <n v="10024"/>
    <x v="3"/>
    <s v="TEC-PH-10003505"/>
    <x v="2"/>
    <x v="7"/>
    <s v="Geemarc AmpliPOWER60"/>
    <n v="464"/>
    <n v="5"/>
    <n v="0"/>
    <n v="134.55999999999995"/>
  </r>
  <r>
    <n v="7859"/>
    <s v="CA-2011-103429"/>
    <x v="2"/>
    <x v="992"/>
    <d v="2011-06-01T00:00:00"/>
    <s v="First Class"/>
    <s v="LW-16825"/>
    <s v="Laurel Workman"/>
    <x v="1"/>
    <s v="United States"/>
    <s v="New York City"/>
    <x v="15"/>
    <n v="10024"/>
    <x v="3"/>
    <s v="OFF-AP-10001005"/>
    <x v="1"/>
    <x v="9"/>
    <s v="Honeywell Quietcare HEPA Air Cleaner"/>
    <n v="235.95000000000002"/>
    <n v="3"/>
    <n v="0"/>
    <n v="77.863499999999988"/>
  </r>
  <r>
    <n v="7860"/>
    <s v="CA-2011-103429"/>
    <x v="2"/>
    <x v="992"/>
    <d v="2011-06-01T00:00:00"/>
    <s v="First Class"/>
    <s v="LW-16825"/>
    <s v="Laurel Workman"/>
    <x v="1"/>
    <s v="United States"/>
    <s v="New York City"/>
    <x v="15"/>
    <n v="10024"/>
    <x v="3"/>
    <s v="OFF-PA-10001712"/>
    <x v="1"/>
    <x v="10"/>
    <s v="Xerox 1948"/>
    <n v="39.96"/>
    <n v="4"/>
    <n v="0"/>
    <n v="17.981999999999999"/>
  </r>
  <r>
    <n v="7861"/>
    <s v="CA-2014-152261"/>
    <x v="3"/>
    <x v="580"/>
    <d v="2014-03-07T00:00:00"/>
    <s v="Standard Class"/>
    <s v="JA-15970"/>
    <s v="Joseph Airdo"/>
    <x v="0"/>
    <s v="United States"/>
    <s v="Cuyahoga Falls"/>
    <x v="24"/>
    <n v="44221"/>
    <x v="3"/>
    <s v="OFF-BI-10002353"/>
    <x v="1"/>
    <x v="8"/>
    <s v="GBC VeloBind Cover Sets"/>
    <n v="18.528000000000002"/>
    <n v="4"/>
    <n v="0.7"/>
    <n v="-12.352"/>
  </r>
  <r>
    <n v="7862"/>
    <s v="CA-2012-142993"/>
    <x v="1"/>
    <x v="88"/>
    <d v="2012-10-17T00:00:00"/>
    <s v="Standard Class"/>
    <s v="KA-16525"/>
    <s v="Kelly Andreada"/>
    <x v="0"/>
    <s v="United States"/>
    <s v="Seattle"/>
    <x v="4"/>
    <n v="98103"/>
    <x v="1"/>
    <s v="TEC-AC-10003038"/>
    <x v="2"/>
    <x v="11"/>
    <s v="Kingston Digital DataTraveler 16GB USB 2.0"/>
    <n v="17.899999999999999"/>
    <n v="2"/>
    <n v="0"/>
    <n v="3.400999999999998"/>
  </r>
  <r>
    <n v="7863"/>
    <s v="CA-2012-142993"/>
    <x v="1"/>
    <x v="88"/>
    <d v="2012-10-17T00:00:00"/>
    <s v="Standard Class"/>
    <s v="KA-16525"/>
    <s v="Kelly Andreada"/>
    <x v="0"/>
    <s v="United States"/>
    <s v="Seattle"/>
    <x v="4"/>
    <n v="98103"/>
    <x v="1"/>
    <s v="OFF-ST-10000934"/>
    <x v="1"/>
    <x v="4"/>
    <s v="Contico 72&quot;H Heavy-Duty Storage System"/>
    <n v="81.96"/>
    <n v="2"/>
    <n v="0"/>
    <n v="0"/>
  </r>
  <r>
    <n v="7864"/>
    <s v="CA-2012-143364"/>
    <x v="1"/>
    <x v="1177"/>
    <d v="2012-07-19T00:00:00"/>
    <s v="Second Class"/>
    <s v="TG-21310"/>
    <s v="Toby Gnade"/>
    <x v="0"/>
    <s v="United States"/>
    <s v="Mesa"/>
    <x v="16"/>
    <n v="85204"/>
    <x v="1"/>
    <s v="OFF-ST-10002743"/>
    <x v="1"/>
    <x v="4"/>
    <s v="SAFCO Boltless Steel Shelving"/>
    <n v="272.73599999999999"/>
    <n v="3"/>
    <n v="0.2"/>
    <n v="-64.774800000000013"/>
  </r>
  <r>
    <n v="7865"/>
    <s v="CA-2012-143364"/>
    <x v="1"/>
    <x v="1177"/>
    <d v="2012-07-19T00:00:00"/>
    <s v="Second Class"/>
    <s v="TG-21310"/>
    <s v="Toby Gnade"/>
    <x v="0"/>
    <s v="United States"/>
    <s v="Mesa"/>
    <x v="16"/>
    <n v="85204"/>
    <x v="1"/>
    <s v="OFF-PA-10001846"/>
    <x v="1"/>
    <x v="10"/>
    <s v="Xerox 1899"/>
    <n v="18.496000000000002"/>
    <n v="4"/>
    <n v="0.2"/>
    <n v="6.7048000000000005"/>
  </r>
  <r>
    <n v="7866"/>
    <s v="CA-2012-143364"/>
    <x v="1"/>
    <x v="1177"/>
    <d v="2012-07-19T00:00:00"/>
    <s v="Second Class"/>
    <s v="TG-21310"/>
    <s v="Toby Gnade"/>
    <x v="0"/>
    <s v="United States"/>
    <s v="Mesa"/>
    <x v="16"/>
    <n v="85204"/>
    <x v="1"/>
    <s v="FUR-CH-10004287"/>
    <x v="0"/>
    <x v="1"/>
    <s v="SAFCO Arco Folding Chair"/>
    <n v="441.92"/>
    <n v="2"/>
    <n v="0.2"/>
    <n v="49.715999999999966"/>
  </r>
  <r>
    <n v="7867"/>
    <s v="CA-2012-143364"/>
    <x v="1"/>
    <x v="1177"/>
    <d v="2012-07-19T00:00:00"/>
    <s v="Second Class"/>
    <s v="TG-21310"/>
    <s v="Toby Gnade"/>
    <x v="0"/>
    <s v="United States"/>
    <s v="Mesa"/>
    <x v="16"/>
    <n v="85204"/>
    <x v="1"/>
    <s v="FUR-BO-10001608"/>
    <x v="0"/>
    <x v="0"/>
    <s v="Hon Metal Bookcases, Black"/>
    <n v="127.76400000000002"/>
    <n v="6"/>
    <n v="0.7"/>
    <n v="-191.64599999999996"/>
  </r>
  <r>
    <n v="7868"/>
    <s v="CA-2011-100972"/>
    <x v="2"/>
    <x v="84"/>
    <d v="2011-11-24T00:00:00"/>
    <s v="Second Class"/>
    <s v="DB-13360"/>
    <s v="Dennis Bolton"/>
    <x v="2"/>
    <s v="United States"/>
    <s v="Salt Lake City"/>
    <x v="7"/>
    <n v="84106"/>
    <x v="1"/>
    <s v="OFF-PA-10000357"/>
    <x v="1"/>
    <x v="10"/>
    <s v="Xerox 1888"/>
    <n v="166.44"/>
    <n v="3"/>
    <n v="0"/>
    <n v="79.891199999999998"/>
  </r>
  <r>
    <n v="7869"/>
    <s v="CA-2013-136994"/>
    <x v="0"/>
    <x v="1022"/>
    <d v="2013-06-03T00:00:00"/>
    <s v="Standard Class"/>
    <s v="LS-17245"/>
    <s v="Lynn Smith"/>
    <x v="0"/>
    <s v="United States"/>
    <s v="Los Angeles"/>
    <x v="1"/>
    <n v="90045"/>
    <x v="1"/>
    <s v="OFF-PA-10000575"/>
    <x v="1"/>
    <x v="10"/>
    <s v="Wirebound Message Books, Four 2 3/4 x 5 White Forms per Page"/>
    <n v="13.38"/>
    <n v="2"/>
    <n v="0"/>
    <n v="6.1547999999999998"/>
  </r>
  <r>
    <n v="7870"/>
    <s v="US-2014-166233"/>
    <x v="3"/>
    <x v="445"/>
    <d v="2014-07-10T00:00:00"/>
    <s v="Standard Class"/>
    <s v="MO-17950"/>
    <s v="Michael Oakman"/>
    <x v="0"/>
    <s v="United States"/>
    <s v="Jacksonville"/>
    <x v="3"/>
    <n v="28540"/>
    <x v="0"/>
    <s v="TEC-AC-10002167"/>
    <x v="2"/>
    <x v="11"/>
    <s v="Imation 8gb Micro Traveldrive Usb 2.0 Flash Drive"/>
    <n v="24"/>
    <n v="2"/>
    <n v="0.2"/>
    <n v="-2.6999999999999993"/>
  </r>
  <r>
    <n v="7871"/>
    <s v="CA-2014-122112"/>
    <x v="3"/>
    <x v="145"/>
    <d v="2014-09-30T00:00:00"/>
    <s v="Standard Class"/>
    <s v="CA-11965"/>
    <s v="Carol Adams"/>
    <x v="1"/>
    <s v="United States"/>
    <s v="Lakewood"/>
    <x v="24"/>
    <n v="44107"/>
    <x v="3"/>
    <s v="OFF-EN-10004459"/>
    <x v="1"/>
    <x v="12"/>
    <s v="Security-Tint Envelopes"/>
    <n v="24.448"/>
    <n v="4"/>
    <n v="0.2"/>
    <n v="8.8623999999999992"/>
  </r>
  <r>
    <n v="7872"/>
    <s v="CA-2013-101672"/>
    <x v="0"/>
    <x v="339"/>
    <d v="2013-10-08T00:00:00"/>
    <s v="Standard Class"/>
    <s v="DB-12910"/>
    <s v="Daniel Byrd"/>
    <x v="2"/>
    <s v="United States"/>
    <s v="Lake Forest"/>
    <x v="1"/>
    <n v="92630"/>
    <x v="1"/>
    <s v="OFF-LA-10002271"/>
    <x v="1"/>
    <x v="2"/>
    <s v="Smead Alpha-Z Color-Coded Second Alphabetical Labels and Starter Set"/>
    <n v="6.16"/>
    <n v="2"/>
    <n v="0"/>
    <n v="2.9567999999999999"/>
  </r>
  <r>
    <n v="7873"/>
    <s v="CA-2013-101672"/>
    <x v="0"/>
    <x v="339"/>
    <d v="2013-10-08T00:00:00"/>
    <s v="Standard Class"/>
    <s v="DB-12910"/>
    <s v="Daniel Byrd"/>
    <x v="2"/>
    <s v="United States"/>
    <s v="Lake Forest"/>
    <x v="1"/>
    <n v="92630"/>
    <x v="1"/>
    <s v="FUR-CH-10004063"/>
    <x v="0"/>
    <x v="1"/>
    <s v="Global Deluxe High-Back Manager's Chair"/>
    <n v="915.13600000000008"/>
    <n v="4"/>
    <n v="0.2"/>
    <n v="102.95279999999988"/>
  </r>
  <r>
    <n v="7874"/>
    <s v="CA-2013-101672"/>
    <x v="0"/>
    <x v="339"/>
    <d v="2013-10-08T00:00:00"/>
    <s v="Standard Class"/>
    <s v="DB-12910"/>
    <s v="Daniel Byrd"/>
    <x v="2"/>
    <s v="United States"/>
    <s v="Lake Forest"/>
    <x v="1"/>
    <n v="92630"/>
    <x v="1"/>
    <s v="OFF-PA-10004610"/>
    <x v="1"/>
    <x v="10"/>
    <s v="Xerox 1900"/>
    <n v="8.56"/>
    <n v="2"/>
    <n v="0"/>
    <n v="3.8519999999999994"/>
  </r>
  <r>
    <n v="7875"/>
    <s v="CA-2013-101672"/>
    <x v="0"/>
    <x v="339"/>
    <d v="2013-10-08T00:00:00"/>
    <s v="Standard Class"/>
    <s v="DB-12910"/>
    <s v="Daniel Byrd"/>
    <x v="2"/>
    <s v="United States"/>
    <s v="Lake Forest"/>
    <x v="1"/>
    <n v="92630"/>
    <x v="1"/>
    <s v="OFF-PA-10001878"/>
    <x v="1"/>
    <x v="10"/>
    <s v="Xerox 1891"/>
    <n v="97.82"/>
    <n v="2"/>
    <n v="0"/>
    <n v="45.975399999999993"/>
  </r>
  <r>
    <n v="7876"/>
    <s v="CA-2014-168403"/>
    <x v="3"/>
    <x v="428"/>
    <d v="2014-09-16T00:00:00"/>
    <s v="Standard Class"/>
    <s v="DK-12835"/>
    <s v="Damala Kotsonis"/>
    <x v="1"/>
    <s v="United States"/>
    <s v="Portland"/>
    <x v="21"/>
    <n v="97206"/>
    <x v="1"/>
    <s v="OFF-PA-10002036"/>
    <x v="1"/>
    <x v="10"/>
    <s v="Xerox 1930"/>
    <n v="31.104000000000006"/>
    <n v="6"/>
    <n v="0.2"/>
    <n v="11.2752"/>
  </r>
  <r>
    <n v="7877"/>
    <s v="CA-2014-168403"/>
    <x v="3"/>
    <x v="428"/>
    <d v="2014-09-16T00:00:00"/>
    <s v="Standard Class"/>
    <s v="DK-12835"/>
    <s v="Damala Kotsonis"/>
    <x v="1"/>
    <s v="United States"/>
    <s v="Portland"/>
    <x v="21"/>
    <n v="97206"/>
    <x v="1"/>
    <s v="OFF-AP-10003278"/>
    <x v="1"/>
    <x v="9"/>
    <s v="Belkin 7-Outlet SurgeMaster Home Series"/>
    <n v="11.176000000000002"/>
    <n v="1"/>
    <n v="0.2"/>
    <n v="0.8382000000000005"/>
  </r>
  <r>
    <n v="7878"/>
    <s v="CA-2012-148705"/>
    <x v="1"/>
    <x v="899"/>
    <d v="2012-03-18T00:00:00"/>
    <s v="Standard Class"/>
    <s v="EB-14170"/>
    <s v="Evan Bailliet"/>
    <x v="0"/>
    <s v="United States"/>
    <s v="Charlotte"/>
    <x v="3"/>
    <n v="28205"/>
    <x v="0"/>
    <s v="OFF-LA-10001641"/>
    <x v="1"/>
    <x v="2"/>
    <s v="Avery 518"/>
    <n v="5.04"/>
    <n v="2"/>
    <n v="0.2"/>
    <n v="1.764"/>
  </r>
  <r>
    <n v="7879"/>
    <s v="CA-2013-160241"/>
    <x v="0"/>
    <x v="896"/>
    <d v="2013-12-05T00:00:00"/>
    <s v="Second Class"/>
    <s v="DR-12940"/>
    <s v="Daniel Raglin"/>
    <x v="2"/>
    <s v="United States"/>
    <s v="Aurora"/>
    <x v="10"/>
    <n v="60505"/>
    <x v="2"/>
    <s v="FUR-FU-10003806"/>
    <x v="0"/>
    <x v="5"/>
    <s v="Tenex Chairmat w/ Average Lip, 45&quot; x 53&quot;"/>
    <n v="242.17600000000004"/>
    <n v="4"/>
    <n v="0.6"/>
    <n v="-302.72000000000003"/>
  </r>
  <r>
    <n v="7880"/>
    <s v="CA-2013-155747"/>
    <x v="0"/>
    <x v="403"/>
    <d v="2013-06-22T00:00:00"/>
    <s v="Standard Class"/>
    <s v="JS-15685"/>
    <s v="Jim Sink"/>
    <x v="1"/>
    <s v="United States"/>
    <s v="Philadelphia"/>
    <x v="9"/>
    <n v="19140"/>
    <x v="3"/>
    <s v="FUR-TA-10003392"/>
    <x v="0"/>
    <x v="3"/>
    <s v="Global Adaptabilities Conference Tables"/>
    <n v="337.17599999999999"/>
    <n v="2"/>
    <n v="0.4"/>
    <n v="-118.01160000000002"/>
  </r>
  <r>
    <n v="7881"/>
    <s v="CA-2014-118017"/>
    <x v="3"/>
    <x v="734"/>
    <d v="2014-12-07T00:00:00"/>
    <s v="Second Class"/>
    <s v="LC-16870"/>
    <s v="Lena Cacioppo"/>
    <x v="0"/>
    <s v="United States"/>
    <s v="Thornton"/>
    <x v="22"/>
    <n v="80229"/>
    <x v="1"/>
    <s v="OFF-AR-10003856"/>
    <x v="1"/>
    <x v="6"/>
    <s v="Newell 344"/>
    <n v="13.343999999999998"/>
    <n v="6"/>
    <n v="0.2"/>
    <n v="1.0007999999999999"/>
  </r>
  <r>
    <n v="7882"/>
    <s v="CA-2014-118017"/>
    <x v="3"/>
    <x v="734"/>
    <d v="2014-12-07T00:00:00"/>
    <s v="Second Class"/>
    <s v="LC-16870"/>
    <s v="Lena Cacioppo"/>
    <x v="0"/>
    <s v="United States"/>
    <s v="Thornton"/>
    <x v="22"/>
    <n v="80229"/>
    <x v="1"/>
    <s v="TEC-AC-10002006"/>
    <x v="2"/>
    <x v="11"/>
    <s v="Memorex Micro Travel Drive 16 GB"/>
    <n v="76.75200000000001"/>
    <n v="6"/>
    <n v="0.2"/>
    <n v="10.553399999999993"/>
  </r>
  <r>
    <n v="7883"/>
    <s v="CA-2014-118017"/>
    <x v="3"/>
    <x v="734"/>
    <d v="2014-12-07T00:00:00"/>
    <s v="Second Class"/>
    <s v="LC-16870"/>
    <s v="Lena Cacioppo"/>
    <x v="0"/>
    <s v="United States"/>
    <s v="Thornton"/>
    <x v="22"/>
    <n v="80229"/>
    <x v="1"/>
    <s v="TEC-AC-10002006"/>
    <x v="2"/>
    <x v="11"/>
    <s v="Memorex Micro Travel Drive 16 GB"/>
    <n v="102.33600000000001"/>
    <n v="8"/>
    <n v="0.2"/>
    <n v="14.07119999999999"/>
  </r>
  <r>
    <n v="7884"/>
    <s v="CA-2014-118017"/>
    <x v="3"/>
    <x v="734"/>
    <d v="2014-12-07T00:00:00"/>
    <s v="Second Class"/>
    <s v="LC-16870"/>
    <s v="Lena Cacioppo"/>
    <x v="0"/>
    <s v="United States"/>
    <s v="Thornton"/>
    <x v="22"/>
    <n v="80229"/>
    <x v="1"/>
    <s v="OFF-PA-10002246"/>
    <x v="1"/>
    <x v="10"/>
    <s v="Wirebound Four 2-3/4 x 5 Forms per Page, 400 Sets per Book"/>
    <n v="10.32"/>
    <n v="2"/>
    <n v="0.2"/>
    <n v="3.7409999999999997"/>
  </r>
  <r>
    <n v="7885"/>
    <s v="CA-2014-118017"/>
    <x v="3"/>
    <x v="734"/>
    <d v="2014-12-07T00:00:00"/>
    <s v="Second Class"/>
    <s v="LC-16870"/>
    <s v="Lena Cacioppo"/>
    <x v="0"/>
    <s v="United States"/>
    <s v="Thornton"/>
    <x v="22"/>
    <n v="80229"/>
    <x v="1"/>
    <s v="OFF-SU-10004782"/>
    <x v="1"/>
    <x v="14"/>
    <s v="Elite 5&quot; Scissors"/>
    <n v="47.32"/>
    <n v="7"/>
    <n v="0.2"/>
    <n v="5.9149999999999938"/>
  </r>
  <r>
    <n v="7886"/>
    <s v="CA-2014-118017"/>
    <x v="3"/>
    <x v="734"/>
    <d v="2014-12-07T00:00:00"/>
    <s v="Second Class"/>
    <s v="LC-16870"/>
    <s v="Lena Cacioppo"/>
    <x v="0"/>
    <s v="United States"/>
    <s v="Thornton"/>
    <x v="22"/>
    <n v="80229"/>
    <x v="1"/>
    <s v="FUR-FU-10004351"/>
    <x v="0"/>
    <x v="5"/>
    <s v="Staples"/>
    <n v="23.376000000000001"/>
    <n v="3"/>
    <n v="0.2"/>
    <n v="7.0128000000000013"/>
  </r>
  <r>
    <n v="7887"/>
    <s v="CA-2014-118017"/>
    <x v="3"/>
    <x v="734"/>
    <d v="2014-12-07T00:00:00"/>
    <s v="Second Class"/>
    <s v="LC-16870"/>
    <s v="Lena Cacioppo"/>
    <x v="0"/>
    <s v="United States"/>
    <s v="Thornton"/>
    <x v="22"/>
    <n v="80229"/>
    <x v="1"/>
    <s v="FUR-FU-10004270"/>
    <x v="0"/>
    <x v="5"/>
    <s v="Eldon Image Series Desk Accessories, Burgundy"/>
    <n v="16.72"/>
    <n v="5"/>
    <n v="0.2"/>
    <n v="3.3439999999999994"/>
  </r>
  <r>
    <n v="7888"/>
    <s v="CA-2014-118017"/>
    <x v="3"/>
    <x v="734"/>
    <d v="2014-12-07T00:00:00"/>
    <s v="Second Class"/>
    <s v="LC-16870"/>
    <s v="Lena Cacioppo"/>
    <x v="0"/>
    <s v="United States"/>
    <s v="Thornton"/>
    <x v="22"/>
    <n v="80229"/>
    <x v="1"/>
    <s v="FUR-FU-10004053"/>
    <x v="0"/>
    <x v="5"/>
    <s v="DAX Two-Tone Silver Metal Document Frame"/>
    <n v="16.192"/>
    <n v="1"/>
    <n v="0.2"/>
    <n v="4.6552000000000007"/>
  </r>
  <r>
    <n v="7889"/>
    <s v="CA-2013-113117"/>
    <x v="0"/>
    <x v="765"/>
    <d v="2013-08-23T00:00:00"/>
    <s v="Standard Class"/>
    <s v="JP-15520"/>
    <s v="Jeremy Pistek"/>
    <x v="0"/>
    <s v="United States"/>
    <s v="Davis"/>
    <x v="1"/>
    <n v="95616"/>
    <x v="1"/>
    <s v="OFF-PA-10000019"/>
    <x v="1"/>
    <x v="10"/>
    <s v="Xerox 1931"/>
    <n v="32.400000000000006"/>
    <n v="5"/>
    <n v="0"/>
    <n v="15.552000000000001"/>
  </r>
  <r>
    <n v="7890"/>
    <s v="CA-2013-148684"/>
    <x v="0"/>
    <x v="591"/>
    <d v="2013-12-30T00:00:00"/>
    <s v="Standard Class"/>
    <s v="TS-21655"/>
    <s v="Trudy Schmidt"/>
    <x v="0"/>
    <s v="United States"/>
    <s v="Fayetteville"/>
    <x v="36"/>
    <n v="72701"/>
    <x v="0"/>
    <s v="OFF-AR-10003811"/>
    <x v="1"/>
    <x v="6"/>
    <s v="Newell 327"/>
    <n v="19.89"/>
    <n v="9"/>
    <n v="0"/>
    <n v="5.3703000000000003"/>
  </r>
  <r>
    <n v="7891"/>
    <s v="CA-2013-148684"/>
    <x v="0"/>
    <x v="591"/>
    <d v="2013-12-30T00:00:00"/>
    <s v="Standard Class"/>
    <s v="TS-21655"/>
    <s v="Trudy Schmidt"/>
    <x v="0"/>
    <s v="United States"/>
    <s v="Fayetteville"/>
    <x v="36"/>
    <n v="72701"/>
    <x v="0"/>
    <s v="TEC-AC-10001838"/>
    <x v="2"/>
    <x v="11"/>
    <s v="Razer Tiamat Over Ear 7.1 Surround Sound PC Gaming Headset"/>
    <n v="399.98"/>
    <n v="2"/>
    <n v="0"/>
    <n v="171.99140000000003"/>
  </r>
  <r>
    <n v="7892"/>
    <s v="CA-2013-148684"/>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s v="CA-2013-148684"/>
    <x v="0"/>
    <x v="591"/>
    <d v="2013-12-30T00:00:00"/>
    <s v="Standard Class"/>
    <s v="TS-21655"/>
    <s v="Trudy Schmidt"/>
    <x v="0"/>
    <s v="United States"/>
    <s v="Fayetteville"/>
    <x v="36"/>
    <n v="72701"/>
    <x v="0"/>
    <s v="OFF-PA-10003302"/>
    <x v="1"/>
    <x v="10"/>
    <s v="Xerox 1906"/>
    <n v="106.32"/>
    <n v="3"/>
    <n v="0"/>
    <n v="49.970399999999991"/>
  </r>
  <r>
    <n v="7894"/>
    <s v="CA-2014-125367"/>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s v="CA-2014-124744"/>
    <x v="3"/>
    <x v="548"/>
    <d v="2014-06-26T00:00:00"/>
    <s v="Standard Class"/>
    <s v="EH-14125"/>
    <s v="Eugene Hildebrand"/>
    <x v="2"/>
    <s v="United States"/>
    <s v="Wheeling"/>
    <x v="48"/>
    <n v="26003"/>
    <x v="3"/>
    <s v="OFF-BI-10002852"/>
    <x v="1"/>
    <x v="8"/>
    <s v="Ibico Standard Transparent Covers"/>
    <n v="82.4"/>
    <n v="5"/>
    <n v="0"/>
    <n v="40.376000000000005"/>
  </r>
  <r>
    <n v="7896"/>
    <s v="CA-2014-124744"/>
    <x v="3"/>
    <x v="548"/>
    <d v="2014-06-26T00:00:00"/>
    <s v="Standard Class"/>
    <s v="EH-14125"/>
    <s v="Eugene Hildebrand"/>
    <x v="2"/>
    <s v="United States"/>
    <s v="Wheeling"/>
    <x v="48"/>
    <n v="26003"/>
    <x v="3"/>
    <s v="OFF-BI-10000145"/>
    <x v="1"/>
    <x v="8"/>
    <s v="Zipper Ring Binder Pockets"/>
    <n v="6.24"/>
    <n v="2"/>
    <n v="0"/>
    <n v="3.0575999999999999"/>
  </r>
  <r>
    <n v="7897"/>
    <s v="CA-2014-124744"/>
    <x v="3"/>
    <x v="548"/>
    <d v="2014-06-26T00:00:00"/>
    <s v="Standard Class"/>
    <s v="EH-14125"/>
    <s v="Eugene Hildebrand"/>
    <x v="2"/>
    <s v="United States"/>
    <s v="Wheeling"/>
    <x v="48"/>
    <n v="26003"/>
    <x v="3"/>
    <s v="OFF-PA-10001970"/>
    <x v="1"/>
    <x v="10"/>
    <s v="Xerox 1908"/>
    <n v="447.84"/>
    <n v="8"/>
    <n v="0"/>
    <n v="219.44159999999999"/>
  </r>
  <r>
    <n v="7898"/>
    <s v="CA-2014-128363"/>
    <x v="3"/>
    <x v="802"/>
    <d v="2014-08-19T00:00:00"/>
    <s v="Standard Class"/>
    <s v="DC-12850"/>
    <s v="Dan Campbell"/>
    <x v="0"/>
    <s v="United States"/>
    <s v="Memphis"/>
    <x v="18"/>
    <n v="38109"/>
    <x v="0"/>
    <s v="OFF-AP-10001563"/>
    <x v="1"/>
    <x v="9"/>
    <s v="Belkin Premiere Surge Master II 8-outlet surge protector"/>
    <n v="272.048"/>
    <n v="7"/>
    <n v="0.2"/>
    <n v="30.605399999999946"/>
  </r>
  <r>
    <n v="7899"/>
    <s v="CA-2014-128363"/>
    <x v="3"/>
    <x v="802"/>
    <d v="2014-08-19T00:00:00"/>
    <s v="Standard Class"/>
    <s v="DC-12850"/>
    <s v="Dan Campbell"/>
    <x v="0"/>
    <s v="United States"/>
    <s v="Memphis"/>
    <x v="18"/>
    <n v="38109"/>
    <x v="0"/>
    <s v="OFF-BI-10001359"/>
    <x v="1"/>
    <x v="8"/>
    <s v="GBC DocuBind TL300 Electric Binding System"/>
    <n v="1614.5820000000003"/>
    <n v="6"/>
    <n v="0.7"/>
    <n v="-1237.8461999999995"/>
  </r>
  <r>
    <n v="7900"/>
    <s v="CA-2014-128363"/>
    <x v="3"/>
    <x v="802"/>
    <d v="2014-08-19T00:00:00"/>
    <s v="Standard Class"/>
    <s v="DC-12850"/>
    <s v="Dan Campbell"/>
    <x v="0"/>
    <s v="United States"/>
    <s v="Memphis"/>
    <x v="18"/>
    <n v="38109"/>
    <x v="0"/>
    <s v="OFF-FA-10003495"/>
    <x v="1"/>
    <x v="13"/>
    <s v="Staples"/>
    <n v="24.320000000000004"/>
    <n v="5"/>
    <n v="0.2"/>
    <n v="9.1199999999999974"/>
  </r>
  <r>
    <n v="7901"/>
    <s v="CA-2014-128363"/>
    <x v="3"/>
    <x v="802"/>
    <d v="2014-08-19T00:00:00"/>
    <s v="Standard Class"/>
    <s v="DC-12850"/>
    <s v="Dan Campbell"/>
    <x v="0"/>
    <s v="United States"/>
    <s v="Memphis"/>
    <x v="18"/>
    <n v="38109"/>
    <x v="0"/>
    <s v="TEC-AC-10003709"/>
    <x v="2"/>
    <x v="11"/>
    <s v="Maxell 4.7GB DVD-R 5/Pack"/>
    <n v="1.5840000000000001"/>
    <n v="2"/>
    <n v="0.2"/>
    <n v="0.47520000000000018"/>
  </r>
  <r>
    <n v="7902"/>
    <s v="CA-2014-128363"/>
    <x v="3"/>
    <x v="802"/>
    <d v="2014-08-19T00:00:00"/>
    <s v="Standard Class"/>
    <s v="DC-12850"/>
    <s v="Dan Campbell"/>
    <x v="0"/>
    <s v="United States"/>
    <s v="Memphis"/>
    <x v="18"/>
    <n v="38109"/>
    <x v="0"/>
    <s v="FUR-FU-10003268"/>
    <x v="0"/>
    <x v="5"/>
    <s v="Eldon Radial Chair Mat for Low to Medium Pile Carpets"/>
    <n v="31.983999999999998"/>
    <n v="1"/>
    <n v="0.2"/>
    <n v="0"/>
  </r>
  <r>
    <n v="7903"/>
    <s v="CA-2014-128363"/>
    <x v="3"/>
    <x v="802"/>
    <d v="2014-08-19T00:00:00"/>
    <s v="Standard Class"/>
    <s v="DC-12850"/>
    <s v="Dan Campbell"/>
    <x v="0"/>
    <s v="United States"/>
    <s v="Memphis"/>
    <x v="18"/>
    <n v="38109"/>
    <x v="0"/>
    <s v="OFF-EN-10003845"/>
    <x v="1"/>
    <x v="12"/>
    <s v="Colored Envelopes"/>
    <n v="14.76"/>
    <n v="5"/>
    <n v="0.2"/>
    <n v="4.7969999999999988"/>
  </r>
  <r>
    <n v="7904"/>
    <s v="CA-2014-128363"/>
    <x v="3"/>
    <x v="802"/>
    <d v="2014-08-19T00:00:00"/>
    <s v="Standard Class"/>
    <s v="DC-12850"/>
    <s v="Dan Campbell"/>
    <x v="0"/>
    <s v="United States"/>
    <s v="Memphis"/>
    <x v="18"/>
    <n v="38109"/>
    <x v="0"/>
    <s v="FUR-CH-10002073"/>
    <x v="0"/>
    <x v="1"/>
    <s v="Hon Olson Stacker Chairs"/>
    <n v="423.64799999999997"/>
    <n v="2"/>
    <n v="0.2"/>
    <n v="47.660399999999967"/>
  </r>
  <r>
    <n v="7905"/>
    <s v="CA-2012-126669"/>
    <x v="1"/>
    <x v="209"/>
    <d v="2012-11-13T00:00:00"/>
    <s v="Standard Class"/>
    <s v="DO-13645"/>
    <s v="Doug O'Connell"/>
    <x v="0"/>
    <s v="United States"/>
    <s v="Houston"/>
    <x v="5"/>
    <n v="77036"/>
    <x v="2"/>
    <s v="OFF-PA-10001357"/>
    <x v="1"/>
    <x v="10"/>
    <s v="Xerox 1886"/>
    <n v="76.64"/>
    <n v="2"/>
    <n v="0.2"/>
    <n v="26.823999999999995"/>
  </r>
  <r>
    <n v="7906"/>
    <s v="US-2012-118766"/>
    <x v="1"/>
    <x v="52"/>
    <d v="2012-10-22T00:00:00"/>
    <s v="Standard Class"/>
    <s v="LS-16975"/>
    <s v="Lindsay Shagiari"/>
    <x v="2"/>
    <s v="United States"/>
    <s v="Dallas"/>
    <x v="5"/>
    <n v="75217"/>
    <x v="2"/>
    <s v="OFF-EN-10001415"/>
    <x v="1"/>
    <x v="12"/>
    <s v="Staples"/>
    <n v="4.4640000000000004"/>
    <n v="1"/>
    <n v="0.2"/>
    <n v="1.6739999999999999"/>
  </r>
  <r>
    <n v="7907"/>
    <s v="US-2012-118766"/>
    <x v="1"/>
    <x v="52"/>
    <d v="2012-10-22T00:00:00"/>
    <s v="Standard Class"/>
    <s v="LS-16975"/>
    <s v="Lindsay Shagiari"/>
    <x v="2"/>
    <s v="United States"/>
    <s v="Dallas"/>
    <x v="5"/>
    <n v="75217"/>
    <x v="2"/>
    <s v="OFF-BI-10002813"/>
    <x v="1"/>
    <x v="8"/>
    <s v="Avery Reinforcements for Hole-Punch Pages"/>
    <n v="3.9599999999999991"/>
    <n v="10"/>
    <n v="0.8"/>
    <n v="-6.93"/>
  </r>
  <r>
    <n v="7908"/>
    <s v="CA-2013-112585"/>
    <x v="0"/>
    <x v="679"/>
    <d v="2013-08-03T00:00:00"/>
    <s v="First Class"/>
    <s v="RW-19630"/>
    <s v="Rob Williams"/>
    <x v="1"/>
    <s v="United States"/>
    <s v="San Francisco"/>
    <x v="1"/>
    <n v="94122"/>
    <x v="1"/>
    <s v="OFF-AP-10003849"/>
    <x v="1"/>
    <x v="9"/>
    <s v="Hoover Shoulder Vac Commercial Portable Vacuum"/>
    <n v="715.64"/>
    <n v="2"/>
    <n v="0"/>
    <n v="178.90999999999997"/>
  </r>
  <r>
    <n v="7909"/>
    <s v="CA-2013-149762"/>
    <x v="0"/>
    <x v="275"/>
    <d v="2013-12-08T00:00:00"/>
    <s v="Standard Class"/>
    <s v="RD-19720"/>
    <s v="Roger Demir"/>
    <x v="0"/>
    <s v="United States"/>
    <s v="Morgan Hill"/>
    <x v="1"/>
    <n v="95037"/>
    <x v="1"/>
    <s v="FUR-TA-10004147"/>
    <x v="0"/>
    <x v="3"/>
    <s v="Hon 4060 Series Tables"/>
    <n v="268.70400000000001"/>
    <n v="3"/>
    <n v="0.2"/>
    <n v="6.717599999999976"/>
  </r>
  <r>
    <n v="7910"/>
    <s v="CA-2013-149762"/>
    <x v="0"/>
    <x v="275"/>
    <d v="2013-12-08T00:00:00"/>
    <s v="Standard Class"/>
    <s v="RD-19720"/>
    <s v="Roger Demir"/>
    <x v="0"/>
    <s v="United States"/>
    <s v="Morgan Hill"/>
    <x v="1"/>
    <n v="95037"/>
    <x v="1"/>
    <s v="OFF-AR-10001662"/>
    <x v="1"/>
    <x v="6"/>
    <s v="Rogers Handheld Barrel Pencil Sharpener"/>
    <n v="21.92"/>
    <n v="8"/>
    <n v="0"/>
    <n v="5.9184000000000019"/>
  </r>
  <r>
    <n v="7911"/>
    <s v="CA-2013-149762"/>
    <x v="0"/>
    <x v="275"/>
    <d v="2013-12-08T00:00:00"/>
    <s v="Standard Class"/>
    <s v="RD-19720"/>
    <s v="Roger Demir"/>
    <x v="0"/>
    <s v="United States"/>
    <s v="Morgan Hill"/>
    <x v="1"/>
    <n v="95037"/>
    <x v="1"/>
    <s v="OFF-ST-10001558"/>
    <x v="1"/>
    <x v="4"/>
    <s v="Acco Perma 4000 Stacking Storage Drawers"/>
    <n v="48.72"/>
    <n v="3"/>
    <n v="0"/>
    <n v="7.3079999999999998"/>
  </r>
  <r>
    <n v="7912"/>
    <s v="CA-2013-149762"/>
    <x v="0"/>
    <x v="275"/>
    <d v="2013-12-08T00:00:00"/>
    <s v="Standard Class"/>
    <s v="RD-19720"/>
    <s v="Roger Demir"/>
    <x v="0"/>
    <s v="United States"/>
    <s v="Morgan Hill"/>
    <x v="1"/>
    <n v="95037"/>
    <x v="1"/>
    <s v="FUR-BO-10001337"/>
    <x v="0"/>
    <x v="0"/>
    <s v="O'Sullivan Living Dimensions 2-Shelf Bookcases"/>
    <n v="205.666"/>
    <n v="2"/>
    <n v="0.15"/>
    <n v="-12.097999999999999"/>
  </r>
  <r>
    <n v="7913"/>
    <s v="CA-2013-16760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s v="US-2014-105697"/>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s v="CA-2014-165323"/>
    <x v="3"/>
    <x v="46"/>
    <d v="2014-06-22T00:00:00"/>
    <s v="Standard Class"/>
    <s v="SR-20740"/>
    <s v="Steven Roelle"/>
    <x v="2"/>
    <s v="United States"/>
    <s v="New York City"/>
    <x v="15"/>
    <n v="10024"/>
    <x v="3"/>
    <s v="TEC-MA-10003673"/>
    <x v="2"/>
    <x v="15"/>
    <s v="Hewlett-Packard Desktjet 6988DT Refurbished Printer"/>
    <n v="3404.5"/>
    <n v="5"/>
    <n v="0"/>
    <n v="1668.2049999999999"/>
  </r>
  <r>
    <n v="7916"/>
    <s v="CA-2014-165323"/>
    <x v="3"/>
    <x v="46"/>
    <d v="2014-06-22T00:00:00"/>
    <s v="Standard Class"/>
    <s v="SR-20740"/>
    <s v="Steven Roelle"/>
    <x v="2"/>
    <s v="United States"/>
    <s v="New York City"/>
    <x v="15"/>
    <n v="10024"/>
    <x v="3"/>
    <s v="TEC-AC-10004992"/>
    <x v="2"/>
    <x v="11"/>
    <s v="Kingston Digital DataTraveler 64GB USB 2.0"/>
    <n v="101.34"/>
    <n v="3"/>
    <n v="0"/>
    <n v="8.1071999999999917"/>
  </r>
  <r>
    <n v="7917"/>
    <s v="CA-2012-110891"/>
    <x v="1"/>
    <x v="312"/>
    <d v="2012-11-24T00:00:00"/>
    <s v="Standard Class"/>
    <s v="PO-19195"/>
    <s v="Phillina Ober"/>
    <x v="2"/>
    <s v="United States"/>
    <s v="Philadelphia"/>
    <x v="9"/>
    <n v="19140"/>
    <x v="3"/>
    <s v="FUR-CH-10002880"/>
    <x v="0"/>
    <x v="1"/>
    <s v="Global High-Back Leather Tilter, Burgundy"/>
    <n v="344.37199999999996"/>
    <n v="4"/>
    <n v="0.3"/>
    <n v="-93.472400000000022"/>
  </r>
  <r>
    <n v="7918"/>
    <s v="CA-2014-100783"/>
    <x v="3"/>
    <x v="507"/>
    <d v="2014-09-09T00:00:00"/>
    <s v="Second Class"/>
    <s v="JK-16120"/>
    <s v="Julie Kriz"/>
    <x v="2"/>
    <s v="United States"/>
    <s v="Garland"/>
    <x v="5"/>
    <n v="75043"/>
    <x v="2"/>
    <s v="OFF-AR-10000380"/>
    <x v="1"/>
    <x v="6"/>
    <s v="Hunt PowerHouse Electric Pencil Sharpener, Blue"/>
    <n v="30.384"/>
    <n v="1"/>
    <n v="0.2"/>
    <n v="3.7979999999999947"/>
  </r>
  <r>
    <n v="7919"/>
    <s v="CA-2012-152513"/>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s v="CA-2014-139822"/>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s v="CA-2014-139822"/>
    <x v="3"/>
    <x v="175"/>
    <d v="2014-09-22T00:00:00"/>
    <s v="Standard Class"/>
    <s v="Dp-13240"/>
    <s v="Dean percer"/>
    <x v="2"/>
    <s v="United States"/>
    <s v="Waterbury"/>
    <x v="29"/>
    <n v="6708"/>
    <x v="3"/>
    <s v="TEC-AC-10001090"/>
    <x v="2"/>
    <x v="11"/>
    <s v="Micro Innovations Wireless Classic Keyboard with Mouse"/>
    <n v="59.98"/>
    <n v="2"/>
    <n v="0"/>
    <n v="10.796399999999998"/>
  </r>
  <r>
    <n v="7922"/>
    <s v="CA-2014-107713"/>
    <x v="3"/>
    <x v="677"/>
    <d v="2014-03-18T00:00:00"/>
    <s v="Standard Class"/>
    <s v="JB-16000"/>
    <s v="Joy Bell-"/>
    <x v="0"/>
    <s v="United States"/>
    <s v="Columbia"/>
    <x v="39"/>
    <n v="21044"/>
    <x v="3"/>
    <s v="OFF-BI-10002026"/>
    <x v="1"/>
    <x v="8"/>
    <s v="Avery Arch Ring Binders"/>
    <n v="174.3"/>
    <n v="3"/>
    <n v="0"/>
    <n v="81.920999999999992"/>
  </r>
  <r>
    <n v="7923"/>
    <s v="CA-2014-134096"/>
    <x v="3"/>
    <x v="241"/>
    <d v="2014-09-30T00:00:00"/>
    <s v="Standard Class"/>
    <s v="PP-18955"/>
    <s v="Paul Prost"/>
    <x v="2"/>
    <s v="United States"/>
    <s v="Hollywood"/>
    <x v="2"/>
    <n v="33021"/>
    <x v="0"/>
    <s v="TEC-PH-10000526"/>
    <x v="2"/>
    <x v="7"/>
    <s v="Vtech CS6719"/>
    <n v="383.96000000000004"/>
    <n v="5"/>
    <n v="0.2"/>
    <n v="38.396000000000015"/>
  </r>
  <r>
    <n v="7924"/>
    <s v="CA-2014-134096"/>
    <x v="3"/>
    <x v="241"/>
    <d v="2014-09-30T00:00:00"/>
    <s v="Standard Class"/>
    <s v="PP-18955"/>
    <s v="Paul Prost"/>
    <x v="2"/>
    <s v="United States"/>
    <s v="Hollywood"/>
    <x v="2"/>
    <n v="33021"/>
    <x v="0"/>
    <s v="OFF-BI-10004002"/>
    <x v="1"/>
    <x v="8"/>
    <s v="Wilson Jones International Size A4 Ring Binders"/>
    <n v="15.570000000000004"/>
    <n v="3"/>
    <n v="0.7"/>
    <n v="-11.417999999999999"/>
  </r>
  <r>
    <n v="7925"/>
    <s v="CA-2013-125843"/>
    <x v="0"/>
    <x v="572"/>
    <d v="2013-08-17T00:00:00"/>
    <s v="First Class"/>
    <s v="RF-19840"/>
    <s v="Roy Französisch"/>
    <x v="0"/>
    <s v="United States"/>
    <s v="Springfield"/>
    <x v="17"/>
    <n v="22153"/>
    <x v="0"/>
    <s v="OFF-BI-10002309"/>
    <x v="1"/>
    <x v="8"/>
    <s v="Avery Heavy-Duty EZD  Binder With Locking Rings"/>
    <n v="22.32"/>
    <n v="4"/>
    <n v="0"/>
    <n v="10.7136"/>
  </r>
  <r>
    <n v="7926"/>
    <s v="CA-2013-125843"/>
    <x v="0"/>
    <x v="572"/>
    <d v="2013-08-17T00:00:00"/>
    <s v="First Class"/>
    <s v="RF-19840"/>
    <s v="Roy Französisch"/>
    <x v="0"/>
    <s v="United States"/>
    <s v="Springfield"/>
    <x v="17"/>
    <n v="22153"/>
    <x v="0"/>
    <s v="OFF-LA-10003923"/>
    <x v="1"/>
    <x v="2"/>
    <s v="Alphabetical Labels for Top Tab Filing"/>
    <n v="103.60000000000001"/>
    <n v="7"/>
    <n v="0"/>
    <n v="51.800000000000004"/>
  </r>
  <r>
    <n v="7927"/>
    <s v="CA-2014-120404"/>
    <x v="3"/>
    <x v="225"/>
    <d v="2014-11-25T00:00:00"/>
    <s v="Second Class"/>
    <s v="KH-16330"/>
    <s v="Katharine Harms"/>
    <x v="1"/>
    <s v="United States"/>
    <s v="New York City"/>
    <x v="15"/>
    <n v="10035"/>
    <x v="3"/>
    <s v="TEC-AC-10003433"/>
    <x v="2"/>
    <x v="11"/>
    <s v="Maxell 4.7GB DVD+R 5/Pack"/>
    <n v="2.9699999999999998"/>
    <n v="3"/>
    <n v="0"/>
    <n v="1.3365"/>
  </r>
  <r>
    <n v="7928"/>
    <s v="CA-2014-120404"/>
    <x v="3"/>
    <x v="225"/>
    <d v="2014-11-25T00:00:00"/>
    <s v="Second Class"/>
    <s v="KH-16330"/>
    <s v="Katharine Harms"/>
    <x v="1"/>
    <s v="United States"/>
    <s v="New York City"/>
    <x v="15"/>
    <n v="10035"/>
    <x v="3"/>
    <s v="TEC-PH-10001363"/>
    <x v="2"/>
    <x v="7"/>
    <s v="Apple iPhone 5S"/>
    <n v="569.99"/>
    <n v="1"/>
    <n v="0"/>
    <n v="170.99699999999996"/>
  </r>
  <r>
    <n v="7929"/>
    <s v="CA-2014-120404"/>
    <x v="3"/>
    <x v="225"/>
    <d v="2014-11-25T00:00:00"/>
    <s v="Second Class"/>
    <s v="KH-16330"/>
    <s v="Katharine Harms"/>
    <x v="1"/>
    <s v="United States"/>
    <s v="New York City"/>
    <x v="15"/>
    <n v="10035"/>
    <x v="3"/>
    <s v="FUR-FU-10000820"/>
    <x v="0"/>
    <x v="5"/>
    <s v="Tensor Brushed Steel Torchiere Floor Lamp"/>
    <n v="50.97"/>
    <n v="3"/>
    <n v="0"/>
    <n v="9.1745999999999981"/>
  </r>
  <r>
    <n v="7930"/>
    <s v="CA-2014-167549"/>
    <x v="3"/>
    <x v="800"/>
    <d v="2014-07-28T00:00:00"/>
    <s v="First Class"/>
    <s v="EM-14200"/>
    <s v="Evan Minnotte"/>
    <x v="2"/>
    <s v="United States"/>
    <s v="Dallas"/>
    <x v="5"/>
    <n v="75217"/>
    <x v="2"/>
    <s v="FUR-TA-10004767"/>
    <x v="0"/>
    <x v="3"/>
    <s v="Safco Drafting Table"/>
    <n v="298.11599999999999"/>
    <n v="6"/>
    <n v="0.3"/>
    <n v="-4.2588000000000363"/>
  </r>
  <r>
    <n v="7931"/>
    <s v="CA-2013-120082"/>
    <x v="0"/>
    <x v="869"/>
    <d v="2013-03-28T00:00:00"/>
    <s v="Second Class"/>
    <s v="DK-12835"/>
    <s v="Damala Kotsonis"/>
    <x v="1"/>
    <s v="United States"/>
    <s v="New York City"/>
    <x v="15"/>
    <n v="10024"/>
    <x v="3"/>
    <s v="OFF-AR-10001955"/>
    <x v="1"/>
    <x v="6"/>
    <s v="Newell 319"/>
    <n v="59.519999999999996"/>
    <n v="3"/>
    <n v="0"/>
    <n v="17.855999999999995"/>
  </r>
  <r>
    <n v="7932"/>
    <s v="US-2013-168095"/>
    <x v="0"/>
    <x v="692"/>
    <d v="2013-07-21T00:00:00"/>
    <s v="Standard Class"/>
    <s v="MC-17425"/>
    <s v="Mark Cousins"/>
    <x v="1"/>
    <s v="United States"/>
    <s v="Portland"/>
    <x v="21"/>
    <n v="97206"/>
    <x v="1"/>
    <s v="FUR-CH-10004886"/>
    <x v="0"/>
    <x v="1"/>
    <s v="Bevis Steel Folding Chairs"/>
    <n v="230.28000000000003"/>
    <n v="3"/>
    <n v="0.2"/>
    <n v="23.027999999999992"/>
  </r>
  <r>
    <n v="7933"/>
    <s v="US-2013-168095"/>
    <x v="0"/>
    <x v="692"/>
    <d v="2013-07-21T00:00:00"/>
    <s v="Standard Class"/>
    <s v="MC-17425"/>
    <s v="Mark Cousins"/>
    <x v="1"/>
    <s v="United States"/>
    <s v="Portland"/>
    <x v="21"/>
    <n v="97206"/>
    <x v="1"/>
    <s v="OFF-PA-10003641"/>
    <x v="1"/>
    <x v="10"/>
    <s v="Xerox 1909"/>
    <n v="105.52"/>
    <n v="5"/>
    <n v="0.2"/>
    <n v="34.293999999999997"/>
  </r>
  <r>
    <n v="7934"/>
    <s v="CA-2014-166093"/>
    <x v="3"/>
    <x v="629"/>
    <d v="2014-08-25T00:00:00"/>
    <s v="Standard Class"/>
    <s v="RW-19540"/>
    <s v="Rick Wilson"/>
    <x v="1"/>
    <s v="United States"/>
    <s v="Brentwood"/>
    <x v="1"/>
    <n v="94513"/>
    <x v="1"/>
    <s v="OFF-EN-10003134"/>
    <x v="1"/>
    <x v="12"/>
    <s v="Staples"/>
    <n v="23.36"/>
    <n v="2"/>
    <n v="0"/>
    <n v="11.68"/>
  </r>
  <r>
    <n v="7935"/>
    <s v="CA-2014-166093"/>
    <x v="3"/>
    <x v="629"/>
    <d v="2014-08-25T00:00:00"/>
    <s v="Standard Class"/>
    <s v="RW-19540"/>
    <s v="Rick Wilson"/>
    <x v="1"/>
    <s v="United States"/>
    <s v="Brentwood"/>
    <x v="1"/>
    <n v="94513"/>
    <x v="1"/>
    <s v="TEC-PH-10002564"/>
    <x v="2"/>
    <x v="7"/>
    <s v="OtterBox Defender Series Case - Samsung Galaxy S4"/>
    <n v="71.975999999999999"/>
    <n v="3"/>
    <n v="0.2"/>
    <n v="8.9969999999999892"/>
  </r>
  <r>
    <n v="7936"/>
    <s v="CA-2014-166093"/>
    <x v="3"/>
    <x v="629"/>
    <d v="2014-08-25T00:00:00"/>
    <s v="Standard Class"/>
    <s v="RW-19540"/>
    <s v="Rick Wilson"/>
    <x v="1"/>
    <s v="United States"/>
    <s v="Brentwood"/>
    <x v="1"/>
    <n v="94513"/>
    <x v="1"/>
    <s v="OFF-PA-10003893"/>
    <x v="1"/>
    <x v="10"/>
    <s v="Xerox 1962"/>
    <n v="8.56"/>
    <n v="2"/>
    <n v="0"/>
    <n v="3.8519999999999994"/>
  </r>
  <r>
    <n v="7937"/>
    <s v="CA-2014-166093"/>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s v="CA-2014-166093"/>
    <x v="3"/>
    <x v="629"/>
    <d v="2014-08-25T00:00:00"/>
    <s v="Standard Class"/>
    <s v="RW-19540"/>
    <s v="Rick Wilson"/>
    <x v="1"/>
    <s v="United States"/>
    <s v="Brentwood"/>
    <x v="1"/>
    <n v="94513"/>
    <x v="1"/>
    <s v="OFF-AP-10001058"/>
    <x v="1"/>
    <x v="9"/>
    <s v="Sanyo 2.5 Cubic Foot Mid-Size Office Refrigerators"/>
    <n v="2518.29"/>
    <n v="9"/>
    <n v="0"/>
    <n v="654.7553999999999"/>
  </r>
  <r>
    <n v="7939"/>
    <s v="CA-2014-166093"/>
    <x v="3"/>
    <x v="629"/>
    <d v="2014-08-25T00:00:00"/>
    <s v="Standard Class"/>
    <s v="RW-19540"/>
    <s v="Rick Wilson"/>
    <x v="1"/>
    <s v="United States"/>
    <s v="Brentwood"/>
    <x v="1"/>
    <n v="94513"/>
    <x v="1"/>
    <s v="OFF-ST-10001496"/>
    <x v="1"/>
    <x v="4"/>
    <s v="Standard Rollaway File with Lock"/>
    <n v="540.56999999999994"/>
    <n v="3"/>
    <n v="0"/>
    <n v="140.54820000000001"/>
  </r>
  <r>
    <n v="7940"/>
    <s v="CA-2014-166093"/>
    <x v="3"/>
    <x v="629"/>
    <d v="2014-08-25T00:00:00"/>
    <s v="Standard Class"/>
    <s v="RW-19540"/>
    <s v="Rick Wilson"/>
    <x v="1"/>
    <s v="United States"/>
    <s v="Brentwood"/>
    <x v="1"/>
    <n v="94513"/>
    <x v="1"/>
    <s v="OFF-BI-10004230"/>
    <x v="1"/>
    <x v="8"/>
    <s v="GBC Recycled Grain Textured Covers"/>
    <n v="221.05600000000001"/>
    <n v="8"/>
    <n v="0.2"/>
    <n v="77.369599999999991"/>
  </r>
  <r>
    <n v="7941"/>
    <s v="CA-2013-146325"/>
    <x v="0"/>
    <x v="882"/>
    <d v="2013-12-18T00:00:00"/>
    <s v="First Class"/>
    <s v="DS-13180"/>
    <s v="David Smith"/>
    <x v="1"/>
    <s v="United States"/>
    <s v="San Diego"/>
    <x v="1"/>
    <n v="92037"/>
    <x v="1"/>
    <s v="FUR-CH-10001146"/>
    <x v="0"/>
    <x v="1"/>
    <s v="Global Task Chair, Black"/>
    <n v="81.424000000000007"/>
    <n v="2"/>
    <n v="0.2"/>
    <n v="-9.1601999999999961"/>
  </r>
  <r>
    <n v="7942"/>
    <s v="CA-2013-146325"/>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s v="CA-2014-134194"/>
    <x v="3"/>
    <x v="53"/>
    <d v="2015-01-02T00:00:00"/>
    <s v="Standard Class"/>
    <s v="GA-14725"/>
    <s v="Guy Armstrong"/>
    <x v="0"/>
    <s v="United States"/>
    <s v="Dallas"/>
    <x v="5"/>
    <n v="75081"/>
    <x v="2"/>
    <s v="OFF-BI-10003684"/>
    <x v="1"/>
    <x v="8"/>
    <s v="Wilson Jones Legal Size Ring Binders"/>
    <n v="39.581999999999987"/>
    <n v="9"/>
    <n v="0.8"/>
    <n v="-59.372999999999976"/>
  </r>
  <r>
    <n v="7944"/>
    <s v="CA-2014-134194"/>
    <x v="3"/>
    <x v="53"/>
    <d v="2015-01-02T00:00:00"/>
    <s v="Standard Class"/>
    <s v="GA-14725"/>
    <s v="Guy Armstrong"/>
    <x v="0"/>
    <s v="United States"/>
    <s v="Dallas"/>
    <x v="5"/>
    <n v="75081"/>
    <x v="2"/>
    <s v="OFF-SU-10000946"/>
    <x v="1"/>
    <x v="14"/>
    <s v="Staples"/>
    <n v="44.688000000000002"/>
    <n v="7"/>
    <n v="0.2"/>
    <n v="5.0273999999999965"/>
  </r>
  <r>
    <n v="7945"/>
    <s v="CA-2014-134194"/>
    <x v="3"/>
    <x v="53"/>
    <d v="2015-01-02T00:00:00"/>
    <s v="Standard Class"/>
    <s v="GA-14725"/>
    <s v="Guy Armstrong"/>
    <x v="0"/>
    <s v="United States"/>
    <s v="Dallas"/>
    <x v="5"/>
    <n v="75081"/>
    <x v="2"/>
    <s v="OFF-AR-10001615"/>
    <x v="1"/>
    <x v="6"/>
    <s v="Newell 34"/>
    <n v="31.744"/>
    <n v="2"/>
    <n v="0.2"/>
    <n v="2.3808000000000007"/>
  </r>
  <r>
    <n v="7946"/>
    <s v="CA-2014-134194"/>
    <x v="3"/>
    <x v="53"/>
    <d v="2015-01-02T00:00:00"/>
    <s v="Standard Class"/>
    <s v="GA-14725"/>
    <s v="Guy Armstrong"/>
    <x v="0"/>
    <s v="United States"/>
    <s v="Dallas"/>
    <x v="5"/>
    <n v="75081"/>
    <x v="2"/>
    <s v="OFF-BI-10001597"/>
    <x v="1"/>
    <x v="8"/>
    <s v="Wilson Jones Ledger-Size, Piano-Hinge Binder, 2&quot;, Blue"/>
    <n v="40.97999999999999"/>
    <n v="5"/>
    <n v="0.8"/>
    <n v="-65.567999999999998"/>
  </r>
  <r>
    <n v="7947"/>
    <s v="CA-2014-134194"/>
    <x v="3"/>
    <x v="53"/>
    <d v="2015-01-02T00:00:00"/>
    <s v="Standard Class"/>
    <s v="GA-14725"/>
    <s v="Guy Armstrong"/>
    <x v="0"/>
    <s v="United States"/>
    <s v="Dallas"/>
    <x v="5"/>
    <n v="75081"/>
    <x v="2"/>
    <s v="OFF-BI-10001116"/>
    <x v="1"/>
    <x v="8"/>
    <s v="Wilson Jones 1&quot; Hanging DublLock Ring Binders"/>
    <n v="3.1679999999999993"/>
    <n v="3"/>
    <n v="0.8"/>
    <n v="-5.0687999999999995"/>
  </r>
  <r>
    <n v="7948"/>
    <s v="CA-2011-131009"/>
    <x v="2"/>
    <x v="72"/>
    <d v="2011-03-05T00:00:00"/>
    <s v="Standard Class"/>
    <s v="SC-20380"/>
    <s v="Shahid Collister"/>
    <x v="0"/>
    <s v="United States"/>
    <s v="El Paso"/>
    <x v="5"/>
    <n v="79907"/>
    <x v="2"/>
    <s v="OFF-FA-10004395"/>
    <x v="1"/>
    <x v="13"/>
    <s v="Plymouth Boxed Rubber Bands by Plymouth"/>
    <n v="18.84"/>
    <n v="5"/>
    <n v="0.2"/>
    <n v="-3.5324999999999998"/>
  </r>
  <r>
    <n v="7949"/>
    <s v="CA-2011-131009"/>
    <x v="2"/>
    <x v="72"/>
    <d v="2011-03-05T00:00:00"/>
    <s v="Standard Class"/>
    <s v="SC-20380"/>
    <s v="Shahid Collister"/>
    <x v="0"/>
    <s v="United States"/>
    <s v="El Paso"/>
    <x v="5"/>
    <n v="79907"/>
    <x v="2"/>
    <s v="FUR-CH-10001270"/>
    <x v="0"/>
    <x v="1"/>
    <s v="Harbour Creations Steel Folding Chair"/>
    <n v="362.24999999999994"/>
    <n v="6"/>
    <n v="0.3"/>
    <n v="0"/>
  </r>
  <r>
    <n v="7950"/>
    <s v="CA-2011-131009"/>
    <x v="2"/>
    <x v="72"/>
    <d v="2011-03-05T00:00:00"/>
    <s v="Standard Class"/>
    <s v="SC-20380"/>
    <s v="Shahid Collister"/>
    <x v="0"/>
    <s v="United States"/>
    <s v="El Paso"/>
    <x v="5"/>
    <n v="79907"/>
    <x v="2"/>
    <s v="FUR-FU-10001095"/>
    <x v="0"/>
    <x v="5"/>
    <s v="DAX Black Cherry Wood-Tone Poster Frame"/>
    <n v="63.552000000000007"/>
    <n v="6"/>
    <n v="0.6"/>
    <n v="-34.953600000000002"/>
  </r>
  <r>
    <n v="7951"/>
    <s v="CA-2011-131009"/>
    <x v="2"/>
    <x v="72"/>
    <d v="2011-03-05T00:00:00"/>
    <s v="Standard Class"/>
    <s v="SC-20380"/>
    <s v="Shahid Collister"/>
    <x v="0"/>
    <s v="United States"/>
    <s v="El Paso"/>
    <x v="5"/>
    <n v="79907"/>
    <x v="2"/>
    <s v="OFF-ST-10001469"/>
    <x v="1"/>
    <x v="4"/>
    <s v="Fellowes Bankers Box Recycled Super Stor/Drawer"/>
    <n v="129.55199999999999"/>
    <n v="3"/>
    <n v="0.2"/>
    <n v="-22.671600000000005"/>
  </r>
  <r>
    <n v="7952"/>
    <s v="CA-2012-145814"/>
    <x v="1"/>
    <x v="902"/>
    <d v="2012-11-24T00:00:00"/>
    <s v="Standard Class"/>
    <s v="KD-16345"/>
    <s v="Katherine Ducich"/>
    <x v="0"/>
    <s v="United States"/>
    <s v="New York City"/>
    <x v="15"/>
    <n v="10035"/>
    <x v="3"/>
    <s v="OFF-BI-10003196"/>
    <x v="1"/>
    <x v="8"/>
    <s v="Accohide Poly Flexible Ring Binders"/>
    <n v="5.9840000000000009"/>
    <n v="2"/>
    <n v="0.2"/>
    <n v="2.2439999999999998"/>
  </r>
  <r>
    <n v="7953"/>
    <s v="CA-2012-145814"/>
    <x v="1"/>
    <x v="902"/>
    <d v="2012-11-24T00:00:00"/>
    <s v="Standard Class"/>
    <s v="KD-16345"/>
    <s v="Katherine Ducich"/>
    <x v="0"/>
    <s v="United States"/>
    <s v="New York City"/>
    <x v="15"/>
    <n v="10035"/>
    <x v="3"/>
    <s v="TEC-PH-10002200"/>
    <x v="2"/>
    <x v="7"/>
    <s v="Aastra 6757i CT Wireless VoIP phone"/>
    <n v="861.76"/>
    <n v="4"/>
    <n v="0"/>
    <n v="249.91039999999998"/>
  </r>
  <r>
    <n v="7954"/>
    <s v="CA-2011-138359"/>
    <x v="2"/>
    <x v="470"/>
    <d v="2011-04-06T00:00:00"/>
    <s v="Standard Class"/>
    <s v="KH-16330"/>
    <s v="Katharine Harms"/>
    <x v="1"/>
    <s v="United States"/>
    <s v="Revere"/>
    <x v="31"/>
    <n v="2151"/>
    <x v="3"/>
    <s v="OFF-ST-10000636"/>
    <x v="1"/>
    <x v="4"/>
    <s v="Rogers Profile Extra Capacity Storage Tub"/>
    <n v="66.959999999999994"/>
    <n v="4"/>
    <n v="0"/>
    <n v="2.6783999999999963"/>
  </r>
  <r>
    <n v="7955"/>
    <s v="CA-2011-138359"/>
    <x v="2"/>
    <x v="470"/>
    <d v="2011-04-06T00:00:00"/>
    <s v="Standard Class"/>
    <s v="KH-16330"/>
    <s v="Katharine Harms"/>
    <x v="1"/>
    <s v="United States"/>
    <s v="Revere"/>
    <x v="31"/>
    <n v="2151"/>
    <x v="3"/>
    <s v="OFF-BI-10000145"/>
    <x v="1"/>
    <x v="8"/>
    <s v="Zipper Ring Binder Pockets"/>
    <n v="6.24"/>
    <n v="2"/>
    <n v="0"/>
    <n v="3.0575999999999999"/>
  </r>
  <r>
    <n v="7956"/>
    <s v="CA-2014-131807"/>
    <x v="3"/>
    <x v="361"/>
    <d v="2014-10-11T00:00:00"/>
    <s v="Standard Class"/>
    <s v="GG-14650"/>
    <s v="Greg Guthrie"/>
    <x v="1"/>
    <s v="United States"/>
    <s v="Chico"/>
    <x v="1"/>
    <n v="95928"/>
    <x v="1"/>
    <s v="FUR-CH-10001190"/>
    <x v="0"/>
    <x v="1"/>
    <s v="Global Deluxe High-Back Office Chair in Storm"/>
    <n v="435.16800000000006"/>
    <n v="4"/>
    <n v="0.2"/>
    <n v="-59.835600000000042"/>
  </r>
  <r>
    <n v="7957"/>
    <s v="CA-2014-131807"/>
    <x v="3"/>
    <x v="361"/>
    <d v="2014-10-11T00:00:00"/>
    <s v="Standard Class"/>
    <s v="GG-14650"/>
    <s v="Greg Guthrie"/>
    <x v="1"/>
    <s v="United States"/>
    <s v="Chico"/>
    <x v="1"/>
    <n v="95928"/>
    <x v="1"/>
    <s v="OFF-FA-10002780"/>
    <x v="1"/>
    <x v="13"/>
    <s v="Staples"/>
    <n v="14.9"/>
    <n v="5"/>
    <n v="0"/>
    <n v="6.8539999999999992"/>
  </r>
  <r>
    <n v="7958"/>
    <s v="CA-2014-131807"/>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s v="CA-2014-131807"/>
    <x v="3"/>
    <x v="361"/>
    <d v="2014-10-11T00:00:00"/>
    <s v="Standard Class"/>
    <s v="GG-14650"/>
    <s v="Greg Guthrie"/>
    <x v="1"/>
    <s v="United States"/>
    <s v="Chico"/>
    <x v="1"/>
    <n v="95928"/>
    <x v="1"/>
    <s v="FUR-FU-10004666"/>
    <x v="0"/>
    <x v="5"/>
    <s v="DAX Clear Channel Poster Frame"/>
    <n v="72.900000000000006"/>
    <n v="5"/>
    <n v="0"/>
    <n v="26.973000000000003"/>
  </r>
  <r>
    <n v="7960"/>
    <s v="CA-2014-131807"/>
    <x v="3"/>
    <x v="361"/>
    <d v="2014-10-11T00:00:00"/>
    <s v="Standard Class"/>
    <s v="GG-14650"/>
    <s v="Greg Guthrie"/>
    <x v="1"/>
    <s v="United States"/>
    <s v="Chico"/>
    <x v="1"/>
    <n v="95928"/>
    <x v="1"/>
    <s v="FUR-TA-10004086"/>
    <x v="0"/>
    <x v="3"/>
    <s v="KI Adjustable-Height Table"/>
    <n v="206.35200000000003"/>
    <n v="3"/>
    <n v="0.2"/>
    <n v="5.1587999999999852"/>
  </r>
  <r>
    <n v="7961"/>
    <s v="CA-2014-131807"/>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s v="CA-2014-104864"/>
    <x v="3"/>
    <x v="551"/>
    <d v="2014-11-24T00:00:00"/>
    <s v="Second Class"/>
    <s v="JS-15685"/>
    <s v="Jim Sink"/>
    <x v="1"/>
    <s v="United States"/>
    <s v="Miramar"/>
    <x v="2"/>
    <n v="33023"/>
    <x v="0"/>
    <s v="OFF-ST-10002301"/>
    <x v="1"/>
    <x v="4"/>
    <s v="Tennsco Commercial Shelving"/>
    <n v="81.360000000000014"/>
    <n v="5"/>
    <n v="0.2"/>
    <n v="-19.323000000000011"/>
  </r>
  <r>
    <n v="7963"/>
    <s v="CA-2014-104864"/>
    <x v="3"/>
    <x v="551"/>
    <d v="2014-11-24T00:00:00"/>
    <s v="Second Class"/>
    <s v="JS-15685"/>
    <s v="Jim Sink"/>
    <x v="1"/>
    <s v="United States"/>
    <s v="Miramar"/>
    <x v="2"/>
    <n v="33023"/>
    <x v="0"/>
    <s v="OFF-BI-10001636"/>
    <x v="1"/>
    <x v="8"/>
    <s v="Ibico Plastic and Wire Spiral Binding Combs"/>
    <n v="20.232000000000003"/>
    <n v="8"/>
    <n v="0.7"/>
    <n v="-16.185600000000001"/>
  </r>
  <r>
    <n v="7964"/>
    <s v="CA-2014-104864"/>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s v="CA-2014-104864"/>
    <x v="3"/>
    <x v="551"/>
    <d v="2014-11-24T00:00:00"/>
    <s v="Second Class"/>
    <s v="JS-15685"/>
    <s v="Jim Sink"/>
    <x v="1"/>
    <s v="United States"/>
    <s v="Miramar"/>
    <x v="2"/>
    <n v="33023"/>
    <x v="0"/>
    <s v="OFF-PA-10004609"/>
    <x v="1"/>
    <x v="10"/>
    <s v="Xerox 221"/>
    <n v="20.736000000000004"/>
    <n v="4"/>
    <n v="0.2"/>
    <n v="7.2576000000000001"/>
  </r>
  <r>
    <n v="7966"/>
    <s v="CA-2014-104864"/>
    <x v="3"/>
    <x v="551"/>
    <d v="2014-11-24T00:00:00"/>
    <s v="Second Class"/>
    <s v="JS-15685"/>
    <s v="Jim Sink"/>
    <x v="1"/>
    <s v="United States"/>
    <s v="Miramar"/>
    <x v="2"/>
    <n v="33023"/>
    <x v="0"/>
    <s v="OFF-PA-10003309"/>
    <x v="1"/>
    <x v="10"/>
    <s v="Xerox 211"/>
    <n v="41.472000000000008"/>
    <n v="8"/>
    <n v="0.2"/>
    <n v="14.5152"/>
  </r>
  <r>
    <n v="7967"/>
    <s v="CA-2012-138219"/>
    <x v="1"/>
    <x v="391"/>
    <d v="2012-03-30T00:00:00"/>
    <s v="Standard Class"/>
    <s v="BP-11095"/>
    <s v="Bart Pistole"/>
    <x v="1"/>
    <s v="United States"/>
    <s v="Los Angeles"/>
    <x v="1"/>
    <n v="90049"/>
    <x v="1"/>
    <s v="OFF-PA-10000380"/>
    <x v="1"/>
    <x v="10"/>
    <s v="REDIFORM Incoming/Outgoing Call Register, 11&quot; X 8 1/2&quot;, 100 Messages"/>
    <n v="33.36"/>
    <n v="4"/>
    <n v="0"/>
    <n v="16.68"/>
  </r>
  <r>
    <n v="7968"/>
    <s v="CA-2013-157707"/>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s v="CA-2013-157707"/>
    <x v="0"/>
    <x v="1155"/>
    <d v="2013-10-13T00:00:00"/>
    <s v="First Class"/>
    <s v="CC-12610"/>
    <s v="Corey Catlett"/>
    <x v="1"/>
    <s v="United States"/>
    <s v="Denver"/>
    <x v="22"/>
    <n v="80219"/>
    <x v="1"/>
    <s v="TEC-PH-10002583"/>
    <x v="2"/>
    <x v="7"/>
    <s v="iOttie HLCRIO102 Car Mount"/>
    <n v="15.991999999999999"/>
    <n v="1"/>
    <n v="0.2"/>
    <n v="-2.9985000000000022"/>
  </r>
  <r>
    <n v="7970"/>
    <s v="CA-2013-157707"/>
    <x v="0"/>
    <x v="1155"/>
    <d v="2013-10-13T00:00:00"/>
    <s v="First Class"/>
    <s v="CC-12610"/>
    <s v="Corey Catlett"/>
    <x v="1"/>
    <s v="United States"/>
    <s v="Denver"/>
    <x v="22"/>
    <n v="80219"/>
    <x v="1"/>
    <s v="FUR-CH-10004853"/>
    <x v="0"/>
    <x v="1"/>
    <s v="Global Manager's Adjustable Task Chair, Storm"/>
    <n v="120.78399999999999"/>
    <n v="1"/>
    <n v="0.2"/>
    <n v="13.588199999999986"/>
  </r>
  <r>
    <n v="7971"/>
    <s v="US-2012-126753"/>
    <x v="1"/>
    <x v="748"/>
    <d v="2012-08-20T00:00:00"/>
    <s v="Standard Class"/>
    <s v="SP-20860"/>
    <s v="Sung Pak"/>
    <x v="1"/>
    <s v="United States"/>
    <s v="Philadelphia"/>
    <x v="9"/>
    <n v="19134"/>
    <x v="3"/>
    <s v="TEC-PH-10003580"/>
    <x v="2"/>
    <x v="7"/>
    <s v="Cisco IP Phone 7961G-GE VoIP phone"/>
    <n v="519.79200000000003"/>
    <n v="4"/>
    <n v="0.4"/>
    <n v="-112.62159999999994"/>
  </r>
  <r>
    <n v="7972"/>
    <s v="US-2012-126753"/>
    <x v="1"/>
    <x v="748"/>
    <d v="2012-08-20T00:00:00"/>
    <s v="Standard Class"/>
    <s v="SP-20860"/>
    <s v="Sung Pak"/>
    <x v="1"/>
    <s v="United States"/>
    <s v="Philadelphia"/>
    <x v="9"/>
    <n v="19134"/>
    <x v="3"/>
    <s v="TEC-AC-10004227"/>
    <x v="2"/>
    <x v="11"/>
    <s v="SanDisk Ultra 16 GB MicroSDHC Class 10 Memory Card"/>
    <n v="31.176000000000002"/>
    <n v="3"/>
    <n v="0.2"/>
    <n v="-5.4558000000000035"/>
  </r>
  <r>
    <n v="7973"/>
    <s v="US-2012-126753"/>
    <x v="1"/>
    <x v="748"/>
    <d v="2012-08-20T00:00:00"/>
    <s v="Standard Class"/>
    <s v="SP-20860"/>
    <s v="Sung Pak"/>
    <x v="1"/>
    <s v="United States"/>
    <s v="Philadelphia"/>
    <x v="9"/>
    <n v="19134"/>
    <x v="3"/>
    <s v="OFF-PA-10002787"/>
    <x v="1"/>
    <x v="10"/>
    <s v="Xerox 227"/>
    <n v="10.368000000000002"/>
    <n v="2"/>
    <n v="0.2"/>
    <n v="3.6288"/>
  </r>
  <r>
    <n v="7974"/>
    <s v="US-2012-126753"/>
    <x v="1"/>
    <x v="748"/>
    <d v="2012-08-20T00:00:00"/>
    <s v="Standard Class"/>
    <s v="SP-20860"/>
    <s v="Sung Pak"/>
    <x v="1"/>
    <s v="United States"/>
    <s v="Philadelphia"/>
    <x v="9"/>
    <n v="19134"/>
    <x v="3"/>
    <s v="OFF-BI-10003981"/>
    <x v="1"/>
    <x v="8"/>
    <s v="Avery Durable Plastic 1&quot; Binders"/>
    <n v="2.7240000000000006"/>
    <n v="2"/>
    <n v="0.7"/>
    <n v="-1.9067999999999996"/>
  </r>
  <r>
    <n v="7975"/>
    <s v="US-2012-126753"/>
    <x v="1"/>
    <x v="748"/>
    <d v="2012-08-20T00:00:00"/>
    <s v="Standard Class"/>
    <s v="SP-20860"/>
    <s v="Sung Pak"/>
    <x v="1"/>
    <s v="United States"/>
    <s v="Philadelphia"/>
    <x v="9"/>
    <n v="19134"/>
    <x v="3"/>
    <s v="FUR-FU-10001488"/>
    <x v="0"/>
    <x v="5"/>
    <s v="Tenex 46&quot; x 60&quot; Computer Anti-Static Chairmat, Rectangular Shaped"/>
    <n v="254.35200000000003"/>
    <n v="3"/>
    <n v="0.2"/>
    <n v="0"/>
  </r>
  <r>
    <n v="7976"/>
    <s v="US-2012-126753"/>
    <x v="1"/>
    <x v="748"/>
    <d v="2012-08-20T00:00:00"/>
    <s v="Standard Class"/>
    <s v="SP-20860"/>
    <s v="Sung Pak"/>
    <x v="1"/>
    <s v="United States"/>
    <s v="Philadelphia"/>
    <x v="9"/>
    <n v="19134"/>
    <x v="3"/>
    <s v="OFF-BI-10003727"/>
    <x v="1"/>
    <x v="8"/>
    <s v="Avery Durable Slant Ring Binders With Label Holder"/>
    <n v="3.762"/>
    <n v="3"/>
    <n v="0.7"/>
    <n v="-2.758799999999999"/>
  </r>
  <r>
    <n v="7977"/>
    <s v="US-2012-126753"/>
    <x v="1"/>
    <x v="748"/>
    <d v="2012-08-20T00:00:00"/>
    <s v="Standard Class"/>
    <s v="SP-20860"/>
    <s v="Sung Pak"/>
    <x v="1"/>
    <s v="United States"/>
    <s v="Philadelphia"/>
    <x v="9"/>
    <n v="19134"/>
    <x v="3"/>
    <s v="OFF-PA-10000130"/>
    <x v="1"/>
    <x v="10"/>
    <s v="Xerox 199"/>
    <n v="10.272000000000002"/>
    <n v="3"/>
    <n v="0.2"/>
    <n v="3.2099999999999982"/>
  </r>
  <r>
    <n v="7978"/>
    <s v="CA-2011-166051"/>
    <x v="2"/>
    <x v="1178"/>
    <d v="2011-06-05T00:00:00"/>
    <s v="Standard Class"/>
    <s v="JK-15625"/>
    <s v="Jim Karlsson"/>
    <x v="0"/>
    <s v="United States"/>
    <s v="Jackson"/>
    <x v="35"/>
    <n v="39212"/>
    <x v="0"/>
    <s v="TEC-PH-10002680"/>
    <x v="2"/>
    <x v="7"/>
    <s v="Samsung Galaxy Note 3"/>
    <n v="659.97"/>
    <n v="3"/>
    <n v="0"/>
    <n v="197.99099999999996"/>
  </r>
  <r>
    <n v="7979"/>
    <s v="CA-2011-166051"/>
    <x v="2"/>
    <x v="1178"/>
    <d v="2011-06-05T00:00:00"/>
    <s v="Standard Class"/>
    <s v="JK-15625"/>
    <s v="Jim Karlsson"/>
    <x v="0"/>
    <s v="United States"/>
    <s v="Jackson"/>
    <x v="35"/>
    <n v="39212"/>
    <x v="0"/>
    <s v="TEC-PH-10002538"/>
    <x v="2"/>
    <x v="7"/>
    <s v="Grandstream GXP1160 VoIP phone"/>
    <n v="113.72999999999999"/>
    <n v="3"/>
    <n v="0"/>
    <n v="32.981699999999989"/>
  </r>
  <r>
    <n v="7980"/>
    <s v="CA-2012-113040"/>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s v="CA-2011-103800"/>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s v="CA-2011-113383"/>
    <x v="2"/>
    <x v="1076"/>
    <d v="2011-09-13T00:00:00"/>
    <s v="First Class"/>
    <s v="SF-20065"/>
    <s v="Sandra Flanagan"/>
    <x v="0"/>
    <s v="United States"/>
    <s v="Clifton"/>
    <x v="30"/>
    <n v="7011"/>
    <x v="3"/>
    <s v="OFF-AP-10004532"/>
    <x v="1"/>
    <x v="9"/>
    <s v="Kensington 6 Outlet Guardian Standard Surge Protector"/>
    <n v="81.92"/>
    <n v="4"/>
    <n v="0"/>
    <n v="22.118400000000001"/>
  </r>
  <r>
    <n v="7983"/>
    <s v="CA-2011-113383"/>
    <x v="2"/>
    <x v="1076"/>
    <d v="2011-09-13T00:00:00"/>
    <s v="First Class"/>
    <s v="SF-20065"/>
    <s v="Sandra Flanagan"/>
    <x v="0"/>
    <s v="United States"/>
    <s v="Clifton"/>
    <x v="30"/>
    <n v="7011"/>
    <x v="3"/>
    <s v="FUR-FU-10001986"/>
    <x v="0"/>
    <x v="5"/>
    <s v="Dana Fluorescent Magnifying Lamp, White, 36&quot;"/>
    <n v="254.89999999999998"/>
    <n v="5"/>
    <n v="0"/>
    <n v="76.469999999999985"/>
  </r>
  <r>
    <n v="7984"/>
    <s v="CA-2014-152499"/>
    <x v="3"/>
    <x v="203"/>
    <d v="2014-01-26T00:00:00"/>
    <s v="Second Class"/>
    <s v="EH-13765"/>
    <s v="Edward Hooks"/>
    <x v="1"/>
    <s v="United States"/>
    <s v="Chicago"/>
    <x v="10"/>
    <n v="60623"/>
    <x v="2"/>
    <s v="OFF-FA-10002975"/>
    <x v="1"/>
    <x v="13"/>
    <s v="Staples"/>
    <n v="15.120000000000001"/>
    <n v="5"/>
    <n v="0.2"/>
    <n v="4.9139999999999988"/>
  </r>
  <r>
    <n v="7985"/>
    <s v="CA-2014-152499"/>
    <x v="3"/>
    <x v="203"/>
    <d v="2014-01-26T00:00:00"/>
    <s v="Second Class"/>
    <s v="EH-13765"/>
    <s v="Edward Hooks"/>
    <x v="1"/>
    <s v="United States"/>
    <s v="Chicago"/>
    <x v="10"/>
    <n v="60623"/>
    <x v="2"/>
    <s v="OFF-AR-10003481"/>
    <x v="1"/>
    <x v="6"/>
    <s v="Newell 348"/>
    <n v="7.8719999999999999"/>
    <n v="3"/>
    <n v="0.2"/>
    <n v="0.88559999999999883"/>
  </r>
  <r>
    <n v="7986"/>
    <s v="CA-2013-151498"/>
    <x v="0"/>
    <x v="438"/>
    <d v="2013-04-25T00:00:00"/>
    <s v="First Class"/>
    <s v="DN-13690"/>
    <s v="Duane Noonan"/>
    <x v="0"/>
    <s v="United States"/>
    <s v="Seattle"/>
    <x v="4"/>
    <n v="98115"/>
    <x v="1"/>
    <s v="OFF-BI-10004967"/>
    <x v="1"/>
    <x v="8"/>
    <s v="Round Ring Binders"/>
    <n v="8.32"/>
    <n v="5"/>
    <n v="0.2"/>
    <n v="2.8079999999999998"/>
  </r>
  <r>
    <n v="7987"/>
    <s v="CA-2013-137939"/>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s v="US-2013-117793"/>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s v="US-2013-117793"/>
    <x v="0"/>
    <x v="828"/>
    <d v="2013-08-30T00:00:00"/>
    <s v="Standard Class"/>
    <s v="MA-17560"/>
    <s v="Matt Abelman"/>
    <x v="2"/>
    <s v="United States"/>
    <s v="Sheboygan"/>
    <x v="6"/>
    <n v="53081"/>
    <x v="2"/>
    <s v="OFF-LA-10003537"/>
    <x v="1"/>
    <x v="2"/>
    <s v="Avery 515"/>
    <n v="37.589999999999996"/>
    <n v="3"/>
    <n v="0"/>
    <n v="17.667299999999997"/>
  </r>
  <r>
    <n v="7990"/>
    <s v="US-2013-117793"/>
    <x v="0"/>
    <x v="828"/>
    <d v="2013-08-30T00:00:00"/>
    <s v="Standard Class"/>
    <s v="MA-17560"/>
    <s v="Matt Abelman"/>
    <x v="2"/>
    <s v="United States"/>
    <s v="Sheboygan"/>
    <x v="6"/>
    <n v="53081"/>
    <x v="2"/>
    <s v="OFF-ST-10002406"/>
    <x v="1"/>
    <x v="4"/>
    <s v="Pizazz Global Quick File"/>
    <n v="14.97"/>
    <n v="1"/>
    <n v="0"/>
    <n v="4.1916000000000011"/>
  </r>
  <r>
    <n v="7991"/>
    <s v="US-2013-117793"/>
    <x v="0"/>
    <x v="828"/>
    <d v="2013-08-30T00:00:00"/>
    <s v="Standard Class"/>
    <s v="MA-17560"/>
    <s v="Matt Abelman"/>
    <x v="2"/>
    <s v="United States"/>
    <s v="Sheboygan"/>
    <x v="6"/>
    <n v="53081"/>
    <x v="2"/>
    <s v="TEC-AC-10003433"/>
    <x v="2"/>
    <x v="11"/>
    <s v="Maxell 4.7GB DVD+R 5/Pack"/>
    <n v="1.98"/>
    <n v="2"/>
    <n v="0"/>
    <n v="0.89100000000000001"/>
  </r>
  <r>
    <n v="7992"/>
    <s v="CA-2013-133872"/>
    <x v="0"/>
    <x v="403"/>
    <d v="2013-06-18T00:00:00"/>
    <s v="First Class"/>
    <s v="VM-21835"/>
    <s v="Vivian Mathis"/>
    <x v="0"/>
    <s v="United States"/>
    <s v="Boca Raton"/>
    <x v="2"/>
    <n v="33433"/>
    <x v="0"/>
    <s v="OFF-BI-10002082"/>
    <x v="1"/>
    <x v="8"/>
    <s v="GBC Twin Loop Wire Binding Elements"/>
    <n v="39.936000000000007"/>
    <n v="4"/>
    <n v="0.7"/>
    <n v="-26.623999999999995"/>
  </r>
  <r>
    <n v="7993"/>
    <s v="CA-2013-133872"/>
    <x v="0"/>
    <x v="403"/>
    <d v="2013-06-18T00:00:00"/>
    <s v="First Class"/>
    <s v="VM-21835"/>
    <s v="Vivian Mathis"/>
    <x v="0"/>
    <s v="United States"/>
    <s v="Boca Raton"/>
    <x v="2"/>
    <n v="33433"/>
    <x v="0"/>
    <s v="TEC-AC-10000521"/>
    <x v="2"/>
    <x v="11"/>
    <s v="Verbatim Slim CD and DVD Storage Cases, 50/Pack"/>
    <n v="18.463999999999999"/>
    <n v="2"/>
    <n v="0.2"/>
    <n v="2.3079999999999998"/>
  </r>
  <r>
    <n v="7994"/>
    <s v="US-2012-165743"/>
    <x v="1"/>
    <x v="312"/>
    <d v="2012-11-23T00:00:00"/>
    <s v="Second Class"/>
    <s v="MM-18055"/>
    <s v="Michelle Moray"/>
    <x v="0"/>
    <s v="United States"/>
    <s v="Aurora"/>
    <x v="22"/>
    <n v="80013"/>
    <x v="1"/>
    <s v="OFF-BI-10001982"/>
    <x v="1"/>
    <x v="8"/>
    <s v="Wilson Jones Custom Binder Spines &amp; Labels"/>
    <n v="4.8960000000000008"/>
    <n v="3"/>
    <n v="0.7"/>
    <n v="-3.4271999999999991"/>
  </r>
  <r>
    <n v="7995"/>
    <s v="US-2012-165743"/>
    <x v="1"/>
    <x v="312"/>
    <d v="2012-11-23T00:00:00"/>
    <s v="Second Class"/>
    <s v="MM-18055"/>
    <s v="Michelle Moray"/>
    <x v="0"/>
    <s v="United States"/>
    <s v="Aurora"/>
    <x v="22"/>
    <n v="80013"/>
    <x v="1"/>
    <s v="FUR-BO-10002268"/>
    <x v="0"/>
    <x v="0"/>
    <s v="Sauder Barrister Bookcases"/>
    <n v="145.76400000000001"/>
    <n v="6"/>
    <n v="0.7"/>
    <n v="-247.79879999999997"/>
  </r>
  <r>
    <n v="7996"/>
    <s v="US-2012-165743"/>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s v="US-2014-105998"/>
    <x v="3"/>
    <x v="132"/>
    <d v="2014-11-06T00:00:00"/>
    <s v="First Class"/>
    <s v="CR-12580"/>
    <s v="Clay Rozendal"/>
    <x v="2"/>
    <s v="United States"/>
    <s v="San Diego"/>
    <x v="1"/>
    <n v="92037"/>
    <x v="1"/>
    <s v="TEC-AC-10004469"/>
    <x v="2"/>
    <x v="11"/>
    <s v="Microsoft Sculpt Comfort Mouse"/>
    <n v="199.75"/>
    <n v="5"/>
    <n v="0"/>
    <n v="87.890000000000015"/>
  </r>
  <r>
    <n v="7998"/>
    <s v="US-2014-105998"/>
    <x v="3"/>
    <x v="132"/>
    <d v="2014-11-06T00:00:00"/>
    <s v="First Class"/>
    <s v="CR-12580"/>
    <s v="Clay Rozendal"/>
    <x v="2"/>
    <s v="United States"/>
    <s v="San Diego"/>
    <x v="1"/>
    <n v="92037"/>
    <x v="1"/>
    <s v="FUR-TA-10001095"/>
    <x v="0"/>
    <x v="3"/>
    <s v="Chromcraft Round Conference Tables"/>
    <n v="1673.1839999999997"/>
    <n v="12"/>
    <n v="0.2"/>
    <n v="20.914800000000014"/>
  </r>
  <r>
    <n v="7999"/>
    <s v="US-2011-148194"/>
    <x v="2"/>
    <x v="417"/>
    <d v="2011-05-07T00:00:00"/>
    <s v="First Class"/>
    <s v="BS-11365"/>
    <s v="Bill Shonely"/>
    <x v="1"/>
    <s v="United States"/>
    <s v="Seattle"/>
    <x v="4"/>
    <n v="98105"/>
    <x v="1"/>
    <s v="FUR-FU-10001852"/>
    <x v="0"/>
    <x v="5"/>
    <s v="Eldon Regeneration Recycled Desk Accessories, Smoke"/>
    <n v="12.18"/>
    <n v="7"/>
    <n v="0"/>
    <n v="3.8975999999999997"/>
  </r>
  <r>
    <n v="8000"/>
    <s v="US-2011-148194"/>
    <x v="2"/>
    <x v="417"/>
    <d v="2011-05-07T00:00:00"/>
    <s v="First Class"/>
    <s v="BS-11365"/>
    <s v="Bill Shonely"/>
    <x v="1"/>
    <s v="United States"/>
    <s v="Seattle"/>
    <x v="4"/>
    <n v="98105"/>
    <x v="1"/>
    <s v="OFF-AP-10000696"/>
    <x v="1"/>
    <x v="9"/>
    <s v="Holmes Odor Grabber"/>
    <n v="57.68"/>
    <n v="4"/>
    <n v="0"/>
    <n v="19.034399999999998"/>
  </r>
  <r>
    <n v="8001"/>
    <s v="US-2012-151407"/>
    <x v="1"/>
    <x v="627"/>
    <d v="2012-11-12T00:00:00"/>
    <s v="Standard Class"/>
    <s v="RD-19585"/>
    <s v="Rob Dowd"/>
    <x v="0"/>
    <s v="United States"/>
    <s v="Dubuque"/>
    <x v="23"/>
    <n v="52001"/>
    <x v="2"/>
    <s v="TEC-PH-10003885"/>
    <x v="2"/>
    <x v="7"/>
    <s v="Cisco SPA508G"/>
    <n v="263.95999999999998"/>
    <n v="4"/>
    <n v="0"/>
    <n v="76.548399999999987"/>
  </r>
  <r>
    <n v="8002"/>
    <s v="CA-2012-110870"/>
    <x v="1"/>
    <x v="295"/>
    <d v="2012-12-15T00:00:00"/>
    <s v="First Class"/>
    <s v="KD-16270"/>
    <s v="Karen Daniels"/>
    <x v="0"/>
    <s v="United States"/>
    <s v="Los Angeles"/>
    <x v="1"/>
    <n v="90032"/>
    <x v="1"/>
    <s v="TEC-AC-10002926"/>
    <x v="2"/>
    <x v="11"/>
    <s v="Logitech Wireless Marathon Mouse M705"/>
    <n v="299.94"/>
    <n v="6"/>
    <n v="0"/>
    <n v="128.97420000000002"/>
  </r>
  <r>
    <n v="8003"/>
    <s v="CA-2012-110870"/>
    <x v="1"/>
    <x v="295"/>
    <d v="2012-12-15T00:00:00"/>
    <s v="First Class"/>
    <s v="KD-16270"/>
    <s v="Karen Daniels"/>
    <x v="0"/>
    <s v="United States"/>
    <s v="Los Angeles"/>
    <x v="1"/>
    <n v="90032"/>
    <x v="1"/>
    <s v="OFF-SU-10001225"/>
    <x v="1"/>
    <x v="14"/>
    <s v="Staples"/>
    <n v="25.76"/>
    <n v="7"/>
    <n v="0"/>
    <n v="0.51519999999999921"/>
  </r>
  <r>
    <n v="8004"/>
    <s v="CA-2011-143210"/>
    <x v="2"/>
    <x v="588"/>
    <d v="2011-12-03T00:00:00"/>
    <s v="First Class"/>
    <s v="AA-10645"/>
    <s v="Anna Andreadi"/>
    <x v="0"/>
    <s v="United States"/>
    <s v="Lowell"/>
    <x v="31"/>
    <n v="1852"/>
    <x v="3"/>
    <s v="TEC-PH-10004434"/>
    <x v="2"/>
    <x v="7"/>
    <s v="Cisco IP Phone 7961G VoIP phone - Dark gray"/>
    <n v="271.89999999999998"/>
    <n v="2"/>
    <n v="0"/>
    <n v="78.850999999999971"/>
  </r>
  <r>
    <n v="8005"/>
    <s v="CA-2011-143210"/>
    <x v="2"/>
    <x v="588"/>
    <d v="2011-12-03T00:00:00"/>
    <s v="First Class"/>
    <s v="AA-10645"/>
    <s v="Anna Andreadi"/>
    <x v="0"/>
    <s v="United States"/>
    <s v="Lowell"/>
    <x v="31"/>
    <n v="1852"/>
    <x v="3"/>
    <s v="FUR-FU-10003878"/>
    <x v="0"/>
    <x v="5"/>
    <s v="Linden 10&quot; Round Wall Clock, Black"/>
    <n v="45.839999999999996"/>
    <n v="3"/>
    <n v="0"/>
    <n v="15.585599999999999"/>
  </r>
  <r>
    <n v="8006"/>
    <s v="CA-2011-143210"/>
    <x v="2"/>
    <x v="588"/>
    <d v="2011-12-03T00:00:00"/>
    <s v="First Class"/>
    <s v="AA-10645"/>
    <s v="Anna Andreadi"/>
    <x v="0"/>
    <s v="United States"/>
    <s v="Lowell"/>
    <x v="31"/>
    <n v="1852"/>
    <x v="3"/>
    <s v="FUR-FU-10002268"/>
    <x v="0"/>
    <x v="5"/>
    <s v="Ultra Door Push Plate"/>
    <n v="9.82"/>
    <n v="2"/>
    <n v="0"/>
    <n v="3.2405999999999997"/>
  </r>
  <r>
    <n v="8007"/>
    <s v="CA-2013-139808"/>
    <x v="0"/>
    <x v="877"/>
    <d v="2013-10-12T00:00:00"/>
    <s v="Standard Class"/>
    <s v="MC-18100"/>
    <s v="Mick Crebagga"/>
    <x v="0"/>
    <s v="United States"/>
    <s v="Marysville"/>
    <x v="4"/>
    <n v="98270"/>
    <x v="1"/>
    <s v="OFF-FA-10001883"/>
    <x v="1"/>
    <x v="13"/>
    <s v="Alliance Super-Size Bands, Assorted Sizes"/>
    <n v="93.36"/>
    <n v="12"/>
    <n v="0"/>
    <n v="0.93359999999999843"/>
  </r>
  <r>
    <n v="8008"/>
    <s v="CA-2012-110863"/>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s v="CA-2012-110863"/>
    <x v="1"/>
    <x v="972"/>
    <d v="2012-11-24T00:00:00"/>
    <s v="Standard Class"/>
    <s v="AA-10645"/>
    <s v="Anna Andreadi"/>
    <x v="0"/>
    <s v="United States"/>
    <s v="Oklahoma City"/>
    <x v="26"/>
    <n v="73120"/>
    <x v="2"/>
    <s v="OFF-PA-10000474"/>
    <x v="1"/>
    <x v="10"/>
    <s v="Staples"/>
    <n v="106.32"/>
    <n v="3"/>
    <n v="0"/>
    <n v="49.970399999999991"/>
  </r>
  <r>
    <n v="8010"/>
    <s v="CA-2012-110863"/>
    <x v="1"/>
    <x v="972"/>
    <d v="2012-11-24T00:00:00"/>
    <s v="Standard Class"/>
    <s v="AA-10645"/>
    <s v="Anna Andreadi"/>
    <x v="0"/>
    <s v="United States"/>
    <s v="Oklahoma City"/>
    <x v="26"/>
    <n v="73120"/>
    <x v="2"/>
    <s v="FUR-CH-10002073"/>
    <x v="0"/>
    <x v="1"/>
    <s v="Hon Olson Stacker Chairs"/>
    <n v="1323.8999999999999"/>
    <n v="5"/>
    <n v="0"/>
    <n v="383.93099999999993"/>
  </r>
  <r>
    <n v="8011"/>
    <s v="CA-2011-127859"/>
    <x v="2"/>
    <x v="461"/>
    <d v="2011-03-20T00:00:00"/>
    <s v="Second Class"/>
    <s v="QJ-19255"/>
    <s v="Quincy Jones"/>
    <x v="1"/>
    <s v="United States"/>
    <s v="Philadelphia"/>
    <x v="9"/>
    <n v="19134"/>
    <x v="3"/>
    <s v="OFF-PA-10003641"/>
    <x v="1"/>
    <x v="10"/>
    <s v="Xerox 1909"/>
    <n v="126.624"/>
    <n v="6"/>
    <n v="0.2"/>
    <n v="41.152799999999992"/>
  </r>
  <r>
    <n v="8012"/>
    <s v="US-2012-136427"/>
    <x v="1"/>
    <x v="782"/>
    <d v="2012-06-23T00:00:00"/>
    <s v="First Class"/>
    <s v="JM-16195"/>
    <s v="Justin MacKendrick"/>
    <x v="0"/>
    <s v="United States"/>
    <s v="Aurora"/>
    <x v="22"/>
    <n v="80013"/>
    <x v="1"/>
    <s v="TEC-PH-10002070"/>
    <x v="2"/>
    <x v="7"/>
    <s v="Griffin GC36547 PowerJolt SE Lightning Charger"/>
    <n v="125.944"/>
    <n v="7"/>
    <n v="0.2"/>
    <n v="15.742999999999984"/>
  </r>
  <r>
    <n v="8013"/>
    <s v="CA-2014-120138"/>
    <x v="3"/>
    <x v="1126"/>
    <d v="2014-05-26T00:00:00"/>
    <s v="Same Day"/>
    <s v="TB-21625"/>
    <s v="Trudy Brown"/>
    <x v="0"/>
    <s v="United States"/>
    <s v="New York City"/>
    <x v="15"/>
    <n v="10009"/>
    <x v="3"/>
    <s v="OFF-BI-10004519"/>
    <x v="1"/>
    <x v="8"/>
    <s v="GBC DocuBind P100 Manual Binding Machine"/>
    <n v="663.92"/>
    <n v="5"/>
    <n v="0.2"/>
    <n v="207.47499999999994"/>
  </r>
  <r>
    <n v="8014"/>
    <s v="CA-2014-120138"/>
    <x v="3"/>
    <x v="1126"/>
    <d v="2014-05-26T00:00:00"/>
    <s v="Same Day"/>
    <s v="TB-21625"/>
    <s v="Trudy Brown"/>
    <x v="0"/>
    <s v="United States"/>
    <s v="New York City"/>
    <x v="15"/>
    <n v="10009"/>
    <x v="3"/>
    <s v="TEC-AC-10002167"/>
    <x v="2"/>
    <x v="11"/>
    <s v="Imation 8gb Micro Traveldrive Usb 2.0 Flash Drive"/>
    <n v="120"/>
    <n v="8"/>
    <n v="0"/>
    <n v="13.200000000000003"/>
  </r>
  <r>
    <n v="8015"/>
    <s v="CA-2014-120138"/>
    <x v="3"/>
    <x v="1126"/>
    <d v="2014-05-26T00:00:00"/>
    <s v="Same Day"/>
    <s v="TB-21625"/>
    <s v="Trudy Brown"/>
    <x v="0"/>
    <s v="United States"/>
    <s v="New York City"/>
    <x v="15"/>
    <n v="10009"/>
    <x v="3"/>
    <s v="OFF-FA-10000936"/>
    <x v="1"/>
    <x v="13"/>
    <s v="Acco Hot Clips Clips to Go"/>
    <n v="3.29"/>
    <n v="1"/>
    <n v="0"/>
    <n v="1.4804999999999999"/>
  </r>
  <r>
    <n v="8016"/>
    <s v="CA-2014-120138"/>
    <x v="3"/>
    <x v="1126"/>
    <d v="2014-05-26T00:00:00"/>
    <s v="Same Day"/>
    <s v="TB-21625"/>
    <s v="Trudy Brown"/>
    <x v="0"/>
    <s v="United States"/>
    <s v="New York City"/>
    <x v="15"/>
    <n v="10009"/>
    <x v="3"/>
    <s v="FUR-FU-10000732"/>
    <x v="0"/>
    <x v="5"/>
    <s v="Eldon 200 Class Desk Accessories"/>
    <n v="18.84"/>
    <n v="3"/>
    <n v="0"/>
    <n v="6.0287999999999995"/>
  </r>
  <r>
    <n v="8017"/>
    <s v="US-2011-131870"/>
    <x v="2"/>
    <x v="340"/>
    <d v="2011-09-11T00:00:00"/>
    <s v="First Class"/>
    <s v="NF-18595"/>
    <s v="Nicole Fjeld"/>
    <x v="2"/>
    <s v="United States"/>
    <s v="Lancaster"/>
    <x v="24"/>
    <n v="43130"/>
    <x v="3"/>
    <s v="FUR-FU-10002501"/>
    <x v="0"/>
    <x v="5"/>
    <s v="Nu-Dell Executive Frame"/>
    <n v="60.672000000000011"/>
    <n v="6"/>
    <n v="0.2"/>
    <n v="12.892799999999998"/>
  </r>
  <r>
    <n v="8018"/>
    <s v="US-2011-131870"/>
    <x v="2"/>
    <x v="340"/>
    <d v="2011-09-11T00:00:00"/>
    <s v="First Class"/>
    <s v="NF-18595"/>
    <s v="Nicole Fjeld"/>
    <x v="2"/>
    <s v="United States"/>
    <s v="Lancaster"/>
    <x v="24"/>
    <n v="43130"/>
    <x v="3"/>
    <s v="OFF-AR-10000634"/>
    <x v="1"/>
    <x v="6"/>
    <s v="Newell 320"/>
    <n v="30.816000000000003"/>
    <n v="9"/>
    <n v="0.2"/>
    <n v="2.6964000000000006"/>
  </r>
  <r>
    <n v="8019"/>
    <s v="CA-2014-114804"/>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s v="CA-2014-167227"/>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s v="CA-2014-167227"/>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s v="CA-2011-129189"/>
    <x v="2"/>
    <x v="609"/>
    <d v="2011-07-25T00:00:00"/>
    <s v="Standard Class"/>
    <s v="HM-14860"/>
    <s v="Harry Marie"/>
    <x v="1"/>
    <s v="United States"/>
    <s v="Dallas"/>
    <x v="5"/>
    <n v="75217"/>
    <x v="2"/>
    <s v="OFF-AP-10000124"/>
    <x v="1"/>
    <x v="9"/>
    <s v="Acco 6 Outlet Guardian Basic Surge Suppressor"/>
    <n v="4.9919999999999991"/>
    <n v="3"/>
    <n v="0.8"/>
    <n v="-12.979200000000002"/>
  </r>
  <r>
    <n v="8023"/>
    <s v="CA-2011-129189"/>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s v="CA-2011-129189"/>
    <x v="2"/>
    <x v="609"/>
    <d v="2011-07-25T00:00:00"/>
    <s v="Standard Class"/>
    <s v="HM-14860"/>
    <s v="Harry Marie"/>
    <x v="1"/>
    <s v="United States"/>
    <s v="Dallas"/>
    <x v="5"/>
    <n v="75217"/>
    <x v="2"/>
    <s v="FUR-CH-10004997"/>
    <x v="0"/>
    <x v="1"/>
    <s v="Hon Every-Day Series Multi-Task Chairs"/>
    <n v="657.93"/>
    <n v="5"/>
    <n v="0.3"/>
    <n v="-93.989999999999952"/>
  </r>
  <r>
    <n v="8025"/>
    <s v="CA-2011-129189"/>
    <x v="2"/>
    <x v="609"/>
    <d v="2011-07-25T00:00:00"/>
    <s v="Standard Class"/>
    <s v="HM-14860"/>
    <s v="Harry Marie"/>
    <x v="1"/>
    <s v="United States"/>
    <s v="Dallas"/>
    <x v="5"/>
    <n v="75217"/>
    <x v="2"/>
    <s v="OFF-BI-10000494"/>
    <x v="1"/>
    <x v="8"/>
    <s v="Acco Economy Flexible Poly Round Ring Binder"/>
    <n v="1.0439999999999998"/>
    <n v="1"/>
    <n v="0.8"/>
    <n v="-1.8270000000000004"/>
  </r>
  <r>
    <n v="8026"/>
    <s v="CA-2012-132465"/>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s v="CA-2012-132465"/>
    <x v="1"/>
    <x v="861"/>
    <d v="2012-09-15T00:00:00"/>
    <s v="Second Class"/>
    <s v="DM-13525"/>
    <s v="Don Miller"/>
    <x v="1"/>
    <s v="United States"/>
    <s v="New York City"/>
    <x v="15"/>
    <n v="10035"/>
    <x v="3"/>
    <s v="OFF-ST-10003641"/>
    <x v="1"/>
    <x v="4"/>
    <s v="Space Solutions Industrial Galvanized Steel Shelving."/>
    <n v="78.8"/>
    <n v="1"/>
    <n v="0"/>
    <n v="1.5760000000000076"/>
  </r>
  <r>
    <n v="8028"/>
    <s v="CA-2012-132465"/>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s v="CA-2012-132465"/>
    <x v="1"/>
    <x v="861"/>
    <d v="2012-09-15T00:00:00"/>
    <s v="Second Class"/>
    <s v="DM-13525"/>
    <s v="Don Miller"/>
    <x v="1"/>
    <s v="United States"/>
    <s v="New York City"/>
    <x v="15"/>
    <n v="10035"/>
    <x v="3"/>
    <s v="OFF-ST-10001932"/>
    <x v="1"/>
    <x v="4"/>
    <s v="Fellowes Staxonsteel Drawer Files"/>
    <n v="772.68"/>
    <n v="4"/>
    <n v="0"/>
    <n v="108.17520000000002"/>
  </r>
  <r>
    <n v="8030"/>
    <s v="CA-2013-166373"/>
    <x v="0"/>
    <x v="147"/>
    <d v="2013-10-26T00:00:00"/>
    <s v="Standard Class"/>
    <s v="JF-15565"/>
    <s v="Jill Fjeld"/>
    <x v="0"/>
    <s v="United States"/>
    <s v="San Antonio"/>
    <x v="5"/>
    <n v="78207"/>
    <x v="2"/>
    <s v="TEC-AC-10002323"/>
    <x v="2"/>
    <x v="11"/>
    <s v="SanDisk Ultra 32 GB MicroSDHC Class 10 Memory Card"/>
    <n v="106.08000000000001"/>
    <n v="6"/>
    <n v="0.2"/>
    <n v="-9.2819999999999965"/>
  </r>
  <r>
    <n v="8031"/>
    <s v="CA-2013-158806"/>
    <x v="0"/>
    <x v="676"/>
    <d v="2013-01-11T00:00:00"/>
    <s v="Standard Class"/>
    <s v="NM-18520"/>
    <s v="Neoma Murray"/>
    <x v="0"/>
    <s v="United States"/>
    <s v="Amarillo"/>
    <x v="5"/>
    <n v="79109"/>
    <x v="2"/>
    <s v="FUR-FU-10004270"/>
    <x v="0"/>
    <x v="5"/>
    <s v="Executive Impressions 13&quot; Clairmont Wall Clock"/>
    <n v="23.076000000000001"/>
    <n v="3"/>
    <n v="0.6"/>
    <n v="-10.961100000000002"/>
  </r>
  <r>
    <n v="8032"/>
    <s v="CA-2013-158806"/>
    <x v="0"/>
    <x v="676"/>
    <d v="2013-01-11T00:00:00"/>
    <s v="Standard Class"/>
    <s v="NM-18520"/>
    <s v="Neoma Murray"/>
    <x v="0"/>
    <s v="United States"/>
    <s v="Amarillo"/>
    <x v="5"/>
    <n v="79109"/>
    <x v="2"/>
    <s v="OFF-PA-10004621"/>
    <x v="1"/>
    <x v="10"/>
    <s v="Xerox 212"/>
    <n v="25.920000000000005"/>
    <n v="5"/>
    <n v="0.2"/>
    <n v="9.0719999999999992"/>
  </r>
  <r>
    <n v="8033"/>
    <s v="CA-2012-119690"/>
    <x v="1"/>
    <x v="608"/>
    <d v="2012-06-28T00:00:00"/>
    <s v="First Class"/>
    <s v="MV-17485"/>
    <s v="Mark Van Huff"/>
    <x v="0"/>
    <s v="United States"/>
    <s v="Houston"/>
    <x v="5"/>
    <n v="77041"/>
    <x v="2"/>
    <s v="OFF-PA-10001019"/>
    <x v="1"/>
    <x v="10"/>
    <s v="Xerox 1884"/>
    <n v="47.952000000000005"/>
    <n v="3"/>
    <n v="0.2"/>
    <n v="16.183799999999998"/>
  </r>
  <r>
    <n v="8034"/>
    <s v="CA-2012-119690"/>
    <x v="1"/>
    <x v="608"/>
    <d v="2012-06-28T00:00:00"/>
    <s v="First Class"/>
    <s v="MV-17485"/>
    <s v="Mark Van Huff"/>
    <x v="0"/>
    <s v="United States"/>
    <s v="Houston"/>
    <x v="5"/>
    <n v="77041"/>
    <x v="2"/>
    <s v="OFF-BI-10000201"/>
    <x v="1"/>
    <x v="8"/>
    <s v="Avery Triangle Shaped Sheet Lifters, Black, 2/Pack"/>
    <n v="0.98399999999999976"/>
    <n v="2"/>
    <n v="0.8"/>
    <n v="-1.476"/>
  </r>
  <r>
    <n v="8035"/>
    <s v="CA-2012-119690"/>
    <x v="1"/>
    <x v="608"/>
    <d v="2012-06-28T00:00:00"/>
    <s v="First Class"/>
    <s v="MV-17485"/>
    <s v="Mark Van Huff"/>
    <x v="0"/>
    <s v="United States"/>
    <s v="Houston"/>
    <x v="5"/>
    <n v="77041"/>
    <x v="2"/>
    <s v="FUR-FU-10004587"/>
    <x v="0"/>
    <x v="5"/>
    <s v="GE General Use Halogen Bulbs, 100 Watts, 1 Bulb per Pack"/>
    <n v="75.384000000000015"/>
    <n v="9"/>
    <n v="0.6"/>
    <n v="-20.730599999999995"/>
  </r>
  <r>
    <n v="8036"/>
    <s v="CA-2012-119690"/>
    <x v="1"/>
    <x v="608"/>
    <d v="2012-06-28T00:00:00"/>
    <s v="First Class"/>
    <s v="MV-17485"/>
    <s v="Mark Van Huff"/>
    <x v="0"/>
    <s v="United States"/>
    <s v="Houston"/>
    <x v="5"/>
    <n v="77041"/>
    <x v="2"/>
    <s v="OFF-LA-10001613"/>
    <x v="1"/>
    <x v="2"/>
    <s v="Avery File Folder Labels"/>
    <n v="4.6079999999999997"/>
    <n v="2"/>
    <n v="0.2"/>
    <n v="1.6704000000000001"/>
  </r>
  <r>
    <n v="8037"/>
    <s v="CA-2012-153738"/>
    <x v="1"/>
    <x v="1181"/>
    <d v="2012-09-22T00:00:00"/>
    <s v="First Class"/>
    <s v="AG-10270"/>
    <s v="Alejandro Grove"/>
    <x v="0"/>
    <s v="United States"/>
    <s v="Lawrence"/>
    <x v="31"/>
    <n v="1841"/>
    <x v="3"/>
    <s v="OFF-BI-10001308"/>
    <x v="1"/>
    <x v="8"/>
    <s v="GBC Standard Plastic Binding Systems' Combs"/>
    <n v="37.68"/>
    <n v="6"/>
    <n v="0"/>
    <n v="16.955999999999996"/>
  </r>
  <r>
    <n v="8038"/>
    <s v="CA-2014-169012"/>
    <x v="3"/>
    <x v="815"/>
    <d v="2014-07-15T00:00:00"/>
    <s v="Standard Class"/>
    <s v="BF-11275"/>
    <s v="Beth Fritzler"/>
    <x v="1"/>
    <s v="United States"/>
    <s v="Columbus"/>
    <x v="32"/>
    <n v="31907"/>
    <x v="0"/>
    <s v="OFF-AP-10003278"/>
    <x v="1"/>
    <x v="9"/>
    <s v="Belkin 7-Outlet SurgeMaster Home Series"/>
    <n v="41.910000000000004"/>
    <n v="3"/>
    <n v="0"/>
    <n v="10.896600000000003"/>
  </r>
  <r>
    <n v="8039"/>
    <s v="CA-2014-109393"/>
    <x v="3"/>
    <x v="160"/>
    <d v="2014-07-03T00:00:00"/>
    <s v="Second Class"/>
    <s v="JC-15775"/>
    <s v="John Castell"/>
    <x v="0"/>
    <s v="United States"/>
    <s v="Los Angeles"/>
    <x v="1"/>
    <n v="90032"/>
    <x v="1"/>
    <s v="FUR-BO-10003966"/>
    <x v="0"/>
    <x v="0"/>
    <s v="Sauder Facets Collection Library, Sky Alder Finish"/>
    <n v="435.99900000000002"/>
    <n v="3"/>
    <n v="0.15"/>
    <n v="5.1293999999999755"/>
  </r>
  <r>
    <n v="8040"/>
    <s v="CA-2014-121489"/>
    <x v="3"/>
    <x v="170"/>
    <d v="2014-08-26T00:00:00"/>
    <s v="Second Class"/>
    <s v="CM-11815"/>
    <s v="Candace McMahon"/>
    <x v="1"/>
    <s v="United States"/>
    <s v="Seattle"/>
    <x v="4"/>
    <n v="98115"/>
    <x v="1"/>
    <s v="FUR-CH-10004698"/>
    <x v="0"/>
    <x v="1"/>
    <s v="Padded Folding Chairs, Black, 4/Carton"/>
    <n v="388.70400000000006"/>
    <n v="6"/>
    <n v="0.2"/>
    <n v="38.870400000000018"/>
  </r>
  <r>
    <n v="8041"/>
    <s v="CA-2014-121489"/>
    <x v="3"/>
    <x v="170"/>
    <d v="2014-08-26T00:00:00"/>
    <s v="Second Class"/>
    <s v="CM-11815"/>
    <s v="Candace McMahon"/>
    <x v="1"/>
    <s v="United States"/>
    <s v="Seattle"/>
    <x v="4"/>
    <n v="98115"/>
    <x v="1"/>
    <s v="OFF-ST-10000025"/>
    <x v="1"/>
    <x v="4"/>
    <s v="Fellowes Stor/Drawer Steel Plus Storage Drawers"/>
    <n v="572.58000000000004"/>
    <n v="6"/>
    <n v="0"/>
    <n v="34.354799999999955"/>
  </r>
  <r>
    <n v="8042"/>
    <s v="CA-2014-121489"/>
    <x v="3"/>
    <x v="170"/>
    <d v="2014-08-26T00:00:00"/>
    <s v="Second Class"/>
    <s v="CM-11815"/>
    <s v="Candace McMahon"/>
    <x v="1"/>
    <s v="United States"/>
    <s v="Seattle"/>
    <x v="4"/>
    <n v="98115"/>
    <x v="1"/>
    <s v="TEC-AC-10000682"/>
    <x v="2"/>
    <x v="11"/>
    <s v="Kensington K72356US Mouse-in-a-Box USB Desktop Mouse"/>
    <n v="33.18"/>
    <n v="2"/>
    <n v="0"/>
    <n v="11.613"/>
  </r>
  <r>
    <n v="8043"/>
    <s v="US-2014-133081"/>
    <x v="3"/>
    <x v="825"/>
    <d v="2014-03-16T00:00:00"/>
    <s v="Standard Class"/>
    <s v="PV-18985"/>
    <s v="Paul Van Hugh"/>
    <x v="2"/>
    <s v="United States"/>
    <s v="Cambridge"/>
    <x v="31"/>
    <n v="2138"/>
    <x v="3"/>
    <s v="TEC-AC-10001772"/>
    <x v="2"/>
    <x v="11"/>
    <s v="Memorex Mini Travel Drive 16 GB USB 2.0 Flash Drive"/>
    <n v="63.88"/>
    <n v="4"/>
    <n v="0"/>
    <n v="24.913200000000003"/>
  </r>
  <r>
    <n v="8044"/>
    <s v="US-2014-133081"/>
    <x v="3"/>
    <x v="825"/>
    <d v="2014-03-16T00:00:00"/>
    <s v="Standard Class"/>
    <s v="PV-18985"/>
    <s v="Paul Van Hugh"/>
    <x v="2"/>
    <s v="United States"/>
    <s v="Cambridge"/>
    <x v="31"/>
    <n v="2138"/>
    <x v="3"/>
    <s v="FUR-FU-10001379"/>
    <x v="0"/>
    <x v="5"/>
    <s v="Executive Impressions 16-1/2&quot; Circular Wall Clock"/>
    <n v="26.72"/>
    <n v="1"/>
    <n v="0"/>
    <n v="11.756800000000002"/>
  </r>
  <r>
    <n v="8045"/>
    <s v="CA-2014-165008"/>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s v="CA-2013-145611"/>
    <x v="0"/>
    <x v="873"/>
    <d v="2013-09-25T00:00:00"/>
    <s v="Standard Class"/>
    <s v="HA-14905"/>
    <s v="Helen Abelman"/>
    <x v="0"/>
    <s v="United States"/>
    <s v="New York City"/>
    <x v="15"/>
    <n v="10035"/>
    <x v="3"/>
    <s v="OFF-AP-10001005"/>
    <x v="1"/>
    <x v="9"/>
    <s v="Honeywell Quietcare HEPA Air Cleaner"/>
    <n v="393.25"/>
    <n v="5"/>
    <n v="0"/>
    <n v="129.77249999999998"/>
  </r>
  <r>
    <n v="8047"/>
    <s v="CA-2013-113600"/>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s v="CA-2014-130834"/>
    <x v="3"/>
    <x v="132"/>
    <d v="2014-11-07T00:00:00"/>
    <s v="Second Class"/>
    <s v="JM-16195"/>
    <s v="Justin MacKendrick"/>
    <x v="0"/>
    <s v="United States"/>
    <s v="Wilmington"/>
    <x v="3"/>
    <n v="28403"/>
    <x v="0"/>
    <s v="OFF-PA-10003673"/>
    <x v="1"/>
    <x v="10"/>
    <s v="Strathmore Photo Mount Cards"/>
    <n v="16.272000000000002"/>
    <n v="3"/>
    <n v="0.2"/>
    <n v="5.2883999999999984"/>
  </r>
  <r>
    <n v="8049"/>
    <s v="CA-2013-168543"/>
    <x v="0"/>
    <x v="894"/>
    <d v="2013-07-08T00:00:00"/>
    <s v="Standard Class"/>
    <s v="DK-13225"/>
    <s v="Dean Katz"/>
    <x v="1"/>
    <s v="United States"/>
    <s v="New York City"/>
    <x v="15"/>
    <n v="10035"/>
    <x v="3"/>
    <s v="OFF-AP-10000938"/>
    <x v="1"/>
    <x v="9"/>
    <s v="Avanti 1.7 Cu. Ft. Refrigerator"/>
    <n v="706.86"/>
    <n v="7"/>
    <n v="0"/>
    <n v="197.92079999999999"/>
  </r>
  <r>
    <n v="8050"/>
    <s v="CA-2011-144974"/>
    <x v="2"/>
    <x v="467"/>
    <d v="2011-09-30T00:00:00"/>
    <s v="Standard Class"/>
    <s v="CM-12715"/>
    <s v="Craig Molinari"/>
    <x v="1"/>
    <s v="United States"/>
    <s v="Philadelphia"/>
    <x v="9"/>
    <n v="19140"/>
    <x v="3"/>
    <s v="OFF-BI-10003274"/>
    <x v="1"/>
    <x v="8"/>
    <s v="Avery Durable Slant Ring Binders, No Labels"/>
    <n v="5.9700000000000006"/>
    <n v="5"/>
    <n v="0.7"/>
    <n v="-4.577"/>
  </r>
  <r>
    <n v="8051"/>
    <s v="CA-2011-144974"/>
    <x v="2"/>
    <x v="467"/>
    <d v="2011-09-30T00:00:00"/>
    <s v="Standard Class"/>
    <s v="CM-12715"/>
    <s v="Craig Molinari"/>
    <x v="1"/>
    <s v="United States"/>
    <s v="Philadelphia"/>
    <x v="9"/>
    <n v="19140"/>
    <x v="3"/>
    <s v="FUR-FU-10001095"/>
    <x v="0"/>
    <x v="5"/>
    <s v="DAX Black Cherry Wood-Tone Poster Frame"/>
    <n v="21.184000000000001"/>
    <n v="1"/>
    <n v="0.2"/>
    <n v="4.7664"/>
  </r>
  <r>
    <n v="8052"/>
    <s v="CA-2011-144974"/>
    <x v="2"/>
    <x v="467"/>
    <d v="2011-09-30T00:00:00"/>
    <s v="Standard Class"/>
    <s v="CM-12715"/>
    <s v="Craig Molinari"/>
    <x v="1"/>
    <s v="United States"/>
    <s v="Philadelphia"/>
    <x v="9"/>
    <n v="19140"/>
    <x v="3"/>
    <s v="OFF-AP-10001492"/>
    <x v="1"/>
    <x v="9"/>
    <s v="Acco Six-Outlet Power Strip, 4' Cord Length"/>
    <n v="41.375999999999998"/>
    <n v="6"/>
    <n v="0.2"/>
    <n v="3.1032000000000011"/>
  </r>
  <r>
    <n v="8053"/>
    <s v="CA-2011-109904"/>
    <x v="2"/>
    <x v="686"/>
    <d v="2011-07-17T00:00:00"/>
    <s v="Second Class"/>
    <s v="BF-10975"/>
    <s v="Barbara Fisher"/>
    <x v="1"/>
    <s v="United States"/>
    <s v="New York City"/>
    <x v="15"/>
    <n v="10009"/>
    <x v="3"/>
    <s v="OFF-AR-10004999"/>
    <x v="1"/>
    <x v="6"/>
    <s v="Newell 315"/>
    <n v="17.940000000000001"/>
    <n v="3"/>
    <n v="0"/>
    <n v="4.4850000000000003"/>
  </r>
  <r>
    <n v="8054"/>
    <s v="CA-2014-152205"/>
    <x v="3"/>
    <x v="394"/>
    <d v="2014-10-06T00:00:00"/>
    <s v="Standard Class"/>
    <s v="SF-20965"/>
    <s v="Sylvia Foulston"/>
    <x v="1"/>
    <s v="United States"/>
    <s v="Philadelphia"/>
    <x v="9"/>
    <n v="19134"/>
    <x v="3"/>
    <s v="OFF-BI-10004094"/>
    <x v="1"/>
    <x v="8"/>
    <s v="GBC Standard Plastic Binding Systems Combs"/>
    <n v="2.6550000000000002"/>
    <n v="1"/>
    <n v="0.7"/>
    <n v="-1.8584999999999994"/>
  </r>
  <r>
    <n v="8055"/>
    <s v="CA-2012-121188"/>
    <x v="1"/>
    <x v="834"/>
    <d v="2012-09-04T00:00:00"/>
    <s v="Standard Class"/>
    <s v="CB-12025"/>
    <s v="Cassandra Brandow"/>
    <x v="0"/>
    <s v="United States"/>
    <s v="Los Angeles"/>
    <x v="1"/>
    <n v="90049"/>
    <x v="1"/>
    <s v="OFF-ST-10001490"/>
    <x v="1"/>
    <x v="4"/>
    <s v="Hot File 7-Pocket, Floor Stand"/>
    <n v="892.35"/>
    <n v="5"/>
    <n v="0"/>
    <n v="267.70499999999993"/>
  </r>
  <r>
    <n v="8056"/>
    <s v="CA-2012-121188"/>
    <x v="1"/>
    <x v="834"/>
    <d v="2012-09-04T00:00:00"/>
    <s v="Standard Class"/>
    <s v="CB-12025"/>
    <s v="Cassandra Brandow"/>
    <x v="0"/>
    <s v="United States"/>
    <s v="Los Angeles"/>
    <x v="1"/>
    <n v="90049"/>
    <x v="1"/>
    <s v="FUR-BO-10004695"/>
    <x v="0"/>
    <x v="0"/>
    <s v="O'Sullivan 2-Door Barrister Bookcase in Odessa Pine"/>
    <n v="307.666"/>
    <n v="2"/>
    <n v="0.15"/>
    <n v="28.956799999999973"/>
  </r>
  <r>
    <n v="8057"/>
    <s v="CA-2012-121188"/>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s v="CA-2012-121188"/>
    <x v="1"/>
    <x v="834"/>
    <d v="2012-09-04T00:00:00"/>
    <s v="Standard Class"/>
    <s v="CB-12025"/>
    <s v="Cassandra Brandow"/>
    <x v="0"/>
    <s v="United States"/>
    <s v="Los Angeles"/>
    <x v="1"/>
    <n v="90049"/>
    <x v="1"/>
    <s v="OFF-BI-10001617"/>
    <x v="1"/>
    <x v="8"/>
    <s v="GBC Wire Binding Combs"/>
    <n v="41.36"/>
    <n v="5"/>
    <n v="0.2"/>
    <n v="13.959"/>
  </r>
  <r>
    <n v="8059"/>
    <s v="CA-2012-121188"/>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s v="CA-2012-121188"/>
    <x v="1"/>
    <x v="834"/>
    <d v="2012-09-04T00:00:00"/>
    <s v="Standard Class"/>
    <s v="CB-12025"/>
    <s v="Cassandra Brandow"/>
    <x v="0"/>
    <s v="United States"/>
    <s v="Los Angeles"/>
    <x v="1"/>
    <n v="90049"/>
    <x v="1"/>
    <s v="FUR-FU-10003981"/>
    <x v="0"/>
    <x v="5"/>
    <s v="Eldon Wave Desk Accessories"/>
    <n v="4.16"/>
    <n v="2"/>
    <n v="0"/>
    <n v="1.7472000000000003"/>
  </r>
  <r>
    <n v="8061"/>
    <s v="CA-2012-156013"/>
    <x v="1"/>
    <x v="1181"/>
    <d v="2012-09-26T00:00:00"/>
    <s v="Standard Class"/>
    <s v="TC-20980"/>
    <s v="Tamara Chand"/>
    <x v="1"/>
    <s v="United States"/>
    <s v="Long Beach"/>
    <x v="15"/>
    <n v="11561"/>
    <x v="3"/>
    <s v="OFF-PA-10001970"/>
    <x v="1"/>
    <x v="10"/>
    <s v="Xerox 1881"/>
    <n v="61.4"/>
    <n v="5"/>
    <n v="0"/>
    <n v="28.857999999999997"/>
  </r>
  <r>
    <n v="8062"/>
    <s v="CA-2012-156013"/>
    <x v="1"/>
    <x v="1181"/>
    <d v="2012-09-26T00:00:00"/>
    <s v="Standard Class"/>
    <s v="TC-20980"/>
    <s v="Tamara Chand"/>
    <x v="1"/>
    <s v="United States"/>
    <s v="Long Beach"/>
    <x v="15"/>
    <n v="11561"/>
    <x v="3"/>
    <s v="OFF-BI-10002437"/>
    <x v="1"/>
    <x v="8"/>
    <s v="Recycled Premium Regency Composition Covers"/>
    <n v="24.448"/>
    <n v="2"/>
    <n v="0.2"/>
    <n v="8.8623999999999992"/>
  </r>
  <r>
    <n v="8063"/>
    <s v="CA-2013-132997"/>
    <x v="0"/>
    <x v="77"/>
    <d v="2013-11-10T00:00:00"/>
    <s v="First Class"/>
    <s v="LW-17215"/>
    <s v="Luke Weiss"/>
    <x v="0"/>
    <s v="United States"/>
    <s v="Rochester"/>
    <x v="15"/>
    <n v="14609"/>
    <x v="3"/>
    <s v="TEC-PH-10000586"/>
    <x v="2"/>
    <x v="7"/>
    <s v="AT&amp;T SB67148 SynJ"/>
    <n v="263.95999999999998"/>
    <n v="4"/>
    <n v="0"/>
    <n v="71.269200000000012"/>
  </r>
  <r>
    <n v="8064"/>
    <s v="CA-2013-132997"/>
    <x v="0"/>
    <x v="77"/>
    <d v="2013-11-10T00:00:00"/>
    <s v="First Class"/>
    <s v="LW-17215"/>
    <s v="Luke Weiss"/>
    <x v="0"/>
    <s v="United States"/>
    <s v="Rochester"/>
    <x v="15"/>
    <n v="14609"/>
    <x v="3"/>
    <s v="TEC-PH-10003811"/>
    <x v="2"/>
    <x v="7"/>
    <s v="Jabra Supreme Plus Driver Edition Headset"/>
    <n v="359.96999999999997"/>
    <n v="3"/>
    <n v="0"/>
    <n v="100.7916"/>
  </r>
  <r>
    <n v="8065"/>
    <s v="CA-2013-132997"/>
    <x v="0"/>
    <x v="77"/>
    <d v="2013-11-10T00:00:00"/>
    <s v="First Class"/>
    <s v="LW-17215"/>
    <s v="Luke Weiss"/>
    <x v="0"/>
    <s v="United States"/>
    <s v="Rochester"/>
    <x v="15"/>
    <n v="14609"/>
    <x v="3"/>
    <s v="OFF-PA-10004983"/>
    <x v="1"/>
    <x v="10"/>
    <s v="Xerox 23"/>
    <n v="12.96"/>
    <n v="2"/>
    <n v="0"/>
    <n v="6.2208000000000006"/>
  </r>
  <r>
    <n v="8066"/>
    <s v="CA-2013-132997"/>
    <x v="0"/>
    <x v="77"/>
    <d v="2013-11-10T00:00:00"/>
    <s v="First Class"/>
    <s v="LW-17215"/>
    <s v="Luke Weiss"/>
    <x v="0"/>
    <s v="United States"/>
    <s v="Rochester"/>
    <x v="15"/>
    <n v="14609"/>
    <x v="3"/>
    <s v="OFF-ST-10003479"/>
    <x v="1"/>
    <x v="4"/>
    <s v="Eldon Base for stackable storage shelf, platinum"/>
    <n v="116.82"/>
    <n v="3"/>
    <n v="0"/>
    <n v="5.8409999999999869"/>
  </r>
  <r>
    <n v="8067"/>
    <s v="CA-2013-132997"/>
    <x v="0"/>
    <x v="77"/>
    <d v="2013-11-10T00:00:00"/>
    <s v="First Class"/>
    <s v="LW-17215"/>
    <s v="Luke Weiss"/>
    <x v="0"/>
    <s v="United States"/>
    <s v="Rochester"/>
    <x v="15"/>
    <n v="14609"/>
    <x v="3"/>
    <s v="OFF-BI-10004318"/>
    <x v="1"/>
    <x v="8"/>
    <s v="Ibico EB-19 Dual Function Manual Binding System"/>
    <n v="276.78400000000005"/>
    <n v="2"/>
    <n v="0.2"/>
    <n v="89.954799999999992"/>
  </r>
  <r>
    <n v="8068"/>
    <s v="US-2012-160563"/>
    <x v="1"/>
    <x v="1182"/>
    <d v="2012-10-24T00:00:00"/>
    <s v="Standard Class"/>
    <s v="NS-18640"/>
    <s v="Noel Staavos"/>
    <x v="1"/>
    <s v="United States"/>
    <s v="San Francisco"/>
    <x v="1"/>
    <n v="94109"/>
    <x v="1"/>
    <s v="TEC-AC-10002567"/>
    <x v="2"/>
    <x v="11"/>
    <s v="Logitech G602 Wireless Gaming Mouse"/>
    <n v="239.96999999999997"/>
    <n v="3"/>
    <n v="0"/>
    <n v="86.389199999999988"/>
  </r>
  <r>
    <n v="8069"/>
    <s v="US-2012-160563"/>
    <x v="1"/>
    <x v="1182"/>
    <d v="2012-10-24T00:00:00"/>
    <s v="Standard Class"/>
    <s v="NS-18640"/>
    <s v="Noel Staavos"/>
    <x v="1"/>
    <s v="United States"/>
    <s v="San Francisco"/>
    <x v="1"/>
    <n v="94109"/>
    <x v="1"/>
    <s v="FUR-FU-10001731"/>
    <x v="0"/>
    <x v="5"/>
    <s v="Acrylic Self-Standing Desk Frames"/>
    <n v="16.02"/>
    <n v="6"/>
    <n v="0"/>
    <n v="6.0876000000000001"/>
  </r>
  <r>
    <n v="8070"/>
    <s v="CA-2014-151750"/>
    <x v="3"/>
    <x v="314"/>
    <d v="2014-01-06T00:00:00"/>
    <s v="Standard Class"/>
    <s v="JM-15250"/>
    <s v="Janet Martin"/>
    <x v="0"/>
    <s v="United States"/>
    <s v="Huntsville"/>
    <x v="5"/>
    <n v="77340"/>
    <x v="2"/>
    <s v="OFF-ST-10002743"/>
    <x v="1"/>
    <x v="4"/>
    <s v="SAFCO Boltless Steel Shelving"/>
    <n v="454.56000000000006"/>
    <n v="5"/>
    <n v="0.2"/>
    <n v="-107.95800000000004"/>
  </r>
  <r>
    <n v="8071"/>
    <s v="CA-2014-151750"/>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s v="CA-2014-151750"/>
    <x v="3"/>
    <x v="314"/>
    <d v="2014-01-06T00:00:00"/>
    <s v="Standard Class"/>
    <s v="JM-15250"/>
    <s v="Janet Martin"/>
    <x v="0"/>
    <s v="United States"/>
    <s v="Huntsville"/>
    <x v="5"/>
    <n v="77340"/>
    <x v="2"/>
    <s v="FUR-CH-10003199"/>
    <x v="0"/>
    <x v="1"/>
    <s v="Office Star - Contemporary Task Swivel Chair"/>
    <n v="310.74399999999997"/>
    <n v="4"/>
    <n v="0.3"/>
    <n v="-26.635199999999998"/>
  </r>
  <r>
    <n v="8073"/>
    <s v="CA-2014-151750"/>
    <x v="3"/>
    <x v="314"/>
    <d v="2014-01-06T00:00:00"/>
    <s v="Standard Class"/>
    <s v="JM-15250"/>
    <s v="Janet Martin"/>
    <x v="0"/>
    <s v="United States"/>
    <s v="Huntsville"/>
    <x v="5"/>
    <n v="77340"/>
    <x v="2"/>
    <s v="OFF-AR-10003158"/>
    <x v="1"/>
    <x v="6"/>
    <s v="Fluorescent Highlighters by Dixon"/>
    <n v="12.736000000000001"/>
    <n v="4"/>
    <n v="0.2"/>
    <n v="2.2287999999999988"/>
  </r>
  <r>
    <n v="8074"/>
    <s v="CA-2014-151750"/>
    <x v="3"/>
    <x v="314"/>
    <d v="2014-01-06T00:00:00"/>
    <s v="Standard Class"/>
    <s v="JM-15250"/>
    <s v="Janet Martin"/>
    <x v="0"/>
    <s v="United States"/>
    <s v="Huntsville"/>
    <x v="5"/>
    <n v="77340"/>
    <x v="2"/>
    <s v="OFF-BI-10000301"/>
    <x v="1"/>
    <x v="8"/>
    <s v="GBC Instant Report Kit"/>
    <n v="6.469999999999998"/>
    <n v="5"/>
    <n v="0.8"/>
    <n v="-9.7050000000000018"/>
  </r>
  <r>
    <n v="8075"/>
    <s v="CA-2014-151750"/>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s v="CA-2014-151750"/>
    <x v="3"/>
    <x v="314"/>
    <d v="2014-01-06T00:00:00"/>
    <s v="Standard Class"/>
    <s v="JM-15250"/>
    <s v="Janet Martin"/>
    <x v="0"/>
    <s v="United States"/>
    <s v="Huntsville"/>
    <x v="5"/>
    <n v="77340"/>
    <x v="2"/>
    <s v="OFF-AP-10004708"/>
    <x v="1"/>
    <x v="9"/>
    <s v="Fellowes Superior 10 Outlet Split Surge Protector"/>
    <n v="15.223999999999997"/>
    <n v="2"/>
    <n v="0.8"/>
    <n v="-38.821200000000012"/>
  </r>
  <r>
    <n v="8077"/>
    <s v="CA-2012-106187"/>
    <x v="1"/>
    <x v="537"/>
    <d v="2012-06-29T00:00:00"/>
    <s v="Standard Class"/>
    <s v="RF-19345"/>
    <s v="Randy Ferguson"/>
    <x v="1"/>
    <s v="United States"/>
    <s v="East Point"/>
    <x v="32"/>
    <n v="30344"/>
    <x v="0"/>
    <s v="FUR-FU-10000794"/>
    <x v="0"/>
    <x v="5"/>
    <s v="Eldon Stackable Tray, Side-Load, Legal, Smoke"/>
    <n v="27.42"/>
    <n v="3"/>
    <n v="0"/>
    <n v="9.3227999999999991"/>
  </r>
  <r>
    <n v="8078"/>
    <s v="CA-2012-106187"/>
    <x v="1"/>
    <x v="537"/>
    <d v="2012-06-29T00:00:00"/>
    <s v="Standard Class"/>
    <s v="RF-19345"/>
    <s v="Randy Ferguson"/>
    <x v="1"/>
    <s v="United States"/>
    <s v="East Point"/>
    <x v="32"/>
    <n v="30344"/>
    <x v="0"/>
    <s v="OFF-BI-10004519"/>
    <x v="1"/>
    <x v="8"/>
    <s v="GBC DocuBind P100 Manual Binding Machine"/>
    <n v="165.98"/>
    <n v="1"/>
    <n v="0"/>
    <n v="74.690999999999988"/>
  </r>
  <r>
    <n v="8079"/>
    <s v="CA-2012-106187"/>
    <x v="1"/>
    <x v="537"/>
    <d v="2012-06-29T00:00:00"/>
    <s v="Standard Class"/>
    <s v="RF-19345"/>
    <s v="Randy Ferguson"/>
    <x v="1"/>
    <s v="United States"/>
    <s v="East Point"/>
    <x v="32"/>
    <n v="30344"/>
    <x v="0"/>
    <s v="TEC-AC-10001590"/>
    <x v="2"/>
    <x v="11"/>
    <s v="Dell Slim USB Multimedia Keyboard"/>
    <n v="75"/>
    <n v="3"/>
    <n v="0"/>
    <n v="18"/>
  </r>
  <r>
    <n v="8080"/>
    <s v="US-2013-164945"/>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s v="CA-2012-150714"/>
    <x v="1"/>
    <x v="662"/>
    <d v="2012-11-01T00:00:00"/>
    <s v="Standard Class"/>
    <s v="KH-16690"/>
    <s v="Kristen Hastings"/>
    <x v="1"/>
    <s v="United States"/>
    <s v="Springfield"/>
    <x v="21"/>
    <n v="97477"/>
    <x v="1"/>
    <s v="OFF-LA-10001474"/>
    <x v="1"/>
    <x v="2"/>
    <s v="Avery 477"/>
    <n v="146.54400000000001"/>
    <n v="6"/>
    <n v="0.2"/>
    <n v="47.626799999999996"/>
  </r>
  <r>
    <n v="8082"/>
    <s v="CA-2012-150714"/>
    <x v="1"/>
    <x v="662"/>
    <d v="2012-11-01T00:00:00"/>
    <s v="Standard Class"/>
    <s v="KH-16690"/>
    <s v="Kristen Hastings"/>
    <x v="1"/>
    <s v="United States"/>
    <s v="Springfield"/>
    <x v="21"/>
    <n v="97477"/>
    <x v="1"/>
    <s v="OFF-PA-10001497"/>
    <x v="1"/>
    <x v="10"/>
    <s v="Xerox 1914"/>
    <n v="131.904"/>
    <n v="3"/>
    <n v="0.2"/>
    <n v="47.815200000000004"/>
  </r>
  <r>
    <n v="8083"/>
    <s v="CA-2012-150714"/>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s v="CA-2012-150714"/>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s v="CA-2012-150714"/>
    <x v="1"/>
    <x v="662"/>
    <d v="2012-11-01T00:00:00"/>
    <s v="Standard Class"/>
    <s v="KH-16690"/>
    <s v="Kristen Hastings"/>
    <x v="1"/>
    <s v="United States"/>
    <s v="Springfield"/>
    <x v="21"/>
    <n v="97477"/>
    <x v="1"/>
    <s v="OFF-ST-10001809"/>
    <x v="1"/>
    <x v="4"/>
    <s v="Fellowes Officeware Wire Shelving"/>
    <n v="718.6400000000001"/>
    <n v="10"/>
    <n v="0.2"/>
    <n v="-161.69400000000005"/>
  </r>
  <r>
    <n v="8086"/>
    <s v="CA-2013-105753"/>
    <x v="0"/>
    <x v="201"/>
    <d v="2013-10-27T00:00:00"/>
    <s v="Standard Class"/>
    <s v="LC-16960"/>
    <s v="Lindsay Castell"/>
    <x v="2"/>
    <s v="United States"/>
    <s v="Arlington"/>
    <x v="17"/>
    <n v="22204"/>
    <x v="0"/>
    <s v="FUR-FU-10000246"/>
    <x v="0"/>
    <x v="5"/>
    <s v="Aluminum Document Frame"/>
    <n v="61.1"/>
    <n v="5"/>
    <n v="0"/>
    <n v="18.329999999999991"/>
  </r>
  <r>
    <n v="8087"/>
    <s v="CA-2014-120894"/>
    <x v="3"/>
    <x v="1045"/>
    <d v="2014-05-03T00:00:00"/>
    <s v="Standard Class"/>
    <s v="JL-15130"/>
    <s v="Jack Lebron"/>
    <x v="0"/>
    <s v="United States"/>
    <s v="Wilmington"/>
    <x v="3"/>
    <n v="28403"/>
    <x v="0"/>
    <s v="OFF-AP-10000252"/>
    <x v="1"/>
    <x v="9"/>
    <s v="Harmony HEPA Quiet Air Purifiers"/>
    <n v="28.08"/>
    <n v="3"/>
    <n v="0.2"/>
    <n v="5.2650000000000006"/>
  </r>
  <r>
    <n v="8088"/>
    <s v="CA-2013-106621"/>
    <x v="0"/>
    <x v="321"/>
    <d v="2013-10-02T00:00:00"/>
    <s v="Second Class"/>
    <s v="DM-12955"/>
    <s v="Dario Medina"/>
    <x v="1"/>
    <s v="United States"/>
    <s v="Yuma"/>
    <x v="16"/>
    <n v="85364"/>
    <x v="1"/>
    <s v="OFF-AR-10002375"/>
    <x v="1"/>
    <x v="6"/>
    <s v="Newell 351"/>
    <n v="10.496"/>
    <n v="4"/>
    <n v="0.2"/>
    <n v="1.1807999999999983"/>
  </r>
  <r>
    <n v="8089"/>
    <s v="CA-2012-107020"/>
    <x v="1"/>
    <x v="848"/>
    <d v="2012-07-14T00:00:00"/>
    <s v="Standard Class"/>
    <s v="MV-18190"/>
    <s v="Mike Vittorini"/>
    <x v="0"/>
    <s v="United States"/>
    <s v="San Bernardino"/>
    <x v="1"/>
    <n v="92404"/>
    <x v="1"/>
    <s v="OFF-BI-10003719"/>
    <x v="1"/>
    <x v="8"/>
    <s v="Large Capacity Hanging Post Binders"/>
    <n v="39.92"/>
    <n v="2"/>
    <n v="0.2"/>
    <n v="12.973999999999997"/>
  </r>
  <r>
    <n v="8090"/>
    <s v="US-2012-117492"/>
    <x v="1"/>
    <x v="976"/>
    <d v="2012-08-09T00:00:00"/>
    <s v="First Class"/>
    <s v="NS-18640"/>
    <s v="Noel Staavos"/>
    <x v="1"/>
    <s v="United States"/>
    <s v="Baltimore"/>
    <x v="39"/>
    <n v="21215"/>
    <x v="3"/>
    <s v="OFF-AP-10001492"/>
    <x v="1"/>
    <x v="9"/>
    <s v="Acco Six-Outlet Power Strip, 4' Cord Length"/>
    <n v="77.58"/>
    <n v="9"/>
    <n v="0"/>
    <n v="20.1708"/>
  </r>
  <r>
    <n v="8091"/>
    <s v="CA-2011-101392"/>
    <x v="2"/>
    <x v="1035"/>
    <d v="2011-12-13T00:00:00"/>
    <s v="Standard Class"/>
    <s v="AS-10630"/>
    <s v="Ann Steele"/>
    <x v="2"/>
    <s v="United States"/>
    <s v="Seattle"/>
    <x v="4"/>
    <n v="98103"/>
    <x v="1"/>
    <s v="OFF-ST-10000532"/>
    <x v="1"/>
    <x v="4"/>
    <s v="Advantus Rolling Drawer Organizers"/>
    <n v="269.35999999999996"/>
    <n v="7"/>
    <n v="0"/>
    <n v="70.033599999999993"/>
  </r>
  <r>
    <n v="8092"/>
    <s v="CA-2012-127502"/>
    <x v="1"/>
    <x v="895"/>
    <d v="2012-12-14T00:00:00"/>
    <s v="Standard Class"/>
    <s v="MT-17815"/>
    <s v="Meg Tillman"/>
    <x v="0"/>
    <s v="United States"/>
    <s v="San Francisco"/>
    <x v="1"/>
    <n v="94110"/>
    <x v="1"/>
    <s v="OFF-LA-10001613"/>
    <x v="1"/>
    <x v="2"/>
    <s v="Avery File Folder Labels"/>
    <n v="5.76"/>
    <n v="2"/>
    <n v="0"/>
    <n v="2.8224"/>
  </r>
  <r>
    <n v="8093"/>
    <s v="CA-2014-143658"/>
    <x v="3"/>
    <x v="1183"/>
    <d v="2014-11-14T00:00:00"/>
    <s v="Second Class"/>
    <s v="SR-20425"/>
    <s v="Sharelle Roach"/>
    <x v="2"/>
    <s v="United States"/>
    <s v="New York City"/>
    <x v="15"/>
    <n v="10035"/>
    <x v="3"/>
    <s v="OFF-AR-10002818"/>
    <x v="1"/>
    <x v="6"/>
    <s v="Panasonic KP-310 Heavy-Duty Electric Pencil Sharpener"/>
    <n v="109.9"/>
    <n v="5"/>
    <n v="0"/>
    <n v="32.97"/>
  </r>
  <r>
    <n v="8094"/>
    <s v="CA-2014-133046"/>
    <x v="3"/>
    <x v="944"/>
    <d v="2014-08-02T00:00:00"/>
    <s v="Second Class"/>
    <s v="DK-13375"/>
    <s v="Dennis Kane"/>
    <x v="0"/>
    <s v="United States"/>
    <s v="Seattle"/>
    <x v="4"/>
    <n v="98115"/>
    <x v="1"/>
    <s v="FUR-FU-10001940"/>
    <x v="0"/>
    <x v="5"/>
    <s v="Staples"/>
    <n v="23.88"/>
    <n v="3"/>
    <n v="0"/>
    <n v="10.507200000000001"/>
  </r>
  <r>
    <n v="8095"/>
    <s v="CA-2014-133046"/>
    <x v="3"/>
    <x v="944"/>
    <d v="2014-08-02T00:00:00"/>
    <s v="Second Class"/>
    <s v="DK-13375"/>
    <s v="Dennis Kane"/>
    <x v="0"/>
    <s v="United States"/>
    <s v="Seattle"/>
    <x v="4"/>
    <n v="98115"/>
    <x v="1"/>
    <s v="OFF-PA-10003883"/>
    <x v="1"/>
    <x v="10"/>
    <s v="Message Book, Phone, Wirebound Standard Line Memo, 2 3/4&quot; X 5&quot;"/>
    <n v="26.2"/>
    <n v="4"/>
    <n v="0"/>
    <n v="12.052"/>
  </r>
  <r>
    <n v="8096"/>
    <s v="CA-2014-133046"/>
    <x v="3"/>
    <x v="944"/>
    <d v="2014-08-02T00:00:00"/>
    <s v="Second Class"/>
    <s v="DK-13375"/>
    <s v="Dennis Kane"/>
    <x v="0"/>
    <s v="United States"/>
    <s v="Seattle"/>
    <x v="4"/>
    <n v="98115"/>
    <x v="1"/>
    <s v="OFF-PA-10002787"/>
    <x v="1"/>
    <x v="10"/>
    <s v="Xerox 227"/>
    <n v="12.96"/>
    <n v="2"/>
    <n v="0"/>
    <n v="6.2208000000000006"/>
  </r>
  <r>
    <n v="8097"/>
    <s v="CA-2014-133046"/>
    <x v="3"/>
    <x v="944"/>
    <d v="2014-08-02T00:00:00"/>
    <s v="Second Class"/>
    <s v="DK-13375"/>
    <s v="Dennis Kane"/>
    <x v="0"/>
    <s v="United States"/>
    <s v="Seattle"/>
    <x v="4"/>
    <n v="98115"/>
    <x v="1"/>
    <s v="TEC-AC-10000991"/>
    <x v="2"/>
    <x v="11"/>
    <s v="Sony Micro Vault Click 8 GB USB 2.0 Flash Drive"/>
    <n v="234.95000000000002"/>
    <n v="5"/>
    <n v="0"/>
    <n v="32.893000000000008"/>
  </r>
  <r>
    <n v="8098"/>
    <s v="CA-2014-122798"/>
    <x v="3"/>
    <x v="116"/>
    <d v="2015-01-02T00:00:00"/>
    <s v="Standard Class"/>
    <s v="SV-20935"/>
    <s v="Susan Vittorini"/>
    <x v="0"/>
    <s v="United States"/>
    <s v="Albuquerque"/>
    <x v="27"/>
    <n v="87105"/>
    <x v="1"/>
    <s v="OFF-ST-10003058"/>
    <x v="1"/>
    <x v="4"/>
    <s v="Eldon Mobile Mega Data Cart  Mega Stackable  Add-On Trays"/>
    <n v="118.25"/>
    <n v="5"/>
    <n v="0"/>
    <n v="34.292499999999997"/>
  </r>
  <r>
    <n v="8099"/>
    <s v="CA-2014-122798"/>
    <x v="3"/>
    <x v="116"/>
    <d v="2015-01-02T00:00:00"/>
    <s v="Standard Class"/>
    <s v="SV-20935"/>
    <s v="Susan Vittorini"/>
    <x v="0"/>
    <s v="United States"/>
    <s v="Albuquerque"/>
    <x v="27"/>
    <n v="87105"/>
    <x v="1"/>
    <s v="OFF-PA-10004239"/>
    <x v="1"/>
    <x v="10"/>
    <s v="Xerox 1953"/>
    <n v="4.28"/>
    <n v="1"/>
    <n v="0"/>
    <n v="1.9259999999999997"/>
  </r>
  <r>
    <n v="8100"/>
    <s v="CA-2013-169663"/>
    <x v="0"/>
    <x v="612"/>
    <d v="2013-03-14T00:00:00"/>
    <s v="First Class"/>
    <s v="RH-19510"/>
    <s v="Rick Huthwaite"/>
    <x v="2"/>
    <s v="United States"/>
    <s v="Los Angeles"/>
    <x v="1"/>
    <n v="90045"/>
    <x v="1"/>
    <s v="TEC-AC-10003038"/>
    <x v="2"/>
    <x v="11"/>
    <s v="Kingston Digital DataTraveler 16GB USB 2.0"/>
    <n v="26.849999999999998"/>
    <n v="3"/>
    <n v="0"/>
    <n v="5.101499999999997"/>
  </r>
  <r>
    <n v="8101"/>
    <s v="CA-2013-169663"/>
    <x v="0"/>
    <x v="612"/>
    <d v="2013-03-14T00:00:00"/>
    <s v="First Class"/>
    <s v="RH-19510"/>
    <s v="Rick Huthwaite"/>
    <x v="2"/>
    <s v="United States"/>
    <s v="Los Angeles"/>
    <x v="1"/>
    <n v="90045"/>
    <x v="1"/>
    <s v="TEC-MA-10000984"/>
    <x v="2"/>
    <x v="15"/>
    <s v="Okidata MB760 Printer"/>
    <n v="3357.6000000000004"/>
    <n v="3"/>
    <n v="0.2"/>
    <n v="377.72999999999956"/>
  </r>
  <r>
    <n v="8102"/>
    <s v="CA-2012-149846"/>
    <x v="1"/>
    <x v="1184"/>
    <d v="2012-05-26T00:00:00"/>
    <s v="Standard Class"/>
    <s v="SB-20185"/>
    <s v="Sarah Brown"/>
    <x v="0"/>
    <s v="United States"/>
    <s v="Los Angeles"/>
    <x v="1"/>
    <n v="90045"/>
    <x v="1"/>
    <s v="OFF-LA-10004484"/>
    <x v="1"/>
    <x v="2"/>
    <s v="Avery 476"/>
    <n v="8.26"/>
    <n v="2"/>
    <n v="0"/>
    <n v="3.7995999999999999"/>
  </r>
  <r>
    <n v="8103"/>
    <s v="CA-2012-149846"/>
    <x v="1"/>
    <x v="1184"/>
    <d v="2012-05-26T00:00:00"/>
    <s v="Standard Class"/>
    <s v="SB-20185"/>
    <s v="Sarah Brown"/>
    <x v="0"/>
    <s v="United States"/>
    <s v="Los Angeles"/>
    <x v="1"/>
    <n v="90045"/>
    <x v="1"/>
    <s v="TEC-MA-10004002"/>
    <x v="2"/>
    <x v="15"/>
    <s v="Zebra GX420t Direct Thermal/Thermal Transfer Printer"/>
    <n v="2973.32"/>
    <n v="7"/>
    <n v="0.2"/>
    <n v="334.49849999999958"/>
  </r>
  <r>
    <n v="8104"/>
    <s v="CA-2012-149846"/>
    <x v="1"/>
    <x v="1184"/>
    <d v="2012-05-26T00:00:00"/>
    <s v="Standard Class"/>
    <s v="SB-20185"/>
    <s v="Sarah Brown"/>
    <x v="0"/>
    <s v="United States"/>
    <s v="Los Angeles"/>
    <x v="1"/>
    <n v="90045"/>
    <x v="1"/>
    <s v="OFF-ST-10002406"/>
    <x v="1"/>
    <x v="4"/>
    <s v="Pizazz Global Quick File"/>
    <n v="104.79"/>
    <n v="7"/>
    <n v="0"/>
    <n v="29.341200000000008"/>
  </r>
  <r>
    <n v="8105"/>
    <s v="CA-2012-149846"/>
    <x v="1"/>
    <x v="1184"/>
    <d v="2012-05-26T00:00:00"/>
    <s v="Standard Class"/>
    <s v="SB-20185"/>
    <s v="Sarah Brown"/>
    <x v="0"/>
    <s v="United States"/>
    <s v="Los Angeles"/>
    <x v="1"/>
    <n v="90045"/>
    <x v="1"/>
    <s v="TEC-PH-10003645"/>
    <x v="2"/>
    <x v="7"/>
    <s v="Aastra 57i VoIP phone"/>
    <n v="775.72800000000007"/>
    <n v="6"/>
    <n v="0.2"/>
    <n v="58.179600000000022"/>
  </r>
  <r>
    <n v="8106"/>
    <s v="CA-2014-159149"/>
    <x v="3"/>
    <x v="922"/>
    <d v="2014-02-20T00:00:00"/>
    <s v="First Class"/>
    <s v="CR-12820"/>
    <s v="Cyra Reiten"/>
    <x v="2"/>
    <s v="United States"/>
    <s v="Houston"/>
    <x v="5"/>
    <n v="77041"/>
    <x v="2"/>
    <s v="FUR-BO-10001601"/>
    <x v="0"/>
    <x v="0"/>
    <s v="Sauder Mission Library with Doors, Fruitwood Finish"/>
    <n v="89.066399999999987"/>
    <n v="1"/>
    <n v="0.32"/>
    <n v="-17.027400000000007"/>
  </r>
  <r>
    <n v="8107"/>
    <s v="CA-2014-159149"/>
    <x v="3"/>
    <x v="922"/>
    <d v="2014-02-20T00:00:00"/>
    <s v="First Class"/>
    <s v="CR-12820"/>
    <s v="Cyra Reiten"/>
    <x v="2"/>
    <s v="United States"/>
    <s v="Houston"/>
    <x v="5"/>
    <n v="77041"/>
    <x v="2"/>
    <s v="OFF-AR-10000937"/>
    <x v="1"/>
    <x v="6"/>
    <s v="Dixon Ticonderoga Core-Lock Colored Pencils, 48-Color Set"/>
    <n v="175.44"/>
    <n v="6"/>
    <n v="0.2"/>
    <n v="52.632000000000005"/>
  </r>
  <r>
    <n v="8108"/>
    <s v="CA-2014-159149"/>
    <x v="3"/>
    <x v="922"/>
    <d v="2014-02-20T00:00:00"/>
    <s v="First Class"/>
    <s v="CR-12820"/>
    <s v="Cyra Reiten"/>
    <x v="2"/>
    <s v="United States"/>
    <s v="Houston"/>
    <x v="5"/>
    <n v="77041"/>
    <x v="2"/>
    <s v="TEC-PH-10000038"/>
    <x v="2"/>
    <x v="7"/>
    <s v="Jawbone MINI JAMBOX Wireless Bluetooth Speaker"/>
    <n v="438.33600000000001"/>
    <n v="4"/>
    <n v="0.2"/>
    <n v="-87.667200000000037"/>
  </r>
  <r>
    <n v="8109"/>
    <s v="US-2014-167570"/>
    <x v="3"/>
    <x v="166"/>
    <d v="2014-12-16T00:00:00"/>
    <s v="Standard Class"/>
    <s v="EG-13900"/>
    <s v="Emily Grady"/>
    <x v="0"/>
    <s v="United States"/>
    <s v="Philadelphia"/>
    <x v="9"/>
    <n v="19140"/>
    <x v="3"/>
    <s v="FUR-CH-10003396"/>
    <x v="0"/>
    <x v="1"/>
    <s v="Global Deluxe Steno Chair"/>
    <n v="215.54400000000001"/>
    <n v="4"/>
    <n v="0.3"/>
    <n v="-58.504800000000017"/>
  </r>
  <r>
    <n v="8110"/>
    <s v="CA-2014-160122"/>
    <x v="3"/>
    <x v="551"/>
    <d v="2014-11-24T00:00:00"/>
    <s v="Standard Class"/>
    <s v="RD-19930"/>
    <s v="Russell D'Ascenzo"/>
    <x v="0"/>
    <s v="United States"/>
    <s v="Chicago"/>
    <x v="10"/>
    <n v="60623"/>
    <x v="2"/>
    <s v="OFF-EN-10002592"/>
    <x v="1"/>
    <x v="12"/>
    <s v="Peel &amp; Seel Recycled Catalog Envelopes, Brown"/>
    <n v="55.584000000000003"/>
    <n v="6"/>
    <n v="0.2"/>
    <n v="20.844000000000001"/>
  </r>
  <r>
    <n v="8111"/>
    <s v="CA-2014-160122"/>
    <x v="3"/>
    <x v="551"/>
    <d v="2014-11-24T00:00:00"/>
    <s v="Standard Class"/>
    <s v="RD-19930"/>
    <s v="Russell D'Ascenzo"/>
    <x v="0"/>
    <s v="United States"/>
    <s v="Chicago"/>
    <x v="10"/>
    <n v="60623"/>
    <x v="2"/>
    <s v="FUR-CH-10000422"/>
    <x v="0"/>
    <x v="1"/>
    <s v="Global Highback Leather Tilter in Burgundy"/>
    <n v="127.38599999999998"/>
    <n v="2"/>
    <n v="0.3"/>
    <n v="-25.477199999999982"/>
  </r>
  <r>
    <n v="8112"/>
    <s v="CA-2013-130393"/>
    <x v="0"/>
    <x v="49"/>
    <d v="2013-12-04T00:00:00"/>
    <s v="Second Class"/>
    <s v="JM-15865"/>
    <s v="John Murray"/>
    <x v="0"/>
    <s v="United States"/>
    <s v="San Angelo"/>
    <x v="5"/>
    <n v="76903"/>
    <x v="2"/>
    <s v="FUR-CH-10002647"/>
    <x v="0"/>
    <x v="1"/>
    <s v="Situations Contoured Folding Chairs, 4/Set"/>
    <n v="248.43"/>
    <n v="5"/>
    <n v="0.3"/>
    <n v="-17.744999999999976"/>
  </r>
  <r>
    <n v="8113"/>
    <s v="CA-2013-130393"/>
    <x v="0"/>
    <x v="49"/>
    <d v="2013-12-04T00:00:00"/>
    <s v="Second Class"/>
    <s v="JM-15865"/>
    <s v="John Murray"/>
    <x v="0"/>
    <s v="United States"/>
    <s v="San Angelo"/>
    <x v="5"/>
    <n v="76903"/>
    <x v="2"/>
    <s v="OFF-AP-10004859"/>
    <x v="1"/>
    <x v="9"/>
    <s v="Acco 6 Outlet Guardian Premium Surge Suppressor"/>
    <n v="11.647999999999998"/>
    <n v="4"/>
    <n v="0.8"/>
    <n v="-30.867200000000004"/>
  </r>
  <r>
    <n v="8114"/>
    <s v="CA-2013-130393"/>
    <x v="0"/>
    <x v="49"/>
    <d v="2013-12-04T00:00:00"/>
    <s v="Second Class"/>
    <s v="JM-15865"/>
    <s v="John Murray"/>
    <x v="0"/>
    <s v="United States"/>
    <s v="San Angelo"/>
    <x v="5"/>
    <n v="76903"/>
    <x v="2"/>
    <s v="FUR-CH-10004477"/>
    <x v="0"/>
    <x v="1"/>
    <s v="Global Push Button Manager's Chair, Indigo"/>
    <n v="85.245999999999995"/>
    <n v="2"/>
    <n v="0.3"/>
    <n v="-1.217800000000004"/>
  </r>
  <r>
    <n v="8115"/>
    <s v="CA-2014-144820"/>
    <x v="3"/>
    <x v="621"/>
    <d v="2014-10-08T00:00:00"/>
    <s v="Second Class"/>
    <s v="LW-16825"/>
    <s v="Laurel Workman"/>
    <x v="1"/>
    <s v="United States"/>
    <s v="Pasadena"/>
    <x v="5"/>
    <n v="77506"/>
    <x v="2"/>
    <s v="OFF-AR-10004817"/>
    <x v="1"/>
    <x v="6"/>
    <s v="Colorific Watercolor Pencils"/>
    <n v="20.64"/>
    <n v="5"/>
    <n v="0.2"/>
    <n v="2.3219999999999974"/>
  </r>
  <r>
    <n v="8116"/>
    <s v="CA-2014-101014"/>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s v="CA-2014-105543"/>
    <x v="3"/>
    <x v="221"/>
    <d v="2014-11-25T00:00:00"/>
    <s v="Same Day"/>
    <s v="BG-11695"/>
    <s v="Brooke Gillingham"/>
    <x v="1"/>
    <s v="United States"/>
    <s v="Garden City"/>
    <x v="41"/>
    <n v="67846"/>
    <x v="2"/>
    <s v="OFF-ST-10003123"/>
    <x v="1"/>
    <x v="4"/>
    <s v="Fellowes Bases and Tops For Staxonsteel/High-Stak Systems"/>
    <n v="33.29"/>
    <n v="1"/>
    <n v="0"/>
    <n v="7.9895999999999994"/>
  </r>
  <r>
    <n v="8118"/>
    <s v="US-2014-113201"/>
    <x v="3"/>
    <x v="160"/>
    <d v="2014-07-06T00:00:00"/>
    <s v="Standard Class"/>
    <s v="TT-21220"/>
    <s v="Thomas Thornton"/>
    <x v="0"/>
    <s v="United States"/>
    <s v="Los Angeles"/>
    <x v="1"/>
    <n v="90045"/>
    <x v="1"/>
    <s v="OFF-PA-10000675"/>
    <x v="1"/>
    <x v="10"/>
    <s v="Xerox 1919"/>
    <n v="204.95000000000002"/>
    <n v="5"/>
    <n v="0"/>
    <n v="100.4255"/>
  </r>
  <r>
    <n v="8119"/>
    <s v="US-2014-106551"/>
    <x v="3"/>
    <x v="847"/>
    <d v="2014-07-28T00:00:00"/>
    <s v="Standard Class"/>
    <s v="EB-13930"/>
    <s v="Eric Barreto"/>
    <x v="0"/>
    <s v="United States"/>
    <s v="Chicago"/>
    <x v="10"/>
    <n v="60653"/>
    <x v="2"/>
    <s v="FUR-CH-10004997"/>
    <x v="0"/>
    <x v="1"/>
    <s v="Hon Every-Day Series Multi-Task Chairs"/>
    <n v="526.34399999999994"/>
    <n v="4"/>
    <n v="0.3"/>
    <n v="-75.191999999999979"/>
  </r>
  <r>
    <n v="8120"/>
    <s v="CA-2013-116722"/>
    <x v="0"/>
    <x v="583"/>
    <d v="2013-11-17T00:00:00"/>
    <s v="Standard Class"/>
    <s v="LP-17080"/>
    <s v="Liz Pelletier"/>
    <x v="0"/>
    <s v="United States"/>
    <s v="San Francisco"/>
    <x v="1"/>
    <n v="94110"/>
    <x v="1"/>
    <s v="FUR-FU-10001934"/>
    <x v="0"/>
    <x v="5"/>
    <s v="Magnifier Swing Arm Lamp"/>
    <n v="41.96"/>
    <n v="2"/>
    <n v="0"/>
    <n v="10.909600000000001"/>
  </r>
  <r>
    <n v="8121"/>
    <s v="CA-2013-116722"/>
    <x v="0"/>
    <x v="583"/>
    <d v="2013-11-17T00:00:00"/>
    <s v="Standard Class"/>
    <s v="LP-17080"/>
    <s v="Liz Pelletier"/>
    <x v="0"/>
    <s v="United States"/>
    <s v="San Francisco"/>
    <x v="1"/>
    <n v="94110"/>
    <x v="1"/>
    <s v="FUR-CH-10004997"/>
    <x v="0"/>
    <x v="1"/>
    <s v="Hon Every-Day Series Multi-Task Chairs"/>
    <n v="451.15199999999993"/>
    <n v="3"/>
    <n v="0.2"/>
    <n v="0"/>
  </r>
  <r>
    <n v="8122"/>
    <s v="CA-2013-116722"/>
    <x v="0"/>
    <x v="583"/>
    <d v="2013-11-17T00:00:00"/>
    <s v="Standard Class"/>
    <s v="LP-17080"/>
    <s v="Liz Pelletier"/>
    <x v="0"/>
    <s v="United States"/>
    <s v="San Francisco"/>
    <x v="1"/>
    <n v="94110"/>
    <x v="1"/>
    <s v="OFF-BI-10001890"/>
    <x v="1"/>
    <x v="8"/>
    <s v="Avery Poly Binder Pockets"/>
    <n v="31.504000000000005"/>
    <n v="11"/>
    <n v="0.2"/>
    <n v="11.026399999999999"/>
  </r>
  <r>
    <n v="8123"/>
    <s v="CA-2011-138128"/>
    <x v="2"/>
    <x v="337"/>
    <d v="2011-12-15T00:00:00"/>
    <s v="Standard Class"/>
    <s v="FP-14320"/>
    <s v="Frank Preis"/>
    <x v="0"/>
    <s v="United States"/>
    <s v="Philadelphia"/>
    <x v="9"/>
    <n v="19134"/>
    <x v="3"/>
    <s v="OFF-EN-10002500"/>
    <x v="1"/>
    <x v="12"/>
    <s v="Globe Weis Peel &amp; Seel First Class Envelopes"/>
    <n v="30.672000000000001"/>
    <n v="3"/>
    <n v="0.2"/>
    <n v="9.5850000000000009"/>
  </r>
  <r>
    <n v="8124"/>
    <s v="CA-2011-138128"/>
    <x v="2"/>
    <x v="337"/>
    <d v="2011-12-15T00:00:00"/>
    <s v="Standard Class"/>
    <s v="FP-14320"/>
    <s v="Frank Preis"/>
    <x v="0"/>
    <s v="United States"/>
    <s v="Philadelphia"/>
    <x v="9"/>
    <n v="19134"/>
    <x v="3"/>
    <s v="TEC-CO-10001766"/>
    <x v="2"/>
    <x v="16"/>
    <s v="Canon PC940 Copier"/>
    <n v="1079.9759999999999"/>
    <n v="4"/>
    <n v="0.4"/>
    <n v="125.99719999999991"/>
  </r>
  <r>
    <n v="8125"/>
    <s v="US-2014-150070"/>
    <x v="3"/>
    <x v="210"/>
    <d v="2014-09-13T00:00:00"/>
    <s v="Standard Class"/>
    <s v="JA-15970"/>
    <s v="Joseph Airdo"/>
    <x v="0"/>
    <s v="United States"/>
    <s v="Modesto"/>
    <x v="1"/>
    <n v="95351"/>
    <x v="1"/>
    <s v="FUR-CH-10004860"/>
    <x v="0"/>
    <x v="1"/>
    <s v="Global Low Back Tilter Chair"/>
    <n v="161.56800000000001"/>
    <n v="2"/>
    <n v="0.2"/>
    <n v="-28.274400000000021"/>
  </r>
  <r>
    <n v="8126"/>
    <s v="CA-2012-137064"/>
    <x v="1"/>
    <x v="525"/>
    <d v="2012-02-13T00:00:00"/>
    <s v="Standard Class"/>
    <s v="TS-21655"/>
    <s v="Trudy Schmidt"/>
    <x v="0"/>
    <s v="United States"/>
    <s v="Houston"/>
    <x v="5"/>
    <n v="77070"/>
    <x v="2"/>
    <s v="OFF-BI-10002049"/>
    <x v="1"/>
    <x v="8"/>
    <s v="UniKeep View Case Binders"/>
    <n v="2.9339999999999993"/>
    <n v="3"/>
    <n v="0.8"/>
    <n v="-4.9878000000000018"/>
  </r>
  <r>
    <n v="8127"/>
    <s v="CA-2012-137064"/>
    <x v="1"/>
    <x v="525"/>
    <d v="2012-02-13T00:00:00"/>
    <s v="Standard Class"/>
    <s v="TS-21655"/>
    <s v="Trudy Schmidt"/>
    <x v="0"/>
    <s v="United States"/>
    <s v="Houston"/>
    <x v="5"/>
    <n v="77070"/>
    <x v="2"/>
    <s v="TEC-AC-10003499"/>
    <x v="2"/>
    <x v="11"/>
    <s v="Memorex Mini Travel Drive 8 GB USB 2.0 Flash Drive"/>
    <n v="18.528000000000002"/>
    <n v="2"/>
    <n v="0.2"/>
    <n v="4.4004000000000003"/>
  </r>
  <r>
    <n v="8128"/>
    <s v="CA-2012-137064"/>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s v="CA-2014-157350"/>
    <x v="3"/>
    <x v="775"/>
    <d v="2014-09-02T00:00:00"/>
    <s v="Standard Class"/>
    <s v="DP-13000"/>
    <s v="Darren Powers"/>
    <x v="0"/>
    <s v="United States"/>
    <s v="Chicago"/>
    <x v="10"/>
    <n v="60610"/>
    <x v="2"/>
    <s v="FUR-FU-10000222"/>
    <x v="0"/>
    <x v="5"/>
    <s v="Seth Thomas 16&quot; Steel Case Clock"/>
    <n v="64.959999999999994"/>
    <n v="5"/>
    <n v="0.6"/>
    <n v="-43.847999999999985"/>
  </r>
  <r>
    <n v="8130"/>
    <s v="CA-2011-127866"/>
    <x v="2"/>
    <x v="836"/>
    <d v="2011-07-23T00:00:00"/>
    <s v="First Class"/>
    <s v="JD-15895"/>
    <s v="Jonathan Doherty"/>
    <x v="1"/>
    <s v="United States"/>
    <s v="Riverside"/>
    <x v="1"/>
    <n v="92503"/>
    <x v="1"/>
    <s v="TEC-AC-10000023"/>
    <x v="2"/>
    <x v="11"/>
    <s v="Maxell 74 Minute CD-R Spindle, 50/Pack"/>
    <n v="41.94"/>
    <n v="2"/>
    <n v="0"/>
    <n v="15.098399999999998"/>
  </r>
  <r>
    <n v="8131"/>
    <s v="CA-2011-127866"/>
    <x v="2"/>
    <x v="836"/>
    <d v="2011-07-23T00:00:00"/>
    <s v="First Class"/>
    <s v="JD-15895"/>
    <s v="Jonathan Doherty"/>
    <x v="1"/>
    <s v="United States"/>
    <s v="Riverside"/>
    <x v="1"/>
    <n v="92503"/>
    <x v="1"/>
    <s v="OFF-PA-10003971"/>
    <x v="1"/>
    <x v="10"/>
    <s v="Xerox 1965"/>
    <n v="11.96"/>
    <n v="2"/>
    <n v="0"/>
    <n v="5.8604000000000003"/>
  </r>
  <r>
    <n v="8132"/>
    <s v="CA-2011-127866"/>
    <x v="2"/>
    <x v="836"/>
    <d v="2011-07-23T00:00:00"/>
    <s v="First Class"/>
    <s v="JD-15895"/>
    <s v="Jonathan Doherty"/>
    <x v="1"/>
    <s v="United States"/>
    <s v="Riverside"/>
    <x v="1"/>
    <n v="92503"/>
    <x v="1"/>
    <s v="OFF-AR-10003481"/>
    <x v="1"/>
    <x v="6"/>
    <s v="Newell 348"/>
    <n v="13.12"/>
    <n v="4"/>
    <n v="0"/>
    <n v="3.8047999999999984"/>
  </r>
  <r>
    <n v="8133"/>
    <s v="CA-2011-127866"/>
    <x v="2"/>
    <x v="836"/>
    <d v="2011-07-23T00:00:00"/>
    <s v="First Class"/>
    <s v="JD-15895"/>
    <s v="Jonathan Doherty"/>
    <x v="1"/>
    <s v="United States"/>
    <s v="Riverside"/>
    <x v="1"/>
    <n v="92503"/>
    <x v="1"/>
    <s v="OFF-ST-10001490"/>
    <x v="1"/>
    <x v="4"/>
    <s v="Hot File 7-Pocket, Floor Stand"/>
    <n v="535.41"/>
    <n v="3"/>
    <n v="0"/>
    <n v="160.62299999999993"/>
  </r>
  <r>
    <n v="8134"/>
    <s v="CA-2012-131352"/>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s v="CA-2012-121776"/>
    <x v="1"/>
    <x v="1130"/>
    <d v="2012-02-21T00:00:00"/>
    <s v="Standard Class"/>
    <s v="RD-19585"/>
    <s v="Rob Dowd"/>
    <x v="0"/>
    <s v="United States"/>
    <s v="Los Angeles"/>
    <x v="1"/>
    <n v="90008"/>
    <x v="1"/>
    <s v="OFF-PA-10001970"/>
    <x v="1"/>
    <x v="10"/>
    <s v="Xerox 1881"/>
    <n v="36.839999999999996"/>
    <n v="3"/>
    <n v="0"/>
    <n v="17.314799999999998"/>
  </r>
  <r>
    <n v="8136"/>
    <s v="CA-2012-121776"/>
    <x v="1"/>
    <x v="1130"/>
    <d v="2012-02-21T00:00:00"/>
    <s v="Standard Class"/>
    <s v="RD-19585"/>
    <s v="Rob Dowd"/>
    <x v="0"/>
    <s v="United States"/>
    <s v="Los Angeles"/>
    <x v="1"/>
    <n v="90008"/>
    <x v="1"/>
    <s v="OFF-LA-10002762"/>
    <x v="1"/>
    <x v="2"/>
    <s v="Avery 485"/>
    <n v="87.71"/>
    <n v="7"/>
    <n v="0"/>
    <n v="41.223699999999994"/>
  </r>
  <r>
    <n v="8137"/>
    <s v="CA-2013-118073"/>
    <x v="0"/>
    <x v="399"/>
    <d v="2013-08-17T00:00:00"/>
    <s v="Standard Class"/>
    <s v="CS-12490"/>
    <s v="Cindy Schnelling"/>
    <x v="1"/>
    <s v="United States"/>
    <s v="Lakeland"/>
    <x v="2"/>
    <n v="33801"/>
    <x v="0"/>
    <s v="FUR-TA-10002533"/>
    <x v="0"/>
    <x v="3"/>
    <s v="BPI Conference Tables"/>
    <n v="562.29250000000013"/>
    <n v="7"/>
    <n v="0.45"/>
    <n v="-255.58750000000009"/>
  </r>
  <r>
    <n v="8138"/>
    <s v="CA-2011-103219"/>
    <x v="2"/>
    <x v="187"/>
    <d v="2011-11-13T00:00:00"/>
    <s v="Standard Class"/>
    <s v="BF-11215"/>
    <s v="Benjamin Farhat"/>
    <x v="2"/>
    <s v="United States"/>
    <s v="New York City"/>
    <x v="15"/>
    <n v="10035"/>
    <x v="3"/>
    <s v="FUR-FU-10004091"/>
    <x v="0"/>
    <x v="5"/>
    <s v="Eldon 200 Class Desk Accessories, Black"/>
    <n v="56.52"/>
    <n v="9"/>
    <n v="0"/>
    <n v="21.477600000000002"/>
  </r>
  <r>
    <n v="8139"/>
    <s v="CA-2013-102561"/>
    <x v="0"/>
    <x v="427"/>
    <d v="2013-07-23T00:00:00"/>
    <s v="Standard Class"/>
    <s v="NK-18490"/>
    <s v="Neil Knudson"/>
    <x v="2"/>
    <s v="United States"/>
    <s v="Philadelphia"/>
    <x v="9"/>
    <n v="19140"/>
    <x v="3"/>
    <s v="OFF-AR-10001545"/>
    <x v="1"/>
    <x v="6"/>
    <s v="Newell 326"/>
    <n v="11.264000000000001"/>
    <n v="8"/>
    <n v="0.2"/>
    <n v="1.2671999999999994"/>
  </r>
  <r>
    <n v="8140"/>
    <s v="CA-2013-102561"/>
    <x v="0"/>
    <x v="427"/>
    <d v="2013-07-23T00:00:00"/>
    <s v="Standard Class"/>
    <s v="NK-18490"/>
    <s v="Neil Knudson"/>
    <x v="2"/>
    <s v="United States"/>
    <s v="Philadelphia"/>
    <x v="9"/>
    <n v="19140"/>
    <x v="3"/>
    <s v="OFF-ST-10001476"/>
    <x v="1"/>
    <x v="4"/>
    <s v="Steel Personal Filing/Posting Tote"/>
    <n v="284.08000000000004"/>
    <n v="10"/>
    <n v="0.2"/>
    <n v="24.856999999999999"/>
  </r>
  <r>
    <n v="8141"/>
    <s v="CA-2013-102561"/>
    <x v="0"/>
    <x v="427"/>
    <d v="2013-07-23T00:00:00"/>
    <s v="Standard Class"/>
    <s v="NK-18490"/>
    <s v="Neil Knudson"/>
    <x v="2"/>
    <s v="United States"/>
    <s v="Philadelphia"/>
    <x v="9"/>
    <n v="19140"/>
    <x v="3"/>
    <s v="OFF-PA-10004971"/>
    <x v="1"/>
    <x v="10"/>
    <s v="Xerox 196"/>
    <n v="18.496000000000002"/>
    <n v="4"/>
    <n v="0.2"/>
    <n v="6.7048000000000005"/>
  </r>
  <r>
    <n v="8142"/>
    <s v="CA-2013-100993"/>
    <x v="0"/>
    <x v="473"/>
    <d v="2013-02-10T00:00:00"/>
    <s v="Standard Class"/>
    <s v="AZ-10750"/>
    <s v="Annie Zypern"/>
    <x v="0"/>
    <s v="United States"/>
    <s v="San Diego"/>
    <x v="1"/>
    <n v="92037"/>
    <x v="1"/>
    <s v="OFF-LA-10003223"/>
    <x v="1"/>
    <x v="2"/>
    <s v="Avery 508"/>
    <n v="14.73"/>
    <n v="3"/>
    <n v="0"/>
    <n v="7.2176999999999998"/>
  </r>
  <r>
    <n v="8143"/>
    <s v="CA-2013-100993"/>
    <x v="0"/>
    <x v="473"/>
    <d v="2013-02-10T00:00:00"/>
    <s v="Standard Class"/>
    <s v="AZ-10750"/>
    <s v="Annie Zypern"/>
    <x v="0"/>
    <s v="United States"/>
    <s v="San Diego"/>
    <x v="1"/>
    <n v="92037"/>
    <x v="1"/>
    <s v="OFF-ST-10004340"/>
    <x v="1"/>
    <x v="4"/>
    <s v="Fellowes Mobile File Cart, Black"/>
    <n v="186.54"/>
    <n v="3"/>
    <n v="0"/>
    <n v="50.365800000000007"/>
  </r>
  <r>
    <n v="8144"/>
    <s v="CA-2013-100993"/>
    <x v="0"/>
    <x v="473"/>
    <d v="2013-02-10T00:00:00"/>
    <s v="Standard Class"/>
    <s v="AZ-10750"/>
    <s v="Annie Zypern"/>
    <x v="0"/>
    <s v="United States"/>
    <s v="San Diego"/>
    <x v="1"/>
    <n v="92037"/>
    <x v="1"/>
    <s v="FUR-TA-10001095"/>
    <x v="0"/>
    <x v="3"/>
    <s v="Chromcraft Round Conference Tables"/>
    <n v="557.72799999999995"/>
    <n v="4"/>
    <n v="0.2"/>
    <n v="6.9715999999999951"/>
  </r>
  <r>
    <n v="8145"/>
    <s v="CA-2013-100993"/>
    <x v="0"/>
    <x v="473"/>
    <d v="2013-02-10T00:00:00"/>
    <s v="Standard Class"/>
    <s v="AZ-10750"/>
    <s v="Annie Zypern"/>
    <x v="0"/>
    <s v="United States"/>
    <s v="San Diego"/>
    <x v="1"/>
    <n v="92037"/>
    <x v="1"/>
    <s v="TEC-PH-10001448"/>
    <x v="2"/>
    <x v="7"/>
    <s v="Anker Astro 15000mAh USB Portable Charger"/>
    <n v="159.96800000000002"/>
    <n v="4"/>
    <n v="0.2"/>
    <n v="-31.993600000000029"/>
  </r>
  <r>
    <n v="8146"/>
    <s v="US-2011-112949"/>
    <x v="2"/>
    <x v="886"/>
    <d v="2011-06-27T00:00:00"/>
    <s v="Standard Class"/>
    <s v="Co-12640"/>
    <s v="Corey-Lock"/>
    <x v="0"/>
    <s v="United States"/>
    <s v="Lawton"/>
    <x v="26"/>
    <n v="73505"/>
    <x v="2"/>
    <s v="OFF-AP-10001005"/>
    <x v="1"/>
    <x v="9"/>
    <s v="Honeywell Quietcare HEPA Air Cleaner"/>
    <n v="471.90000000000003"/>
    <n v="6"/>
    <n v="0"/>
    <n v="155.72699999999998"/>
  </r>
  <r>
    <n v="8147"/>
    <s v="US-2011-112949"/>
    <x v="2"/>
    <x v="886"/>
    <d v="2011-06-27T00:00:00"/>
    <s v="Standard Class"/>
    <s v="Co-12640"/>
    <s v="Corey-Lock"/>
    <x v="0"/>
    <s v="United States"/>
    <s v="Lawton"/>
    <x v="26"/>
    <n v="73505"/>
    <x v="2"/>
    <s v="OFF-AR-10003469"/>
    <x v="1"/>
    <x v="6"/>
    <s v="Nontoxic Chalk"/>
    <n v="3.52"/>
    <n v="2"/>
    <n v="0"/>
    <n v="1.6896"/>
  </r>
  <r>
    <n v="8148"/>
    <s v="US-2014-146822"/>
    <x v="3"/>
    <x v="255"/>
    <d v="2014-06-15T00:00:00"/>
    <s v="Standard Class"/>
    <s v="AG-10675"/>
    <s v="Anna Gayman"/>
    <x v="0"/>
    <s v="United States"/>
    <s v="Salem"/>
    <x v="17"/>
    <n v="24153"/>
    <x v="0"/>
    <s v="OFF-PA-10000249"/>
    <x v="1"/>
    <x v="10"/>
    <s v="Staples"/>
    <n v="49.12"/>
    <n v="4"/>
    <n v="0"/>
    <n v="23.086399999999998"/>
  </r>
  <r>
    <n v="8149"/>
    <s v="US-2013-131058"/>
    <x v="0"/>
    <x v="797"/>
    <d v="2014-01-01T00:00:00"/>
    <s v="Standard Class"/>
    <s v="EM-14140"/>
    <s v="Eugene Moren"/>
    <x v="2"/>
    <s v="United States"/>
    <s v="Santa Ana"/>
    <x v="1"/>
    <n v="92704"/>
    <x v="1"/>
    <s v="OFF-LA-10001613"/>
    <x v="1"/>
    <x v="2"/>
    <s v="Avery File Folder Labels"/>
    <n v="20.16"/>
    <n v="7"/>
    <n v="0"/>
    <n v="9.8783999999999992"/>
  </r>
  <r>
    <n v="8150"/>
    <s v="CA-2011-167997"/>
    <x v="2"/>
    <x v="755"/>
    <d v="2011-01-30T00:00:00"/>
    <s v="First Class"/>
    <s v="CA-11965"/>
    <s v="Carol Adams"/>
    <x v="1"/>
    <s v="United States"/>
    <s v="Rapid City"/>
    <x v="44"/>
    <n v="57701"/>
    <x v="2"/>
    <s v="OFF-BI-10001758"/>
    <x v="1"/>
    <x v="8"/>
    <s v="Wilson Jones 14 Line Acrylic Coated Pressboard Data Binders"/>
    <n v="10.68"/>
    <n v="2"/>
    <n v="0"/>
    <n v="5.0195999999999996"/>
  </r>
  <r>
    <n v="8151"/>
    <s v="CA-2011-167997"/>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s v="CA-2014-140151"/>
    <x v="3"/>
    <x v="721"/>
    <d v="2014-03-26T00:00:00"/>
    <s v="First Class"/>
    <s v="RB-19360"/>
    <s v="Raymond Buch"/>
    <x v="0"/>
    <s v="United States"/>
    <s v="Seattle"/>
    <x v="4"/>
    <n v="98115"/>
    <x v="1"/>
    <s v="OFF-ST-10001558"/>
    <x v="1"/>
    <x v="4"/>
    <s v="Acco Perma 4000 Stacking Storage Drawers"/>
    <n v="32.479999999999997"/>
    <n v="2"/>
    <n v="0"/>
    <n v="4.8719999999999999"/>
  </r>
  <r>
    <n v="8153"/>
    <s v="CA-2014-140151"/>
    <x v="3"/>
    <x v="721"/>
    <d v="2014-03-26T00:00:00"/>
    <s v="First Class"/>
    <s v="RB-19360"/>
    <s v="Raymond Buch"/>
    <x v="0"/>
    <s v="United States"/>
    <s v="Seattle"/>
    <x v="4"/>
    <n v="98115"/>
    <x v="1"/>
    <s v="OFF-PA-10002986"/>
    <x v="1"/>
    <x v="10"/>
    <s v="Xerox 1898"/>
    <n v="20.04"/>
    <n v="3"/>
    <n v="0"/>
    <n v="9.6191999999999993"/>
  </r>
  <r>
    <n v="8154"/>
    <s v="CA-2014-140151"/>
    <x v="3"/>
    <x v="721"/>
    <d v="2014-03-26T00:00:00"/>
    <s v="First Class"/>
    <s v="RB-19360"/>
    <s v="Raymond Buch"/>
    <x v="0"/>
    <s v="United States"/>
    <s v="Seattle"/>
    <x v="4"/>
    <n v="98115"/>
    <x v="1"/>
    <s v="TEC-CO-10004722"/>
    <x v="2"/>
    <x v="16"/>
    <s v="Canon imageCLASS 2200 Advanced Copier"/>
    <n v="13999.96"/>
    <n v="4"/>
    <n v="0"/>
    <n v="6719.9807999999994"/>
  </r>
  <r>
    <n v="8155"/>
    <s v="US-2014-143770"/>
    <x v="3"/>
    <x v="177"/>
    <d v="2014-03-25T00:00:00"/>
    <s v="Standard Class"/>
    <s v="RD-19720"/>
    <s v="Roger Demir"/>
    <x v="0"/>
    <s v="United States"/>
    <s v="Middletown"/>
    <x v="29"/>
    <n v="6457"/>
    <x v="3"/>
    <s v="TEC-AC-10002842"/>
    <x v="2"/>
    <x v="11"/>
    <s v="WD My Passport Ultra 2TB Portable External Hard Drive"/>
    <n v="238"/>
    <n v="2"/>
    <n v="0"/>
    <n v="38.080000000000013"/>
  </r>
  <r>
    <n v="8156"/>
    <s v="US-2014-143770"/>
    <x v="3"/>
    <x v="177"/>
    <d v="2014-03-25T00:00:00"/>
    <s v="Standard Class"/>
    <s v="RD-19720"/>
    <s v="Roger Demir"/>
    <x v="0"/>
    <s v="United States"/>
    <s v="Middletown"/>
    <x v="29"/>
    <n v="6457"/>
    <x v="3"/>
    <s v="OFF-PA-10001125"/>
    <x v="1"/>
    <x v="10"/>
    <s v="Xerox 1988"/>
    <n v="61.96"/>
    <n v="2"/>
    <n v="0"/>
    <n v="27.881999999999998"/>
  </r>
  <r>
    <n v="8157"/>
    <s v="CA-2013-131296"/>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s v="CA-2013-103464"/>
    <x v="0"/>
    <x v="741"/>
    <d v="2013-11-23T00:00:00"/>
    <s v="Standard Class"/>
    <s v="PG-18820"/>
    <s v="Patrick Gardner"/>
    <x v="0"/>
    <s v="United States"/>
    <s v="San Diego"/>
    <x v="1"/>
    <n v="92105"/>
    <x v="1"/>
    <s v="TEC-AC-10002842"/>
    <x v="2"/>
    <x v="11"/>
    <s v="WD My Passport Ultra 2TB Portable External Hard Drive"/>
    <n v="595"/>
    <n v="5"/>
    <n v="0"/>
    <n v="95.200000000000031"/>
  </r>
  <r>
    <n v="8159"/>
    <s v="CA-2014-136238"/>
    <x v="3"/>
    <x v="377"/>
    <d v="2015-01-02T00:00:00"/>
    <s v="Standard Class"/>
    <s v="KB-16240"/>
    <s v="Karen Bern"/>
    <x v="1"/>
    <s v="United States"/>
    <s v="Odessa"/>
    <x v="5"/>
    <n v="79762"/>
    <x v="2"/>
    <s v="OFF-PA-10004285"/>
    <x v="1"/>
    <x v="10"/>
    <s v="Xerox 1959"/>
    <n v="16.032"/>
    <n v="3"/>
    <n v="0.2"/>
    <n v="5.6111999999999993"/>
  </r>
  <r>
    <n v="8160"/>
    <s v="CA-2013-120803"/>
    <x v="0"/>
    <x v="1185"/>
    <d v="2013-03-14T00:00:00"/>
    <s v="Standard Class"/>
    <s v="RB-19465"/>
    <s v="Rick Bensley"/>
    <x v="2"/>
    <s v="United States"/>
    <s v="Milford"/>
    <x v="29"/>
    <n v="6460"/>
    <x v="3"/>
    <s v="TEC-AC-10004469"/>
    <x v="2"/>
    <x v="11"/>
    <s v="Microsoft Sculpt Comfort Mouse"/>
    <n v="199.75"/>
    <n v="5"/>
    <n v="0"/>
    <n v="87.890000000000015"/>
  </r>
  <r>
    <n v="8161"/>
    <s v="CA-2013-134138"/>
    <x v="0"/>
    <x v="595"/>
    <d v="2013-02-20T00:00:00"/>
    <s v="Standard Class"/>
    <s v="JD-15790"/>
    <s v="John Dryer"/>
    <x v="0"/>
    <s v="United States"/>
    <s v="Belleville"/>
    <x v="30"/>
    <n v="7109"/>
    <x v="3"/>
    <s v="FUR-CH-10001545"/>
    <x v="0"/>
    <x v="1"/>
    <s v="Hon Comfortask Task/Swivel Chairs"/>
    <n v="227.96"/>
    <n v="2"/>
    <n v="0"/>
    <n v="36.473600000000005"/>
  </r>
  <r>
    <n v="8162"/>
    <s v="CA-2012-120915"/>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s v="CA-2012-120915"/>
    <x v="1"/>
    <x v="694"/>
    <d v="2012-10-03T00:00:00"/>
    <s v="Second Class"/>
    <s v="JJ-15445"/>
    <s v="Jennifer Jackson"/>
    <x v="0"/>
    <s v="United States"/>
    <s v="New York City"/>
    <x v="15"/>
    <n v="10035"/>
    <x v="3"/>
    <s v="TEC-PH-10003012"/>
    <x v="2"/>
    <x v="7"/>
    <s v="Nortel Meridian M3904 Professional Digital phone"/>
    <n v="307.98"/>
    <n v="2"/>
    <n v="0"/>
    <n v="89.314199999999971"/>
  </r>
  <r>
    <n v="8164"/>
    <s v="CA-2012-168207"/>
    <x v="1"/>
    <x v="121"/>
    <d v="2012-11-06T00:00:00"/>
    <s v="Standard Class"/>
    <s v="LT-17110"/>
    <s v="Liz Thompson"/>
    <x v="0"/>
    <s v="United States"/>
    <s v="San Diego"/>
    <x v="1"/>
    <n v="92105"/>
    <x v="1"/>
    <s v="FUR-FU-10004909"/>
    <x v="0"/>
    <x v="5"/>
    <s v="Contemporary Wood/Metal Frame"/>
    <n v="96.960000000000008"/>
    <n v="6"/>
    <n v="0"/>
    <n v="33.935999999999993"/>
  </r>
  <r>
    <n v="8165"/>
    <s v="CA-2012-168207"/>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s v="CA-2012-168207"/>
    <x v="1"/>
    <x v="121"/>
    <d v="2012-11-06T00:00:00"/>
    <s v="Standard Class"/>
    <s v="LT-17110"/>
    <s v="Liz Thompson"/>
    <x v="0"/>
    <s v="United States"/>
    <s v="San Diego"/>
    <x v="1"/>
    <n v="92105"/>
    <x v="1"/>
    <s v="OFF-BI-10003355"/>
    <x v="1"/>
    <x v="8"/>
    <s v="Cardinal Holdit Business Card Pockets"/>
    <n v="11.952000000000002"/>
    <n v="3"/>
    <n v="0.2"/>
    <n v="4.1832000000000003"/>
  </r>
  <r>
    <n v="8167"/>
    <s v="CA-2012-168207"/>
    <x v="1"/>
    <x v="121"/>
    <d v="2012-11-06T00:00:00"/>
    <s v="Standard Class"/>
    <s v="LT-17110"/>
    <s v="Liz Thompson"/>
    <x v="0"/>
    <s v="United States"/>
    <s v="San Diego"/>
    <x v="1"/>
    <n v="92105"/>
    <x v="1"/>
    <s v="FUR-BO-10004357"/>
    <x v="0"/>
    <x v="0"/>
    <s v="O'Sullivan Living Dimensions 3-Shelf Bookcases"/>
    <n v="512.49900000000002"/>
    <n v="3"/>
    <n v="0.15"/>
    <n v="-30.147000000000048"/>
  </r>
  <r>
    <n v="8168"/>
    <s v="CA-2013-144148"/>
    <x v="0"/>
    <x v="995"/>
    <d v="2013-08-06T00:00:00"/>
    <s v="Standard Class"/>
    <s v="AH-10690"/>
    <s v="Anna Häberlin"/>
    <x v="1"/>
    <s v="United States"/>
    <s v="San Francisco"/>
    <x v="1"/>
    <n v="94122"/>
    <x v="1"/>
    <s v="FUR-TA-10002774"/>
    <x v="0"/>
    <x v="3"/>
    <s v="Laminate Occasional Tables"/>
    <n v="863.12800000000004"/>
    <n v="7"/>
    <n v="0.2"/>
    <n v="-32.367300000000085"/>
  </r>
  <r>
    <n v="8169"/>
    <s v="CA-2014-107174"/>
    <x v="3"/>
    <x v="44"/>
    <d v="2014-11-14T00:00:00"/>
    <s v="Standard Class"/>
    <s v="AB-10060"/>
    <s v="Adam Bellavance"/>
    <x v="2"/>
    <s v="United States"/>
    <s v="Seattle"/>
    <x v="4"/>
    <n v="98105"/>
    <x v="1"/>
    <s v="FUR-TA-10004575"/>
    <x v="0"/>
    <x v="3"/>
    <s v="Hon 5100 Series Wood Tables"/>
    <n v="2036.8600000000001"/>
    <n v="7"/>
    <n v="0"/>
    <n v="366.63479999999993"/>
  </r>
  <r>
    <n v="8170"/>
    <s v="CA-2014-107174"/>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s v="CA-2014-107174"/>
    <x v="3"/>
    <x v="44"/>
    <d v="2014-11-14T00:00:00"/>
    <s v="Standard Class"/>
    <s v="AB-10060"/>
    <s v="Adam Bellavance"/>
    <x v="2"/>
    <s v="United States"/>
    <s v="Seattle"/>
    <x v="4"/>
    <n v="98105"/>
    <x v="1"/>
    <s v="TEC-AC-10001465"/>
    <x v="2"/>
    <x v="11"/>
    <s v="SanDisk Cruzer 64 GB USB Flash Drive"/>
    <n v="108.96000000000001"/>
    <n v="3"/>
    <n v="0"/>
    <n v="32.687999999999988"/>
  </r>
  <r>
    <n v="8172"/>
    <s v="CA-2013-146150"/>
    <x v="0"/>
    <x v="1173"/>
    <d v="2013-02-19T00:00:00"/>
    <s v="Standard Class"/>
    <s v="FM-14380"/>
    <s v="Fred McMath"/>
    <x v="0"/>
    <s v="United States"/>
    <s v="Jackson"/>
    <x v="35"/>
    <n v="39212"/>
    <x v="0"/>
    <s v="OFF-AR-10002240"/>
    <x v="1"/>
    <x v="6"/>
    <s v="Panasonic KP-150 Electric Pencil Sharpener"/>
    <n v="264.18"/>
    <n v="7"/>
    <n v="0"/>
    <n v="68.686800000000005"/>
  </r>
  <r>
    <n v="8173"/>
    <s v="CA-2011-114125"/>
    <x v="2"/>
    <x v="868"/>
    <d v="2011-07-13T00:00:00"/>
    <s v="Standard Class"/>
    <s v="GH-14410"/>
    <s v="Gary Hansen"/>
    <x v="2"/>
    <s v="United States"/>
    <s v="Los Angeles"/>
    <x v="1"/>
    <n v="90049"/>
    <x v="1"/>
    <s v="OFF-LA-10004559"/>
    <x v="1"/>
    <x v="2"/>
    <s v="Avery 49"/>
    <n v="2.88"/>
    <n v="1"/>
    <n v="0"/>
    <n v="1.4112"/>
  </r>
  <r>
    <n v="8174"/>
    <s v="CA-2011-114125"/>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s v="CA-2011-114125"/>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s v="CA-2013-114944"/>
    <x v="0"/>
    <x v="806"/>
    <d v="2013-02-04T00:00:00"/>
    <s v="Standard Class"/>
    <s v="HE-14800"/>
    <s v="Harold Engle"/>
    <x v="1"/>
    <s v="United States"/>
    <s v="Chicago"/>
    <x v="10"/>
    <n v="60623"/>
    <x v="2"/>
    <s v="OFF-PA-10003892"/>
    <x v="1"/>
    <x v="10"/>
    <s v="Xerox 1943"/>
    <n v="156.512"/>
    <n v="4"/>
    <n v="0.2"/>
    <n v="52.822799999999987"/>
  </r>
  <r>
    <n v="8177"/>
    <s v="CA-2013-135965"/>
    <x v="0"/>
    <x v="897"/>
    <d v="2013-09-26T00:00:00"/>
    <s v="First Class"/>
    <s v="SZ-20035"/>
    <s v="Sam Zeldin"/>
    <x v="2"/>
    <s v="United States"/>
    <s v="New York City"/>
    <x v="15"/>
    <n v="10035"/>
    <x v="3"/>
    <s v="OFF-ST-10002370"/>
    <x v="1"/>
    <x v="4"/>
    <s v="Sortfiler Multipurpose Personal File Organizer, Black"/>
    <n v="128.34"/>
    <n v="6"/>
    <n v="0"/>
    <n v="37.218599999999995"/>
  </r>
  <r>
    <n v="8178"/>
    <s v="CA-2014-149699"/>
    <x v="3"/>
    <x v="66"/>
    <d v="2014-12-25T00:00:00"/>
    <s v="First Class"/>
    <s v="CM-12115"/>
    <s v="Chad McGuire"/>
    <x v="0"/>
    <s v="United States"/>
    <s v="Los Angeles"/>
    <x v="1"/>
    <n v="90008"/>
    <x v="1"/>
    <s v="TEC-AC-10000474"/>
    <x v="2"/>
    <x v="11"/>
    <s v="Kensington Expert Mouse Optical USB Trackball for PC or Mac"/>
    <n v="474.95"/>
    <n v="5"/>
    <n v="0"/>
    <n v="142.48499999999993"/>
  </r>
  <r>
    <n v="8179"/>
    <s v="CA-2013-166429"/>
    <x v="0"/>
    <x v="476"/>
    <d v="2013-09-09T00:00:00"/>
    <s v="Standard Class"/>
    <s v="TG-21310"/>
    <s v="Toby Gnade"/>
    <x v="0"/>
    <s v="United States"/>
    <s v="Des Moines"/>
    <x v="4"/>
    <n v="98198"/>
    <x v="1"/>
    <s v="TEC-CO-10002095"/>
    <x v="2"/>
    <x v="16"/>
    <s v="Hewlett Packard 610 Color Digital Copier / Printer"/>
    <n v="999.98"/>
    <n v="2"/>
    <n v="0"/>
    <n v="449.99099999999999"/>
  </r>
  <r>
    <n v="8180"/>
    <s v="CA-2012-112767"/>
    <x v="1"/>
    <x v="991"/>
    <d v="2012-08-06T00:00:00"/>
    <s v="Standard Class"/>
    <s v="DK-12985"/>
    <s v="Darren Koutras"/>
    <x v="0"/>
    <s v="United States"/>
    <s v="Springfield"/>
    <x v="21"/>
    <n v="97477"/>
    <x v="1"/>
    <s v="FUR-TA-10003469"/>
    <x v="0"/>
    <x v="3"/>
    <s v="Balt Split Level Computer Training Table"/>
    <n v="277.5"/>
    <n v="4"/>
    <n v="0.5"/>
    <n v="-188.7"/>
  </r>
  <r>
    <n v="8181"/>
    <s v="CA-2012-119879"/>
    <x v="1"/>
    <x v="82"/>
    <d v="2012-11-25T00:00:00"/>
    <s v="Standard Class"/>
    <s v="SS-20410"/>
    <s v="Shahid Shariari"/>
    <x v="0"/>
    <s v="United States"/>
    <s v="Philadelphia"/>
    <x v="9"/>
    <n v="19120"/>
    <x v="3"/>
    <s v="FUR-TA-10002958"/>
    <x v="0"/>
    <x v="3"/>
    <s v="Bevis Oval Conference Table, Walnut"/>
    <n v="1252.704"/>
    <n v="8"/>
    <n v="0.4"/>
    <n v="-480.20320000000027"/>
  </r>
  <r>
    <n v="8182"/>
    <s v="CA-2012-119879"/>
    <x v="1"/>
    <x v="82"/>
    <d v="2012-11-25T00:00:00"/>
    <s v="Standard Class"/>
    <s v="SS-20410"/>
    <s v="Shahid Shariari"/>
    <x v="0"/>
    <s v="United States"/>
    <s v="Philadelphia"/>
    <x v="9"/>
    <n v="19120"/>
    <x v="3"/>
    <s v="TEC-PH-10002923"/>
    <x v="2"/>
    <x v="7"/>
    <s v="Logitech B530 USB Headset - headset - Full size, Binaural"/>
    <n v="110.97"/>
    <n v="5"/>
    <n v="0.4"/>
    <n v="-24.043499999999995"/>
  </r>
  <r>
    <n v="8183"/>
    <s v="CA-2014-155642"/>
    <x v="3"/>
    <x v="796"/>
    <d v="2014-05-23T00:00:00"/>
    <s v="Standard Class"/>
    <s v="BM-11575"/>
    <s v="Brendan Murry"/>
    <x v="1"/>
    <s v="United States"/>
    <s v="Chicago"/>
    <x v="10"/>
    <n v="60653"/>
    <x v="2"/>
    <s v="FUR-FU-10004973"/>
    <x v="0"/>
    <x v="5"/>
    <s v="Flat Face Poster Frame"/>
    <n v="22.608000000000001"/>
    <n v="3"/>
    <n v="0.6"/>
    <n v="-10.173599999999997"/>
  </r>
  <r>
    <n v="8184"/>
    <s v="CA-2014-155642"/>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s v="US-2014-101721"/>
    <x v="3"/>
    <x v="283"/>
    <d v="2014-07-28T00:00:00"/>
    <s v="Standard Class"/>
    <s v="MY-17380"/>
    <s v="Maribeth Yedwab"/>
    <x v="1"/>
    <s v="United States"/>
    <s v="Chicago"/>
    <x v="10"/>
    <n v="60623"/>
    <x v="2"/>
    <s v="OFF-PA-10003641"/>
    <x v="1"/>
    <x v="10"/>
    <s v="Xerox 1909"/>
    <n v="63.311999999999998"/>
    <n v="3"/>
    <n v="0.2"/>
    <n v="20.576399999999996"/>
  </r>
  <r>
    <n v="8186"/>
    <s v="CA-2012-136728"/>
    <x v="1"/>
    <x v="1023"/>
    <d v="2012-09-17T00:00:00"/>
    <s v="Second Class"/>
    <s v="AG-10900"/>
    <s v="Arthur Gainer"/>
    <x v="0"/>
    <s v="United States"/>
    <s v="Chicago"/>
    <x v="10"/>
    <n v="60623"/>
    <x v="2"/>
    <s v="OFF-EN-10002621"/>
    <x v="1"/>
    <x v="12"/>
    <s v="Staples"/>
    <n v="7.8239999999999998"/>
    <n v="1"/>
    <n v="0.2"/>
    <n v="2.9339999999999997"/>
  </r>
  <r>
    <n v="8187"/>
    <s v="CA-2012-136728"/>
    <x v="1"/>
    <x v="1023"/>
    <d v="2012-09-17T00:00:00"/>
    <s v="Second Class"/>
    <s v="AG-10900"/>
    <s v="Arthur Gainer"/>
    <x v="0"/>
    <s v="United States"/>
    <s v="Chicago"/>
    <x v="10"/>
    <n v="60623"/>
    <x v="2"/>
    <s v="FUR-CH-10003817"/>
    <x v="0"/>
    <x v="1"/>
    <s v="Global Value Steno Chair, Gray"/>
    <n v="170.072"/>
    <n v="4"/>
    <n v="0.3"/>
    <n v="-12.147999999999996"/>
  </r>
  <r>
    <n v="8188"/>
    <s v="CA-2013-127194"/>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s v="CA-2012-140375"/>
    <x v="1"/>
    <x v="653"/>
    <d v="2012-10-05T00:00:00"/>
    <s v="Second Class"/>
    <s v="SG-20470"/>
    <s v="Sheri Gordon"/>
    <x v="0"/>
    <s v="United States"/>
    <s v="Rockville"/>
    <x v="39"/>
    <n v="20852"/>
    <x v="3"/>
    <s v="OFF-PA-10001870"/>
    <x v="1"/>
    <x v="10"/>
    <s v="Xerox 202"/>
    <n v="19.440000000000001"/>
    <n v="3"/>
    <n v="0"/>
    <n v="9.3312000000000008"/>
  </r>
  <r>
    <n v="8190"/>
    <s v="CA-2012-140375"/>
    <x v="1"/>
    <x v="653"/>
    <d v="2012-10-05T00:00:00"/>
    <s v="Second Class"/>
    <s v="SG-20470"/>
    <s v="Sheri Gordon"/>
    <x v="0"/>
    <s v="United States"/>
    <s v="Rockville"/>
    <x v="39"/>
    <n v="20852"/>
    <x v="3"/>
    <s v="OFF-BI-10000320"/>
    <x v="1"/>
    <x v="8"/>
    <s v="GBC Plastic Binding Combs"/>
    <n v="7.38"/>
    <n v="1"/>
    <n v="0"/>
    <n v="3.6162000000000001"/>
  </r>
  <r>
    <n v="8191"/>
    <s v="US-2014-155866"/>
    <x v="3"/>
    <x v="701"/>
    <d v="2014-11-22T00:00:00"/>
    <s v="Standard Class"/>
    <s v="CC-12370"/>
    <s v="Christopher Conant"/>
    <x v="0"/>
    <s v="United States"/>
    <s v="New York City"/>
    <x v="15"/>
    <n v="10011"/>
    <x v="3"/>
    <s v="OFF-PA-10004735"/>
    <x v="1"/>
    <x v="10"/>
    <s v="Xerox 1905"/>
    <n v="38.880000000000003"/>
    <n v="6"/>
    <n v="0"/>
    <n v="18.662400000000002"/>
  </r>
  <r>
    <n v="8192"/>
    <s v="US-2014-155866"/>
    <x v="3"/>
    <x v="701"/>
    <d v="2014-11-22T00:00:00"/>
    <s v="Standard Class"/>
    <s v="CC-12370"/>
    <s v="Christopher Conant"/>
    <x v="0"/>
    <s v="United States"/>
    <s v="New York City"/>
    <x v="15"/>
    <n v="10011"/>
    <x v="3"/>
    <s v="FUR-FU-10004091"/>
    <x v="0"/>
    <x v="5"/>
    <s v="Howard Miller 13&quot; Diameter Goldtone Round Wall Clock"/>
    <n v="187.76"/>
    <n v="4"/>
    <n v="0"/>
    <n v="76.9816"/>
  </r>
  <r>
    <n v="8193"/>
    <s v="CA-2012-141327"/>
    <x v="1"/>
    <x v="672"/>
    <d v="2012-12-03T00:00:00"/>
    <s v="First Class"/>
    <s v="LR-16915"/>
    <s v="Lena Radford"/>
    <x v="0"/>
    <s v="United States"/>
    <s v="Durham"/>
    <x v="3"/>
    <n v="27707"/>
    <x v="0"/>
    <s v="OFF-BI-10000546"/>
    <x v="1"/>
    <x v="8"/>
    <s v="Avery Durable Binders"/>
    <n v="6.0480000000000009"/>
    <n v="7"/>
    <n v="0.7"/>
    <n v="-4.2336000000000009"/>
  </r>
  <r>
    <n v="8194"/>
    <s v="CA-2012-141327"/>
    <x v="1"/>
    <x v="672"/>
    <d v="2012-12-03T00:00:00"/>
    <s v="First Class"/>
    <s v="LR-16915"/>
    <s v="Lena Radford"/>
    <x v="0"/>
    <s v="United States"/>
    <s v="Durham"/>
    <x v="3"/>
    <n v="27707"/>
    <x v="0"/>
    <s v="OFF-AP-10001293"/>
    <x v="1"/>
    <x v="9"/>
    <s v="Belkin 8 Outlet Surge Protector"/>
    <n v="98.352000000000004"/>
    <n v="3"/>
    <n v="0.2"/>
    <n v="9.8351999999999933"/>
  </r>
  <r>
    <n v="8195"/>
    <s v="CA-2012-141327"/>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s v="CA-2012-136700"/>
    <x v="1"/>
    <x v="401"/>
    <d v="2012-12-11T00:00:00"/>
    <s v="Second Class"/>
    <s v="DB-13120"/>
    <s v="David Bremer"/>
    <x v="1"/>
    <s v="United States"/>
    <s v="Santa Barbara"/>
    <x v="1"/>
    <n v="93101"/>
    <x v="1"/>
    <s v="OFF-PA-10004519"/>
    <x v="1"/>
    <x v="10"/>
    <s v="Spiral Phone Message Books with Labels by Adams"/>
    <n v="8.9600000000000009"/>
    <n v="2"/>
    <n v="0"/>
    <n v="4.3904000000000005"/>
  </r>
  <r>
    <n v="8197"/>
    <s v="CA-2014-102736"/>
    <x v="3"/>
    <x v="528"/>
    <d v="2014-09-10T00:00:00"/>
    <s v="Standard Class"/>
    <s v="LP-17095"/>
    <s v="Liz Preis"/>
    <x v="0"/>
    <s v="United States"/>
    <s v="Knoxville"/>
    <x v="18"/>
    <n v="37918"/>
    <x v="0"/>
    <s v="TEC-AC-10004568"/>
    <x v="2"/>
    <x v="11"/>
    <s v="Maxell LTO Ultrium - 800 GB"/>
    <n v="89.567999999999998"/>
    <n v="4"/>
    <n v="0.2"/>
    <n v="-1.119600000000009"/>
  </r>
  <r>
    <n v="8198"/>
    <s v="CA-2014-102736"/>
    <x v="3"/>
    <x v="528"/>
    <d v="2014-09-10T00:00:00"/>
    <s v="Standard Class"/>
    <s v="LP-17095"/>
    <s v="Liz Preis"/>
    <x v="0"/>
    <s v="United States"/>
    <s v="Knoxville"/>
    <x v="18"/>
    <n v="37918"/>
    <x v="0"/>
    <s v="OFF-AR-10001897"/>
    <x v="1"/>
    <x v="6"/>
    <s v="Model L Table or Wall-Mount Pencil Sharpener"/>
    <n v="71.959999999999994"/>
    <n v="5"/>
    <n v="0.2"/>
    <n v="7.1960000000000015"/>
  </r>
  <r>
    <n v="8199"/>
    <s v="CA-2014-102736"/>
    <x v="3"/>
    <x v="528"/>
    <d v="2014-09-10T00:00:00"/>
    <s v="Standard Class"/>
    <s v="LP-17095"/>
    <s v="Liz Preis"/>
    <x v="0"/>
    <s v="United States"/>
    <s v="Knoxville"/>
    <x v="18"/>
    <n v="37918"/>
    <x v="0"/>
    <s v="OFF-PA-10001800"/>
    <x v="1"/>
    <x v="10"/>
    <s v="Xerox 220"/>
    <n v="15.552000000000003"/>
    <n v="3"/>
    <n v="0.2"/>
    <n v="5.4432"/>
  </r>
  <r>
    <n v="8200"/>
    <s v="CA-2014-125269"/>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s v="CA-2014-125269"/>
    <x v="3"/>
    <x v="558"/>
    <d v="2014-05-01T00:00:00"/>
    <s v="Standard Class"/>
    <s v="AF-10870"/>
    <s v="Art Ferguson"/>
    <x v="0"/>
    <s v="United States"/>
    <s v="Chicago"/>
    <x v="10"/>
    <n v="60610"/>
    <x v="2"/>
    <s v="OFF-ST-10004123"/>
    <x v="1"/>
    <x v="4"/>
    <s v="Safco Industrial Wire Shelving System"/>
    <n v="72.784000000000006"/>
    <n v="1"/>
    <n v="0.2"/>
    <n v="-18.196000000000002"/>
  </r>
  <r>
    <n v="8202"/>
    <s v="CA-2012-114811"/>
    <x v="1"/>
    <x v="627"/>
    <d v="2012-11-08T00:00:00"/>
    <s v="Same Day"/>
    <s v="KD-16495"/>
    <s v="Keith Dawkins"/>
    <x v="1"/>
    <s v="United States"/>
    <s v="New York City"/>
    <x v="15"/>
    <n v="10024"/>
    <x v="3"/>
    <s v="OFF-ST-10000885"/>
    <x v="1"/>
    <x v="4"/>
    <s v="Fellowes Desktop Hanging File Manager"/>
    <n v="67.150000000000006"/>
    <n v="5"/>
    <n v="0"/>
    <n v="16.787500000000001"/>
  </r>
  <r>
    <n v="8203"/>
    <s v="CA-2012-114811"/>
    <x v="1"/>
    <x v="627"/>
    <d v="2012-11-08T00:00:00"/>
    <s v="Same Day"/>
    <s v="KD-16495"/>
    <s v="Keith Dawkins"/>
    <x v="1"/>
    <s v="United States"/>
    <s v="New York City"/>
    <x v="15"/>
    <n v="10024"/>
    <x v="3"/>
    <s v="TEC-PH-10004165"/>
    <x v="2"/>
    <x v="7"/>
    <s v="Mitel MiVoice 5330e IP Phone"/>
    <n v="549.98"/>
    <n v="2"/>
    <n v="0"/>
    <n v="142.9948"/>
  </r>
  <r>
    <n v="8204"/>
    <s v="CA-2012-114811"/>
    <x v="1"/>
    <x v="627"/>
    <d v="2012-11-08T00:00:00"/>
    <s v="Same Day"/>
    <s v="KD-16495"/>
    <s v="Keith Dawkins"/>
    <x v="1"/>
    <s v="United States"/>
    <s v="New York City"/>
    <x v="15"/>
    <n v="10024"/>
    <x v="3"/>
    <s v="FUR-FU-10002240"/>
    <x v="0"/>
    <x v="5"/>
    <s v="Nu-Dell EZ-Mount Plastic Wall Frames"/>
    <n v="11.82"/>
    <n v="3"/>
    <n v="0"/>
    <n v="4.7279999999999998"/>
  </r>
  <r>
    <n v="8205"/>
    <s v="CA-2012-114811"/>
    <x v="1"/>
    <x v="627"/>
    <d v="2012-11-08T00:00:00"/>
    <s v="Same Day"/>
    <s v="KD-16495"/>
    <s v="Keith Dawkins"/>
    <x v="1"/>
    <s v="United States"/>
    <s v="New York City"/>
    <x v="15"/>
    <n v="10024"/>
    <x v="3"/>
    <s v="TEC-MA-10000045"/>
    <x v="2"/>
    <x v="15"/>
    <s v="Zebra ZM400 Thermal Label Printer"/>
    <n v="4643.8"/>
    <n v="4"/>
    <n v="0"/>
    <n v="2229.0239999999999"/>
  </r>
  <r>
    <n v="8206"/>
    <s v="CA-2012-114811"/>
    <x v="1"/>
    <x v="627"/>
    <d v="2012-11-08T00:00:00"/>
    <s v="Same Day"/>
    <s v="KD-16495"/>
    <s v="Keith Dawkins"/>
    <x v="1"/>
    <s v="United States"/>
    <s v="New York City"/>
    <x v="15"/>
    <n v="10024"/>
    <x v="3"/>
    <s v="FUR-CH-10003746"/>
    <x v="0"/>
    <x v="1"/>
    <s v="Hon 4070 Series Pagoda Round Back Stacking Chairs"/>
    <n v="577.76400000000001"/>
    <n v="2"/>
    <n v="0.1"/>
    <n v="115.5528"/>
  </r>
  <r>
    <n v="8207"/>
    <s v="CA-2012-122266"/>
    <x v="1"/>
    <x v="33"/>
    <d v="2012-04-30T00:00:00"/>
    <s v="Standard Class"/>
    <s v="SA-20830"/>
    <s v="Sue Ann Reed"/>
    <x v="0"/>
    <s v="United States"/>
    <s v="Daytona Beach"/>
    <x v="2"/>
    <n v="32114"/>
    <x v="0"/>
    <s v="FUR-TA-10000577"/>
    <x v="0"/>
    <x v="3"/>
    <s v="Bretford CR4500 Series Slim Rectangular Table"/>
    <n v="191.5155"/>
    <n v="1"/>
    <n v="0.45"/>
    <n v="-76.606200000000001"/>
  </r>
  <r>
    <n v="8208"/>
    <s v="CA-2012-122266"/>
    <x v="1"/>
    <x v="33"/>
    <d v="2012-04-30T00:00:00"/>
    <s v="Standard Class"/>
    <s v="SA-20830"/>
    <s v="Sue Ann Reed"/>
    <x v="0"/>
    <s v="United States"/>
    <s v="Daytona Beach"/>
    <x v="2"/>
    <n v="32114"/>
    <x v="0"/>
    <s v="OFF-AR-10004757"/>
    <x v="1"/>
    <x v="6"/>
    <s v="Crayola Colored Pencils"/>
    <n v="2.6240000000000001"/>
    <n v="1"/>
    <n v="0.2"/>
    <n v="0.42639999999999978"/>
  </r>
  <r>
    <n v="8209"/>
    <s v="CA-2012-141565"/>
    <x v="1"/>
    <x v="1181"/>
    <d v="2012-09-24T00:00:00"/>
    <s v="Standard Class"/>
    <s v="BG-11035"/>
    <s v="Barry Gonzalez"/>
    <x v="0"/>
    <s v="United States"/>
    <s v="Nashville"/>
    <x v="18"/>
    <n v="37211"/>
    <x v="0"/>
    <s v="OFF-BI-10000545"/>
    <x v="1"/>
    <x v="8"/>
    <s v="GBC Ibimaster 500 Manual ProClick Binding System"/>
    <n v="1369.7640000000001"/>
    <n v="6"/>
    <n v="0.7"/>
    <n v="-913.17599999999993"/>
  </r>
  <r>
    <n v="8210"/>
    <s v="CA-2012-141565"/>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s v="CA-2014-128769"/>
    <x v="3"/>
    <x v="210"/>
    <d v="2014-09-13T00:00:00"/>
    <s v="Standard Class"/>
    <s v="DM-12955"/>
    <s v="Dario Medina"/>
    <x v="1"/>
    <s v="United States"/>
    <s v="Nashville"/>
    <x v="18"/>
    <n v="37211"/>
    <x v="0"/>
    <s v="OFF-AP-10001271"/>
    <x v="1"/>
    <x v="9"/>
    <s v="Eureka The Boss Cordless Rechargeable Stick Vac"/>
    <n v="81.567999999999998"/>
    <n v="2"/>
    <n v="0.2"/>
    <n v="7.1372000000000035"/>
  </r>
  <r>
    <n v="8212"/>
    <s v="CA-2013-116337"/>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s v="CA-2013-116337"/>
    <x v="0"/>
    <x v="77"/>
    <d v="2013-11-13T00:00:00"/>
    <s v="Standard Class"/>
    <s v="MC-17845"/>
    <s v="Michael Chen"/>
    <x v="0"/>
    <s v="United States"/>
    <s v="Dallas"/>
    <x v="5"/>
    <n v="75220"/>
    <x v="2"/>
    <s v="OFF-ST-10001272"/>
    <x v="1"/>
    <x v="4"/>
    <s v="Mini 13-1/2 Capacity Data Binder Rack, Pearl"/>
    <n v="314.08800000000002"/>
    <n v="3"/>
    <n v="0.2"/>
    <n v="19.630499999999998"/>
  </r>
  <r>
    <n v="8214"/>
    <s v="CA-2012-120845"/>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s v="CA-2012-120845"/>
    <x v="1"/>
    <x v="12"/>
    <d v="2012-10-02T00:00:00"/>
    <s v="Standard Class"/>
    <s v="ML-17395"/>
    <s v="Marina Lichtenstein"/>
    <x v="1"/>
    <s v="United States"/>
    <s v="Murfreesboro"/>
    <x v="18"/>
    <n v="37130"/>
    <x v="0"/>
    <s v="OFF-PA-10004665"/>
    <x v="1"/>
    <x v="10"/>
    <s v="Advantus Motivational Note Cards"/>
    <n v="10.48"/>
    <n v="1"/>
    <n v="0.2"/>
    <n v="3.7989999999999995"/>
  </r>
  <r>
    <n v="8216"/>
    <s v="CA-2012-120845"/>
    <x v="1"/>
    <x v="12"/>
    <d v="2012-10-02T00:00:00"/>
    <s v="Standard Class"/>
    <s v="ML-17395"/>
    <s v="Marina Lichtenstein"/>
    <x v="1"/>
    <s v="United States"/>
    <s v="Murfreesboro"/>
    <x v="18"/>
    <n v="37130"/>
    <x v="0"/>
    <s v="OFF-BI-10004506"/>
    <x v="1"/>
    <x v="8"/>
    <s v="Wilson Jones data.warehouse D-Ring Binders with DublLock"/>
    <n v="2.4690000000000003"/>
    <n v="1"/>
    <n v="0.7"/>
    <n v="-1.8106"/>
  </r>
  <r>
    <n v="8217"/>
    <s v="CA-2012-120845"/>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s v="CA-2011-120775"/>
    <x v="2"/>
    <x v="462"/>
    <d v="2011-10-07T00:00:00"/>
    <s v="Standard Class"/>
    <s v="RD-19930"/>
    <s v="Russell D'Ascenzo"/>
    <x v="0"/>
    <s v="United States"/>
    <s v="Dallas"/>
    <x v="5"/>
    <n v="75217"/>
    <x v="2"/>
    <s v="OFF-FA-10002676"/>
    <x v="1"/>
    <x v="13"/>
    <s v="Colored Push Pins"/>
    <n v="4.3440000000000003"/>
    <n v="3"/>
    <n v="0.2"/>
    <n v="0.86879999999999979"/>
  </r>
  <r>
    <n v="8219"/>
    <s v="CA-2011-120775"/>
    <x v="2"/>
    <x v="462"/>
    <d v="2011-10-07T00:00:00"/>
    <s v="Standard Class"/>
    <s v="RD-19930"/>
    <s v="Russell D'Ascenzo"/>
    <x v="0"/>
    <s v="United States"/>
    <s v="Dallas"/>
    <x v="5"/>
    <n v="75217"/>
    <x v="2"/>
    <s v="FUR-FU-10000758"/>
    <x v="0"/>
    <x v="5"/>
    <s v="DAX Natural Wood-Tone Poster Frame"/>
    <n v="31.776000000000003"/>
    <n v="3"/>
    <n v="0.6"/>
    <n v="-19.065600000000007"/>
  </r>
  <r>
    <n v="8220"/>
    <s v="CA-2011-120775"/>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s v="CA-2011-120775"/>
    <x v="2"/>
    <x v="462"/>
    <d v="2011-10-07T00:00:00"/>
    <s v="Standard Class"/>
    <s v="RD-19930"/>
    <s v="Russell D'Ascenzo"/>
    <x v="0"/>
    <s v="United States"/>
    <s v="Dallas"/>
    <x v="5"/>
    <n v="75217"/>
    <x v="2"/>
    <s v="OFF-BI-10002609"/>
    <x v="1"/>
    <x v="8"/>
    <s v="Avery Hidden Tab Dividers for Binding Systems"/>
    <n v="1.7879999999999996"/>
    <n v="3"/>
    <n v="0.8"/>
    <n v="-3.0396000000000001"/>
  </r>
  <r>
    <n v="8222"/>
    <s v="CA-2011-120775"/>
    <x v="2"/>
    <x v="462"/>
    <d v="2011-10-07T00:00:00"/>
    <s v="Standard Class"/>
    <s v="RD-19930"/>
    <s v="Russell D'Ascenzo"/>
    <x v="0"/>
    <s v="United States"/>
    <s v="Dallas"/>
    <x v="5"/>
    <n v="75217"/>
    <x v="2"/>
    <s v="OFF-FA-10000254"/>
    <x v="1"/>
    <x v="13"/>
    <s v="Sterling Rubber Bands by Alliance"/>
    <n v="15.072000000000001"/>
    <n v="4"/>
    <n v="0.2"/>
    <n v="-3.7680000000000002"/>
  </r>
  <r>
    <n v="8223"/>
    <s v="CA-2011-152905"/>
    <x v="2"/>
    <x v="1087"/>
    <d v="2011-02-25T00:00:00"/>
    <s v="Standard Class"/>
    <s v="AB-10015"/>
    <s v="Aaron Bergman"/>
    <x v="0"/>
    <s v="United States"/>
    <s v="Arlington"/>
    <x v="5"/>
    <n v="76017"/>
    <x v="2"/>
    <s v="OFF-ST-10000321"/>
    <x v="1"/>
    <x v="4"/>
    <s v="Akro Stacking Bins"/>
    <n v="12.624000000000001"/>
    <n v="2"/>
    <n v="0.2"/>
    <n v="-2.5248000000000022"/>
  </r>
  <r>
    <n v="8224"/>
    <s v="CA-2013-104633"/>
    <x v="0"/>
    <x v="1"/>
    <d v="2013-06-17T00:00:00"/>
    <s v="Standard Class"/>
    <s v="EA-14035"/>
    <s v="Erin Ashbrook"/>
    <x v="1"/>
    <s v="United States"/>
    <s v="Pasadena"/>
    <x v="1"/>
    <n v="91104"/>
    <x v="1"/>
    <s v="OFF-PA-10000241"/>
    <x v="1"/>
    <x v="10"/>
    <s v="IBM Multi-Purpose Copy Paper, 8 1/2 x 11&quot;, Case"/>
    <n v="185.88"/>
    <n v="6"/>
    <n v="0"/>
    <n v="83.645999999999987"/>
  </r>
  <r>
    <n v="8225"/>
    <s v="CA-2013-104633"/>
    <x v="0"/>
    <x v="1"/>
    <d v="2013-06-17T00:00:00"/>
    <s v="Standard Class"/>
    <s v="EA-14035"/>
    <s v="Erin Ashbrook"/>
    <x v="1"/>
    <s v="United States"/>
    <s v="Pasadena"/>
    <x v="1"/>
    <n v="91104"/>
    <x v="1"/>
    <s v="OFF-PA-10004782"/>
    <x v="1"/>
    <x v="10"/>
    <s v="Xerox 228"/>
    <n v="12.96"/>
    <n v="2"/>
    <n v="0"/>
    <n v="6.2208000000000006"/>
  </r>
  <r>
    <n v="8226"/>
    <s v="CA-2014-104136"/>
    <x v="3"/>
    <x v="752"/>
    <d v="2014-11-05T00:00:00"/>
    <s v="Second Class"/>
    <s v="SF-20065"/>
    <s v="Sandra Flanagan"/>
    <x v="0"/>
    <s v="United States"/>
    <s v="Everett"/>
    <x v="31"/>
    <n v="2149"/>
    <x v="3"/>
    <s v="OFF-PA-10004243"/>
    <x v="1"/>
    <x v="10"/>
    <s v="Xerox 1939"/>
    <n v="189.7"/>
    <n v="10"/>
    <n v="0"/>
    <n v="91.055999999999983"/>
  </r>
  <r>
    <n v="8227"/>
    <s v="CA-2014-104136"/>
    <x v="3"/>
    <x v="752"/>
    <d v="2014-11-05T00:00:00"/>
    <s v="Second Class"/>
    <s v="SF-20065"/>
    <s v="Sandra Flanagan"/>
    <x v="0"/>
    <s v="United States"/>
    <s v="Everett"/>
    <x v="31"/>
    <n v="2149"/>
    <x v="3"/>
    <s v="OFF-PA-10001033"/>
    <x v="1"/>
    <x v="10"/>
    <s v="Xerox 1893"/>
    <n v="40.99"/>
    <n v="1"/>
    <n v="0"/>
    <n v="20.085100000000001"/>
  </r>
  <r>
    <n v="8228"/>
    <s v="CA-2013-123050"/>
    <x v="0"/>
    <x v="958"/>
    <d v="2013-04-09T00:00:00"/>
    <s v="Second Class"/>
    <s v="BC-11125"/>
    <s v="Becky Castell"/>
    <x v="2"/>
    <s v="United States"/>
    <s v="Troy"/>
    <x v="15"/>
    <n v="12180"/>
    <x v="3"/>
    <s v="FUR-FU-10000723"/>
    <x v="0"/>
    <x v="5"/>
    <s v="Deflect-o EconoMat Studded, No Bevel Mat for Low Pile Carpeting"/>
    <n v="82.64"/>
    <n v="2"/>
    <n v="0"/>
    <n v="7.4376000000000033"/>
  </r>
  <r>
    <n v="8229"/>
    <s v="CA-2013-123050"/>
    <x v="0"/>
    <x v="958"/>
    <d v="2013-04-09T00:00:00"/>
    <s v="Second Class"/>
    <s v="BC-11125"/>
    <s v="Becky Castell"/>
    <x v="2"/>
    <s v="United States"/>
    <s v="Troy"/>
    <x v="15"/>
    <n v="12180"/>
    <x v="3"/>
    <s v="OFF-ST-10003455"/>
    <x v="1"/>
    <x v="4"/>
    <s v="Tenex File Box, Personal Filing Tote with Lid, Black"/>
    <n v="31.02"/>
    <n v="2"/>
    <n v="0"/>
    <n v="8.0652000000000008"/>
  </r>
  <r>
    <n v="8230"/>
    <s v="CA-2013-123050"/>
    <x v="0"/>
    <x v="958"/>
    <d v="2013-04-09T00:00:00"/>
    <s v="Second Class"/>
    <s v="BC-11125"/>
    <s v="Becky Castell"/>
    <x v="2"/>
    <s v="United States"/>
    <s v="Troy"/>
    <x v="15"/>
    <n v="12180"/>
    <x v="3"/>
    <s v="TEC-AC-10001109"/>
    <x v="2"/>
    <x v="11"/>
    <s v="Logitech Trackman Marble Mouse"/>
    <n v="89.97"/>
    <n v="3"/>
    <n v="0"/>
    <n v="37.787400000000005"/>
  </r>
  <r>
    <n v="8231"/>
    <s v="CA-2013-162355"/>
    <x v="0"/>
    <x v="1186"/>
    <d v="2013-07-03T00:00:00"/>
    <s v="Second Class"/>
    <s v="PF-19165"/>
    <s v="Philip Fox"/>
    <x v="0"/>
    <s v="United States"/>
    <s v="Sandy Springs"/>
    <x v="32"/>
    <n v="30328"/>
    <x v="0"/>
    <s v="OFF-AR-10004344"/>
    <x v="1"/>
    <x v="6"/>
    <s v="Bulldog Vacuum Base Pencil Sharpener"/>
    <n v="35.97"/>
    <n v="3"/>
    <n v="0"/>
    <n v="9.7118999999999982"/>
  </r>
  <r>
    <n v="8232"/>
    <s v="CA-2013-162355"/>
    <x v="0"/>
    <x v="1186"/>
    <d v="2013-07-03T00:00:00"/>
    <s v="Second Class"/>
    <s v="PF-19165"/>
    <s v="Philip Fox"/>
    <x v="0"/>
    <s v="United States"/>
    <s v="Sandy Springs"/>
    <x v="32"/>
    <n v="30328"/>
    <x v="0"/>
    <s v="FUR-BO-10004695"/>
    <x v="0"/>
    <x v="0"/>
    <s v="O'Sullivan 2-Door Barrister Bookcase in Odessa Pine"/>
    <n v="1266.8599999999999"/>
    <n v="7"/>
    <n v="0"/>
    <n v="291.37779999999987"/>
  </r>
  <r>
    <n v="8233"/>
    <s v="CA-2011-158225"/>
    <x v="2"/>
    <x v="358"/>
    <d v="2011-09-28T00:00:00"/>
    <s v="Standard Class"/>
    <s v="SE-20110"/>
    <s v="Sanjit Engle"/>
    <x v="0"/>
    <s v="United States"/>
    <s v="San Jose"/>
    <x v="1"/>
    <n v="95123"/>
    <x v="1"/>
    <s v="OFF-ST-10000675"/>
    <x v="1"/>
    <x v="4"/>
    <s v="File Shuttle II and Handi-File, Black"/>
    <n v="169.45"/>
    <n v="5"/>
    <n v="0"/>
    <n v="42.362499999999997"/>
  </r>
  <r>
    <n v="8234"/>
    <s v="CA-2011-158225"/>
    <x v="2"/>
    <x v="358"/>
    <d v="2011-09-28T00:00:00"/>
    <s v="Standard Class"/>
    <s v="SE-20110"/>
    <s v="Sanjit Engle"/>
    <x v="0"/>
    <s v="United States"/>
    <s v="San Jose"/>
    <x v="1"/>
    <n v="95123"/>
    <x v="1"/>
    <s v="OFF-ST-10002301"/>
    <x v="1"/>
    <x v="4"/>
    <s v="Tennsco Commercial Shelving"/>
    <n v="40.68"/>
    <n v="2"/>
    <n v="0"/>
    <n v="0.40679999999999694"/>
  </r>
  <r>
    <n v="8235"/>
    <s v="CA-2014-102204"/>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s v="CA-2014-102204"/>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s v="CA-2014-102204"/>
    <x v="3"/>
    <x v="927"/>
    <d v="2014-05-07T00:00:00"/>
    <s v="Standard Class"/>
    <s v="CJ-12010"/>
    <s v="Caroline Jumper"/>
    <x v="0"/>
    <s v="United States"/>
    <s v="Jacksonville"/>
    <x v="2"/>
    <n v="32216"/>
    <x v="0"/>
    <s v="FUR-CH-10002024"/>
    <x v="0"/>
    <x v="1"/>
    <s v="HON 5400 Series Task Chairs for Big and Tall"/>
    <n v="2803.92"/>
    <n v="5"/>
    <n v="0.2"/>
    <n v="0"/>
  </r>
  <r>
    <n v="8238"/>
    <s v="CA-2014-103065"/>
    <x v="3"/>
    <x v="179"/>
    <d v="2014-10-21T00:00:00"/>
    <s v="Same Day"/>
    <s v="PT-19090"/>
    <s v="Pete Takahito"/>
    <x v="0"/>
    <s v="United States"/>
    <s v="Jacksonville"/>
    <x v="2"/>
    <n v="32216"/>
    <x v="0"/>
    <s v="OFF-ST-10000617"/>
    <x v="1"/>
    <x v="4"/>
    <s v="Woodgrain Magazine Files by Perma"/>
    <n v="4.7679999999999998"/>
    <n v="2"/>
    <n v="0.2"/>
    <n v="-0.7748000000000006"/>
  </r>
  <r>
    <n v="8239"/>
    <s v="CA-2014-103065"/>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s v="CA-2014-103065"/>
    <x v="3"/>
    <x v="179"/>
    <d v="2014-10-21T00:00:00"/>
    <s v="Same Day"/>
    <s v="PT-19090"/>
    <s v="Pete Takahito"/>
    <x v="0"/>
    <s v="United States"/>
    <s v="Jacksonville"/>
    <x v="2"/>
    <n v="32216"/>
    <x v="0"/>
    <s v="OFF-AR-10003251"/>
    <x v="1"/>
    <x v="6"/>
    <s v="Prang Drawing Pencil Set"/>
    <n v="4.4479999999999995"/>
    <n v="2"/>
    <n v="0.2"/>
    <n v="1.1119999999999999"/>
  </r>
  <r>
    <n v="8241"/>
    <s v="CA-2014-103065"/>
    <x v="3"/>
    <x v="179"/>
    <d v="2014-10-21T00:00:00"/>
    <s v="Same Day"/>
    <s v="PT-19090"/>
    <s v="Pete Takahito"/>
    <x v="0"/>
    <s v="United States"/>
    <s v="Jacksonville"/>
    <x v="2"/>
    <n v="32216"/>
    <x v="0"/>
    <s v="FUR-FU-10000175"/>
    <x v="0"/>
    <x v="5"/>
    <s v="DAX Wood Document Frame."/>
    <n v="43.936000000000007"/>
    <n v="4"/>
    <n v="0.2"/>
    <n v="6.0411999999999964"/>
  </r>
  <r>
    <n v="8242"/>
    <s v="CA-2011-109855"/>
    <x v="2"/>
    <x v="416"/>
    <d v="2011-09-05T00:00:00"/>
    <s v="Standard Class"/>
    <s v="LH-16900"/>
    <s v="Lena Hernandez"/>
    <x v="0"/>
    <s v="United States"/>
    <s v="New York City"/>
    <x v="15"/>
    <n v="10009"/>
    <x v="3"/>
    <s v="OFF-BI-10004716"/>
    <x v="1"/>
    <x v="8"/>
    <s v="Wilson Jones Hanging Recycled Pressboard Data Binders"/>
    <n v="23.744"/>
    <n v="2"/>
    <n v="0.2"/>
    <n v="8.3103999999999996"/>
  </r>
  <r>
    <n v="8243"/>
    <s v="CA-2011-109855"/>
    <x v="2"/>
    <x v="416"/>
    <d v="2011-09-05T00:00:00"/>
    <s v="Standard Class"/>
    <s v="LH-16900"/>
    <s v="Lena Hernandez"/>
    <x v="0"/>
    <s v="United States"/>
    <s v="New York City"/>
    <x v="15"/>
    <n v="10009"/>
    <x v="3"/>
    <s v="TEC-AC-10002842"/>
    <x v="2"/>
    <x v="11"/>
    <s v="WD My Passport Ultra 2TB Portable External Hard Drive"/>
    <n v="357"/>
    <n v="3"/>
    <n v="0"/>
    <n v="57.120000000000019"/>
  </r>
  <r>
    <n v="8244"/>
    <s v="CA-2011-109897"/>
    <x v="2"/>
    <x v="1132"/>
    <d v="2011-08-16T00:00:00"/>
    <s v="Standard Class"/>
    <s v="BW-11200"/>
    <s v="Ben Wallace"/>
    <x v="0"/>
    <s v="United States"/>
    <s v="San Francisco"/>
    <x v="1"/>
    <n v="94122"/>
    <x v="1"/>
    <s v="TEC-PH-10003691"/>
    <x v="2"/>
    <x v="7"/>
    <s v="BlackBerry Q10"/>
    <n v="806.33600000000001"/>
    <n v="8"/>
    <n v="0.2"/>
    <n v="50.396000000000015"/>
  </r>
  <r>
    <n v="8245"/>
    <s v="CA-2011-109897"/>
    <x v="2"/>
    <x v="1132"/>
    <d v="2011-08-16T00:00:00"/>
    <s v="Standard Class"/>
    <s v="BW-11200"/>
    <s v="Ben Wallace"/>
    <x v="0"/>
    <s v="United States"/>
    <s v="San Francisco"/>
    <x v="1"/>
    <n v="94122"/>
    <x v="1"/>
    <s v="FUR-FU-10002878"/>
    <x v="0"/>
    <x v="5"/>
    <s v="Seth Thomas 14&quot; Day/Date Wall Clock"/>
    <n v="85.44"/>
    <n v="3"/>
    <n v="0"/>
    <n v="31.612800000000004"/>
  </r>
  <r>
    <n v="8246"/>
    <s v="US-2011-143581"/>
    <x v="2"/>
    <x v="710"/>
    <d v="2011-08-23T00:00:00"/>
    <s v="Standard Class"/>
    <s v="BS-11365"/>
    <s v="Bill Shonely"/>
    <x v="1"/>
    <s v="United States"/>
    <s v="Columbus"/>
    <x v="32"/>
    <n v="31907"/>
    <x v="0"/>
    <s v="OFF-ST-10000991"/>
    <x v="1"/>
    <x v="4"/>
    <s v="Space Solutions HD Industrial Steel Shelving."/>
    <n v="344.90999999999997"/>
    <n v="3"/>
    <n v="0"/>
    <n v="10.347300000000004"/>
  </r>
  <r>
    <n v="8247"/>
    <s v="CA-2012-129217"/>
    <x v="1"/>
    <x v="1187"/>
    <d v="2012-05-10T00:00:00"/>
    <s v="Same Day"/>
    <s v="DP-13390"/>
    <s v="Dennis Pardue"/>
    <x v="2"/>
    <s v="United States"/>
    <s v="Aurora"/>
    <x v="10"/>
    <n v="60505"/>
    <x v="2"/>
    <s v="OFF-AP-10002439"/>
    <x v="1"/>
    <x v="9"/>
    <s v="Tripp Lite Isotel 8 Ultra 8 Outlet Metal Surge"/>
    <n v="70.969999999999985"/>
    <n v="5"/>
    <n v="0.8"/>
    <n v="-191.619"/>
  </r>
  <r>
    <n v="8248"/>
    <s v="CA-2012-129217"/>
    <x v="1"/>
    <x v="1187"/>
    <d v="2012-05-10T00:00:00"/>
    <s v="Same Day"/>
    <s v="DP-13390"/>
    <s v="Dennis Pardue"/>
    <x v="2"/>
    <s v="United States"/>
    <s v="Aurora"/>
    <x v="10"/>
    <n v="60505"/>
    <x v="2"/>
    <s v="OFF-AR-10004602"/>
    <x v="1"/>
    <x v="6"/>
    <s v="Boston KS Multi-Size Manual Pencil Sharpener"/>
    <n v="36.783999999999999"/>
    <n v="2"/>
    <n v="0.2"/>
    <n v="3.6784000000000017"/>
  </r>
  <r>
    <n v="8249"/>
    <s v="CA-2013-133816"/>
    <x v="0"/>
    <x v="1120"/>
    <d v="2013-05-14T00:00:00"/>
    <s v="Second Class"/>
    <s v="CS-12400"/>
    <s v="Christopher Schild"/>
    <x v="2"/>
    <s v="United States"/>
    <s v="Philadelphia"/>
    <x v="9"/>
    <n v="19134"/>
    <x v="3"/>
    <s v="TEC-PH-10001795"/>
    <x v="2"/>
    <x v="7"/>
    <s v="ClearOne CHATAttach 160 - speaker phone"/>
    <n v="743.98799999999994"/>
    <n v="2"/>
    <n v="0.4"/>
    <n v="-123.9980000000001"/>
  </r>
  <r>
    <n v="8250"/>
    <s v="CA-2012-140221"/>
    <x v="1"/>
    <x v="616"/>
    <d v="2012-03-09T00:00:00"/>
    <s v="Second Class"/>
    <s v="MS-17365"/>
    <s v="Maribeth Schnelling"/>
    <x v="0"/>
    <s v="United States"/>
    <s v="Chicago"/>
    <x v="10"/>
    <n v="60653"/>
    <x v="2"/>
    <s v="OFF-BI-10002854"/>
    <x v="1"/>
    <x v="8"/>
    <s v="Performers Binder/Pad Holder, Black"/>
    <n v="11.211999999999998"/>
    <n v="2"/>
    <n v="0.8"/>
    <n v="-16.818000000000005"/>
  </r>
  <r>
    <n v="8251"/>
    <s v="CA-2012-140221"/>
    <x v="1"/>
    <x v="616"/>
    <d v="2012-03-09T00:00:00"/>
    <s v="Second Class"/>
    <s v="MS-17365"/>
    <s v="Maribeth Schnelling"/>
    <x v="0"/>
    <s v="United States"/>
    <s v="Chicago"/>
    <x v="10"/>
    <n v="60653"/>
    <x v="2"/>
    <s v="FUR-FU-10000023"/>
    <x v="0"/>
    <x v="5"/>
    <s v="Eldon Wave Desk Accessories"/>
    <n v="4.7119999999999997"/>
    <n v="2"/>
    <n v="0.6"/>
    <n v="-1.8847999999999994"/>
  </r>
  <r>
    <n v="8252"/>
    <s v="CA-2012-140221"/>
    <x v="1"/>
    <x v="616"/>
    <d v="2012-03-09T00:00:00"/>
    <s v="Second Class"/>
    <s v="MS-17365"/>
    <s v="Maribeth Schnelling"/>
    <x v="0"/>
    <s v="United States"/>
    <s v="Chicago"/>
    <x v="10"/>
    <n v="60653"/>
    <x v="2"/>
    <s v="OFF-AP-10000828"/>
    <x v="1"/>
    <x v="9"/>
    <s v="Avanti 4.4 Cu. Ft. Refrigerator"/>
    <n v="180.97999999999996"/>
    <n v="5"/>
    <n v="0.8"/>
    <n v="-470.548"/>
  </r>
  <r>
    <n v="8253"/>
    <s v="CA-2012-140221"/>
    <x v="1"/>
    <x v="616"/>
    <d v="2012-03-09T00:00:00"/>
    <s v="Second Class"/>
    <s v="MS-17365"/>
    <s v="Maribeth Schnelling"/>
    <x v="0"/>
    <s v="United States"/>
    <s v="Chicago"/>
    <x v="10"/>
    <n v="60653"/>
    <x v="2"/>
    <s v="OFF-ST-10000777"/>
    <x v="1"/>
    <x v="4"/>
    <s v="Companion Letter/Legal File, Black"/>
    <n v="60.415999999999997"/>
    <n v="2"/>
    <n v="0.2"/>
    <n v="6.0416000000000025"/>
  </r>
  <r>
    <n v="8254"/>
    <s v="CA-2014-152310"/>
    <x v="3"/>
    <x v="801"/>
    <d v="2014-08-20T00:00:00"/>
    <s v="Standard Class"/>
    <s v="DK-12895"/>
    <s v="Dana Kaydos"/>
    <x v="0"/>
    <s v="United States"/>
    <s v="Seattle"/>
    <x v="4"/>
    <n v="98103"/>
    <x v="1"/>
    <s v="TEC-CO-10000971"/>
    <x v="2"/>
    <x v="16"/>
    <s v="Hewlett Packard 310 Color Digital Copier"/>
    <n v="299.99"/>
    <n v="1"/>
    <n v="0"/>
    <n v="89.996999999999986"/>
  </r>
  <r>
    <n v="8255"/>
    <s v="CA-2014-152310"/>
    <x v="3"/>
    <x v="801"/>
    <d v="2014-08-20T00:00:00"/>
    <s v="Standard Class"/>
    <s v="DK-12895"/>
    <s v="Dana Kaydos"/>
    <x v="0"/>
    <s v="United States"/>
    <s v="Seattle"/>
    <x v="4"/>
    <n v="98103"/>
    <x v="1"/>
    <s v="OFF-PA-10003134"/>
    <x v="1"/>
    <x v="10"/>
    <s v="Xerox 1937"/>
    <n v="192.16"/>
    <n v="4"/>
    <n v="0"/>
    <n v="92.236799999999988"/>
  </r>
  <r>
    <n v="8256"/>
    <s v="CA-2014-152310"/>
    <x v="3"/>
    <x v="801"/>
    <d v="2014-08-20T00:00:00"/>
    <s v="Standard Class"/>
    <s v="DK-12895"/>
    <s v="Dana Kaydos"/>
    <x v="0"/>
    <s v="United States"/>
    <s v="Seattle"/>
    <x v="4"/>
    <n v="98103"/>
    <x v="1"/>
    <s v="TEC-PH-10002538"/>
    <x v="2"/>
    <x v="7"/>
    <s v="Grandstream GXP1160 VoIP phone"/>
    <n v="242.624"/>
    <n v="8"/>
    <n v="0.2"/>
    <n v="27.295199999999973"/>
  </r>
  <r>
    <n v="8257"/>
    <s v="CA-2014-152310"/>
    <x v="3"/>
    <x v="801"/>
    <d v="2014-08-20T00:00:00"/>
    <s v="Standard Class"/>
    <s v="DK-12895"/>
    <s v="Dana Kaydos"/>
    <x v="0"/>
    <s v="United States"/>
    <s v="Seattle"/>
    <x v="4"/>
    <n v="98103"/>
    <x v="1"/>
    <s v="OFF-ST-10001228"/>
    <x v="1"/>
    <x v="4"/>
    <s v="Personal File Boxes with Fold-Down Carry Handle"/>
    <n v="46.74"/>
    <n v="3"/>
    <n v="0"/>
    <n v="11.684999999999999"/>
  </r>
  <r>
    <n v="8258"/>
    <s v="CA-2014-152310"/>
    <x v="3"/>
    <x v="801"/>
    <d v="2014-08-20T00:00:00"/>
    <s v="Standard Class"/>
    <s v="DK-12895"/>
    <s v="Dana Kaydos"/>
    <x v="0"/>
    <s v="United States"/>
    <s v="Seattle"/>
    <x v="4"/>
    <n v="98103"/>
    <x v="1"/>
    <s v="TEC-AC-10000397"/>
    <x v="2"/>
    <x v="11"/>
    <s v="Perixx PERIBOARD-512B, Ergonomic Split Keyboard"/>
    <n v="174.95000000000002"/>
    <n v="5"/>
    <n v="0"/>
    <n v="12.246500000000005"/>
  </r>
  <r>
    <n v="8259"/>
    <s v="CA-2014-152310"/>
    <x v="3"/>
    <x v="801"/>
    <d v="2014-08-20T00:00:00"/>
    <s v="Standard Class"/>
    <s v="DK-12895"/>
    <s v="Dana Kaydos"/>
    <x v="0"/>
    <s v="United States"/>
    <s v="Seattle"/>
    <x v="4"/>
    <n v="98103"/>
    <x v="1"/>
    <s v="OFF-BI-10004308"/>
    <x v="1"/>
    <x v="8"/>
    <s v="Avery Legal 4-Ring Binder"/>
    <n v="100.70400000000001"/>
    <n v="6"/>
    <n v="0.2"/>
    <n v="37.763999999999996"/>
  </r>
  <r>
    <n v="8260"/>
    <s v="CA-2013-118101"/>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s v="CA-2013-118101"/>
    <x v="0"/>
    <x v="190"/>
    <d v="2013-06-27T00:00:00"/>
    <s v="Same Day"/>
    <s v="SN-20560"/>
    <s v="Skye Norling"/>
    <x v="2"/>
    <s v="United States"/>
    <s v="Roseville"/>
    <x v="12"/>
    <n v="48066"/>
    <x v="2"/>
    <s v="OFF-BI-10000773"/>
    <x v="1"/>
    <x v="8"/>
    <s v="Insertable Tab Post Binder Dividers"/>
    <n v="8.02"/>
    <n v="1"/>
    <n v="0"/>
    <n v="3.7693999999999992"/>
  </r>
  <r>
    <n v="8262"/>
    <s v="CA-2013-118101"/>
    <x v="0"/>
    <x v="190"/>
    <d v="2013-06-27T00:00:00"/>
    <s v="Same Day"/>
    <s v="SN-20560"/>
    <s v="Skye Norling"/>
    <x v="2"/>
    <s v="United States"/>
    <s v="Roseville"/>
    <x v="12"/>
    <n v="48066"/>
    <x v="2"/>
    <s v="OFF-ST-10001837"/>
    <x v="1"/>
    <x v="4"/>
    <s v="SAFCO Mobile Desk Side File, Wire Frame"/>
    <n v="171.04"/>
    <n v="4"/>
    <n v="0"/>
    <n v="44.470399999999998"/>
  </r>
  <r>
    <n v="8263"/>
    <s v="CA-2013-100307"/>
    <x v="0"/>
    <x v="272"/>
    <d v="2013-12-20T00:00:00"/>
    <s v="Standard Class"/>
    <s v="TC-21475"/>
    <s v="Tony Chapman"/>
    <x v="2"/>
    <s v="United States"/>
    <s v="Fayetteville"/>
    <x v="36"/>
    <n v="72701"/>
    <x v="0"/>
    <s v="OFF-PA-10002552"/>
    <x v="1"/>
    <x v="10"/>
    <s v="Xerox 1958"/>
    <n v="19.440000000000001"/>
    <n v="3"/>
    <n v="0"/>
    <n v="9.3312000000000008"/>
  </r>
  <r>
    <n v="8264"/>
    <s v="CA-2012-138457"/>
    <x v="1"/>
    <x v="1023"/>
    <d v="2012-09-17T00:00:00"/>
    <s v="Standard Class"/>
    <s v="AM-10705"/>
    <s v="Anne McFarland"/>
    <x v="0"/>
    <s v="United States"/>
    <s v="Jacksonville"/>
    <x v="3"/>
    <n v="28540"/>
    <x v="0"/>
    <s v="OFF-BI-10000014"/>
    <x v="1"/>
    <x v="8"/>
    <s v="Heavy-Duty E-Z-D Binders"/>
    <n v="13.092000000000002"/>
    <n v="4"/>
    <n v="0.7"/>
    <n v="-10.037199999999999"/>
  </r>
  <r>
    <n v="8265"/>
    <s v="CA-2011-131800"/>
    <x v="2"/>
    <x v="125"/>
    <d v="2012-01-04T00:00:00"/>
    <s v="Standard Class"/>
    <s v="AJ-10960"/>
    <s v="Astrea Jones"/>
    <x v="0"/>
    <s v="United States"/>
    <s v="New York City"/>
    <x v="15"/>
    <n v="10035"/>
    <x v="3"/>
    <s v="OFF-AP-10004136"/>
    <x v="1"/>
    <x v="9"/>
    <s v="Kensington 6 Outlet SmartSocket Surge Protector"/>
    <n v="122.94"/>
    <n v="3"/>
    <n v="0"/>
    <n v="30.734999999999992"/>
  </r>
  <r>
    <n v="8266"/>
    <s v="CA-2011-131800"/>
    <x v="2"/>
    <x v="125"/>
    <d v="2012-01-04T00:00:00"/>
    <s v="Standard Class"/>
    <s v="AJ-10960"/>
    <s v="Astrea Jones"/>
    <x v="0"/>
    <s v="United States"/>
    <s v="New York City"/>
    <x v="15"/>
    <n v="10035"/>
    <x v="3"/>
    <s v="OFF-BI-10003429"/>
    <x v="1"/>
    <x v="8"/>
    <s v="Cardinal HOLDit! Binder Insert Strips,Extra Strips"/>
    <n v="35.448"/>
    <n v="7"/>
    <n v="0.2"/>
    <n v="12.8499"/>
  </r>
  <r>
    <n v="8267"/>
    <s v="CA-2011-118304"/>
    <x v="2"/>
    <x v="333"/>
    <d v="2011-05-04T00:00:00"/>
    <s v="Standard Class"/>
    <s v="KH-16360"/>
    <s v="Katherine Hughes"/>
    <x v="0"/>
    <s v="United States"/>
    <s v="Dover"/>
    <x v="13"/>
    <n v="19901"/>
    <x v="3"/>
    <s v="TEC-PH-10000376"/>
    <x v="2"/>
    <x v="7"/>
    <s v="Square Credit Card Reader"/>
    <n v="19.98"/>
    <n v="2"/>
    <n v="0"/>
    <n v="5.1948000000000008"/>
  </r>
  <r>
    <n v="8268"/>
    <s v="CA-2014-121790"/>
    <x v="3"/>
    <x v="289"/>
    <d v="2014-02-07T00:00:00"/>
    <s v="Standard Class"/>
    <s v="LP-17095"/>
    <s v="Liz Preis"/>
    <x v="0"/>
    <s v="United States"/>
    <s v="Aurora"/>
    <x v="10"/>
    <n v="60505"/>
    <x v="2"/>
    <s v="FUR-TA-10003469"/>
    <x v="0"/>
    <x v="3"/>
    <s v="Balt Split Level Computer Training Table"/>
    <n v="69.375"/>
    <n v="1"/>
    <n v="0.5"/>
    <n v="-47.174999999999997"/>
  </r>
  <r>
    <n v="8269"/>
    <s v="CA-2014-121790"/>
    <x v="3"/>
    <x v="289"/>
    <d v="2014-02-07T00:00:00"/>
    <s v="Standard Class"/>
    <s v="LP-17095"/>
    <s v="Liz Preis"/>
    <x v="0"/>
    <s v="United States"/>
    <s v="Aurora"/>
    <x v="10"/>
    <n v="60505"/>
    <x v="2"/>
    <s v="OFF-SU-10004231"/>
    <x v="1"/>
    <x v="14"/>
    <s v="Acme Tagit Stainless Steel Antibacterial Scissors"/>
    <n v="31.680000000000003"/>
    <n v="4"/>
    <n v="0.2"/>
    <n v="2.7719999999999994"/>
  </r>
  <r>
    <n v="8270"/>
    <s v="CA-2014-121790"/>
    <x v="3"/>
    <x v="289"/>
    <d v="2014-02-07T00:00:00"/>
    <s v="Standard Class"/>
    <s v="LP-17095"/>
    <s v="Liz Preis"/>
    <x v="0"/>
    <s v="United States"/>
    <s v="Aurora"/>
    <x v="10"/>
    <n v="60505"/>
    <x v="2"/>
    <s v="TEC-PH-10002584"/>
    <x v="2"/>
    <x v="7"/>
    <s v="Samsung Galaxy S4"/>
    <n v="2003.1680000000001"/>
    <n v="4"/>
    <n v="0.2"/>
    <n v="250.39599999999984"/>
  </r>
  <r>
    <n v="8271"/>
    <s v="CA-2014-121790"/>
    <x v="3"/>
    <x v="289"/>
    <d v="2014-02-07T00:00:00"/>
    <s v="Standard Class"/>
    <s v="LP-17095"/>
    <s v="Liz Preis"/>
    <x v="0"/>
    <s v="United States"/>
    <s v="Aurora"/>
    <x v="10"/>
    <n v="60505"/>
    <x v="2"/>
    <s v="OFF-AR-10003602"/>
    <x v="1"/>
    <x v="6"/>
    <s v="Quartet Omega Colored Chalk, 12/Pack"/>
    <n v="9.3439999999999994"/>
    <n v="2"/>
    <n v="0.2"/>
    <n v="3.1535999999999995"/>
  </r>
  <r>
    <n v="8272"/>
    <s v="CA-2013-169670"/>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s v="CA-2013-139549"/>
    <x v="0"/>
    <x v="201"/>
    <d v="2013-10-26T00:00:00"/>
    <s v="Standard Class"/>
    <s v="MY-18295"/>
    <s v="Muhammed Yedwab"/>
    <x v="1"/>
    <s v="United States"/>
    <s v="El Cajon"/>
    <x v="1"/>
    <n v="92020"/>
    <x v="1"/>
    <s v="FUR-CH-10001802"/>
    <x v="0"/>
    <x v="1"/>
    <s v="Hon Every-Day Chair Series Swivel Task Chairs"/>
    <n v="387.13600000000002"/>
    <n v="4"/>
    <n v="0.2"/>
    <n v="4.8391999999999911"/>
  </r>
  <r>
    <n v="8274"/>
    <s v="CA-2012-104059"/>
    <x v="1"/>
    <x v="385"/>
    <d v="2012-06-15T00:00:00"/>
    <s v="Second Class"/>
    <s v="FC-14245"/>
    <s v="Frank Carlisle"/>
    <x v="2"/>
    <s v="United States"/>
    <s v="Springfield"/>
    <x v="24"/>
    <n v="45503"/>
    <x v="3"/>
    <s v="OFF-AR-10000634"/>
    <x v="1"/>
    <x v="6"/>
    <s v="Newell 320"/>
    <n v="3.4240000000000004"/>
    <n v="1"/>
    <n v="0.2"/>
    <n v="0.29960000000000009"/>
  </r>
  <r>
    <n v="8275"/>
    <s v="CA-2014-164112"/>
    <x v="3"/>
    <x v="160"/>
    <d v="2014-07-05T00:00:00"/>
    <s v="Standard Class"/>
    <s v="ND-18460"/>
    <s v="Neil Ducich"/>
    <x v="1"/>
    <s v="United States"/>
    <s v="Mount Vernon"/>
    <x v="15"/>
    <n v="10550"/>
    <x v="3"/>
    <s v="OFF-ST-10002615"/>
    <x v="1"/>
    <x v="4"/>
    <s v="Dual Level, Single-Width Filing Carts"/>
    <n v="1085.42"/>
    <n v="7"/>
    <n v="0"/>
    <n v="282.20920000000001"/>
  </r>
  <r>
    <n v="8276"/>
    <s v="CA-2012-143882"/>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s v="US-2013-139262"/>
    <x v="0"/>
    <x v="823"/>
    <d v="2013-02-25T00:00:00"/>
    <s v="Standard Class"/>
    <s v="LC-16960"/>
    <s v="Lindsay Castell"/>
    <x v="2"/>
    <s v="United States"/>
    <s v="Tampa"/>
    <x v="2"/>
    <n v="33614"/>
    <x v="0"/>
    <s v="OFF-BI-10003727"/>
    <x v="1"/>
    <x v="8"/>
    <s v="Avery Durable Slant Ring Binders With Label Holder"/>
    <n v="3.762"/>
    <n v="3"/>
    <n v="0.7"/>
    <n v="-2.758799999999999"/>
  </r>
  <r>
    <n v="8278"/>
    <s v="US-2013-139262"/>
    <x v="0"/>
    <x v="823"/>
    <d v="2013-02-25T00:00:00"/>
    <s v="Standard Class"/>
    <s v="LC-16960"/>
    <s v="Lindsay Castell"/>
    <x v="2"/>
    <s v="United States"/>
    <s v="Tampa"/>
    <x v="2"/>
    <n v="33614"/>
    <x v="0"/>
    <s v="OFF-BI-10002026"/>
    <x v="1"/>
    <x v="8"/>
    <s v="Avery Arch Ring Binders"/>
    <n v="34.860000000000007"/>
    <n v="2"/>
    <n v="0.7"/>
    <n v="-26.726000000000006"/>
  </r>
  <r>
    <n v="8279"/>
    <s v="US-2013-139262"/>
    <x v="0"/>
    <x v="823"/>
    <d v="2013-02-25T00:00:00"/>
    <s v="Standard Class"/>
    <s v="LC-16960"/>
    <s v="Lindsay Castell"/>
    <x v="2"/>
    <s v="United States"/>
    <s v="Tampa"/>
    <x v="2"/>
    <n v="33614"/>
    <x v="0"/>
    <s v="OFF-ST-10001496"/>
    <x v="1"/>
    <x v="4"/>
    <s v="Standard Rollaway File with Lock"/>
    <n v="432.45600000000002"/>
    <n v="3"/>
    <n v="0.2"/>
    <n v="32.434200000000004"/>
  </r>
  <r>
    <n v="8280"/>
    <s v="CA-2014-146192"/>
    <x v="3"/>
    <x v="300"/>
    <d v="2014-04-27T00:00:00"/>
    <s v="Standard Class"/>
    <s v="BD-11725"/>
    <s v="Bruce Degenhardt"/>
    <x v="0"/>
    <s v="United States"/>
    <s v="Columbus"/>
    <x v="32"/>
    <n v="31907"/>
    <x v="0"/>
    <s v="OFF-ST-10003716"/>
    <x v="1"/>
    <x v="4"/>
    <s v="Tennsco Double-Tier Lockers"/>
    <n v="675.06000000000006"/>
    <n v="3"/>
    <n v="0"/>
    <n v="87.757800000000003"/>
  </r>
  <r>
    <n v="8281"/>
    <s v="CA-2014-13481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s v="CA-2014-134810"/>
    <x v="3"/>
    <x v="1188"/>
    <d v="2014-05-11T00:00:00"/>
    <s v="First Class"/>
    <s v="MC-17605"/>
    <s v="Matt Connell"/>
    <x v="1"/>
    <s v="United States"/>
    <s v="Jacksonville"/>
    <x v="3"/>
    <n v="28540"/>
    <x v="0"/>
    <s v="FUR-CH-10001270"/>
    <x v="0"/>
    <x v="1"/>
    <s v="Harbour Creations Steel Folding Chair"/>
    <n v="207"/>
    <n v="3"/>
    <n v="0.2"/>
    <n v="25.874999999999972"/>
  </r>
  <r>
    <n v="8283"/>
    <s v="CA-2012-154284"/>
    <x v="1"/>
    <x v="379"/>
    <d v="2012-12-26T00:00:00"/>
    <s v="Second Class"/>
    <s v="SZ-20035"/>
    <s v="Sam Zeldin"/>
    <x v="2"/>
    <s v="United States"/>
    <s v="Saint Charles"/>
    <x v="10"/>
    <n v="60174"/>
    <x v="2"/>
    <s v="TEC-MA-10004241"/>
    <x v="2"/>
    <x v="15"/>
    <s v="Star Micronics TSP800 TSP847IIU Receipt Printer"/>
    <n v="600.53"/>
    <n v="2"/>
    <n v="0.3"/>
    <n v="137.26399999999995"/>
  </r>
  <r>
    <n v="8284"/>
    <s v="CA-2012-154284"/>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s v="CA-2012-154284"/>
    <x v="1"/>
    <x v="379"/>
    <d v="2012-12-26T00:00:00"/>
    <s v="Second Class"/>
    <s v="SZ-20035"/>
    <s v="Sam Zeldin"/>
    <x v="2"/>
    <s v="United States"/>
    <s v="Saint Charles"/>
    <x v="10"/>
    <n v="60174"/>
    <x v="2"/>
    <s v="TEC-AC-10003198"/>
    <x v="2"/>
    <x v="11"/>
    <s v="Enermax Acrylux Wireless Keyboard"/>
    <n v="637.44000000000005"/>
    <n v="8"/>
    <n v="0.2"/>
    <n v="135.45599999999996"/>
  </r>
  <r>
    <n v="8286"/>
    <s v="CA-2012-154284"/>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s v="CA-2011-156244"/>
    <x v="2"/>
    <x v="1132"/>
    <d v="2011-08-16T00:00:00"/>
    <s v="Standard Class"/>
    <s v="DH-13675"/>
    <s v="Duane Huffman"/>
    <x v="2"/>
    <s v="United States"/>
    <s v="Miami"/>
    <x v="2"/>
    <n v="33180"/>
    <x v="0"/>
    <s v="OFF-PA-10000295"/>
    <x v="1"/>
    <x v="10"/>
    <s v="Xerox 229"/>
    <n v="31.104000000000006"/>
    <n v="6"/>
    <n v="0.2"/>
    <n v="10.8864"/>
  </r>
  <r>
    <n v="8288"/>
    <s v="CA-2011-156244"/>
    <x v="2"/>
    <x v="1132"/>
    <d v="2011-08-16T00:00:00"/>
    <s v="Standard Class"/>
    <s v="DH-13675"/>
    <s v="Duane Huffman"/>
    <x v="2"/>
    <s v="United States"/>
    <s v="Miami"/>
    <x v="2"/>
    <n v="33180"/>
    <x v="0"/>
    <s v="OFF-AR-10004344"/>
    <x v="1"/>
    <x v="6"/>
    <s v="Bulldog Vacuum Base Pencil Sharpener"/>
    <n v="47.96"/>
    <n v="5"/>
    <n v="0.2"/>
    <n v="4.196499999999995"/>
  </r>
  <r>
    <n v="8289"/>
    <s v="CA-2011-156244"/>
    <x v="2"/>
    <x v="1132"/>
    <d v="2011-08-16T00:00:00"/>
    <s v="Standard Class"/>
    <s v="DH-13675"/>
    <s v="Duane Huffman"/>
    <x v="2"/>
    <s v="United States"/>
    <s v="Miami"/>
    <x v="2"/>
    <n v="33180"/>
    <x v="0"/>
    <s v="TEC-AC-10002473"/>
    <x v="2"/>
    <x v="11"/>
    <s v="Maxell 4.7GB DVD-R"/>
    <n v="158.928"/>
    <n v="7"/>
    <n v="0.2"/>
    <n v="41.718599999999995"/>
  </r>
  <r>
    <n v="8290"/>
    <s v="CA-2011-156244"/>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s v="CA-2011-156244"/>
    <x v="2"/>
    <x v="1132"/>
    <d v="2011-08-16T00:00:00"/>
    <s v="Standard Class"/>
    <s v="DH-13675"/>
    <s v="Duane Huffman"/>
    <x v="2"/>
    <s v="United States"/>
    <s v="Miami"/>
    <x v="2"/>
    <n v="33180"/>
    <x v="0"/>
    <s v="OFF-SU-10000432"/>
    <x v="1"/>
    <x v="14"/>
    <s v="Acco Side-Punched Conventional Columnar Pads"/>
    <n v="5.5520000000000005"/>
    <n v="2"/>
    <n v="0.2"/>
    <n v="-1.0410000000000006"/>
  </r>
  <r>
    <n v="8292"/>
    <s v="CA-2011-156244"/>
    <x v="2"/>
    <x v="1132"/>
    <d v="2011-08-16T00:00:00"/>
    <s v="Standard Class"/>
    <s v="DH-13675"/>
    <s v="Duane Huffman"/>
    <x v="2"/>
    <s v="United States"/>
    <s v="Miami"/>
    <x v="2"/>
    <n v="33180"/>
    <x v="0"/>
    <s v="OFF-LA-10000443"/>
    <x v="1"/>
    <x v="2"/>
    <s v="Avery 501"/>
    <n v="2.952"/>
    <n v="1"/>
    <n v="0.2"/>
    <n v="0.99629999999999996"/>
  </r>
  <r>
    <n v="8293"/>
    <s v="CA-2012-106362"/>
    <x v="1"/>
    <x v="555"/>
    <d v="2012-12-15T00:00:00"/>
    <s v="Standard Class"/>
    <s v="LC-16885"/>
    <s v="Lena Creighton"/>
    <x v="0"/>
    <s v="United States"/>
    <s v="Troy"/>
    <x v="24"/>
    <n v="45373"/>
    <x v="3"/>
    <s v="OFF-BI-10003166"/>
    <x v="1"/>
    <x v="8"/>
    <s v="GBC Plasticlear Binding Covers"/>
    <n v="10.332000000000003"/>
    <n v="3"/>
    <n v="0.7"/>
    <n v="-7.5767999999999986"/>
  </r>
  <r>
    <n v="8294"/>
    <s v="US-2014-168802"/>
    <x v="3"/>
    <x v="132"/>
    <d v="2014-11-08T00:00:00"/>
    <s v="Standard Class"/>
    <s v="JO-15145"/>
    <s v="Jack O'Briant"/>
    <x v="1"/>
    <s v="United States"/>
    <s v="Seattle"/>
    <x v="4"/>
    <n v="98103"/>
    <x v="1"/>
    <s v="OFF-BI-10002393"/>
    <x v="1"/>
    <x v="8"/>
    <s v="Binder Posts"/>
    <n v="18.368000000000002"/>
    <n v="4"/>
    <n v="0.2"/>
    <n v="5.9695999999999998"/>
  </r>
  <r>
    <n v="8295"/>
    <s v="US-2014-146906"/>
    <x v="3"/>
    <x v="677"/>
    <d v="2014-03-18T00:00:00"/>
    <s v="Standard Class"/>
    <s v="MT-17815"/>
    <s v="Meg Tillman"/>
    <x v="0"/>
    <s v="United States"/>
    <s v="New York City"/>
    <x v="15"/>
    <n v="10011"/>
    <x v="3"/>
    <s v="TEC-PH-10001809"/>
    <x v="2"/>
    <x v="7"/>
    <s v="Panasonic KX T7736-B Digital phone"/>
    <n v="299.89999999999998"/>
    <n v="2"/>
    <n v="0"/>
    <n v="74.974999999999994"/>
  </r>
  <r>
    <n v="8296"/>
    <s v="CA-2013-166380"/>
    <x v="0"/>
    <x v="198"/>
    <d v="2013-06-04T00:00:00"/>
    <s v="Standard Class"/>
    <s v="EB-13750"/>
    <s v="Edward Becker"/>
    <x v="1"/>
    <s v="United States"/>
    <s v="Arlington"/>
    <x v="17"/>
    <n v="22204"/>
    <x v="0"/>
    <s v="OFF-EN-10002600"/>
    <x v="1"/>
    <x v="12"/>
    <s v="Redi-Strip #10 Envelopes, 4 1/8 x 9 1/2"/>
    <n v="26.55"/>
    <n v="9"/>
    <n v="0"/>
    <n v="12.744"/>
  </r>
  <r>
    <n v="8297"/>
    <s v="CA-2013-166380"/>
    <x v="0"/>
    <x v="198"/>
    <d v="2013-06-04T00:00:00"/>
    <s v="Standard Class"/>
    <s v="EB-13750"/>
    <s v="Edward Becker"/>
    <x v="1"/>
    <s v="United States"/>
    <s v="Arlington"/>
    <x v="17"/>
    <n v="22204"/>
    <x v="0"/>
    <s v="TEC-AC-10000109"/>
    <x v="2"/>
    <x v="11"/>
    <s v="Sony Micro Vault Click 16 GB USB 2.0 Flash Drive"/>
    <n v="111.98"/>
    <n v="2"/>
    <n v="0"/>
    <n v="26.875200000000007"/>
  </r>
  <r>
    <n v="8298"/>
    <s v="US-2012-158911"/>
    <x v="1"/>
    <x v="761"/>
    <d v="2012-07-11T00:00:00"/>
    <s v="Standard Class"/>
    <s v="RS-19765"/>
    <s v="Roland Schwarz"/>
    <x v="1"/>
    <s v="United States"/>
    <s v="Charlotte"/>
    <x v="3"/>
    <n v="28205"/>
    <x v="0"/>
    <s v="FUR-FU-10003829"/>
    <x v="0"/>
    <x v="5"/>
    <s v="Stackable Trays"/>
    <n v="4.9280000000000008"/>
    <n v="2"/>
    <n v="0.2"/>
    <n v="0.73919999999999941"/>
  </r>
  <r>
    <n v="8299"/>
    <s v="US-2012-158911"/>
    <x v="1"/>
    <x v="761"/>
    <d v="2012-07-11T00:00:00"/>
    <s v="Standard Class"/>
    <s v="RS-19765"/>
    <s v="Roland Schwarz"/>
    <x v="1"/>
    <s v="United States"/>
    <s v="Charlotte"/>
    <x v="3"/>
    <n v="28205"/>
    <x v="0"/>
    <s v="OFF-LA-10003223"/>
    <x v="1"/>
    <x v="2"/>
    <s v="Avery 508"/>
    <n v="11.784000000000001"/>
    <n v="3"/>
    <n v="0.2"/>
    <n v="4.2716999999999992"/>
  </r>
  <r>
    <n v="8300"/>
    <s v="US-2011-103338"/>
    <x v="2"/>
    <x v="518"/>
    <d v="2011-03-15T00:00:00"/>
    <s v="Standard Class"/>
    <s v="RB-19435"/>
    <s v="Richard Bierner"/>
    <x v="0"/>
    <s v="United States"/>
    <s v="Roseville"/>
    <x v="1"/>
    <n v="95661"/>
    <x v="1"/>
    <s v="OFF-AR-10001770"/>
    <x v="1"/>
    <x v="6"/>
    <s v="Economy #2 Pencils"/>
    <n v="7.98"/>
    <n v="3"/>
    <n v="0"/>
    <n v="2.0747999999999998"/>
  </r>
  <r>
    <n v="8301"/>
    <s v="CA-2012-109169"/>
    <x v="1"/>
    <x v="704"/>
    <d v="2012-04-24T00:00:00"/>
    <s v="Standard Class"/>
    <s v="OT-18730"/>
    <s v="Olvera Toch"/>
    <x v="0"/>
    <s v="United States"/>
    <s v="Detroit"/>
    <x v="12"/>
    <n v="48234"/>
    <x v="2"/>
    <s v="OFF-EN-10003296"/>
    <x v="1"/>
    <x v="12"/>
    <s v="Tyvek Side-Opening Peel &amp; Seel Expanding Envelopes"/>
    <n v="180.96"/>
    <n v="2"/>
    <n v="0"/>
    <n v="81.432000000000002"/>
  </r>
  <r>
    <n v="8302"/>
    <s v="US-2014-167318"/>
    <x v="3"/>
    <x v="1189"/>
    <d v="2014-08-02T00:00:00"/>
    <s v="Standard Class"/>
    <s v="GZ-14545"/>
    <s v="George Zrebassa"/>
    <x v="1"/>
    <s v="United States"/>
    <s v="Los Angeles"/>
    <x v="1"/>
    <n v="90036"/>
    <x v="1"/>
    <s v="TEC-AC-10003870"/>
    <x v="2"/>
    <x v="11"/>
    <s v="Logitech Z-906 Speaker sys - home theater - 5.1-CH"/>
    <n v="1649.95"/>
    <n v="5"/>
    <n v="0"/>
    <n v="659.98"/>
  </r>
  <r>
    <n v="8303"/>
    <s v="US-2014-167318"/>
    <x v="3"/>
    <x v="1189"/>
    <d v="2014-08-02T00:00:00"/>
    <s v="Standard Class"/>
    <s v="GZ-14545"/>
    <s v="George Zrebassa"/>
    <x v="1"/>
    <s v="United States"/>
    <s v="Los Angeles"/>
    <x v="1"/>
    <n v="90036"/>
    <x v="1"/>
    <s v="FUR-CH-10000665"/>
    <x v="0"/>
    <x v="1"/>
    <s v="Global Airflow Leather Mesh Back Chair, Black"/>
    <n v="362.35199999999998"/>
    <n v="3"/>
    <n v="0.2"/>
    <n v="45.293999999999954"/>
  </r>
  <r>
    <n v="8304"/>
    <s v="US-2011-120313"/>
    <x v="2"/>
    <x v="656"/>
    <d v="2011-11-02T00:00:00"/>
    <s v="Second Class"/>
    <s v="NL-18310"/>
    <s v="Nancy Lomonaco"/>
    <x v="2"/>
    <s v="United States"/>
    <s v="San Francisco"/>
    <x v="1"/>
    <n v="94110"/>
    <x v="1"/>
    <s v="TEC-PH-10003092"/>
    <x v="2"/>
    <x v="7"/>
    <s v="Motorola L804"/>
    <n v="73.584000000000003"/>
    <n v="2"/>
    <n v="0.2"/>
    <n v="8.2781999999999982"/>
  </r>
  <r>
    <n v="8305"/>
    <s v="CA-2014-135419"/>
    <x v="3"/>
    <x v="132"/>
    <d v="2014-11-10T00:00:00"/>
    <s v="Standard Class"/>
    <s v="BG-11740"/>
    <s v="Bruce Geld"/>
    <x v="0"/>
    <s v="United States"/>
    <s v="Bakersfield"/>
    <x v="1"/>
    <n v="93309"/>
    <x v="1"/>
    <s v="FUR-TA-10001086"/>
    <x v="0"/>
    <x v="3"/>
    <s v="SAFCO PlanMaster Boards, 60w x 37-1/2d, White Melamine"/>
    <n v="486.36800000000005"/>
    <n v="4"/>
    <n v="0.2"/>
    <n v="36.477600000000024"/>
  </r>
  <r>
    <n v="8306"/>
    <s v="CA-2013-128671"/>
    <x v="0"/>
    <x v="1190"/>
    <d v="2013-08-17T00:00:00"/>
    <s v="Standard Class"/>
    <s v="MT-18070"/>
    <s v="Michelle Tran"/>
    <x v="2"/>
    <s v="United States"/>
    <s v="Tulsa"/>
    <x v="26"/>
    <n v="74133"/>
    <x v="2"/>
    <s v="OFF-PA-10001870"/>
    <x v="1"/>
    <x v="10"/>
    <s v="Xerox 202"/>
    <n v="32.400000000000006"/>
    <n v="5"/>
    <n v="0"/>
    <n v="15.552000000000001"/>
  </r>
  <r>
    <n v="8307"/>
    <s v="CA-2013-128671"/>
    <x v="0"/>
    <x v="1190"/>
    <d v="2013-08-17T00:00:00"/>
    <s v="Standard Class"/>
    <s v="MT-18070"/>
    <s v="Michelle Tran"/>
    <x v="2"/>
    <s v="United States"/>
    <s v="Tulsa"/>
    <x v="26"/>
    <n v="74133"/>
    <x v="2"/>
    <s v="OFF-BI-10003305"/>
    <x v="1"/>
    <x v="8"/>
    <s v="Avery Hanging File Binders"/>
    <n v="41.86"/>
    <n v="7"/>
    <n v="0"/>
    <n v="19.255600000000001"/>
  </r>
  <r>
    <n v="8308"/>
    <s v="CA-2013-128671"/>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s v="CA-2013-149335"/>
    <x v="0"/>
    <x v="197"/>
    <d v="2013-07-26T00:00:00"/>
    <s v="Same Day"/>
    <s v="BC-11125"/>
    <s v="Becky Castell"/>
    <x v="2"/>
    <s v="United States"/>
    <s v="San Francisco"/>
    <x v="1"/>
    <n v="94122"/>
    <x v="1"/>
    <s v="OFF-AR-10001419"/>
    <x v="1"/>
    <x v="6"/>
    <s v="Newell 325"/>
    <n v="37.17"/>
    <n v="9"/>
    <n v="0"/>
    <n v="11.151"/>
  </r>
  <r>
    <n v="8310"/>
    <s v="CA-2011-168312"/>
    <x v="2"/>
    <x v="72"/>
    <d v="2011-03-07T00:00:00"/>
    <s v="Standard Class"/>
    <s v="GW-14605"/>
    <s v="Giulietta Weimer"/>
    <x v="0"/>
    <s v="United States"/>
    <s v="Houston"/>
    <x v="5"/>
    <n v="77036"/>
    <x v="2"/>
    <s v="OFF-ST-10003692"/>
    <x v="1"/>
    <x v="4"/>
    <s v="Recycled Steel Personal File for Hanging File Folders"/>
    <n v="137.352"/>
    <n v="3"/>
    <n v="0.2"/>
    <n v="8.5844999999999914"/>
  </r>
  <r>
    <n v="8311"/>
    <s v="CA-2011-168312"/>
    <x v="2"/>
    <x v="72"/>
    <d v="2011-03-07T00:00:00"/>
    <s v="Standard Class"/>
    <s v="GW-14605"/>
    <s v="Giulietta Weimer"/>
    <x v="0"/>
    <s v="United States"/>
    <s v="Houston"/>
    <x v="5"/>
    <n v="77036"/>
    <x v="2"/>
    <s v="FUR-TA-10001866"/>
    <x v="0"/>
    <x v="3"/>
    <s v="Bevis Round Conference Room Tables and Bases"/>
    <n v="376.50899999999996"/>
    <n v="3"/>
    <n v="0.3"/>
    <n v="-43.029600000000045"/>
  </r>
  <r>
    <n v="8312"/>
    <s v="US-2014-105935"/>
    <x v="3"/>
    <x v="795"/>
    <d v="2014-02-01T00:00:00"/>
    <s v="Standard Class"/>
    <s v="BD-11500"/>
    <s v="Bradley Drucker"/>
    <x v="0"/>
    <s v="United States"/>
    <s v="Columbus"/>
    <x v="32"/>
    <n v="31907"/>
    <x v="0"/>
    <s v="FUR-FU-10002157"/>
    <x v="0"/>
    <x v="5"/>
    <s v="Artistic Insta-Plaque"/>
    <n v="62.72"/>
    <n v="4"/>
    <n v="0"/>
    <n v="24.460799999999999"/>
  </r>
  <r>
    <n v="8313"/>
    <s v="US-2014-105935"/>
    <x v="3"/>
    <x v="795"/>
    <d v="2014-02-01T00:00:00"/>
    <s v="Standard Class"/>
    <s v="BD-11500"/>
    <s v="Bradley Drucker"/>
    <x v="0"/>
    <s v="United States"/>
    <s v="Columbus"/>
    <x v="32"/>
    <n v="31907"/>
    <x v="0"/>
    <s v="TEC-PH-10001459"/>
    <x v="2"/>
    <x v="7"/>
    <s v="Samsung Galaxy Mega 6.3"/>
    <n v="2939.9300000000003"/>
    <n v="7"/>
    <n v="0"/>
    <n v="764.38180000000011"/>
  </r>
  <r>
    <n v="8314"/>
    <s v="CA-2011-161508"/>
    <x v="2"/>
    <x v="136"/>
    <d v="2011-07-16T00:00:00"/>
    <s v="Standard Class"/>
    <s v="PV-18985"/>
    <s v="Paul Van Hugh"/>
    <x v="2"/>
    <s v="United States"/>
    <s v="League City"/>
    <x v="5"/>
    <n v="77573"/>
    <x v="2"/>
    <s v="FUR-CH-10002126"/>
    <x v="0"/>
    <x v="1"/>
    <s v="Hon Deluxe Fabric Upholstered Stacking Chairs"/>
    <n v="512.35799999999995"/>
    <n v="3"/>
    <n v="0.3"/>
    <n v="-14.638799999999947"/>
  </r>
  <r>
    <n v="8315"/>
    <s v="CA-2011-161508"/>
    <x v="2"/>
    <x v="136"/>
    <d v="2011-07-16T00:00:00"/>
    <s v="Standard Class"/>
    <s v="PV-18985"/>
    <s v="Paul Van Hugh"/>
    <x v="2"/>
    <s v="United States"/>
    <s v="League City"/>
    <x v="5"/>
    <n v="77573"/>
    <x v="2"/>
    <s v="OFF-FA-10001561"/>
    <x v="1"/>
    <x v="13"/>
    <s v="Stockwell Push Pins"/>
    <n v="3.4880000000000004"/>
    <n v="2"/>
    <n v="0.2"/>
    <n v="0.56679999999999997"/>
  </r>
  <r>
    <n v="8316"/>
    <s v="CA-2011-161508"/>
    <x v="2"/>
    <x v="136"/>
    <d v="2011-07-16T00:00:00"/>
    <s v="Standard Class"/>
    <s v="PV-18985"/>
    <s v="Paul Van Hugh"/>
    <x v="2"/>
    <s v="United States"/>
    <s v="League City"/>
    <x v="5"/>
    <n v="77573"/>
    <x v="2"/>
    <s v="OFF-AR-10003158"/>
    <x v="1"/>
    <x v="6"/>
    <s v="Fluorescent Highlighters by Dixon"/>
    <n v="22.288"/>
    <n v="7"/>
    <n v="0.2"/>
    <n v="3.9003999999999985"/>
  </r>
  <r>
    <n v="8317"/>
    <s v="CA-2011-161508"/>
    <x v="2"/>
    <x v="136"/>
    <d v="2011-07-16T00:00:00"/>
    <s v="Standard Class"/>
    <s v="PV-18985"/>
    <s v="Paul Van Hugh"/>
    <x v="2"/>
    <s v="United States"/>
    <s v="League City"/>
    <x v="5"/>
    <n v="77573"/>
    <x v="2"/>
    <s v="OFF-PA-10001804"/>
    <x v="1"/>
    <x v="10"/>
    <s v="Xerox 195"/>
    <n v="16.032"/>
    <n v="3"/>
    <n v="0.2"/>
    <n v="5.6111999999999993"/>
  </r>
  <r>
    <n v="8318"/>
    <s v="CA-2014-130904"/>
    <x v="3"/>
    <x v="645"/>
    <d v="2014-04-17T00:00:00"/>
    <s v="Standard Class"/>
    <s v="HM-14980"/>
    <s v="Henry MacAllister"/>
    <x v="0"/>
    <s v="United States"/>
    <s v="Burlington"/>
    <x v="3"/>
    <n v="27217"/>
    <x v="0"/>
    <s v="OFF-AR-10000422"/>
    <x v="1"/>
    <x v="6"/>
    <s v="Pencil and Crayon Sharpener"/>
    <n v="1.752"/>
    <n v="1"/>
    <n v="0.2"/>
    <n v="0.15329999999999994"/>
  </r>
  <r>
    <n v="8319"/>
    <s v="CA-2014-130904"/>
    <x v="3"/>
    <x v="645"/>
    <d v="2014-04-17T00:00:00"/>
    <s v="Standard Class"/>
    <s v="HM-14980"/>
    <s v="Henry MacAllister"/>
    <x v="0"/>
    <s v="United States"/>
    <s v="Burlington"/>
    <x v="3"/>
    <n v="27217"/>
    <x v="0"/>
    <s v="OFF-AR-10000127"/>
    <x v="1"/>
    <x v="6"/>
    <s v="Newell 321"/>
    <n v="20.992000000000001"/>
    <n v="8"/>
    <n v="0.2"/>
    <n v="2.3615999999999966"/>
  </r>
  <r>
    <n v="8320"/>
    <s v="CA-2014-133620"/>
    <x v="3"/>
    <x v="38"/>
    <d v="2014-11-19T00:00:00"/>
    <s v="Standard Class"/>
    <s v="EM-14065"/>
    <s v="Erin Mull"/>
    <x v="0"/>
    <s v="United States"/>
    <s v="New York City"/>
    <x v="15"/>
    <n v="10009"/>
    <x v="3"/>
    <s v="OFF-ST-10004634"/>
    <x v="1"/>
    <x v="4"/>
    <s v="Personal Folder Holder, Ebony"/>
    <n v="11.21"/>
    <n v="1"/>
    <n v="0"/>
    <n v="3.3629999999999995"/>
  </r>
  <r>
    <n v="8321"/>
    <s v="CA-2012-142937"/>
    <x v="1"/>
    <x v="901"/>
    <d v="2012-12-06T00:00:00"/>
    <s v="First Class"/>
    <s v="SF-20065"/>
    <s v="Sandra Flanagan"/>
    <x v="0"/>
    <s v="United States"/>
    <s v="Dallas"/>
    <x v="5"/>
    <n v="75220"/>
    <x v="2"/>
    <s v="OFF-AR-10003582"/>
    <x v="1"/>
    <x v="6"/>
    <s v="Boston Electric Pencil Sharpener, Model 1818, Charcoal Black"/>
    <n v="45.04"/>
    <n v="2"/>
    <n v="0.2"/>
    <n v="4.5040000000000031"/>
  </r>
  <r>
    <n v="8322"/>
    <s v="US-2013-149790"/>
    <x v="0"/>
    <x v="182"/>
    <d v="2013-10-02T00:00:00"/>
    <s v="Standard Class"/>
    <s v="SC-20380"/>
    <s v="Shahid Collister"/>
    <x v="0"/>
    <s v="United States"/>
    <s v="Houston"/>
    <x v="5"/>
    <n v="77095"/>
    <x v="2"/>
    <s v="OFF-BI-10002026"/>
    <x v="1"/>
    <x v="8"/>
    <s v="Ibico Recycled Linen-Style Covers"/>
    <n v="15.623999999999997"/>
    <n v="2"/>
    <n v="0.8"/>
    <n v="-24.998400000000011"/>
  </r>
  <r>
    <n v="8323"/>
    <s v="CA-2013-130778"/>
    <x v="0"/>
    <x v="258"/>
    <d v="2013-11-26T00:00:00"/>
    <s v="Standard Class"/>
    <s v="ND-18370"/>
    <s v="Natalie DeCherney"/>
    <x v="0"/>
    <s v="United States"/>
    <s v="Long Beach"/>
    <x v="15"/>
    <n v="11561"/>
    <x v="3"/>
    <s v="OFF-AP-10000595"/>
    <x v="1"/>
    <x v="9"/>
    <s v="Disposable Triple-Filter Dust Bags"/>
    <n v="8.74"/>
    <n v="2"/>
    <n v="0"/>
    <n v="2.2724000000000002"/>
  </r>
  <r>
    <n v="8324"/>
    <s v="CA-2013-130778"/>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s v="CA-2014-144456"/>
    <x v="3"/>
    <x v="565"/>
    <d v="2014-09-10T00:00:00"/>
    <s v="First Class"/>
    <s v="FC-14245"/>
    <s v="Frank Carlisle"/>
    <x v="2"/>
    <s v="United States"/>
    <s v="Hialeah"/>
    <x v="2"/>
    <n v="33012"/>
    <x v="0"/>
    <s v="OFF-ST-10001321"/>
    <x v="1"/>
    <x v="4"/>
    <s v="Decoflex Hanging Personal Folder File, Blue"/>
    <n v="61.68"/>
    <n v="5"/>
    <n v="0.2"/>
    <n v="5.3970000000000073"/>
  </r>
  <r>
    <n v="8326"/>
    <s v="CA-2014-144456"/>
    <x v="3"/>
    <x v="565"/>
    <d v="2014-09-10T00:00:00"/>
    <s v="First Class"/>
    <s v="FC-14245"/>
    <s v="Frank Carlisle"/>
    <x v="2"/>
    <s v="United States"/>
    <s v="Hialeah"/>
    <x v="2"/>
    <n v="33012"/>
    <x v="0"/>
    <s v="TEC-PH-10001750"/>
    <x v="2"/>
    <x v="7"/>
    <s v="Samsung Rugby III"/>
    <n v="158.376"/>
    <n v="3"/>
    <n v="0.2"/>
    <n v="13.857900000000008"/>
  </r>
  <r>
    <n v="8327"/>
    <s v="CA-2014-103478"/>
    <x v="3"/>
    <x v="246"/>
    <d v="2014-07-25T00:00:00"/>
    <s v="Second Class"/>
    <s v="KL-16555"/>
    <s v="Kelly Lampkin"/>
    <x v="1"/>
    <s v="United States"/>
    <s v="Aurora"/>
    <x v="10"/>
    <n v="60505"/>
    <x v="2"/>
    <s v="OFF-BI-10001890"/>
    <x v="1"/>
    <x v="8"/>
    <s v="Avery Poly Binder Pockets"/>
    <n v="2.8639999999999994"/>
    <n v="4"/>
    <n v="0.8"/>
    <n v="-4.5824000000000016"/>
  </r>
  <r>
    <n v="8328"/>
    <s v="CA-2014-103478"/>
    <x v="3"/>
    <x v="246"/>
    <d v="2014-07-25T00:00:00"/>
    <s v="Second Class"/>
    <s v="KL-16555"/>
    <s v="Kelly Lampkin"/>
    <x v="1"/>
    <s v="United States"/>
    <s v="Aurora"/>
    <x v="10"/>
    <n v="60505"/>
    <x v="2"/>
    <s v="OFF-BI-10004224"/>
    <x v="1"/>
    <x v="8"/>
    <s v="Catalog Binders with Expanding Posts"/>
    <n v="94.191999999999979"/>
    <n v="7"/>
    <n v="0.8"/>
    <n v="-164.83600000000007"/>
  </r>
  <r>
    <n v="8329"/>
    <s v="CA-2014-118577"/>
    <x v="3"/>
    <x v="833"/>
    <d v="2014-10-12T00:00:00"/>
    <s v="Standard Class"/>
    <s v="XP-21865"/>
    <s v="Xylona Preis"/>
    <x v="0"/>
    <s v="United States"/>
    <s v="Belleville"/>
    <x v="30"/>
    <n v="7109"/>
    <x v="3"/>
    <s v="OFF-PA-10001357"/>
    <x v="1"/>
    <x v="10"/>
    <s v="Xerox 1886"/>
    <n v="143.69999999999999"/>
    <n v="3"/>
    <n v="0"/>
    <n v="68.975999999999999"/>
  </r>
  <r>
    <n v="8330"/>
    <s v="CA-2014-118577"/>
    <x v="3"/>
    <x v="833"/>
    <d v="2014-10-12T00:00:00"/>
    <s v="Standard Class"/>
    <s v="XP-21865"/>
    <s v="Xylona Preis"/>
    <x v="0"/>
    <s v="United States"/>
    <s v="Belleville"/>
    <x v="30"/>
    <n v="7109"/>
    <x v="3"/>
    <s v="OFF-PA-10004888"/>
    <x v="1"/>
    <x v="10"/>
    <s v="Xerox 217"/>
    <n v="6.48"/>
    <n v="1"/>
    <n v="0"/>
    <n v="3.1104000000000003"/>
  </r>
  <r>
    <n v="8331"/>
    <s v="CA-2014-113572"/>
    <x v="3"/>
    <x v="659"/>
    <d v="2014-11-12T00:00:00"/>
    <s v="Standard Class"/>
    <s v="FP-14320"/>
    <s v="Frank Preis"/>
    <x v="0"/>
    <s v="United States"/>
    <s v="New York City"/>
    <x v="15"/>
    <n v="10024"/>
    <x v="3"/>
    <s v="TEC-AC-10002370"/>
    <x v="2"/>
    <x v="11"/>
    <s v="Maxell CD-R Discs"/>
    <n v="7.88"/>
    <n v="4"/>
    <n v="0"/>
    <n v="2.5215999999999994"/>
  </r>
  <r>
    <n v="8332"/>
    <s v="CA-2013-153269"/>
    <x v="0"/>
    <x v="1185"/>
    <d v="2013-03-13T00:00:00"/>
    <s v="First Class"/>
    <s v="PS-18760"/>
    <s v="Pamela Stobb"/>
    <x v="0"/>
    <s v="United States"/>
    <s v="Andover"/>
    <x v="31"/>
    <n v="1810"/>
    <x v="3"/>
    <s v="OFF-ST-10004634"/>
    <x v="1"/>
    <x v="4"/>
    <s v="Personal Folder Holder, Ebony"/>
    <n v="11.21"/>
    <n v="1"/>
    <n v="0"/>
    <n v="3.3629999999999995"/>
  </r>
  <r>
    <n v="8333"/>
    <s v="CA-2013-153269"/>
    <x v="0"/>
    <x v="1185"/>
    <d v="2013-03-13T00:00:00"/>
    <s v="First Class"/>
    <s v="PS-18760"/>
    <s v="Pamela Stobb"/>
    <x v="0"/>
    <s v="United States"/>
    <s v="Andover"/>
    <x v="31"/>
    <n v="1810"/>
    <x v="3"/>
    <s v="FUR-CH-10002647"/>
    <x v="0"/>
    <x v="1"/>
    <s v="Situations Contoured Folding Chairs, 4/Set"/>
    <n v="354.90000000000003"/>
    <n v="5"/>
    <n v="0"/>
    <n v="88.725000000000023"/>
  </r>
  <r>
    <n v="8334"/>
    <s v="CA-2013-153269"/>
    <x v="0"/>
    <x v="1185"/>
    <d v="2013-03-13T00:00:00"/>
    <s v="First Class"/>
    <s v="PS-18760"/>
    <s v="Pamela Stobb"/>
    <x v="0"/>
    <s v="United States"/>
    <s v="Andover"/>
    <x v="31"/>
    <n v="1810"/>
    <x v="3"/>
    <s v="OFF-PA-10001801"/>
    <x v="1"/>
    <x v="10"/>
    <s v="Xerox 193"/>
    <n v="17.940000000000001"/>
    <n v="3"/>
    <n v="0"/>
    <n v="8.7906000000000013"/>
  </r>
  <r>
    <n v="8335"/>
    <s v="CA-2013-153269"/>
    <x v="0"/>
    <x v="1185"/>
    <d v="2013-03-13T00:00:00"/>
    <s v="First Class"/>
    <s v="PS-18760"/>
    <s v="Pamela Stobb"/>
    <x v="0"/>
    <s v="United States"/>
    <s v="Andover"/>
    <x v="31"/>
    <n v="1810"/>
    <x v="3"/>
    <s v="OFF-BI-10004632"/>
    <x v="1"/>
    <x v="8"/>
    <s v="GBC Binding covers"/>
    <n v="51.8"/>
    <n v="4"/>
    <n v="0"/>
    <n v="23.309999999999995"/>
  </r>
  <r>
    <n v="8336"/>
    <s v="CA-2014-161655"/>
    <x v="3"/>
    <x v="726"/>
    <d v="2014-05-19T00:00:00"/>
    <s v="Second Class"/>
    <s v="CW-11905"/>
    <s v="Carl Weiss"/>
    <x v="2"/>
    <s v="United States"/>
    <s v="Newark"/>
    <x v="13"/>
    <n v="19711"/>
    <x v="3"/>
    <s v="OFF-BI-10002082"/>
    <x v="1"/>
    <x v="8"/>
    <s v="GBC Twin Loop Wire Binding Elements"/>
    <n v="299.52"/>
    <n v="9"/>
    <n v="0"/>
    <n v="149.76"/>
  </r>
  <r>
    <n v="8337"/>
    <s v="CA-2013-101469"/>
    <x v="0"/>
    <x v="415"/>
    <d v="2013-07-09T00:00:00"/>
    <s v="Standard Class"/>
    <s v="KH-16360"/>
    <s v="Katherine Hughes"/>
    <x v="0"/>
    <s v="United States"/>
    <s v="Arlington"/>
    <x v="17"/>
    <n v="22204"/>
    <x v="0"/>
    <s v="OFF-AR-10003986"/>
    <x v="1"/>
    <x v="6"/>
    <s v="Avery Hi-Liter Pen Style Six-Color Fluorescent Set"/>
    <n v="7.7"/>
    <n v="2"/>
    <n v="0"/>
    <n v="3.157"/>
  </r>
  <r>
    <n v="8338"/>
    <s v="CA-2011-153087"/>
    <x v="2"/>
    <x v="422"/>
    <d v="2012-01-03T00:00:00"/>
    <s v="Standard Class"/>
    <s v="TC-20980"/>
    <s v="Tamara Chand"/>
    <x v="1"/>
    <s v="United States"/>
    <s v="Decatur"/>
    <x v="19"/>
    <n v="35601"/>
    <x v="0"/>
    <s v="OFF-PA-10001243"/>
    <x v="1"/>
    <x v="10"/>
    <s v="Xerox 1983"/>
    <n v="23.92"/>
    <n v="4"/>
    <n v="0"/>
    <n v="11.720800000000001"/>
  </r>
  <r>
    <n v="8339"/>
    <s v="CA-2011-153087"/>
    <x v="2"/>
    <x v="422"/>
    <d v="2012-01-03T00:00:00"/>
    <s v="Standard Class"/>
    <s v="TC-20980"/>
    <s v="Tamara Chand"/>
    <x v="1"/>
    <s v="United States"/>
    <s v="Decatur"/>
    <x v="19"/>
    <n v="35601"/>
    <x v="0"/>
    <s v="TEC-AC-10003198"/>
    <x v="2"/>
    <x v="11"/>
    <s v="Enermax Acrylux Wireless Keyboard"/>
    <n v="498"/>
    <n v="5"/>
    <n v="0"/>
    <n v="184.26"/>
  </r>
  <r>
    <n v="8340"/>
    <s v="CA-2014-135076"/>
    <x v="3"/>
    <x v="669"/>
    <d v="2014-04-18T00:00:00"/>
    <s v="Standard Class"/>
    <s v="YS-21880"/>
    <s v="Yana Sorensen"/>
    <x v="1"/>
    <s v="United States"/>
    <s v="Hesperia"/>
    <x v="1"/>
    <n v="92345"/>
    <x v="1"/>
    <s v="FUR-CH-10003774"/>
    <x v="0"/>
    <x v="1"/>
    <s v="Global Wood Trimmed Manager's Task Chair, Khaki"/>
    <n v="436.70400000000006"/>
    <n v="6"/>
    <n v="0.2"/>
    <n v="-38.211600000000033"/>
  </r>
  <r>
    <n v="8341"/>
    <s v="CA-2011-161634"/>
    <x v="2"/>
    <x v="687"/>
    <d v="2011-11-20T00:00:00"/>
    <s v="Standard Class"/>
    <s v="CC-12220"/>
    <s v="Chris Cortes"/>
    <x v="0"/>
    <s v="United States"/>
    <s v="Chesapeake"/>
    <x v="17"/>
    <n v="23320"/>
    <x v="0"/>
    <s v="OFF-PA-10002262"/>
    <x v="1"/>
    <x v="10"/>
    <s v="Xerox 192"/>
    <n v="32.400000000000006"/>
    <n v="5"/>
    <n v="0"/>
    <n v="15.552000000000001"/>
  </r>
  <r>
    <n v="8342"/>
    <s v="CA-2014-141481"/>
    <x v="3"/>
    <x v="532"/>
    <d v="2014-06-15T00:00:00"/>
    <s v="First Class"/>
    <s v="ZD-21925"/>
    <s v="Zuschuss Donatelli"/>
    <x v="0"/>
    <s v="United States"/>
    <s v="Los Angeles"/>
    <x v="1"/>
    <n v="90036"/>
    <x v="1"/>
    <s v="OFF-AP-10004532"/>
    <x v="1"/>
    <x v="9"/>
    <s v="Kensington 6 Outlet Guardian Standard Surge Protector"/>
    <n v="61.44"/>
    <n v="3"/>
    <n v="0"/>
    <n v="16.588799999999999"/>
  </r>
  <r>
    <n v="8343"/>
    <s v="CA-2013-132549"/>
    <x v="0"/>
    <x v="881"/>
    <d v="2013-12-01T00:00:00"/>
    <s v="Standard Class"/>
    <s v="JK-15370"/>
    <s v="Jay Kimmel"/>
    <x v="0"/>
    <s v="United States"/>
    <s v="Huntsville"/>
    <x v="19"/>
    <n v="35810"/>
    <x v="0"/>
    <s v="OFF-ST-10001325"/>
    <x v="1"/>
    <x v="4"/>
    <s v="Sterilite Officeware Hinged File Box"/>
    <n v="73.36"/>
    <n v="7"/>
    <n v="0"/>
    <n v="19.807200000000002"/>
  </r>
  <r>
    <n v="8344"/>
    <s v="US-2011-155544"/>
    <x v="2"/>
    <x v="90"/>
    <d v="2011-03-25T00:00:00"/>
    <s v="Standard Class"/>
    <s v="GM-14440"/>
    <s v="Gary McGarr"/>
    <x v="0"/>
    <s v="United States"/>
    <s v="Knoxville"/>
    <x v="18"/>
    <n v="37918"/>
    <x v="0"/>
    <s v="OFF-LA-10004544"/>
    <x v="1"/>
    <x v="2"/>
    <s v="Avery 505"/>
    <n v="59.20000000000001"/>
    <n v="5"/>
    <n v="0.2"/>
    <n v="22.199999999999996"/>
  </r>
  <r>
    <n v="8345"/>
    <s v="US-2011-155544"/>
    <x v="2"/>
    <x v="90"/>
    <d v="2011-03-25T00:00:00"/>
    <s v="Standard Class"/>
    <s v="GM-14440"/>
    <s v="Gary McGarr"/>
    <x v="0"/>
    <s v="United States"/>
    <s v="Knoxville"/>
    <x v="18"/>
    <n v="37918"/>
    <x v="0"/>
    <s v="FUR-FU-10001473"/>
    <x v="0"/>
    <x v="5"/>
    <s v="DAX Wood Document Frame"/>
    <n v="32.952000000000005"/>
    <n v="3"/>
    <n v="0.2"/>
    <n v="6.5903999999999989"/>
  </r>
  <r>
    <n v="8346"/>
    <s v="US-2011-155544"/>
    <x v="2"/>
    <x v="90"/>
    <d v="2011-03-25T00:00:00"/>
    <s v="Standard Class"/>
    <s v="GM-14440"/>
    <s v="Gary McGarr"/>
    <x v="0"/>
    <s v="United States"/>
    <s v="Knoxville"/>
    <x v="18"/>
    <n v="37918"/>
    <x v="0"/>
    <s v="FUR-CH-10000422"/>
    <x v="0"/>
    <x v="1"/>
    <s v="Global Highback Leather Tilter in Burgundy"/>
    <n v="218.376"/>
    <n v="3"/>
    <n v="0.2"/>
    <n v="-10.918799999999983"/>
  </r>
  <r>
    <n v="8347"/>
    <s v="US-2012-115238"/>
    <x v="1"/>
    <x v="28"/>
    <d v="2012-05-04T00:00:00"/>
    <s v="Standard Class"/>
    <s v="JW-15220"/>
    <s v="Jane Waco"/>
    <x v="1"/>
    <s v="United States"/>
    <s v="Lawrence"/>
    <x v="31"/>
    <n v="1841"/>
    <x v="3"/>
    <s v="FUR-FU-10002960"/>
    <x v="0"/>
    <x v="5"/>
    <s v="Eldon 200 Class Desk Accessories, Burgundy"/>
    <n v="31.400000000000002"/>
    <n v="5"/>
    <n v="0"/>
    <n v="13.188000000000002"/>
  </r>
  <r>
    <n v="8348"/>
    <s v="US-2012-115238"/>
    <x v="1"/>
    <x v="28"/>
    <d v="2012-05-04T00:00:00"/>
    <s v="Standard Class"/>
    <s v="JW-15220"/>
    <s v="Jane Waco"/>
    <x v="1"/>
    <s v="United States"/>
    <s v="Lawrence"/>
    <x v="31"/>
    <n v="1841"/>
    <x v="3"/>
    <s v="FUR-FU-10002445"/>
    <x v="0"/>
    <x v="5"/>
    <s v="DAX Two-Tone Rosewood/Black Document Frame, Desktop, 5 x 7"/>
    <n v="9.48"/>
    <n v="1"/>
    <n v="0"/>
    <n v="3.7920000000000007"/>
  </r>
  <r>
    <n v="8349"/>
    <s v="US-2012-115238"/>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s v="US-2012-115238"/>
    <x v="1"/>
    <x v="28"/>
    <d v="2012-05-04T00:00:00"/>
    <s v="Standard Class"/>
    <s v="JW-15220"/>
    <s v="Jane Waco"/>
    <x v="1"/>
    <s v="United States"/>
    <s v="Lawrence"/>
    <x v="31"/>
    <n v="1841"/>
    <x v="3"/>
    <s v="FUR-FU-10001025"/>
    <x v="0"/>
    <x v="5"/>
    <s v="Eldon Imàge Series Desk Accessories, Clear"/>
    <n v="24.3"/>
    <n v="5"/>
    <n v="0"/>
    <n v="10.449000000000002"/>
  </r>
  <r>
    <n v="8351"/>
    <s v="US-2012-115238"/>
    <x v="1"/>
    <x v="28"/>
    <d v="2012-05-04T00:00:00"/>
    <s v="Standard Class"/>
    <s v="JW-15220"/>
    <s v="Jane Waco"/>
    <x v="1"/>
    <s v="United States"/>
    <s v="Lawrence"/>
    <x v="31"/>
    <n v="1841"/>
    <x v="3"/>
    <s v="OFF-PA-10002689"/>
    <x v="1"/>
    <x v="10"/>
    <s v="Weyerhaeuser First Choice Laser/Copy Paper (20Lb. and 88 Bright)"/>
    <n v="6.48"/>
    <n v="1"/>
    <n v="0"/>
    <n v="3.1104000000000003"/>
  </r>
  <r>
    <n v="8352"/>
    <s v="CA-2014-132199"/>
    <x v="3"/>
    <x v="898"/>
    <d v="2014-05-09T00:00:00"/>
    <s v="Standard Class"/>
    <s v="BO-11350"/>
    <s v="Bill Overfelt"/>
    <x v="1"/>
    <s v="United States"/>
    <s v="Philadelphia"/>
    <x v="9"/>
    <n v="19134"/>
    <x v="3"/>
    <s v="FUR-FU-10004245"/>
    <x v="0"/>
    <x v="5"/>
    <s v="Career Cubicle Clock, 8 1/4&quot;, Black"/>
    <n v="32.448"/>
    <n v="2"/>
    <n v="0.2"/>
    <n v="7.3008000000000006"/>
  </r>
  <r>
    <n v="8353"/>
    <s v="CA-2014-132199"/>
    <x v="3"/>
    <x v="898"/>
    <d v="2014-05-09T00:00:00"/>
    <s v="Standard Class"/>
    <s v="BO-11350"/>
    <s v="Bill Overfelt"/>
    <x v="1"/>
    <s v="United States"/>
    <s v="Philadelphia"/>
    <x v="9"/>
    <n v="19134"/>
    <x v="3"/>
    <s v="OFF-BI-10003684"/>
    <x v="1"/>
    <x v="8"/>
    <s v="Wilson Jones Legal Size Ring Binders"/>
    <n v="26.388000000000002"/>
    <n v="4"/>
    <n v="0.7"/>
    <n v="-17.591999999999992"/>
  </r>
  <r>
    <n v="8354"/>
    <s v="CA-2014-132199"/>
    <x v="3"/>
    <x v="898"/>
    <d v="2014-05-09T00:00:00"/>
    <s v="Standard Class"/>
    <s v="BO-11350"/>
    <s v="Bill Overfelt"/>
    <x v="1"/>
    <s v="United States"/>
    <s v="Philadelphia"/>
    <x v="9"/>
    <n v="19134"/>
    <x v="3"/>
    <s v="FUR-TA-10003748"/>
    <x v="0"/>
    <x v="3"/>
    <s v="Bevis 36 x 72 Conference Tables"/>
    <n v="373.46999999999991"/>
    <n v="5"/>
    <n v="0.4"/>
    <n v="-112.041"/>
  </r>
  <r>
    <n v="8355"/>
    <s v="CA-2014-132199"/>
    <x v="3"/>
    <x v="898"/>
    <d v="2014-05-09T00:00:00"/>
    <s v="Standard Class"/>
    <s v="BO-11350"/>
    <s v="Bill Overfelt"/>
    <x v="1"/>
    <s v="United States"/>
    <s v="Philadelphia"/>
    <x v="9"/>
    <n v="19134"/>
    <x v="3"/>
    <s v="OFF-BI-10002133"/>
    <x v="1"/>
    <x v="8"/>
    <s v="Wilson Jones Elliptical Ring 3 1/2&quot; Capacity Binders, 800 sheets"/>
    <n v="64.2"/>
    <n v="5"/>
    <n v="0.7"/>
    <n v="-44.94"/>
  </r>
  <r>
    <n v="8356"/>
    <s v="CA-2014-132199"/>
    <x v="3"/>
    <x v="898"/>
    <d v="2014-05-09T00:00:00"/>
    <s v="Standard Class"/>
    <s v="BO-11350"/>
    <s v="Bill Overfelt"/>
    <x v="1"/>
    <s v="United States"/>
    <s v="Philadelphia"/>
    <x v="9"/>
    <n v="19134"/>
    <x v="3"/>
    <s v="OFF-FA-10002280"/>
    <x v="1"/>
    <x v="13"/>
    <s v="Advantus Plastic Paper Clips"/>
    <n v="8"/>
    <n v="2"/>
    <n v="0.2"/>
    <n v="2.8"/>
  </r>
  <r>
    <n v="8357"/>
    <s v="CA-2013-163174"/>
    <x v="0"/>
    <x v="370"/>
    <d v="2013-08-31T00:00:00"/>
    <s v="Standard Class"/>
    <s v="XP-21865"/>
    <s v="Xylona Preis"/>
    <x v="0"/>
    <s v="United States"/>
    <s v="Athens"/>
    <x v="32"/>
    <n v="30605"/>
    <x v="0"/>
    <s v="FUR-FU-10000308"/>
    <x v="0"/>
    <x v="5"/>
    <s v="Deflect-o Glass Clear Studded Chair Mats"/>
    <n v="186.54"/>
    <n v="3"/>
    <n v="0"/>
    <n v="41.038800000000002"/>
  </r>
  <r>
    <n v="8358"/>
    <s v="CA-2011-110555"/>
    <x v="2"/>
    <x v="909"/>
    <d v="2011-04-18T00:00:00"/>
    <s v="Standard Class"/>
    <s v="MM-18055"/>
    <s v="Michelle Moray"/>
    <x v="0"/>
    <s v="United States"/>
    <s v="Great Falls"/>
    <x v="37"/>
    <n v="59405"/>
    <x v="1"/>
    <s v="OFF-ST-10000876"/>
    <x v="1"/>
    <x v="4"/>
    <s v="Eldon Simplefile Box Office"/>
    <n v="87.08"/>
    <n v="7"/>
    <n v="0"/>
    <n v="24.382400000000001"/>
  </r>
  <r>
    <n v="8359"/>
    <s v="CA-2011-110555"/>
    <x v="2"/>
    <x v="909"/>
    <d v="2011-04-18T00:00:00"/>
    <s v="Standard Class"/>
    <s v="MM-18055"/>
    <s v="Michelle Moray"/>
    <x v="0"/>
    <s v="United States"/>
    <s v="Great Falls"/>
    <x v="37"/>
    <n v="59405"/>
    <x v="1"/>
    <s v="TEC-PH-10000586"/>
    <x v="2"/>
    <x v="7"/>
    <s v="AT&amp;T SB67148 SynJ"/>
    <n v="105.584"/>
    <n v="2"/>
    <n v="0.2"/>
    <n v="9.2386000000000053"/>
  </r>
  <r>
    <n v="8360"/>
    <s v="CA-2011-110555"/>
    <x v="2"/>
    <x v="909"/>
    <d v="2011-04-18T00:00:00"/>
    <s v="Standard Class"/>
    <s v="MM-18055"/>
    <s v="Michelle Moray"/>
    <x v="0"/>
    <s v="United States"/>
    <s v="Great Falls"/>
    <x v="37"/>
    <n v="59405"/>
    <x v="1"/>
    <s v="TEC-AC-10003399"/>
    <x v="2"/>
    <x v="11"/>
    <s v="Memorex Mini Travel Drive 64 GB USB 2.0 Flash Drive"/>
    <n v="217.44"/>
    <n v="6"/>
    <n v="0"/>
    <n v="91.32480000000001"/>
  </r>
  <r>
    <n v="8361"/>
    <s v="CA-2014-147207"/>
    <x v="3"/>
    <x v="460"/>
    <d v="2014-01-05T00:00:00"/>
    <s v="Second Class"/>
    <s v="TS-21655"/>
    <s v="Trudy Schmidt"/>
    <x v="0"/>
    <s v="United States"/>
    <s v="El Paso"/>
    <x v="5"/>
    <n v="79907"/>
    <x v="2"/>
    <s v="OFF-AR-10001955"/>
    <x v="1"/>
    <x v="6"/>
    <s v="Newell 319"/>
    <n v="31.744"/>
    <n v="2"/>
    <n v="0.2"/>
    <n v="3.9679999999999964"/>
  </r>
  <r>
    <n v="8362"/>
    <s v="CA-2014-147207"/>
    <x v="3"/>
    <x v="460"/>
    <d v="2014-01-05T00:00:00"/>
    <s v="Second Class"/>
    <s v="TS-21655"/>
    <s v="Trudy Schmidt"/>
    <x v="0"/>
    <s v="United States"/>
    <s v="El Paso"/>
    <x v="5"/>
    <n v="79907"/>
    <x v="2"/>
    <s v="OFF-AP-10000027"/>
    <x v="1"/>
    <x v="9"/>
    <s v="Hoover Commercial SteamVac"/>
    <n v="5.4319999999999986"/>
    <n v="2"/>
    <n v="0.8"/>
    <n v="-13.580000000000002"/>
  </r>
  <r>
    <n v="8363"/>
    <s v="CA-2014-147207"/>
    <x v="3"/>
    <x v="460"/>
    <d v="2014-01-05T00:00:00"/>
    <s v="Second Class"/>
    <s v="TS-21655"/>
    <s v="Trudy Schmidt"/>
    <x v="0"/>
    <s v="United States"/>
    <s v="El Paso"/>
    <x v="5"/>
    <n v="79907"/>
    <x v="2"/>
    <s v="FUR-TA-10002958"/>
    <x v="0"/>
    <x v="3"/>
    <s v="Bevis Oval Conference Table, Walnut"/>
    <n v="913.43000000000006"/>
    <n v="5"/>
    <n v="0.3"/>
    <n v="-169.63700000000009"/>
  </r>
  <r>
    <n v="8364"/>
    <s v="CA-2014-147207"/>
    <x v="3"/>
    <x v="460"/>
    <d v="2014-01-05T00:00:00"/>
    <s v="Second Class"/>
    <s v="TS-21655"/>
    <s v="Trudy Schmidt"/>
    <x v="0"/>
    <s v="United States"/>
    <s v="El Paso"/>
    <x v="5"/>
    <n v="79907"/>
    <x v="2"/>
    <s v="OFF-ST-10002615"/>
    <x v="1"/>
    <x v="4"/>
    <s v="Dual Level, Single-Width Filing Carts"/>
    <n v="372.14400000000001"/>
    <n v="3"/>
    <n v="0.2"/>
    <n v="27.910800000000009"/>
  </r>
  <r>
    <n v="8365"/>
    <s v="CA-2014-137631"/>
    <x v="3"/>
    <x v="1045"/>
    <d v="2014-05-03T00:00:00"/>
    <s v="Standard Class"/>
    <s v="JL-15235"/>
    <s v="Janet Lee"/>
    <x v="0"/>
    <s v="United States"/>
    <s v="Kissimmee"/>
    <x v="2"/>
    <n v="34741"/>
    <x v="0"/>
    <s v="TEC-PH-10002624"/>
    <x v="2"/>
    <x v="7"/>
    <s v="Samsung Galaxy S4 Mini"/>
    <n v="751.98400000000004"/>
    <n v="2"/>
    <n v="0.2"/>
    <n v="84.598199999999878"/>
  </r>
  <r>
    <n v="8366"/>
    <s v="CA-2014-157273"/>
    <x v="3"/>
    <x v="289"/>
    <d v="2014-02-03T00:00:00"/>
    <s v="First Class"/>
    <s v="SZ-20035"/>
    <s v="Sam Zeldin"/>
    <x v="2"/>
    <s v="United States"/>
    <s v="Seattle"/>
    <x v="4"/>
    <n v="98105"/>
    <x v="1"/>
    <s v="TEC-PH-10002275"/>
    <x v="2"/>
    <x v="7"/>
    <s v="Mitel 5320 IP Phone VoIP phone"/>
    <n v="604.76800000000003"/>
    <n v="4"/>
    <n v="0.2"/>
    <n v="60.476800000000026"/>
  </r>
  <r>
    <n v="8367"/>
    <s v="CA-2011-109918"/>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s v="CA-2011-109918"/>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s v="CA-2011-109918"/>
    <x v="2"/>
    <x v="557"/>
    <d v="2011-09-12T00:00:00"/>
    <s v="Second Class"/>
    <s v="LR-17035"/>
    <s v="Lisa Ryan"/>
    <x v="1"/>
    <s v="United States"/>
    <s v="Santa Clara"/>
    <x v="1"/>
    <n v="95051"/>
    <x v="1"/>
    <s v="OFF-BI-10004308"/>
    <x v="1"/>
    <x v="8"/>
    <s v="Avery Legal 4-Ring Binder"/>
    <n v="83.920000000000016"/>
    <n v="5"/>
    <n v="0.2"/>
    <n v="31.47"/>
  </r>
  <r>
    <n v="8370"/>
    <s v="CA-2013-118745"/>
    <x v="0"/>
    <x v="725"/>
    <d v="2013-06-17T00:00:00"/>
    <s v="Standard Class"/>
    <s v="SV-20365"/>
    <s v="Seth Vernon"/>
    <x v="0"/>
    <s v="United States"/>
    <s v="Los Angeles"/>
    <x v="1"/>
    <n v="90049"/>
    <x v="1"/>
    <s v="FUR-TA-10003473"/>
    <x v="0"/>
    <x v="3"/>
    <s v="Bretford Rectangular Conference Table Tops"/>
    <n v="902.71199999999999"/>
    <n v="3"/>
    <n v="0.2"/>
    <n v="33.851700000000051"/>
  </r>
  <r>
    <n v="8371"/>
    <s v="CA-2013-163972"/>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s v="CA-2011-165393"/>
    <x v="2"/>
    <x v="422"/>
    <d v="2011-12-30T00:00:00"/>
    <s v="First Class"/>
    <s v="NC-18415"/>
    <s v="Nathan Cano"/>
    <x v="0"/>
    <s v="United States"/>
    <s v="Fort Worth"/>
    <x v="5"/>
    <n v="76106"/>
    <x v="2"/>
    <s v="OFF-BI-10001658"/>
    <x v="1"/>
    <x v="8"/>
    <s v="GBC Standard Therm-A-Bind Covers"/>
    <n v="4.9839999999999991"/>
    <n v="1"/>
    <n v="0.8"/>
    <n v="-8.472800000000003"/>
  </r>
  <r>
    <n v="8373"/>
    <s v="CA-2013-113726"/>
    <x v="0"/>
    <x v="390"/>
    <d v="2013-12-02T00:00:00"/>
    <s v="Standard Class"/>
    <s v="SC-20680"/>
    <s v="Steve Carroll"/>
    <x v="2"/>
    <s v="United States"/>
    <s v="Seattle"/>
    <x v="4"/>
    <n v="98105"/>
    <x v="1"/>
    <s v="FUR-FU-10003535"/>
    <x v="0"/>
    <x v="5"/>
    <s v="Howard Miller Distant Time Traveler Alarm Clock"/>
    <n v="82.26"/>
    <n v="3"/>
    <n v="0"/>
    <n v="33.726600000000005"/>
  </r>
  <r>
    <n v="8374"/>
    <s v="CA-2013-152940"/>
    <x v="0"/>
    <x v="338"/>
    <d v="2013-11-14T00:00:00"/>
    <s v="First Class"/>
    <s v="RO-19780"/>
    <s v="Rose O'Brian"/>
    <x v="0"/>
    <s v="United States"/>
    <s v="San Francisco"/>
    <x v="1"/>
    <n v="94110"/>
    <x v="1"/>
    <s v="OFF-ST-10000352"/>
    <x v="1"/>
    <x v="4"/>
    <s v="Acco Perma 2700 Stacking Storage Drawers"/>
    <n v="29.74"/>
    <n v="1"/>
    <n v="0"/>
    <n v="4.4610000000000021"/>
  </r>
  <r>
    <n v="8375"/>
    <s v="CA-2012-158701"/>
    <x v="1"/>
    <x v="956"/>
    <d v="2012-01-10T00:00:00"/>
    <s v="Standard Class"/>
    <s v="JL-15175"/>
    <s v="James Lanier"/>
    <x v="2"/>
    <s v="United States"/>
    <s v="San Francisco"/>
    <x v="1"/>
    <n v="94110"/>
    <x v="1"/>
    <s v="OFF-AP-10004859"/>
    <x v="1"/>
    <x v="9"/>
    <s v="Acco 6 Outlet Guardian Premium Surge Suppressor"/>
    <n v="87.36"/>
    <n v="6"/>
    <n v="0"/>
    <n v="23.587200000000003"/>
  </r>
  <r>
    <n v="8376"/>
    <s v="CA-2012-158701"/>
    <x v="1"/>
    <x v="956"/>
    <d v="2012-01-10T00:00:00"/>
    <s v="Standard Class"/>
    <s v="JL-15175"/>
    <s v="James Lanier"/>
    <x v="2"/>
    <s v="United States"/>
    <s v="San Francisco"/>
    <x v="1"/>
    <n v="94110"/>
    <x v="1"/>
    <s v="OFF-BI-10001294"/>
    <x v="1"/>
    <x v="8"/>
    <s v="Fellowes Binding Cases"/>
    <n v="56.16"/>
    <n v="6"/>
    <n v="0.2"/>
    <n v="17.549999999999994"/>
  </r>
  <r>
    <n v="8377"/>
    <s v="CA-2014-156272"/>
    <x v="3"/>
    <x v="708"/>
    <d v="2014-03-28T00:00:00"/>
    <s v="Standard Class"/>
    <s v="PW-19030"/>
    <s v="Pauline Webber"/>
    <x v="1"/>
    <s v="United States"/>
    <s v="Pompano Beach"/>
    <x v="2"/>
    <n v="33068"/>
    <x v="0"/>
    <s v="OFF-AP-10001242"/>
    <x v="1"/>
    <x v="9"/>
    <s v="APC 7 Outlet Network SurgeArrest Surge Protector"/>
    <n v="64.384"/>
    <n v="1"/>
    <n v="0.2"/>
    <n v="8.0479999999999983"/>
  </r>
  <r>
    <n v="8378"/>
    <s v="CA-2012-162964"/>
    <x v="1"/>
    <x v="768"/>
    <d v="2012-11-18T00:00:00"/>
    <s v="Standard Class"/>
    <s v="MF-18250"/>
    <s v="Monica Federle"/>
    <x v="1"/>
    <s v="United States"/>
    <s v="Houston"/>
    <x v="5"/>
    <n v="77095"/>
    <x v="2"/>
    <s v="OFF-ST-10002344"/>
    <x v="1"/>
    <x v="4"/>
    <s v="Carina 42&quot;Hx23 3/4&quot;W Media Storage Unit"/>
    <n v="64.784000000000006"/>
    <n v="1"/>
    <n v="0.2"/>
    <n v="-14.576399999999996"/>
  </r>
  <r>
    <n v="8379"/>
    <s v="CA-2012-162964"/>
    <x v="1"/>
    <x v="768"/>
    <d v="2012-11-18T00:00:00"/>
    <s v="Standard Class"/>
    <s v="MF-18250"/>
    <s v="Monica Federle"/>
    <x v="1"/>
    <s v="United States"/>
    <s v="Houston"/>
    <x v="5"/>
    <n v="77095"/>
    <x v="2"/>
    <s v="OFF-PA-10003349"/>
    <x v="1"/>
    <x v="10"/>
    <s v="Xerox 1957"/>
    <n v="15.552000000000003"/>
    <n v="3"/>
    <n v="0.2"/>
    <n v="5.6375999999999999"/>
  </r>
  <r>
    <n v="8380"/>
    <s v="CA-2012-162964"/>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s v="CA-2011-103527"/>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s v="CA-2013-134544"/>
    <x v="0"/>
    <x v="716"/>
    <d v="2013-03-20T00:00:00"/>
    <s v="Second Class"/>
    <s v="AC-10660"/>
    <s v="Anna Chung"/>
    <x v="0"/>
    <s v="United States"/>
    <s v="San Francisco"/>
    <x v="1"/>
    <n v="94109"/>
    <x v="1"/>
    <s v="TEC-PH-10003800"/>
    <x v="2"/>
    <x v="7"/>
    <s v="i.Sound Portable Power - 8000 mAh"/>
    <n v="84.784000000000006"/>
    <n v="2"/>
    <n v="0.2"/>
    <n v="-20.136200000000006"/>
  </r>
  <r>
    <n v="8383"/>
    <s v="CA-2013-163048"/>
    <x v="0"/>
    <x v="597"/>
    <d v="2013-02-15T00:00:00"/>
    <s v="Standard Class"/>
    <s v="MH-17440"/>
    <s v="Mark Haberlin"/>
    <x v="1"/>
    <s v="United States"/>
    <s v="Houston"/>
    <x v="5"/>
    <n v="77036"/>
    <x v="2"/>
    <s v="FUR-CH-10001270"/>
    <x v="0"/>
    <x v="1"/>
    <s v="Harbour Creations Steel Folding Chair"/>
    <n v="241.49999999999997"/>
    <n v="4"/>
    <n v="0.3"/>
    <n v="0"/>
  </r>
  <r>
    <n v="8384"/>
    <s v="CA-2013-145135"/>
    <x v="0"/>
    <x v="491"/>
    <d v="2013-11-29T00:00:00"/>
    <s v="First Class"/>
    <s v="CD-12790"/>
    <s v="Cynthia Delaney"/>
    <x v="2"/>
    <s v="United States"/>
    <s v="Shelton"/>
    <x v="29"/>
    <n v="6484"/>
    <x v="3"/>
    <s v="TEC-AC-10003447"/>
    <x v="2"/>
    <x v="11"/>
    <s v="Micropad Numeric Keypads"/>
    <n v="59.97"/>
    <n v="3"/>
    <n v="0"/>
    <n v="14.992499999999996"/>
  </r>
  <r>
    <n v="8385"/>
    <s v="CA-2013-145135"/>
    <x v="0"/>
    <x v="491"/>
    <d v="2013-11-29T00:00:00"/>
    <s v="First Class"/>
    <s v="CD-12790"/>
    <s v="Cynthia Delaney"/>
    <x v="2"/>
    <s v="United States"/>
    <s v="Shelton"/>
    <x v="29"/>
    <n v="6484"/>
    <x v="3"/>
    <s v="OFF-PA-10004285"/>
    <x v="1"/>
    <x v="10"/>
    <s v="Xerox 1959"/>
    <n v="13.36"/>
    <n v="2"/>
    <n v="0"/>
    <n v="6.4127999999999998"/>
  </r>
  <r>
    <n v="8386"/>
    <s v="CA-2014-137582"/>
    <x v="3"/>
    <x v="507"/>
    <d v="2014-09-09T00:00:00"/>
    <s v="Standard Class"/>
    <s v="CV-12805"/>
    <s v="Cynthia Voltz"/>
    <x v="1"/>
    <s v="United States"/>
    <s v="Oakland"/>
    <x v="1"/>
    <n v="94601"/>
    <x v="1"/>
    <s v="OFF-BI-10001757"/>
    <x v="1"/>
    <x v="8"/>
    <s v="Pressboard Hanging Data Binders for Unburst Sheets"/>
    <n v="11.808"/>
    <n v="3"/>
    <n v="0.2"/>
    <n v="4.1327999999999996"/>
  </r>
  <r>
    <n v="8387"/>
    <s v="CA-2012-149601"/>
    <x v="1"/>
    <x v="71"/>
    <d v="2012-06-03T00:00:00"/>
    <s v="Standard Class"/>
    <s v="TB-21625"/>
    <s v="Trudy Brown"/>
    <x v="0"/>
    <s v="United States"/>
    <s v="Manchester"/>
    <x v="29"/>
    <n v="6040"/>
    <x v="3"/>
    <s v="OFF-ST-10001558"/>
    <x v="1"/>
    <x v="4"/>
    <s v="Acco Perma 4000 Stacking Storage Drawers"/>
    <n v="16.239999999999998"/>
    <n v="1"/>
    <n v="0"/>
    <n v="2.4359999999999999"/>
  </r>
  <r>
    <n v="8388"/>
    <s v="CA-2012-149601"/>
    <x v="1"/>
    <x v="71"/>
    <d v="2012-06-03T00:00:00"/>
    <s v="Standard Class"/>
    <s v="TB-21625"/>
    <s v="Trudy Brown"/>
    <x v="0"/>
    <s v="United States"/>
    <s v="Manchester"/>
    <x v="29"/>
    <n v="6040"/>
    <x v="3"/>
    <s v="OFF-ST-10001328"/>
    <x v="1"/>
    <x v="4"/>
    <s v="Personal Filing Tote with Lid, Black/Gray"/>
    <n v="77.55"/>
    <n v="5"/>
    <n v="0"/>
    <n v="21.714000000000002"/>
  </r>
  <r>
    <n v="8389"/>
    <s v="CA-2011-139423"/>
    <x v="2"/>
    <x v="301"/>
    <d v="2011-11-05T00:00:00"/>
    <s v="Standard Class"/>
    <s v="DG-13300"/>
    <s v="Deirdre Greer"/>
    <x v="1"/>
    <s v="United States"/>
    <s v="Orange"/>
    <x v="30"/>
    <n v="7050"/>
    <x v="3"/>
    <s v="OFF-AP-10004708"/>
    <x v="1"/>
    <x v="9"/>
    <s v="Fellowes Superior 10 Outlet Split Surge Protector"/>
    <n v="76.12"/>
    <n v="2"/>
    <n v="0"/>
    <n v="22.074799999999996"/>
  </r>
  <r>
    <n v="8390"/>
    <s v="CA-2013-102596"/>
    <x v="0"/>
    <x v="797"/>
    <d v="2013-12-31T00:00:00"/>
    <s v="First Class"/>
    <s v="RD-19810"/>
    <s v="Ross DeVincentis"/>
    <x v="2"/>
    <s v="United States"/>
    <s v="Akron"/>
    <x v="24"/>
    <n v="44312"/>
    <x v="3"/>
    <s v="OFF-FA-10000621"/>
    <x v="1"/>
    <x v="13"/>
    <s v="OIC Colored Binder Clips, Assorted Sizes"/>
    <n v="17.184000000000001"/>
    <n v="6"/>
    <n v="0.2"/>
    <n v="6.2291999999999996"/>
  </r>
  <r>
    <n v="8391"/>
    <s v="CA-2014-153227"/>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s v="CA-2014-110625"/>
    <x v="3"/>
    <x v="331"/>
    <d v="2014-12-31T00:00:00"/>
    <s v="Standard Class"/>
    <s v="JB-16045"/>
    <s v="Julia Barnett"/>
    <x v="2"/>
    <s v="United States"/>
    <s v="Danbury"/>
    <x v="29"/>
    <n v="6810"/>
    <x v="3"/>
    <s v="FUR-FU-10001473"/>
    <x v="0"/>
    <x v="5"/>
    <s v="DAX Wood Document Frame"/>
    <n v="27.46"/>
    <n v="2"/>
    <n v="0"/>
    <n v="9.8856000000000002"/>
  </r>
  <r>
    <n v="8393"/>
    <s v="CA-2013-142594"/>
    <x v="0"/>
    <x v="49"/>
    <d v="2013-12-07T00:00:00"/>
    <s v="Second Class"/>
    <s v="EJ-14155"/>
    <s v="Eva Jacobs"/>
    <x v="0"/>
    <s v="United States"/>
    <s v="Franklin"/>
    <x v="31"/>
    <n v="2038"/>
    <x v="3"/>
    <s v="TEC-PH-10000193"/>
    <x v="2"/>
    <x v="7"/>
    <s v="Jensen SMPS-640 - speaker phone"/>
    <n v="137.94"/>
    <n v="3"/>
    <n v="0"/>
    <n v="35.864399999999996"/>
  </r>
  <r>
    <n v="8394"/>
    <s v="CA-2013-142594"/>
    <x v="0"/>
    <x v="49"/>
    <d v="2013-12-07T00:00:00"/>
    <s v="Second Class"/>
    <s v="EJ-14155"/>
    <s v="Eva Jacobs"/>
    <x v="0"/>
    <s v="United States"/>
    <s v="Franklin"/>
    <x v="31"/>
    <n v="2038"/>
    <x v="3"/>
    <s v="FUR-FU-10002045"/>
    <x v="0"/>
    <x v="5"/>
    <s v="Executive Impressions 14&quot;"/>
    <n v="111.15"/>
    <n v="5"/>
    <n v="0"/>
    <n v="48.906000000000006"/>
  </r>
  <r>
    <n v="8395"/>
    <s v="CA-2013-142594"/>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s v="CA-2013-142594"/>
    <x v="0"/>
    <x v="49"/>
    <d v="2013-12-07T00:00:00"/>
    <s v="Second Class"/>
    <s v="EJ-14155"/>
    <s v="Eva Jacobs"/>
    <x v="0"/>
    <s v="United States"/>
    <s v="Franklin"/>
    <x v="31"/>
    <n v="2038"/>
    <x v="3"/>
    <s v="FUR-TA-10001095"/>
    <x v="0"/>
    <x v="3"/>
    <s v="Chromcraft Round Conference Tables"/>
    <n v="366.00899999999996"/>
    <n v="3"/>
    <n v="0.3"/>
    <n v="-47.058300000000003"/>
  </r>
  <r>
    <n v="8397"/>
    <s v="CA-2011-152254"/>
    <x v="2"/>
    <x v="479"/>
    <d v="2011-06-30T00:00:00"/>
    <s v="Same Day"/>
    <s v="BD-11620"/>
    <s v="Brian DeCherney"/>
    <x v="0"/>
    <s v="United States"/>
    <s v="Wilmington"/>
    <x v="3"/>
    <n v="28403"/>
    <x v="0"/>
    <s v="OFF-PA-10001144"/>
    <x v="1"/>
    <x v="10"/>
    <s v="Xerox 1913"/>
    <n v="310.68799999999999"/>
    <n v="7"/>
    <n v="0.2"/>
    <n v="108.74079999999998"/>
  </r>
  <r>
    <n v="8398"/>
    <s v="US-2011-120236"/>
    <x v="2"/>
    <x v="1010"/>
    <d v="2011-09-04T00:00:00"/>
    <s v="First Class"/>
    <s v="MR-17545"/>
    <s v="Mathew Reese"/>
    <x v="2"/>
    <s v="United States"/>
    <s v="Houston"/>
    <x v="5"/>
    <n v="77095"/>
    <x v="2"/>
    <s v="OFF-BI-10004099"/>
    <x v="1"/>
    <x v="8"/>
    <s v="GBC VeloBinder Strips"/>
    <n v="7.6799999999999979"/>
    <n v="5"/>
    <n v="0.8"/>
    <n v="-11.52"/>
  </r>
  <r>
    <n v="8399"/>
    <s v="CA-2014-120061"/>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s v="CA-2012-133837"/>
    <x v="1"/>
    <x v="657"/>
    <d v="2012-04-18T00:00:00"/>
    <s v="Standard Class"/>
    <s v="TH-21100"/>
    <s v="Thea Hendricks"/>
    <x v="0"/>
    <s v="United States"/>
    <s v="Glendale"/>
    <x v="16"/>
    <n v="85301"/>
    <x v="1"/>
    <s v="OFF-ST-10000344"/>
    <x v="1"/>
    <x v="4"/>
    <s v="Neat Ideas Personal Hanging Folder Files, Black"/>
    <n v="10.744"/>
    <n v="1"/>
    <n v="0.2"/>
    <n v="0.80579999999999963"/>
  </r>
  <r>
    <n v="8401"/>
    <s v="CA-2012-110814"/>
    <x v="1"/>
    <x v="901"/>
    <d v="2012-12-09T00:00:00"/>
    <s v="Second Class"/>
    <s v="BD-11635"/>
    <s v="Brian Derr"/>
    <x v="0"/>
    <s v="United States"/>
    <s v="New York City"/>
    <x v="15"/>
    <n v="10009"/>
    <x v="3"/>
    <s v="OFF-BI-10002026"/>
    <x v="1"/>
    <x v="8"/>
    <s v="Avery Arch Ring Binders"/>
    <n v="232.40000000000003"/>
    <n v="5"/>
    <n v="0.2"/>
    <n v="78.434999999999988"/>
  </r>
  <r>
    <n v="8402"/>
    <s v="CA-2012-110814"/>
    <x v="1"/>
    <x v="901"/>
    <d v="2012-12-09T00:00:00"/>
    <s v="Second Class"/>
    <s v="BD-11635"/>
    <s v="Brian Derr"/>
    <x v="0"/>
    <s v="United States"/>
    <s v="New York City"/>
    <x v="15"/>
    <n v="10009"/>
    <x v="3"/>
    <s v="FUR-CH-10003535"/>
    <x v="0"/>
    <x v="1"/>
    <s v="Global Armless Task Chair, Royal Blue"/>
    <n v="164.64599999999999"/>
    <n v="3"/>
    <n v="0.1"/>
    <n v="12.805799999999994"/>
  </r>
  <r>
    <n v="8403"/>
    <s v="CA-2012-110814"/>
    <x v="1"/>
    <x v="901"/>
    <d v="2012-12-09T00:00:00"/>
    <s v="Second Class"/>
    <s v="BD-11635"/>
    <s v="Brian Derr"/>
    <x v="0"/>
    <s v="United States"/>
    <s v="New York City"/>
    <x v="15"/>
    <n v="10009"/>
    <x v="3"/>
    <s v="OFF-PA-10004156"/>
    <x v="1"/>
    <x v="10"/>
    <s v="Xerox 188"/>
    <n v="22.68"/>
    <n v="2"/>
    <n v="0"/>
    <n v="11.113199999999999"/>
  </r>
  <r>
    <n v="8404"/>
    <s v="CA-2013-154067"/>
    <x v="0"/>
    <x v="854"/>
    <d v="2013-02-07T00:00:00"/>
    <s v="Standard Class"/>
    <s v="SM-20950"/>
    <s v="Suzanne McNair"/>
    <x v="1"/>
    <s v="United States"/>
    <s v="Los Angeles"/>
    <x v="1"/>
    <n v="90036"/>
    <x v="1"/>
    <s v="OFF-PA-10002254"/>
    <x v="1"/>
    <x v="10"/>
    <s v="Xerox 1883"/>
    <n v="105.52"/>
    <n v="4"/>
    <n v="0"/>
    <n v="48.539199999999994"/>
  </r>
  <r>
    <n v="8405"/>
    <s v="CA-2014-140480"/>
    <x v="3"/>
    <x v="141"/>
    <d v="2014-07-13T00:00:00"/>
    <s v="Standard Class"/>
    <s v="HE-14800"/>
    <s v="Harold Engle"/>
    <x v="1"/>
    <s v="United States"/>
    <s v="Newark"/>
    <x v="13"/>
    <n v="19711"/>
    <x v="3"/>
    <s v="FUR-FU-10003247"/>
    <x v="0"/>
    <x v="5"/>
    <s v="36X48 HARDFLOOR CHAIRMAT"/>
    <n v="83.92"/>
    <n v="4"/>
    <n v="0"/>
    <n v="5.8743999999999943"/>
  </r>
  <r>
    <n v="8406"/>
    <s v="CA-2014-140480"/>
    <x v="3"/>
    <x v="141"/>
    <d v="2014-07-13T00:00:00"/>
    <s v="Standard Class"/>
    <s v="HE-14800"/>
    <s v="Harold Engle"/>
    <x v="1"/>
    <s v="United States"/>
    <s v="Newark"/>
    <x v="13"/>
    <n v="19711"/>
    <x v="3"/>
    <s v="TEC-AC-10002473"/>
    <x v="2"/>
    <x v="11"/>
    <s v="Maxell 4.7GB DVD-R"/>
    <n v="141.9"/>
    <n v="5"/>
    <n v="0"/>
    <n v="58.179000000000002"/>
  </r>
  <r>
    <n v="8407"/>
    <s v="CA-2014-140480"/>
    <x v="3"/>
    <x v="141"/>
    <d v="2014-07-13T00:00:00"/>
    <s v="Standard Class"/>
    <s v="HE-14800"/>
    <s v="Harold Engle"/>
    <x v="1"/>
    <s v="United States"/>
    <s v="Newark"/>
    <x v="13"/>
    <n v="19711"/>
    <x v="3"/>
    <s v="FUR-FU-10001057"/>
    <x v="0"/>
    <x v="5"/>
    <s v="Tensor Track Tree Floor Lamp"/>
    <n v="39.979999999999997"/>
    <n v="2"/>
    <n v="0"/>
    <n v="9.1953999999999994"/>
  </r>
  <r>
    <n v="8408"/>
    <s v="CA-2014-140480"/>
    <x v="3"/>
    <x v="141"/>
    <d v="2014-07-13T00:00:00"/>
    <s v="Standard Class"/>
    <s v="HE-14800"/>
    <s v="Harold Engle"/>
    <x v="1"/>
    <s v="United States"/>
    <s v="Newark"/>
    <x v="13"/>
    <n v="19711"/>
    <x v="3"/>
    <s v="OFF-AR-10001419"/>
    <x v="1"/>
    <x v="6"/>
    <s v="Newell 325"/>
    <n v="28.91"/>
    <n v="7"/>
    <n v="0"/>
    <n v="8.6729999999999983"/>
  </r>
  <r>
    <n v="8409"/>
    <s v="CA-2014-140480"/>
    <x v="3"/>
    <x v="141"/>
    <d v="2014-07-13T00:00:00"/>
    <s v="Standard Class"/>
    <s v="HE-14800"/>
    <s v="Harold Engle"/>
    <x v="1"/>
    <s v="United States"/>
    <s v="Newark"/>
    <x v="13"/>
    <n v="19711"/>
    <x v="3"/>
    <s v="OFF-AR-10004010"/>
    <x v="1"/>
    <x v="6"/>
    <s v="Hunt Boston Vacuum Mount KS Pencil Sharpener"/>
    <n v="174.95000000000002"/>
    <n v="5"/>
    <n v="0"/>
    <n v="45.487000000000002"/>
  </r>
  <r>
    <n v="8410"/>
    <s v="CA-2012-134082"/>
    <x v="1"/>
    <x v="555"/>
    <d v="2012-12-17T00:00:00"/>
    <s v="Standard Class"/>
    <s v="JK-15640"/>
    <s v="Jim Kriz"/>
    <x v="2"/>
    <s v="United States"/>
    <s v="San Bernardino"/>
    <x v="1"/>
    <n v="92404"/>
    <x v="1"/>
    <s v="OFF-BI-10004230"/>
    <x v="1"/>
    <x v="8"/>
    <s v="GBC Recycled Grain Textured Covers"/>
    <n v="110.52800000000001"/>
    <n v="4"/>
    <n v="0.2"/>
    <n v="38.684799999999996"/>
  </r>
  <r>
    <n v="8411"/>
    <s v="CA-2013-130820"/>
    <x v="0"/>
    <x v="625"/>
    <d v="2013-11-16T00:00:00"/>
    <s v="Same Day"/>
    <s v="ON-18715"/>
    <s v="Odella Nelson"/>
    <x v="1"/>
    <s v="United States"/>
    <s v="Burlington"/>
    <x v="3"/>
    <n v="27217"/>
    <x v="0"/>
    <s v="FUR-TA-10001768"/>
    <x v="0"/>
    <x v="3"/>
    <s v="Hon Racetrack Conference Tables"/>
    <n v="630.024"/>
    <n v="4"/>
    <n v="0.4"/>
    <n v="-199.50760000000008"/>
  </r>
  <r>
    <n v="8412"/>
    <s v="CA-2013-159765"/>
    <x v="0"/>
    <x v="195"/>
    <d v="2013-05-13T00:00:00"/>
    <s v="Second Class"/>
    <s v="TH-21100"/>
    <s v="Thea Hendricks"/>
    <x v="0"/>
    <s v="United States"/>
    <s v="Salem"/>
    <x v="17"/>
    <n v="24153"/>
    <x v="0"/>
    <s v="OFF-AR-10003514"/>
    <x v="1"/>
    <x v="6"/>
    <s v="4009 Highlighters by Sanford"/>
    <n v="27.86"/>
    <n v="7"/>
    <n v="0"/>
    <n v="9.1937999999999978"/>
  </r>
  <r>
    <n v="8413"/>
    <s v="CA-2014-132290"/>
    <x v="3"/>
    <x v="434"/>
    <d v="2014-03-15T00:00:00"/>
    <s v="Standard Class"/>
    <s v="MD-17350"/>
    <s v="Maribeth Dona"/>
    <x v="0"/>
    <s v="United States"/>
    <s v="Dallas"/>
    <x v="5"/>
    <n v="75217"/>
    <x v="2"/>
    <s v="FUR-TA-10002228"/>
    <x v="0"/>
    <x v="3"/>
    <s v="Bevis Traditional Conference Table Top, Plinth Base"/>
    <n v="933.40800000000002"/>
    <n v="4"/>
    <n v="0.3"/>
    <n v="-173.34719999999999"/>
  </r>
  <r>
    <n v="8414"/>
    <s v="CA-2013-147109"/>
    <x v="0"/>
    <x v="907"/>
    <d v="2013-12-22T00:00:00"/>
    <s v="Standard Class"/>
    <s v="AH-10075"/>
    <s v="Adam Hart"/>
    <x v="1"/>
    <s v="United States"/>
    <s v="Arlington"/>
    <x v="5"/>
    <n v="76017"/>
    <x v="2"/>
    <s v="OFF-PA-10001972"/>
    <x v="1"/>
    <x v="10"/>
    <s v="Xerox 214"/>
    <n v="51.840000000000011"/>
    <n v="10"/>
    <n v="0.2"/>
    <n v="18.143999999999998"/>
  </r>
  <r>
    <n v="8415"/>
    <s v="CA-2013-147109"/>
    <x v="0"/>
    <x v="907"/>
    <d v="2013-12-22T00:00:00"/>
    <s v="Standard Class"/>
    <s v="AH-10075"/>
    <s v="Adam Hart"/>
    <x v="1"/>
    <s v="United States"/>
    <s v="Arlington"/>
    <x v="5"/>
    <n v="76017"/>
    <x v="2"/>
    <s v="TEC-AC-10002942"/>
    <x v="2"/>
    <x v="11"/>
    <s v="WD My Passport Ultra 1TB Portable External Hard Drive"/>
    <n v="165.60000000000002"/>
    <n v="3"/>
    <n v="0.2"/>
    <n v="-6.2100000000000151"/>
  </r>
  <r>
    <n v="8416"/>
    <s v="CA-2014-107265"/>
    <x v="3"/>
    <x v="1191"/>
    <d v="2014-04-13T00:00:00"/>
    <s v="Standard Class"/>
    <s v="ML-17755"/>
    <s v="Max Ludwig"/>
    <x v="2"/>
    <s v="United States"/>
    <s v="Marion"/>
    <x v="23"/>
    <n v="52302"/>
    <x v="2"/>
    <s v="OFF-PA-10000474"/>
    <x v="1"/>
    <x v="10"/>
    <s v="Staples"/>
    <n v="106.32"/>
    <n v="3"/>
    <n v="0"/>
    <n v="49.970399999999991"/>
  </r>
  <r>
    <n v="8417"/>
    <s v="CA-2014-118199"/>
    <x v="3"/>
    <x v="1188"/>
    <d v="2014-05-12T00:00:00"/>
    <s v="First Class"/>
    <s v="LB-16795"/>
    <s v="Laurel Beltran"/>
    <x v="2"/>
    <s v="United States"/>
    <s v="Seattle"/>
    <x v="4"/>
    <n v="98105"/>
    <x v="1"/>
    <s v="OFF-BI-10004330"/>
    <x v="1"/>
    <x v="8"/>
    <s v="GBC Velobind Prepunched Cover Sets, Regency Series"/>
    <n v="147.91999999999999"/>
    <n v="5"/>
    <n v="0.2"/>
    <n v="46.224999999999987"/>
  </r>
  <r>
    <n v="8418"/>
    <s v="CA-2014-118199"/>
    <x v="3"/>
    <x v="1188"/>
    <d v="2014-05-12T00:00:00"/>
    <s v="First Class"/>
    <s v="LB-16795"/>
    <s v="Laurel Beltran"/>
    <x v="2"/>
    <s v="United States"/>
    <s v="Seattle"/>
    <x v="4"/>
    <n v="98105"/>
    <x v="1"/>
    <s v="OFF-ST-10000604"/>
    <x v="1"/>
    <x v="4"/>
    <s v="Home/Office Personal File Carts"/>
    <n v="104.28"/>
    <n v="3"/>
    <n v="0"/>
    <n v="26.069999999999993"/>
  </r>
  <r>
    <n v="8419"/>
    <s v="CA-2014-118199"/>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s v="CA-2014-118199"/>
    <x v="3"/>
    <x v="1188"/>
    <d v="2014-05-12T00:00:00"/>
    <s v="First Class"/>
    <s v="LB-16795"/>
    <s v="Laurel Beltran"/>
    <x v="2"/>
    <s v="United States"/>
    <s v="Seattle"/>
    <x v="4"/>
    <n v="98105"/>
    <x v="1"/>
    <s v="OFF-ST-10000636"/>
    <x v="1"/>
    <x v="4"/>
    <s v="Rogers Profile Extra Capacity Storage Tub"/>
    <n v="66.959999999999994"/>
    <n v="4"/>
    <n v="0"/>
    <n v="2.6783999999999963"/>
  </r>
  <r>
    <n v="8421"/>
    <s v="CA-2014-118199"/>
    <x v="3"/>
    <x v="1188"/>
    <d v="2014-05-12T00:00:00"/>
    <s v="First Class"/>
    <s v="LB-16795"/>
    <s v="Laurel Beltran"/>
    <x v="2"/>
    <s v="United States"/>
    <s v="Seattle"/>
    <x v="4"/>
    <n v="98105"/>
    <x v="1"/>
    <s v="TEC-AC-10004171"/>
    <x v="2"/>
    <x v="11"/>
    <s v="Razer Kraken 7.1 Surround Sound Over Ear USB Gaming Headset"/>
    <n v="199.98"/>
    <n v="2"/>
    <n v="0"/>
    <n v="87.991200000000006"/>
  </r>
  <r>
    <n v="8422"/>
    <s v="CA-2014-150091"/>
    <x v="3"/>
    <x v="386"/>
    <d v="2014-10-17T00:00:00"/>
    <s v="Standard Class"/>
    <s v="NP-18670"/>
    <s v="Nora Paige"/>
    <x v="0"/>
    <s v="United States"/>
    <s v="Lakewood"/>
    <x v="30"/>
    <n v="8701"/>
    <x v="3"/>
    <s v="TEC-AC-10002167"/>
    <x v="2"/>
    <x v="11"/>
    <s v="Imation 8gb Micro Traveldrive Usb 2.0 Flash Drive"/>
    <n v="45"/>
    <n v="3"/>
    <n v="0"/>
    <n v="4.9500000000000011"/>
  </r>
  <r>
    <n v="8423"/>
    <s v="CA-2014-150091"/>
    <x v="3"/>
    <x v="386"/>
    <d v="2014-10-17T00:00:00"/>
    <s v="Standard Class"/>
    <s v="NP-18670"/>
    <s v="Nora Paige"/>
    <x v="0"/>
    <s v="United States"/>
    <s v="Lakewood"/>
    <x v="30"/>
    <n v="8701"/>
    <x v="3"/>
    <s v="OFF-FA-10000621"/>
    <x v="1"/>
    <x v="13"/>
    <s v="OIC Colored Binder Clips, Assorted Sizes"/>
    <n v="17.899999999999999"/>
    <n v="5"/>
    <n v="0"/>
    <n v="8.7710000000000008"/>
  </r>
  <r>
    <n v="8424"/>
    <s v="CA-2014-150091"/>
    <x v="3"/>
    <x v="386"/>
    <d v="2014-10-17T00:00:00"/>
    <s v="Standard Class"/>
    <s v="NP-18670"/>
    <s v="Nora Paige"/>
    <x v="0"/>
    <s v="United States"/>
    <s v="Lakewood"/>
    <x v="30"/>
    <n v="8701"/>
    <x v="3"/>
    <s v="FUR-FU-10004053"/>
    <x v="0"/>
    <x v="5"/>
    <s v="DAX Two-Tone Silver Metal Document Frame"/>
    <n v="40.479999999999997"/>
    <n v="2"/>
    <n v="0"/>
    <n v="17.406400000000001"/>
  </r>
  <r>
    <n v="8425"/>
    <s v="CA-2014-150091"/>
    <x v="3"/>
    <x v="386"/>
    <d v="2014-10-17T00:00:00"/>
    <s v="Standard Class"/>
    <s v="NP-18670"/>
    <s v="Nora Paige"/>
    <x v="0"/>
    <s v="United States"/>
    <s v="Lakewood"/>
    <x v="30"/>
    <n v="8701"/>
    <x v="3"/>
    <s v="FUR-BO-10003404"/>
    <x v="0"/>
    <x v="0"/>
    <s v="Global Adaptabilites Bookcase, Cherry/Storm Gray Finish"/>
    <n v="2154.9"/>
    <n v="5"/>
    <n v="0"/>
    <n v="129.29399999999987"/>
  </r>
  <r>
    <n v="8426"/>
    <s v="CA-2013-137652"/>
    <x v="0"/>
    <x v="770"/>
    <d v="2013-08-31T00:00:00"/>
    <s v="First Class"/>
    <s v="EB-13750"/>
    <s v="Edward Becker"/>
    <x v="1"/>
    <s v="United States"/>
    <s v="Cincinnati"/>
    <x v="24"/>
    <n v="45231"/>
    <x v="3"/>
    <s v="OFF-BI-10004099"/>
    <x v="1"/>
    <x v="8"/>
    <s v="GBC VeloBinder Strips"/>
    <n v="18.432000000000002"/>
    <n v="8"/>
    <n v="0.7"/>
    <n v="-12.287999999999997"/>
  </r>
  <r>
    <n v="8427"/>
    <s v="CA-2012-128356"/>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s v="CA-2014-167017"/>
    <x v="3"/>
    <x v="51"/>
    <d v="2014-11-26T00:00:00"/>
    <s v="First Class"/>
    <s v="DC-12850"/>
    <s v="Dan Campbell"/>
    <x v="0"/>
    <s v="United States"/>
    <s v="Roseville"/>
    <x v="12"/>
    <n v="48066"/>
    <x v="2"/>
    <s v="OFF-SU-10001935"/>
    <x v="1"/>
    <x v="14"/>
    <s v="Staples"/>
    <n v="4.3600000000000003"/>
    <n v="2"/>
    <n v="0"/>
    <n v="0.17439999999999944"/>
  </r>
  <r>
    <n v="8429"/>
    <s v="US-2014-132220"/>
    <x v="3"/>
    <x v="105"/>
    <d v="2014-11-17T00:00:00"/>
    <s v="Standard Class"/>
    <s v="DJ-13510"/>
    <s v="Don Jones"/>
    <x v="1"/>
    <s v="United States"/>
    <s v="Tempe"/>
    <x v="16"/>
    <n v="85281"/>
    <x v="1"/>
    <s v="TEC-AC-10004227"/>
    <x v="2"/>
    <x v="11"/>
    <s v="SanDisk Ultra 16 GB MicroSDHC Class 10 Memory Card"/>
    <n v="62.352000000000004"/>
    <n v="6"/>
    <n v="0.2"/>
    <n v="-10.911600000000007"/>
  </r>
  <r>
    <n v="8430"/>
    <s v="CA-2013-118129"/>
    <x v="0"/>
    <x v="1054"/>
    <d v="2013-12-22T00:00:00"/>
    <s v="Second Class"/>
    <s v="CL-12565"/>
    <s v="Clay Ludtke"/>
    <x v="0"/>
    <s v="United States"/>
    <s v="Reading"/>
    <x v="9"/>
    <n v="19601"/>
    <x v="3"/>
    <s v="FUR-FU-10004904"/>
    <x v="0"/>
    <x v="5"/>
    <s v="Eldon &quot;L&quot; Workstation Diamond Chairmat"/>
    <n v="303.92"/>
    <n v="5"/>
    <n v="0.2"/>
    <n v="-30.392000000000024"/>
  </r>
  <r>
    <n v="8431"/>
    <s v="US-2011-113124"/>
    <x v="2"/>
    <x v="809"/>
    <d v="2011-04-05T00:00:00"/>
    <s v="Standard Class"/>
    <s v="NC-18340"/>
    <s v="Nat Carroll"/>
    <x v="0"/>
    <s v="United States"/>
    <s v="Apple Valley"/>
    <x v="11"/>
    <n v="55124"/>
    <x v="2"/>
    <s v="OFF-ST-10001511"/>
    <x v="1"/>
    <x v="4"/>
    <s v="Space Solutions Commercial Steel Shelving"/>
    <n v="129.30000000000001"/>
    <n v="2"/>
    <n v="0"/>
    <n v="6.4649999999999892"/>
  </r>
  <r>
    <n v="8432"/>
    <s v="CA-2014-155621"/>
    <x v="3"/>
    <x v="1183"/>
    <d v="2014-11-14T00:00:00"/>
    <s v="Standard Class"/>
    <s v="KN-16450"/>
    <s v="Kean Nguyen"/>
    <x v="1"/>
    <s v="United States"/>
    <s v="Baltimore"/>
    <x v="39"/>
    <n v="21215"/>
    <x v="3"/>
    <s v="FUR-FU-10003535"/>
    <x v="0"/>
    <x v="5"/>
    <s v="Howard Miller Distant Time Traveler Alarm Clock"/>
    <n v="274.20000000000005"/>
    <n v="10"/>
    <n v="0"/>
    <n v="112.422"/>
  </r>
  <r>
    <n v="8433"/>
    <s v="US-2011-127635"/>
    <x v="2"/>
    <x v="80"/>
    <d v="2011-09-18T00:00:00"/>
    <s v="Second Class"/>
    <s v="SC-20260"/>
    <s v="Scott Cohen"/>
    <x v="1"/>
    <s v="United States"/>
    <s v="Corpus Christi"/>
    <x v="5"/>
    <n v="78415"/>
    <x v="2"/>
    <s v="OFF-FA-10000053"/>
    <x v="1"/>
    <x v="13"/>
    <s v="Revere Boxed Rubber Bands by Revere"/>
    <n v="6.048"/>
    <n v="4"/>
    <n v="0.2"/>
    <n v="-1.3607999999999998"/>
  </r>
  <r>
    <n v="8434"/>
    <s v="US-2011-127635"/>
    <x v="2"/>
    <x v="80"/>
    <d v="2011-09-18T00:00:00"/>
    <s v="Second Class"/>
    <s v="SC-20260"/>
    <s v="Scott Cohen"/>
    <x v="1"/>
    <s v="United States"/>
    <s v="Corpus Christi"/>
    <x v="5"/>
    <n v="78415"/>
    <x v="2"/>
    <s v="OFF-PA-10004610"/>
    <x v="1"/>
    <x v="10"/>
    <s v="Xerox 1900"/>
    <n v="6.8480000000000008"/>
    <n v="2"/>
    <n v="0.2"/>
    <n v="2.1399999999999992"/>
  </r>
  <r>
    <n v="8435"/>
    <s v="US-2011-127635"/>
    <x v="2"/>
    <x v="80"/>
    <d v="2011-09-18T00:00:00"/>
    <s v="Second Class"/>
    <s v="SC-20260"/>
    <s v="Scott Cohen"/>
    <x v="1"/>
    <s v="United States"/>
    <s v="Corpus Christi"/>
    <x v="5"/>
    <n v="78415"/>
    <x v="2"/>
    <s v="FUR-FU-10000550"/>
    <x v="0"/>
    <x v="5"/>
    <s v="Stacking Trays by OIC"/>
    <n v="9.9600000000000009"/>
    <n v="5"/>
    <n v="0.6"/>
    <n v="-6.7230000000000008"/>
  </r>
  <r>
    <n v="8436"/>
    <s v="US-2011-127635"/>
    <x v="2"/>
    <x v="80"/>
    <d v="2011-09-18T00:00:00"/>
    <s v="Second Class"/>
    <s v="SC-20260"/>
    <s v="Scott Cohen"/>
    <x v="1"/>
    <s v="United States"/>
    <s v="Corpus Christi"/>
    <x v="5"/>
    <n v="78415"/>
    <x v="2"/>
    <s v="OFF-BI-10001721"/>
    <x v="1"/>
    <x v="8"/>
    <s v="Trimflex Flexible Post Binders"/>
    <n v="8.5519999999999978"/>
    <n v="2"/>
    <n v="0.8"/>
    <n v="-13.683199999999999"/>
  </r>
  <r>
    <n v="8437"/>
    <s v="CA-2012-151470"/>
    <x v="1"/>
    <x v="1181"/>
    <d v="2012-09-26T00:00:00"/>
    <s v="Standard Class"/>
    <s v="AM-10705"/>
    <s v="Anne McFarland"/>
    <x v="0"/>
    <s v="United States"/>
    <s v="Las Vegas"/>
    <x v="33"/>
    <n v="89115"/>
    <x v="1"/>
    <s v="OFF-BI-10004040"/>
    <x v="1"/>
    <x v="8"/>
    <s v="Wilson Jones Impact Binders"/>
    <n v="45.584000000000003"/>
    <n v="11"/>
    <n v="0.2"/>
    <n v="16.524199999999997"/>
  </r>
  <r>
    <n v="8438"/>
    <s v="CA-2012-112823"/>
    <x v="1"/>
    <x v="895"/>
    <d v="2012-12-16T00:00:00"/>
    <s v="Standard Class"/>
    <s v="RA-19945"/>
    <s v="Ryan Akin"/>
    <x v="0"/>
    <s v="United States"/>
    <s v="Cleveland"/>
    <x v="24"/>
    <n v="44105"/>
    <x v="3"/>
    <s v="TEC-AC-10002550"/>
    <x v="2"/>
    <x v="11"/>
    <s v="Maxell 4.7GB DVD-RW 3/Pack"/>
    <n v="25.488"/>
    <n v="2"/>
    <n v="0.2"/>
    <n v="4.4603999999999999"/>
  </r>
  <r>
    <n v="8439"/>
    <s v="CA-2011-108861"/>
    <x v="2"/>
    <x v="1061"/>
    <d v="2011-06-01T00:00:00"/>
    <s v="Standard Class"/>
    <s v="MM-17260"/>
    <s v="Magdelene Morse"/>
    <x v="0"/>
    <s v="United States"/>
    <s v="Seattle"/>
    <x v="4"/>
    <n v="98105"/>
    <x v="1"/>
    <s v="OFF-BI-10003876"/>
    <x v="1"/>
    <x v="8"/>
    <s v="Green Canvas Binder for 8-1/2&quot; x 14&quot; Sheets"/>
    <n v="136.96"/>
    <n v="4"/>
    <n v="0.2"/>
    <n v="51.359999999999992"/>
  </r>
  <r>
    <n v="8440"/>
    <s v="CA-2014-114370"/>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s v="CA-2013-158302"/>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s v="CA-2014-145779"/>
    <x v="3"/>
    <x v="636"/>
    <d v="2014-05-11T00:00:00"/>
    <s v="Standard Class"/>
    <s v="DB-13615"/>
    <s v="Doug Bickford"/>
    <x v="0"/>
    <s v="United States"/>
    <s v="Tucson"/>
    <x v="16"/>
    <n v="85705"/>
    <x v="1"/>
    <s v="OFF-PA-10002254"/>
    <x v="1"/>
    <x v="10"/>
    <s v="Xerox 1883"/>
    <n v="84.415999999999997"/>
    <n v="4"/>
    <n v="0.2"/>
    <n v="27.435199999999995"/>
  </r>
  <r>
    <n v="8443"/>
    <s v="US-2013-155173"/>
    <x v="0"/>
    <x v="1193"/>
    <d v="2013-03-11T00:00:00"/>
    <s v="Standard Class"/>
    <s v="JB-16045"/>
    <s v="Julia Barnett"/>
    <x v="2"/>
    <s v="United States"/>
    <s v="Philadelphia"/>
    <x v="9"/>
    <n v="19120"/>
    <x v="3"/>
    <s v="TEC-PH-10004586"/>
    <x v="2"/>
    <x v="7"/>
    <s v="Wilson SignalBoost 841262 DB PRO Amplifier Kit"/>
    <n v="431.94"/>
    <n v="2"/>
    <n v="0.4"/>
    <n v="-71.990000000000009"/>
  </r>
  <r>
    <n v="8444"/>
    <s v="US-2013-155173"/>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s v="US-2013-155173"/>
    <x v="0"/>
    <x v="1193"/>
    <d v="2013-03-11T00:00:00"/>
    <s v="Standard Class"/>
    <s v="JB-16045"/>
    <s v="Julia Barnett"/>
    <x v="2"/>
    <s v="United States"/>
    <s v="Philadelphia"/>
    <x v="9"/>
    <n v="19120"/>
    <x v="3"/>
    <s v="TEC-PH-10002538"/>
    <x v="2"/>
    <x v="7"/>
    <s v="Grandstream GXP1160 VoIP phone"/>
    <n v="68.238"/>
    <n v="3"/>
    <n v="0.4"/>
    <n v="-12.510300000000008"/>
  </r>
  <r>
    <n v="8446"/>
    <s v="CA-2014-125451"/>
    <x v="3"/>
    <x v="436"/>
    <d v="2014-10-25T00:00:00"/>
    <s v="First Class"/>
    <s v="AH-10075"/>
    <s v="Adam Hart"/>
    <x v="1"/>
    <s v="United States"/>
    <s v="Cranston"/>
    <x v="34"/>
    <n v="2920"/>
    <x v="3"/>
    <s v="FUR-TA-10001039"/>
    <x v="0"/>
    <x v="3"/>
    <s v="KI Adjustable-Height Table"/>
    <n v="240.744"/>
    <n v="4"/>
    <n v="0.3"/>
    <n v="-13.756799999999984"/>
  </r>
  <r>
    <n v="8447"/>
    <s v="CA-2014-125451"/>
    <x v="3"/>
    <x v="436"/>
    <d v="2014-10-25T00:00:00"/>
    <s v="First Class"/>
    <s v="AH-10075"/>
    <s v="Adam Hart"/>
    <x v="1"/>
    <s v="United States"/>
    <s v="Cranston"/>
    <x v="34"/>
    <n v="2920"/>
    <x v="3"/>
    <s v="FUR-FU-10004963"/>
    <x v="0"/>
    <x v="5"/>
    <s v="Eldon 400 Class Desk Accessories, Black Carbon"/>
    <n v="35"/>
    <n v="4"/>
    <n v="0"/>
    <n v="14.700000000000003"/>
  </r>
  <r>
    <n v="8448"/>
    <s v="CA-2014-125451"/>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s v="CA-2014-125451"/>
    <x v="3"/>
    <x v="436"/>
    <d v="2014-10-25T00:00:00"/>
    <s v="First Class"/>
    <s v="AH-10075"/>
    <s v="Adam Hart"/>
    <x v="1"/>
    <s v="United States"/>
    <s v="Cranston"/>
    <x v="34"/>
    <n v="2920"/>
    <x v="3"/>
    <s v="FUR-TA-10004915"/>
    <x v="0"/>
    <x v="3"/>
    <s v="Office Impressions End Table, 20-1/2&quot;H x 24&quot;W x 20&quot;D"/>
    <n v="637.89599999999996"/>
    <n v="3"/>
    <n v="0.3"/>
    <n v="-127.57919999999996"/>
  </r>
  <r>
    <n v="8450"/>
    <s v="CA-2014-125451"/>
    <x v="3"/>
    <x v="436"/>
    <d v="2014-10-25T00:00:00"/>
    <s v="First Class"/>
    <s v="AH-10075"/>
    <s v="Adam Hart"/>
    <x v="1"/>
    <s v="United States"/>
    <s v="Cranston"/>
    <x v="34"/>
    <n v="2920"/>
    <x v="3"/>
    <s v="OFF-PA-10003724"/>
    <x v="1"/>
    <x v="10"/>
    <s v="Wirebound Message Book, 4 per Page"/>
    <n v="43.44"/>
    <n v="8"/>
    <n v="0"/>
    <n v="21.285599999999999"/>
  </r>
  <r>
    <n v="8451"/>
    <s v="CA-2014-125451"/>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s v="CA-2011-131387"/>
    <x v="2"/>
    <x v="582"/>
    <d v="2011-04-30T00:00:00"/>
    <s v="First Class"/>
    <s v="AI-10855"/>
    <s v="Arianne Irving"/>
    <x v="0"/>
    <s v="United States"/>
    <s v="San Francisco"/>
    <x v="1"/>
    <n v="94122"/>
    <x v="1"/>
    <s v="TEC-PH-10001459"/>
    <x v="2"/>
    <x v="7"/>
    <s v="Samsung Galaxy Mega 6.3"/>
    <n v="1679.96"/>
    <n v="5"/>
    <n v="0.2"/>
    <n v="125.99700000000007"/>
  </r>
  <r>
    <n v="8453"/>
    <s v="CA-2013-125087"/>
    <x v="0"/>
    <x v="724"/>
    <d v="2013-04-24T00:00:00"/>
    <s v="Standard Class"/>
    <s v="TH-21115"/>
    <s v="Thea Hudgings"/>
    <x v="1"/>
    <s v="United States"/>
    <s v="Houston"/>
    <x v="5"/>
    <n v="77070"/>
    <x v="2"/>
    <s v="FUR-CH-10002880"/>
    <x v="0"/>
    <x v="1"/>
    <s v="Global High-Back Leather Tilter, Burgundy"/>
    <n v="344.37199999999996"/>
    <n v="4"/>
    <n v="0.3"/>
    <n v="-93.472400000000022"/>
  </r>
  <r>
    <n v="8454"/>
    <s v="CA-2013-125087"/>
    <x v="0"/>
    <x v="724"/>
    <d v="2013-04-24T00:00:00"/>
    <s v="Standard Class"/>
    <s v="TH-21115"/>
    <s v="Thea Hudgings"/>
    <x v="1"/>
    <s v="United States"/>
    <s v="Houston"/>
    <x v="5"/>
    <n v="77070"/>
    <x v="2"/>
    <s v="OFF-ST-10001780"/>
    <x v="1"/>
    <x v="4"/>
    <s v="Tennsco 16-Compartment Lockers with Coat Rack"/>
    <n v="1554.9360000000001"/>
    <n v="3"/>
    <n v="0.2"/>
    <n v="77.746800000000007"/>
  </r>
  <r>
    <n v="8455"/>
    <s v="CA-2013-125087"/>
    <x v="0"/>
    <x v="724"/>
    <d v="2013-04-24T00:00:00"/>
    <s v="Standard Class"/>
    <s v="TH-21115"/>
    <s v="Thea Hudgings"/>
    <x v="1"/>
    <s v="United States"/>
    <s v="Houston"/>
    <x v="5"/>
    <n v="77070"/>
    <x v="2"/>
    <s v="FUR-FU-10004748"/>
    <x v="0"/>
    <x v="5"/>
    <s v="Howard Miller 16&quot; Diameter Gallery Wall Clock"/>
    <n v="127.88"/>
    <n v="5"/>
    <n v="0.6"/>
    <n v="-67.137"/>
  </r>
  <r>
    <n v="8456"/>
    <s v="CA-2013-154081"/>
    <x v="0"/>
    <x v="730"/>
    <d v="2013-05-30T00:00:00"/>
    <s v="Standard Class"/>
    <s v="JE-15610"/>
    <s v="Jim Epp"/>
    <x v="1"/>
    <s v="United States"/>
    <s v="Los Angeles"/>
    <x v="1"/>
    <n v="90049"/>
    <x v="1"/>
    <s v="TEC-PH-10001918"/>
    <x v="2"/>
    <x v="7"/>
    <s v="Nortel Business Series Terminal T7208 Digital phone"/>
    <n v="222.38400000000001"/>
    <n v="2"/>
    <n v="0.2"/>
    <n v="22.238400000000013"/>
  </r>
  <r>
    <n v="8457"/>
    <s v="US-2014-118556"/>
    <x v="3"/>
    <x v="39"/>
    <d v="2014-06-03T00:00:00"/>
    <s v="Second Class"/>
    <s v="TH-21235"/>
    <s v="Tiffany House"/>
    <x v="1"/>
    <s v="United States"/>
    <s v="Chicago"/>
    <x v="10"/>
    <n v="60653"/>
    <x v="2"/>
    <s v="FUR-CH-10001146"/>
    <x v="0"/>
    <x v="1"/>
    <s v="Global Task Chair, Black"/>
    <n v="106.869"/>
    <n v="3"/>
    <n v="0.3"/>
    <n v="-29.007299999999994"/>
  </r>
  <r>
    <n v="8458"/>
    <s v="US-2014-118556"/>
    <x v="3"/>
    <x v="39"/>
    <d v="2014-06-03T00:00:00"/>
    <s v="Second Class"/>
    <s v="TH-21235"/>
    <s v="Tiffany House"/>
    <x v="1"/>
    <s v="United States"/>
    <s v="Chicago"/>
    <x v="10"/>
    <n v="60653"/>
    <x v="2"/>
    <s v="OFF-BI-10004364"/>
    <x v="1"/>
    <x v="8"/>
    <s v="Storex Dura Pro Binders"/>
    <n v="3.5639999999999992"/>
    <n v="3"/>
    <n v="0.8"/>
    <n v="-6.2370000000000019"/>
  </r>
  <r>
    <n v="8459"/>
    <s v="CA-2011-126200"/>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s v="CA-2011-126200"/>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s v="CA-2011-146500"/>
    <x v="2"/>
    <x v="1194"/>
    <d v="2011-09-04T00:00:00"/>
    <s v="Standard Class"/>
    <s v="AT-10735"/>
    <s v="Annie Thurman"/>
    <x v="0"/>
    <s v="United States"/>
    <s v="Bristol"/>
    <x v="29"/>
    <n v="6010"/>
    <x v="3"/>
    <s v="OFF-BI-10002432"/>
    <x v="1"/>
    <x v="8"/>
    <s v="Wilson Jones Standard D-Ring Binders"/>
    <n v="25.299999999999997"/>
    <n v="5"/>
    <n v="0"/>
    <n v="11.890999999999998"/>
  </r>
  <r>
    <n v="8462"/>
    <s v="CA-2011-146500"/>
    <x v="2"/>
    <x v="1194"/>
    <d v="2011-09-04T00:00:00"/>
    <s v="Standard Class"/>
    <s v="AT-10735"/>
    <s v="Annie Thurman"/>
    <x v="0"/>
    <s v="United States"/>
    <s v="Bristol"/>
    <x v="29"/>
    <n v="6010"/>
    <x v="3"/>
    <s v="OFF-ST-10000563"/>
    <x v="1"/>
    <x v="4"/>
    <s v="Fellowes Bankers Box Stor/Drawer Steel Plus"/>
    <n v="95.94"/>
    <n v="3"/>
    <n v="0"/>
    <n v="9.5940000000000012"/>
  </r>
  <r>
    <n v="8463"/>
    <s v="CA-2012-169537"/>
    <x v="1"/>
    <x v="37"/>
    <d v="2012-09-07T00:00:00"/>
    <s v="Second Class"/>
    <s v="JH-15820"/>
    <s v="John Huston"/>
    <x v="0"/>
    <s v="United States"/>
    <s v="Holland"/>
    <x v="12"/>
    <n v="49423"/>
    <x v="2"/>
    <s v="OFF-LA-10001982"/>
    <x v="1"/>
    <x v="2"/>
    <s v="Smead Alpha-Z Color-Coded Name Labels First Letter Starter Set"/>
    <n v="7.5"/>
    <n v="2"/>
    <n v="0"/>
    <n v="3.5999999999999996"/>
  </r>
  <r>
    <n v="8464"/>
    <s v="CA-2011-100881"/>
    <x v="2"/>
    <x v="1176"/>
    <d v="2011-04-01T00:00:00"/>
    <s v="Standard Class"/>
    <s v="DR-12940"/>
    <s v="Daniel Raglin"/>
    <x v="2"/>
    <s v="United States"/>
    <s v="Albuquerque"/>
    <x v="27"/>
    <n v="87105"/>
    <x v="1"/>
    <s v="TEC-PH-10003273"/>
    <x v="2"/>
    <x v="7"/>
    <s v="AT&amp;T TR1909W"/>
    <n v="302.37599999999998"/>
    <n v="3"/>
    <n v="0.2"/>
    <n v="22.678200000000018"/>
  </r>
  <r>
    <n v="8465"/>
    <s v="CA-2012-144043"/>
    <x v="1"/>
    <x v="1187"/>
    <d v="2012-05-15T00:00:00"/>
    <s v="Standard Class"/>
    <s v="AB-10165"/>
    <s v="Alan Barnes"/>
    <x v="0"/>
    <s v="United States"/>
    <s v="Louisville"/>
    <x v="22"/>
    <n v="80027"/>
    <x v="1"/>
    <s v="TEC-AC-10002718"/>
    <x v="2"/>
    <x v="11"/>
    <s v="Belkin Standard 104 key USB Keyboard"/>
    <n v="46.688000000000002"/>
    <n v="4"/>
    <n v="0.2"/>
    <n v="-2.9180000000000028"/>
  </r>
  <r>
    <n v="8466"/>
    <s v="CA-2012-116512"/>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s v="CA-2012-101000"/>
    <x v="1"/>
    <x v="265"/>
    <d v="2012-04-14T00:00:00"/>
    <s v="Standard Class"/>
    <s v="IG-15085"/>
    <s v="Ivan Gibson"/>
    <x v="0"/>
    <s v="United States"/>
    <s v="Norwich"/>
    <x v="29"/>
    <n v="6360"/>
    <x v="3"/>
    <s v="OFF-AP-10000179"/>
    <x v="1"/>
    <x v="9"/>
    <s v="Honeywell Enviracaire Portable HEPA Air Cleaner for up to 10 x 16 Room"/>
    <n v="370.14"/>
    <n v="3"/>
    <n v="0"/>
    <n v="144.3546"/>
  </r>
  <r>
    <n v="8468"/>
    <s v="CA-2013-168557"/>
    <x v="0"/>
    <x v="251"/>
    <d v="2013-09-24T00:00:00"/>
    <s v="Standard Class"/>
    <s v="FH-14275"/>
    <s v="Frank Hawley"/>
    <x v="1"/>
    <s v="United States"/>
    <s v="San Francisco"/>
    <x v="1"/>
    <n v="94122"/>
    <x v="1"/>
    <s v="OFF-BI-10002309"/>
    <x v="1"/>
    <x v="8"/>
    <s v="Avery Heavy-Duty EZD  Binder With Locking Rings"/>
    <n v="8.9280000000000008"/>
    <n v="2"/>
    <n v="0.2"/>
    <n v="3.1247999999999996"/>
  </r>
  <r>
    <n v="8469"/>
    <s v="US-2013-164196"/>
    <x v="0"/>
    <x v="583"/>
    <d v="2013-11-18T00:00:00"/>
    <s v="Standard Class"/>
    <s v="AS-10285"/>
    <s v="Alejandro Savely"/>
    <x v="1"/>
    <s v="United States"/>
    <s v="Noblesville"/>
    <x v="14"/>
    <n v="46060"/>
    <x v="2"/>
    <s v="FUR-TA-10001950"/>
    <x v="0"/>
    <x v="3"/>
    <s v="Balt Solid Wood Round Tables"/>
    <n v="2678.94"/>
    <n v="6"/>
    <n v="0"/>
    <n v="241.1046"/>
  </r>
  <r>
    <n v="8470"/>
    <s v="US-2014-132031"/>
    <x v="3"/>
    <x v="756"/>
    <d v="2014-04-28T00:00:00"/>
    <s v="Standard Class"/>
    <s v="PN-18775"/>
    <s v="Parhena Norris"/>
    <x v="2"/>
    <s v="United States"/>
    <s v="Clarksville"/>
    <x v="18"/>
    <n v="37042"/>
    <x v="0"/>
    <s v="FUR-BO-10001972"/>
    <x v="0"/>
    <x v="0"/>
    <s v="O'Sullivan 4-Shelf Bookcase in Odessa Pine"/>
    <n v="387.13600000000002"/>
    <n v="4"/>
    <n v="0.2"/>
    <n v="-14.51760000000003"/>
  </r>
  <r>
    <n v="8471"/>
    <s v="US-2014-132031"/>
    <x v="3"/>
    <x v="756"/>
    <d v="2014-04-28T00:00:00"/>
    <s v="Standard Class"/>
    <s v="PN-18775"/>
    <s v="Parhena Norris"/>
    <x v="2"/>
    <s v="United States"/>
    <s v="Clarksville"/>
    <x v="18"/>
    <n v="37042"/>
    <x v="0"/>
    <s v="TEC-AC-10002473"/>
    <x v="2"/>
    <x v="11"/>
    <s v="Maxell 4.7GB DVD-R"/>
    <n v="45.408000000000001"/>
    <n v="2"/>
    <n v="0.2"/>
    <n v="11.919599999999999"/>
  </r>
  <r>
    <n v="8472"/>
    <s v="US-2014-132031"/>
    <x v="3"/>
    <x v="756"/>
    <d v="2014-04-28T00:00:00"/>
    <s v="Standard Class"/>
    <s v="PN-18775"/>
    <s v="Parhena Norris"/>
    <x v="2"/>
    <s v="United States"/>
    <s v="Clarksville"/>
    <x v="18"/>
    <n v="37042"/>
    <x v="0"/>
    <s v="FUR-FU-10000193"/>
    <x v="0"/>
    <x v="5"/>
    <s v="Tenex Chairmats For Use with Hard Floors"/>
    <n v="77.951999999999998"/>
    <n v="3"/>
    <n v="0.2"/>
    <n v="-11.692800000000005"/>
  </r>
  <r>
    <n v="8473"/>
    <s v="US-2014-132031"/>
    <x v="3"/>
    <x v="756"/>
    <d v="2014-04-28T00:00:00"/>
    <s v="Standard Class"/>
    <s v="PN-18775"/>
    <s v="Parhena Norris"/>
    <x v="2"/>
    <s v="United States"/>
    <s v="Clarksville"/>
    <x v="18"/>
    <n v="37042"/>
    <x v="0"/>
    <s v="OFF-LA-10000081"/>
    <x v="1"/>
    <x v="2"/>
    <s v="Avery 496"/>
    <n v="3"/>
    <n v="1"/>
    <n v="0.2"/>
    <n v="1.0499999999999998"/>
  </r>
  <r>
    <n v="8474"/>
    <s v="CA-2012-169733"/>
    <x v="1"/>
    <x v="420"/>
    <d v="2012-10-26T00:00:00"/>
    <s v="Second Class"/>
    <s v="GM-14500"/>
    <s v="Gene McClure"/>
    <x v="0"/>
    <s v="United States"/>
    <s v="Hollywood"/>
    <x v="2"/>
    <n v="33021"/>
    <x v="0"/>
    <s v="OFF-ST-10000876"/>
    <x v="1"/>
    <x v="4"/>
    <s v="Eldon Simplefile Box Office"/>
    <n v="9.952"/>
    <n v="1"/>
    <n v="0.2"/>
    <n v="0.99520000000000008"/>
  </r>
  <r>
    <n v="8475"/>
    <s v="CA-2014-169404"/>
    <x v="3"/>
    <x v="359"/>
    <d v="2014-04-15T00:00:00"/>
    <s v="Standard Class"/>
    <s v="NC-18625"/>
    <s v="Noah Childs"/>
    <x v="1"/>
    <s v="United States"/>
    <s v="York"/>
    <x v="9"/>
    <n v="17403"/>
    <x v="3"/>
    <s v="OFF-BI-10004492"/>
    <x v="1"/>
    <x v="8"/>
    <s v="Tuf-Vin Binders"/>
    <n v="37.896000000000001"/>
    <n v="4"/>
    <n v="0.7"/>
    <n v="-29.053600000000003"/>
  </r>
  <r>
    <n v="8476"/>
    <s v="CA-2014-169404"/>
    <x v="3"/>
    <x v="359"/>
    <d v="2014-04-15T00:00:00"/>
    <s v="Standard Class"/>
    <s v="NC-18625"/>
    <s v="Noah Childs"/>
    <x v="1"/>
    <s v="United States"/>
    <s v="York"/>
    <x v="9"/>
    <n v="17403"/>
    <x v="3"/>
    <s v="OFF-PA-10001033"/>
    <x v="1"/>
    <x v="10"/>
    <s v="Xerox 1893"/>
    <n v="65.584000000000003"/>
    <n v="2"/>
    <n v="0.2"/>
    <n v="23.7742"/>
  </r>
  <r>
    <n v="8477"/>
    <s v="CA-2014-134880"/>
    <x v="3"/>
    <x v="855"/>
    <d v="2014-11-02T00:00:00"/>
    <s v="Standard Class"/>
    <s v="TW-21025"/>
    <s v="Tamara Willingham"/>
    <x v="2"/>
    <s v="United States"/>
    <s v="Mesa"/>
    <x v="16"/>
    <n v="85204"/>
    <x v="1"/>
    <s v="OFF-PA-10004039"/>
    <x v="1"/>
    <x v="10"/>
    <s v="Xerox 1882"/>
    <n v="44.783999999999999"/>
    <n v="1"/>
    <n v="0.2"/>
    <n v="16.234200000000001"/>
  </r>
  <r>
    <n v="8478"/>
    <s v="CA-2012-145758"/>
    <x v="1"/>
    <x v="628"/>
    <d v="2012-10-30T00:00:00"/>
    <s v="Same Day"/>
    <s v="BF-11020"/>
    <s v="Barry Französisch"/>
    <x v="1"/>
    <s v="United States"/>
    <s v="New York City"/>
    <x v="15"/>
    <n v="10024"/>
    <x v="3"/>
    <s v="TEC-MA-10004552"/>
    <x v="2"/>
    <x v="15"/>
    <s v="Star Micronics TSP100 TSP143LAN Receipt Printer"/>
    <n v="1035.8"/>
    <n v="4"/>
    <n v="0"/>
    <n v="269.30799999999999"/>
  </r>
  <r>
    <n v="8479"/>
    <s v="CA-2014-158736"/>
    <x v="3"/>
    <x v="404"/>
    <d v="2014-12-25T00:00:00"/>
    <s v="Standard Class"/>
    <s v="TT-21460"/>
    <s v="Tonja Turnell"/>
    <x v="2"/>
    <s v="United States"/>
    <s v="San Francisco"/>
    <x v="1"/>
    <n v="94110"/>
    <x v="1"/>
    <s v="OFF-AR-10002578"/>
    <x v="1"/>
    <x v="6"/>
    <s v="Newell 335"/>
    <n v="5.76"/>
    <n v="2"/>
    <n v="0"/>
    <n v="1.6703999999999999"/>
  </r>
  <r>
    <n v="8480"/>
    <s v="US-2013-119270"/>
    <x v="0"/>
    <x v="299"/>
    <d v="2013-03-17T00:00:00"/>
    <s v="Standard Class"/>
    <s v="SW-20245"/>
    <s v="Scot Wooten"/>
    <x v="0"/>
    <s v="United States"/>
    <s v="Los Angeles"/>
    <x v="1"/>
    <n v="90036"/>
    <x v="1"/>
    <s v="OFF-PA-10004022"/>
    <x v="1"/>
    <x v="10"/>
    <s v="Hammermill Color Copier Paper (28Lb. and 96 Bright)"/>
    <n v="19.98"/>
    <n v="2"/>
    <n v="0"/>
    <n v="8.9909999999999997"/>
  </r>
  <r>
    <n v="8481"/>
    <s v="CA-2011-109890"/>
    <x v="2"/>
    <x v="609"/>
    <d v="2011-07-27T00:00:00"/>
    <s v="Standard Class"/>
    <s v="PG-18820"/>
    <s v="Patrick Gardner"/>
    <x v="0"/>
    <s v="United States"/>
    <s v="Omaha"/>
    <x v="8"/>
    <n v="68104"/>
    <x v="2"/>
    <s v="TEC-PH-10004100"/>
    <x v="2"/>
    <x v="7"/>
    <s v="Griffin GC17055 Auxiliary Audio Cable"/>
    <n v="35.979999999999997"/>
    <n v="2"/>
    <n v="0"/>
    <n v="10.074400000000001"/>
  </r>
  <r>
    <n v="8482"/>
    <s v="CA-2013-138583"/>
    <x v="0"/>
    <x v="1012"/>
    <d v="2013-05-29T00:00:00"/>
    <s v="Standard Class"/>
    <s v="DP-13390"/>
    <s v="Dennis Pardue"/>
    <x v="2"/>
    <s v="United States"/>
    <s v="Philadelphia"/>
    <x v="9"/>
    <n v="19120"/>
    <x v="3"/>
    <s v="OFF-AR-10001860"/>
    <x v="1"/>
    <x v="6"/>
    <s v="BIC Liqua Brite Liner"/>
    <n v="16.656000000000002"/>
    <n v="3"/>
    <n v="0.2"/>
    <n v="3.3311999999999999"/>
  </r>
  <r>
    <n v="8483"/>
    <s v="US-2014-118535"/>
    <x v="3"/>
    <x v="512"/>
    <d v="2014-02-16T00:00:00"/>
    <s v="Standard Class"/>
    <s v="DJ-13510"/>
    <s v="Don Jones"/>
    <x v="1"/>
    <s v="United States"/>
    <s v="New York City"/>
    <x v="15"/>
    <n v="10024"/>
    <x v="3"/>
    <s v="OFF-LA-10001297"/>
    <x v="1"/>
    <x v="2"/>
    <s v="Avery 473"/>
    <n v="20.7"/>
    <n v="2"/>
    <n v="0"/>
    <n v="9.9359999999999999"/>
  </r>
  <r>
    <n v="8484"/>
    <s v="CA-2013-126284"/>
    <x v="0"/>
    <x v="873"/>
    <d v="2013-09-25T00:00:00"/>
    <s v="Standard Class"/>
    <s v="EN-13780"/>
    <s v="Edward Nazzal"/>
    <x v="0"/>
    <s v="United States"/>
    <s v="Grand Rapids"/>
    <x v="12"/>
    <n v="49505"/>
    <x v="2"/>
    <s v="OFF-BI-10004828"/>
    <x v="1"/>
    <x v="8"/>
    <s v="GBC Poly Designer Binding Covers"/>
    <n v="83.699999999999989"/>
    <n v="5"/>
    <n v="0"/>
    <n v="41.012999999999991"/>
  </r>
  <r>
    <n v="8485"/>
    <s v="CA-2014-142391"/>
    <x v="3"/>
    <x v="241"/>
    <d v="2014-09-25T00:00:00"/>
    <s v="Same Day"/>
    <s v="PB-19150"/>
    <s v="Philip Brown"/>
    <x v="0"/>
    <s v="United States"/>
    <s v="Seattle"/>
    <x v="4"/>
    <n v="98115"/>
    <x v="1"/>
    <s v="FUR-FU-10002759"/>
    <x v="0"/>
    <x v="5"/>
    <s v="12-1/2 Diameter Round Wall Clock"/>
    <n v="199.8"/>
    <n v="10"/>
    <n v="0"/>
    <n v="71.927999999999997"/>
  </r>
  <r>
    <n v="8486"/>
    <s v="CA-2014-124716"/>
    <x v="3"/>
    <x v="996"/>
    <d v="2014-04-01T00:00:00"/>
    <s v="Standard Class"/>
    <s v="BD-11560"/>
    <s v="Brendan Dodson"/>
    <x v="2"/>
    <s v="United States"/>
    <s v="Fresno"/>
    <x v="1"/>
    <n v="93727"/>
    <x v="1"/>
    <s v="OFF-PA-10000740"/>
    <x v="1"/>
    <x v="10"/>
    <s v="Xerox 1982"/>
    <n v="45.68"/>
    <n v="2"/>
    <n v="0"/>
    <n v="21.012799999999999"/>
  </r>
  <r>
    <n v="8487"/>
    <s v="CA-2014-124716"/>
    <x v="3"/>
    <x v="996"/>
    <d v="2014-04-01T00:00:00"/>
    <s v="Standard Class"/>
    <s v="BD-11560"/>
    <s v="Brendan Dodson"/>
    <x v="2"/>
    <s v="United States"/>
    <s v="Fresno"/>
    <x v="1"/>
    <n v="93727"/>
    <x v="1"/>
    <s v="OFF-PA-10001144"/>
    <x v="1"/>
    <x v="10"/>
    <s v="Xerox 1913"/>
    <n v="110.96"/>
    <n v="2"/>
    <n v="0"/>
    <n v="53.260799999999996"/>
  </r>
  <r>
    <n v="8488"/>
    <s v="CA-2014-124716"/>
    <x v="3"/>
    <x v="996"/>
    <d v="2014-04-01T00:00:00"/>
    <s v="Standard Class"/>
    <s v="BD-11560"/>
    <s v="Brendan Dodson"/>
    <x v="2"/>
    <s v="United States"/>
    <s v="Fresno"/>
    <x v="1"/>
    <n v="93727"/>
    <x v="1"/>
    <s v="OFF-PA-10000859"/>
    <x v="1"/>
    <x v="10"/>
    <s v="Unpadded Memo Slips"/>
    <n v="11.94"/>
    <n v="3"/>
    <n v="0"/>
    <n v="5.97"/>
  </r>
  <r>
    <n v="8489"/>
    <s v="CA-2013-158841"/>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s v="CA-2013-158841"/>
    <x v="0"/>
    <x v="1056"/>
    <d v="2013-02-04T00:00:00"/>
    <s v="Second Class"/>
    <s v="SE-20110"/>
    <s v="Sanjit Engle"/>
    <x v="0"/>
    <s v="United States"/>
    <s v="Arlington"/>
    <x v="17"/>
    <n v="22204"/>
    <x v="0"/>
    <s v="OFF-BI-10002557"/>
    <x v="1"/>
    <x v="8"/>
    <s v="Presstex Flexible Ring Binders"/>
    <n v="36.4"/>
    <n v="8"/>
    <n v="0"/>
    <n v="18.2"/>
  </r>
  <r>
    <n v="8491"/>
    <s v="CA-2013-158841"/>
    <x v="0"/>
    <x v="1056"/>
    <d v="2013-02-04T00:00:00"/>
    <s v="Second Class"/>
    <s v="SE-20110"/>
    <s v="Sanjit Engle"/>
    <x v="0"/>
    <s v="United States"/>
    <s v="Arlington"/>
    <x v="17"/>
    <n v="22204"/>
    <x v="0"/>
    <s v="FUR-FU-10001731"/>
    <x v="0"/>
    <x v="5"/>
    <s v="Acrylic Self-Standing Desk Frames"/>
    <n v="18.689999999999998"/>
    <n v="7"/>
    <n v="0"/>
    <n v="7.1021999999999998"/>
  </r>
  <r>
    <n v="8492"/>
    <s v="CA-2014-106824"/>
    <x v="3"/>
    <x v="437"/>
    <d v="2014-07-12T00:00:00"/>
    <s v="Standard Class"/>
    <s v="AT-10735"/>
    <s v="Annie Thurman"/>
    <x v="0"/>
    <s v="United States"/>
    <s v="Los Angeles"/>
    <x v="1"/>
    <n v="90049"/>
    <x v="1"/>
    <s v="OFF-FA-10001135"/>
    <x v="1"/>
    <x v="13"/>
    <s v="Brites Rubber Bands, 1 1/2 oz. Box"/>
    <n v="5.9399999999999995"/>
    <n v="3"/>
    <n v="0"/>
    <n v="0.11880000000000024"/>
  </r>
  <r>
    <n v="8493"/>
    <s v="CA-2012-109190"/>
    <x v="1"/>
    <x v="924"/>
    <d v="2012-10-28T00:00:00"/>
    <s v="Standard Class"/>
    <s v="CC-12685"/>
    <s v="Craig Carroll"/>
    <x v="0"/>
    <s v="United States"/>
    <s v="Lubbock"/>
    <x v="5"/>
    <n v="79424"/>
    <x v="2"/>
    <s v="OFF-PA-10000069"/>
    <x v="1"/>
    <x v="10"/>
    <s v="TOPS 4 x 6 Fluorescent Color Memo Sheets, 500 Sheets per Pack"/>
    <n v="60.736000000000004"/>
    <n v="8"/>
    <n v="0.2"/>
    <n v="20.4984"/>
  </r>
  <r>
    <n v="8494"/>
    <s v="CA-2012-109190"/>
    <x v="1"/>
    <x v="924"/>
    <d v="2012-10-28T00:00:00"/>
    <s v="Standard Class"/>
    <s v="CC-12685"/>
    <s v="Craig Carroll"/>
    <x v="0"/>
    <s v="United States"/>
    <s v="Lubbock"/>
    <x v="5"/>
    <n v="79424"/>
    <x v="2"/>
    <s v="TEC-CO-10001943"/>
    <x v="2"/>
    <x v="16"/>
    <s v="Canon PC-428 Personal Copier"/>
    <n v="479.97600000000006"/>
    <n v="3"/>
    <n v="0.2"/>
    <n v="161.99189999999999"/>
  </r>
  <r>
    <n v="8495"/>
    <s v="CA-2012-109190"/>
    <x v="1"/>
    <x v="924"/>
    <d v="2012-10-28T00:00:00"/>
    <s v="Standard Class"/>
    <s v="CC-12685"/>
    <s v="Craig Carroll"/>
    <x v="0"/>
    <s v="United States"/>
    <s v="Lubbock"/>
    <x v="5"/>
    <n v="79424"/>
    <x v="2"/>
    <s v="OFF-BI-10000977"/>
    <x v="1"/>
    <x v="8"/>
    <s v="Ibico Plastic Spiral Binding Combs"/>
    <n v="6.0799999999999983"/>
    <n v="1"/>
    <n v="0.8"/>
    <n v="-10.336000000000002"/>
  </r>
  <r>
    <n v="8496"/>
    <s v="CA-2013-143154"/>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s v="CA-2011-169061"/>
    <x v="2"/>
    <x v="1195"/>
    <d v="2011-03-08T00:00:00"/>
    <s v="Second Class"/>
    <s v="AB-10150"/>
    <s v="Aimee Bixby"/>
    <x v="0"/>
    <s v="United States"/>
    <s v="Yonkers"/>
    <x v="15"/>
    <n v="10701"/>
    <x v="3"/>
    <s v="OFF-AR-10000588"/>
    <x v="1"/>
    <x v="6"/>
    <s v="Newell 345"/>
    <n v="59.519999999999996"/>
    <n v="3"/>
    <n v="0"/>
    <n v="15.475200000000001"/>
  </r>
  <r>
    <n v="8498"/>
    <s v="CA-2011-169061"/>
    <x v="2"/>
    <x v="1195"/>
    <d v="2011-03-08T00:00:00"/>
    <s v="Second Class"/>
    <s v="AB-10150"/>
    <s v="Aimee Bixby"/>
    <x v="0"/>
    <s v="United States"/>
    <s v="Yonkers"/>
    <x v="15"/>
    <n v="10701"/>
    <x v="3"/>
    <s v="TEC-AC-10002001"/>
    <x v="2"/>
    <x v="11"/>
    <s v="Logitech Wireless Gaming Headset G930"/>
    <n v="479.97"/>
    <n v="3"/>
    <n v="0"/>
    <n v="177.58890000000002"/>
  </r>
  <r>
    <n v="8499"/>
    <s v="CA-2011-169061"/>
    <x v="2"/>
    <x v="1195"/>
    <d v="2011-03-08T00:00:00"/>
    <s v="Second Class"/>
    <s v="AB-10150"/>
    <s v="Aimee Bixby"/>
    <x v="0"/>
    <s v="United States"/>
    <s v="Yonkers"/>
    <x v="15"/>
    <n v="10701"/>
    <x v="3"/>
    <s v="OFF-SU-10000381"/>
    <x v="1"/>
    <x v="14"/>
    <s v="Acme Forged Steel Scissors with Black Enamel Handles"/>
    <n v="18.62"/>
    <n v="2"/>
    <n v="0"/>
    <n v="5.399799999999999"/>
  </r>
  <r>
    <n v="8500"/>
    <s v="CA-2011-169061"/>
    <x v="2"/>
    <x v="1195"/>
    <d v="2011-03-08T00:00:00"/>
    <s v="Second Class"/>
    <s v="AB-10150"/>
    <s v="Aimee Bixby"/>
    <x v="0"/>
    <s v="United States"/>
    <s v="Yonkers"/>
    <x v="15"/>
    <n v="10701"/>
    <x v="3"/>
    <s v="OFF-BI-10001617"/>
    <x v="1"/>
    <x v="8"/>
    <s v="GBC Wire Binding Combs"/>
    <n v="49.632000000000005"/>
    <n v="6"/>
    <n v="0.2"/>
    <n v="16.750799999999998"/>
  </r>
  <r>
    <n v="8501"/>
    <s v="CA-2011-169061"/>
    <x v="2"/>
    <x v="1195"/>
    <d v="2011-03-08T00:00:00"/>
    <s v="Second Class"/>
    <s v="AB-10150"/>
    <s v="Aimee Bixby"/>
    <x v="0"/>
    <s v="United States"/>
    <s v="Yonkers"/>
    <x v="15"/>
    <n v="10701"/>
    <x v="3"/>
    <s v="OFF-PA-10001878"/>
    <x v="1"/>
    <x v="10"/>
    <s v="Xerox 1891"/>
    <n v="97.82"/>
    <n v="2"/>
    <n v="0"/>
    <n v="45.975399999999993"/>
  </r>
  <r>
    <n v="8502"/>
    <s v="CA-2012-102316"/>
    <x v="1"/>
    <x v="879"/>
    <d v="2012-03-03T00:00:00"/>
    <s v="Second Class"/>
    <s v="DH-13075"/>
    <s v="Dave Hallsten"/>
    <x v="1"/>
    <s v="United States"/>
    <s v="Los Angeles"/>
    <x v="1"/>
    <n v="90045"/>
    <x v="1"/>
    <s v="TEC-PH-10000376"/>
    <x v="2"/>
    <x v="7"/>
    <s v="Square Credit Card Reader"/>
    <n v="15.984000000000002"/>
    <n v="2"/>
    <n v="0.2"/>
    <n v="1.1988000000000003"/>
  </r>
  <r>
    <n v="8503"/>
    <s v="CA-2012-102316"/>
    <x v="1"/>
    <x v="879"/>
    <d v="2012-03-03T00:00:00"/>
    <s v="Second Class"/>
    <s v="DH-13075"/>
    <s v="Dave Hallsten"/>
    <x v="1"/>
    <s v="United States"/>
    <s v="Los Angeles"/>
    <x v="1"/>
    <n v="90045"/>
    <x v="1"/>
    <s v="FUR-CH-10003396"/>
    <x v="0"/>
    <x v="1"/>
    <s v="Global Deluxe Steno Chair"/>
    <n v="184.75200000000001"/>
    <n v="3"/>
    <n v="0.2"/>
    <n v="-20.784600000000012"/>
  </r>
  <r>
    <n v="8504"/>
    <s v="CA-2011-164903"/>
    <x v="2"/>
    <x v="980"/>
    <d v="2011-02-25T00:00:00"/>
    <s v="Standard Class"/>
    <s v="SR-20740"/>
    <s v="Steven Roelle"/>
    <x v="2"/>
    <s v="United States"/>
    <s v="Los Angeles"/>
    <x v="1"/>
    <n v="90049"/>
    <x v="1"/>
    <s v="OFF-PA-10003363"/>
    <x v="1"/>
    <x v="10"/>
    <s v="Xerox 204"/>
    <n v="12.96"/>
    <n v="2"/>
    <n v="0"/>
    <n v="6.2208000000000006"/>
  </r>
  <r>
    <n v="8505"/>
    <s v="CA-2013-109400"/>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s v="CA-2013-130400"/>
    <x v="0"/>
    <x v="387"/>
    <d v="2013-03-13T00:00:00"/>
    <s v="Standard Class"/>
    <s v="SJ-20125"/>
    <s v="Sanjit Jacobs"/>
    <x v="2"/>
    <s v="United States"/>
    <s v="Dallas"/>
    <x v="5"/>
    <n v="75217"/>
    <x v="2"/>
    <s v="OFF-BI-10001757"/>
    <x v="1"/>
    <x v="8"/>
    <s v="Pressboard Hanging Data Binders for Unburst Sheets"/>
    <n v="8.8559999999999981"/>
    <n v="9"/>
    <n v="0.8"/>
    <n v="-14.169600000000003"/>
  </r>
  <r>
    <n v="8507"/>
    <s v="CA-2013-130400"/>
    <x v="0"/>
    <x v="387"/>
    <d v="2013-03-13T00:00:00"/>
    <s v="Standard Class"/>
    <s v="SJ-20125"/>
    <s v="Sanjit Jacobs"/>
    <x v="2"/>
    <s v="United States"/>
    <s v="Dallas"/>
    <x v="5"/>
    <n v="75217"/>
    <x v="2"/>
    <s v="TEC-AC-10004633"/>
    <x v="2"/>
    <x v="11"/>
    <s v="Verbatim 25 GB 6x Blu-ray Single Layer Recordable Disc, 3/Pack"/>
    <n v="27.96"/>
    <n v="5"/>
    <n v="0.2"/>
    <n v="8.3880000000000035"/>
  </r>
  <r>
    <n v="8508"/>
    <s v="CA-2013-130400"/>
    <x v="0"/>
    <x v="387"/>
    <d v="2013-03-13T00:00:00"/>
    <s v="Standard Class"/>
    <s v="SJ-20125"/>
    <s v="Sanjit Jacobs"/>
    <x v="2"/>
    <s v="United States"/>
    <s v="Dallas"/>
    <x v="5"/>
    <n v="75217"/>
    <x v="2"/>
    <s v="OFF-EN-10001453"/>
    <x v="1"/>
    <x v="12"/>
    <s v="Tyvek Interoffice Envelopes, 9 1/2&quot; x 12 1/2&quot;, 100/Box"/>
    <n v="146.352"/>
    <n v="3"/>
    <n v="0.2"/>
    <n v="49.393799999999992"/>
  </r>
  <r>
    <n v="8509"/>
    <s v="CA-2012-135853"/>
    <x v="1"/>
    <x v="555"/>
    <d v="2012-12-14T00:00:00"/>
    <s v="First Class"/>
    <s v="CA-12775"/>
    <s v="Cynthia Arntzen"/>
    <x v="0"/>
    <s v="United States"/>
    <s v="Detroit"/>
    <x v="12"/>
    <n v="48205"/>
    <x v="2"/>
    <s v="TEC-AC-10004761"/>
    <x v="2"/>
    <x v="11"/>
    <s v="Maxell 4.7GB DVD+RW 3/Pack"/>
    <n v="175.23"/>
    <n v="11"/>
    <n v="0"/>
    <n v="61.330500000000001"/>
  </r>
  <r>
    <n v="8510"/>
    <s v="CA-2012-135853"/>
    <x v="1"/>
    <x v="555"/>
    <d v="2012-12-14T00:00:00"/>
    <s v="First Class"/>
    <s v="CA-12775"/>
    <s v="Cynthia Arntzen"/>
    <x v="0"/>
    <s v="United States"/>
    <s v="Detroit"/>
    <x v="12"/>
    <n v="48205"/>
    <x v="2"/>
    <s v="TEC-PH-10003691"/>
    <x v="2"/>
    <x v="7"/>
    <s v="BlackBerry Q10"/>
    <n v="125.99"/>
    <n v="1"/>
    <n v="0"/>
    <n v="31.497500000000002"/>
  </r>
  <r>
    <n v="8511"/>
    <s v="CA-2012-135853"/>
    <x v="1"/>
    <x v="555"/>
    <d v="2012-12-14T00:00:00"/>
    <s v="First Class"/>
    <s v="CA-12775"/>
    <s v="Cynthia Arntzen"/>
    <x v="0"/>
    <s v="United States"/>
    <s v="Detroit"/>
    <x v="12"/>
    <n v="48205"/>
    <x v="2"/>
    <s v="OFF-BI-10004965"/>
    <x v="1"/>
    <x v="8"/>
    <s v="Ibico Covers for Plastic or Wire Binding Elements"/>
    <n v="23"/>
    <n v="2"/>
    <n v="0"/>
    <n v="10.35"/>
  </r>
  <r>
    <n v="8512"/>
    <s v="CA-2013-103359"/>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s v="CA-2013-144645"/>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s v="CA-2014-141614"/>
    <x v="3"/>
    <x v="929"/>
    <d v="2014-06-10T00:00:00"/>
    <s v="Standard Class"/>
    <s v="NS-18640"/>
    <s v="Noel Staavos"/>
    <x v="1"/>
    <s v="United States"/>
    <s v="Orlando"/>
    <x v="2"/>
    <n v="32839"/>
    <x v="0"/>
    <s v="OFF-PA-10002787"/>
    <x v="1"/>
    <x v="10"/>
    <s v="Xerox 227"/>
    <n v="20.736000000000004"/>
    <n v="4"/>
    <n v="0.2"/>
    <n v="7.2576000000000001"/>
  </r>
  <r>
    <n v="8515"/>
    <s v="CA-2012-122168"/>
    <x v="1"/>
    <x v="291"/>
    <d v="2012-08-26T00:00:00"/>
    <s v="Standard Class"/>
    <s v="HG-14965"/>
    <s v="Henry Goldwyn"/>
    <x v="1"/>
    <s v="United States"/>
    <s v="Florence"/>
    <x v="0"/>
    <n v="41042"/>
    <x v="0"/>
    <s v="OFF-AR-10003602"/>
    <x v="1"/>
    <x v="6"/>
    <s v="Quartet Omega Colored Chalk, 12/Pack"/>
    <n v="17.52"/>
    <n v="3"/>
    <n v="0"/>
    <n v="8.2343999999999991"/>
  </r>
  <r>
    <n v="8516"/>
    <s v="CA-2012-122168"/>
    <x v="1"/>
    <x v="291"/>
    <d v="2012-08-26T00:00:00"/>
    <s v="Standard Class"/>
    <s v="HG-14965"/>
    <s v="Henry Goldwyn"/>
    <x v="1"/>
    <s v="United States"/>
    <s v="Florence"/>
    <x v="0"/>
    <n v="41042"/>
    <x v="0"/>
    <s v="OFF-AR-10002053"/>
    <x v="1"/>
    <x v="6"/>
    <s v="Premium Writing Pencils, Soft, #2 by Central Association for the Blind"/>
    <n v="35.76"/>
    <n v="12"/>
    <n v="0"/>
    <n v="10.0128"/>
  </r>
  <r>
    <n v="8517"/>
    <s v="CA-2013-132899"/>
    <x v="0"/>
    <x v="281"/>
    <d v="2013-04-12T00:00:00"/>
    <s v="Standard Class"/>
    <s v="SF-20200"/>
    <s v="Sarah Foster"/>
    <x v="0"/>
    <s v="United States"/>
    <s v="New York City"/>
    <x v="15"/>
    <n v="10009"/>
    <x v="3"/>
    <s v="OFF-AR-10002833"/>
    <x v="1"/>
    <x v="6"/>
    <s v="Newell 322"/>
    <n v="3.64"/>
    <n v="2"/>
    <n v="0"/>
    <n v="0.98280000000000012"/>
  </r>
  <r>
    <n v="8518"/>
    <s v="CA-2014-149720"/>
    <x v="3"/>
    <x v="400"/>
    <d v="2014-06-08T00:00:00"/>
    <s v="Second Class"/>
    <s v="EM-14065"/>
    <s v="Erin Mull"/>
    <x v="0"/>
    <s v="United States"/>
    <s v="Frisco"/>
    <x v="5"/>
    <n v="75034"/>
    <x v="2"/>
    <s v="FUR-FU-10002501"/>
    <x v="0"/>
    <x v="5"/>
    <s v="Nu-Dell Executive Frame"/>
    <n v="30.336000000000006"/>
    <n v="6"/>
    <n v="0.6"/>
    <n v="-17.443199999999997"/>
  </r>
  <r>
    <n v="8519"/>
    <s v="CA-2014-118003"/>
    <x v="3"/>
    <x v="769"/>
    <d v="2014-12-11T00:00:00"/>
    <s v="Standard Class"/>
    <s v="DO-13645"/>
    <s v="Doug O'Connell"/>
    <x v="0"/>
    <s v="United States"/>
    <s v="Paterson"/>
    <x v="30"/>
    <n v="7501"/>
    <x v="3"/>
    <s v="FUR-FU-10002506"/>
    <x v="0"/>
    <x v="5"/>
    <s v="Tensor &quot;Hersey Kiss&quot; Styled Floor Lamp"/>
    <n v="12.99"/>
    <n v="1"/>
    <n v="0"/>
    <n v="1.5587999999999997"/>
  </r>
  <r>
    <n v="8520"/>
    <s v="CA-2014-118003"/>
    <x v="3"/>
    <x v="769"/>
    <d v="2014-12-11T00:00:00"/>
    <s v="Standard Class"/>
    <s v="DO-13645"/>
    <s v="Doug O'Connell"/>
    <x v="0"/>
    <s v="United States"/>
    <s v="Paterson"/>
    <x v="30"/>
    <n v="7501"/>
    <x v="3"/>
    <s v="FUR-CH-10003817"/>
    <x v="0"/>
    <x v="1"/>
    <s v="Global Value Steno Chair, Gray"/>
    <n v="182.22"/>
    <n v="3"/>
    <n v="0"/>
    <n v="45.555000000000007"/>
  </r>
  <r>
    <n v="8521"/>
    <s v="CA-2014-118003"/>
    <x v="3"/>
    <x v="769"/>
    <d v="2014-12-11T00:00:00"/>
    <s v="Standard Class"/>
    <s v="DO-13645"/>
    <s v="Doug O'Connell"/>
    <x v="0"/>
    <s v="United States"/>
    <s v="Paterson"/>
    <x v="30"/>
    <n v="7501"/>
    <x v="3"/>
    <s v="FUR-CH-10004860"/>
    <x v="0"/>
    <x v="1"/>
    <s v="Global Low Back Tilter Chair"/>
    <n v="302.94"/>
    <n v="3"/>
    <n v="0"/>
    <n v="18.176399999999973"/>
  </r>
  <r>
    <n v="8522"/>
    <s v="CA-2013-141887"/>
    <x v="0"/>
    <x v="383"/>
    <d v="2013-01-15T00:00:00"/>
    <s v="Standard Class"/>
    <s v="MP-17470"/>
    <s v="Mark Packer"/>
    <x v="2"/>
    <s v="United States"/>
    <s v="Columbus"/>
    <x v="24"/>
    <n v="43229"/>
    <x v="3"/>
    <s v="FUR-FU-10002268"/>
    <x v="0"/>
    <x v="5"/>
    <s v="Ultra Door Push Plate"/>
    <n v="54.992000000000004"/>
    <n v="14"/>
    <n v="0.2"/>
    <n v="8.9361999999999959"/>
  </r>
  <r>
    <n v="8523"/>
    <s v="US-2013-160206"/>
    <x v="0"/>
    <x v="178"/>
    <d v="2013-04-08T00:00:00"/>
    <s v="Standard Class"/>
    <s v="MY-18295"/>
    <s v="Muhammed Yedwab"/>
    <x v="1"/>
    <s v="United States"/>
    <s v="Milwaukee"/>
    <x v="6"/>
    <n v="53209"/>
    <x v="2"/>
    <s v="TEC-PH-10000148"/>
    <x v="2"/>
    <x v="7"/>
    <s v="Cyber Acoustics AC-202b Speech Recognition Stereo Headset"/>
    <n v="12.99"/>
    <n v="1"/>
    <n v="0"/>
    <n v="0.25980000000000025"/>
  </r>
  <r>
    <n v="8524"/>
    <s v="CA-2014-133074"/>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s v="CA-2014-161172"/>
    <x v="3"/>
    <x v="633"/>
    <d v="2014-03-17T00:00:00"/>
    <s v="Same Day"/>
    <s v="SP-20920"/>
    <s v="Susan Pistek"/>
    <x v="0"/>
    <s v="United States"/>
    <s v="Columbus"/>
    <x v="24"/>
    <n v="43229"/>
    <x v="3"/>
    <s v="TEC-PH-10004348"/>
    <x v="2"/>
    <x v="7"/>
    <s v="OtterBox Defender Series Case - iPhone 5c"/>
    <n v="44.375999999999998"/>
    <n v="2"/>
    <n v="0.4"/>
    <n v="-7.3960000000000043"/>
  </r>
  <r>
    <n v="8526"/>
    <s v="CA-2014-161172"/>
    <x v="3"/>
    <x v="633"/>
    <d v="2014-03-17T00:00:00"/>
    <s v="Same Day"/>
    <s v="SP-20920"/>
    <s v="Susan Pistek"/>
    <x v="0"/>
    <s v="United States"/>
    <s v="Columbus"/>
    <x v="24"/>
    <n v="43229"/>
    <x v="3"/>
    <s v="FUR-FU-10003424"/>
    <x v="0"/>
    <x v="5"/>
    <s v="Nu-Dell Oak Frame"/>
    <n v="51.264000000000003"/>
    <n v="6"/>
    <n v="0.2"/>
    <n v="7.6895999999999933"/>
  </r>
  <r>
    <n v="8527"/>
    <s v="CA-2014-161172"/>
    <x v="3"/>
    <x v="633"/>
    <d v="2014-03-17T00:00:00"/>
    <s v="Same Day"/>
    <s v="SP-20920"/>
    <s v="Susan Pistek"/>
    <x v="0"/>
    <s v="United States"/>
    <s v="Columbus"/>
    <x v="24"/>
    <n v="43229"/>
    <x v="3"/>
    <s v="OFF-BI-10004654"/>
    <x v="1"/>
    <x v="8"/>
    <s v="Avery Binding System Hidden Tab Executive Style Index Sets"/>
    <n v="5.1930000000000005"/>
    <n v="3"/>
    <n v="0.7"/>
    <n v="-3.4619999999999997"/>
  </r>
  <r>
    <n v="8528"/>
    <s v="CA-2014-161172"/>
    <x v="3"/>
    <x v="633"/>
    <d v="2014-03-17T00:00:00"/>
    <s v="Same Day"/>
    <s v="SP-20920"/>
    <s v="Susan Pistek"/>
    <x v="0"/>
    <s v="United States"/>
    <s v="Columbus"/>
    <x v="24"/>
    <n v="43229"/>
    <x v="3"/>
    <s v="TEC-AC-10004571"/>
    <x v="2"/>
    <x v="11"/>
    <s v="Logitech G700s Rechargeable Gaming Mouse"/>
    <n v="159.98400000000001"/>
    <n v="2"/>
    <n v="0.2"/>
    <n v="43.995600000000003"/>
  </r>
  <r>
    <n v="8529"/>
    <s v="CA-2014-161172"/>
    <x v="3"/>
    <x v="633"/>
    <d v="2014-03-17T00:00:00"/>
    <s v="Same Day"/>
    <s v="SP-20920"/>
    <s v="Susan Pistek"/>
    <x v="0"/>
    <s v="United States"/>
    <s v="Columbus"/>
    <x v="24"/>
    <n v="43229"/>
    <x v="3"/>
    <s v="OFF-ST-10000675"/>
    <x v="1"/>
    <x v="4"/>
    <s v="File Shuttle II and Handi-File, Black"/>
    <n v="54.224000000000004"/>
    <n v="2"/>
    <n v="0.2"/>
    <n v="3.3889999999999993"/>
  </r>
  <r>
    <n v="8530"/>
    <s v="CA-2014-137624"/>
    <x v="3"/>
    <x v="468"/>
    <d v="2014-11-18T00:00:00"/>
    <s v="Standard Class"/>
    <s v="ME-17320"/>
    <s v="Maria Etezadi"/>
    <x v="2"/>
    <s v="United States"/>
    <s v="Los Angeles"/>
    <x v="1"/>
    <n v="90008"/>
    <x v="1"/>
    <s v="FUR-CH-10001714"/>
    <x v="0"/>
    <x v="1"/>
    <s v="Global Leather &amp; Oak Executive Chair, Burgundy"/>
    <n v="241.42399999999998"/>
    <n v="2"/>
    <n v="0.2"/>
    <n v="-36.213599999999985"/>
  </r>
  <r>
    <n v="8531"/>
    <s v="CA-2013-156748"/>
    <x v="0"/>
    <x v="885"/>
    <d v="2013-12-07T00:00:00"/>
    <s v="Standard Class"/>
    <s v="BS-11755"/>
    <s v="Bruce Stewart"/>
    <x v="0"/>
    <s v="United States"/>
    <s v="Detroit"/>
    <x v="12"/>
    <n v="48227"/>
    <x v="2"/>
    <s v="OFF-PA-10000380"/>
    <x v="1"/>
    <x v="10"/>
    <s v="REDIFORM Incoming/Outgoing Call Register, 11&quot; X 8 1/2&quot;, 100 Messages"/>
    <n v="33.36"/>
    <n v="4"/>
    <n v="0"/>
    <n v="16.68"/>
  </r>
  <r>
    <n v="8532"/>
    <s v="CA-2013-156748"/>
    <x v="0"/>
    <x v="885"/>
    <d v="2013-12-07T00:00:00"/>
    <s v="Standard Class"/>
    <s v="BS-11755"/>
    <s v="Bruce Stewart"/>
    <x v="0"/>
    <s v="United States"/>
    <s v="Detroit"/>
    <x v="12"/>
    <n v="48227"/>
    <x v="2"/>
    <s v="OFF-PA-10002713"/>
    <x v="1"/>
    <x v="10"/>
    <s v="Adams Phone Message Book, 200 Message Capacity, 8 1/16” x 11”"/>
    <n v="13.76"/>
    <n v="2"/>
    <n v="0"/>
    <n v="6.3295999999999992"/>
  </r>
  <r>
    <n v="8533"/>
    <s v="CA-2013-156748"/>
    <x v="0"/>
    <x v="885"/>
    <d v="2013-12-07T00:00:00"/>
    <s v="Standard Class"/>
    <s v="BS-11755"/>
    <s v="Bruce Stewart"/>
    <x v="0"/>
    <s v="United States"/>
    <s v="Detroit"/>
    <x v="12"/>
    <n v="48227"/>
    <x v="2"/>
    <s v="OFF-ST-10001370"/>
    <x v="1"/>
    <x v="4"/>
    <s v="Sensible Storage WireTech Storage Systems"/>
    <n v="496.86"/>
    <n v="7"/>
    <n v="0"/>
    <n v="24.842999999999947"/>
  </r>
  <r>
    <n v="8534"/>
    <s v="CA-2013-156748"/>
    <x v="0"/>
    <x v="885"/>
    <d v="2013-12-07T00:00:00"/>
    <s v="Standard Class"/>
    <s v="BS-11755"/>
    <s v="Bruce Stewart"/>
    <x v="0"/>
    <s v="United States"/>
    <s v="Detroit"/>
    <x v="12"/>
    <n v="48227"/>
    <x v="2"/>
    <s v="FUR-CH-10000513"/>
    <x v="0"/>
    <x v="1"/>
    <s v="High-Back Leather Manager's Chair"/>
    <n v="389.97"/>
    <n v="3"/>
    <n v="0"/>
    <n v="35.097300000000004"/>
  </r>
  <r>
    <n v="8535"/>
    <s v="CA-2012-169677"/>
    <x v="1"/>
    <x v="1004"/>
    <d v="2012-01-15T00:00:00"/>
    <s v="Second Class"/>
    <s v="KS-16300"/>
    <s v="Karen Seio"/>
    <x v="1"/>
    <s v="United States"/>
    <s v="Columbus"/>
    <x v="32"/>
    <n v="31907"/>
    <x v="0"/>
    <s v="OFF-LA-10003223"/>
    <x v="1"/>
    <x v="2"/>
    <s v="Avery 508"/>
    <n v="9.82"/>
    <n v="2"/>
    <n v="0"/>
    <n v="4.8117999999999999"/>
  </r>
  <r>
    <n v="8536"/>
    <s v="US-2011-163146"/>
    <x v="2"/>
    <x v="1174"/>
    <d v="2011-05-20T00:00:00"/>
    <s v="Standard Class"/>
    <s v="CC-12475"/>
    <s v="Cindy Chapman"/>
    <x v="0"/>
    <s v="United States"/>
    <s v="San Francisco"/>
    <x v="1"/>
    <n v="94122"/>
    <x v="1"/>
    <s v="TEC-AC-10002217"/>
    <x v="2"/>
    <x v="11"/>
    <s v="Imation Clip USB flash drive - 8 GB"/>
    <n v="56.400000000000006"/>
    <n v="3"/>
    <n v="0"/>
    <n v="3.3840000000000003"/>
  </r>
  <r>
    <n v="8537"/>
    <s v="CA-2012-157343"/>
    <x v="1"/>
    <x v="722"/>
    <d v="2012-06-11T00:00:00"/>
    <s v="Standard Class"/>
    <s v="HD-14785"/>
    <s v="Harold Dahlen"/>
    <x v="2"/>
    <s v="United States"/>
    <s v="Philadelphia"/>
    <x v="9"/>
    <n v="19143"/>
    <x v="3"/>
    <s v="OFF-BI-10003707"/>
    <x v="1"/>
    <x v="8"/>
    <s v="Aluminum Screw Posts"/>
    <n v="18.312000000000001"/>
    <n v="4"/>
    <n v="0.7"/>
    <n v="-12.207999999999995"/>
  </r>
  <r>
    <n v="8538"/>
    <s v="CA-2012-157343"/>
    <x v="1"/>
    <x v="722"/>
    <d v="2012-06-11T00:00:00"/>
    <s v="Standard Class"/>
    <s v="HD-14785"/>
    <s v="Harold Dahlen"/>
    <x v="2"/>
    <s v="United States"/>
    <s v="Philadelphia"/>
    <x v="9"/>
    <n v="19143"/>
    <x v="3"/>
    <s v="OFF-PA-10000552"/>
    <x v="1"/>
    <x v="10"/>
    <s v="Xerox 200"/>
    <n v="25.920000000000005"/>
    <n v="5"/>
    <n v="0.2"/>
    <n v="9.0719999999999992"/>
  </r>
  <r>
    <n v="8539"/>
    <s v="CA-2012-157343"/>
    <x v="1"/>
    <x v="722"/>
    <d v="2012-06-11T00:00:00"/>
    <s v="Standard Class"/>
    <s v="HD-14785"/>
    <s v="Harold Dahlen"/>
    <x v="2"/>
    <s v="United States"/>
    <s v="Philadelphia"/>
    <x v="9"/>
    <n v="19143"/>
    <x v="3"/>
    <s v="OFF-AR-10003183"/>
    <x v="1"/>
    <x v="6"/>
    <s v="Avery Fluorescent Highlighter Four-Color Set"/>
    <n v="8.016"/>
    <n v="3"/>
    <n v="0.2"/>
    <n v="1.0019999999999993"/>
  </r>
  <r>
    <n v="8540"/>
    <s v="CA-2014-147354"/>
    <x v="3"/>
    <x v="631"/>
    <d v="2014-03-14T00:00:00"/>
    <s v="Standard Class"/>
    <s v="KB-16315"/>
    <s v="Karl Braun"/>
    <x v="0"/>
    <s v="United States"/>
    <s v="Los Angeles"/>
    <x v="1"/>
    <n v="90008"/>
    <x v="1"/>
    <s v="TEC-CO-10000971"/>
    <x v="2"/>
    <x v="16"/>
    <s v="Hewlett Packard 310 Color Digital Copier"/>
    <n v="479.98400000000004"/>
    <n v="2"/>
    <n v="0.2"/>
    <n v="59.997999999999962"/>
  </r>
  <r>
    <n v="8541"/>
    <s v="CA-2014-147354"/>
    <x v="3"/>
    <x v="631"/>
    <d v="2014-03-14T00:00:00"/>
    <s v="Standard Class"/>
    <s v="KB-16315"/>
    <s v="Karl Braun"/>
    <x v="0"/>
    <s v="United States"/>
    <s v="Los Angeles"/>
    <x v="1"/>
    <n v="90008"/>
    <x v="1"/>
    <s v="OFF-BI-10003910"/>
    <x v="1"/>
    <x v="8"/>
    <s v="DXL Angle-View Binders with Locking Rings by Samsill"/>
    <n v="30.84"/>
    <n v="5"/>
    <n v="0.2"/>
    <n v="9.6374999999999993"/>
  </r>
  <r>
    <n v="8542"/>
    <s v="CA-2012-157287"/>
    <x v="1"/>
    <x v="937"/>
    <d v="2012-12-23T00:00:00"/>
    <s v="First Class"/>
    <s v="HR-14830"/>
    <s v="Harold Ryan"/>
    <x v="1"/>
    <s v="United States"/>
    <s v="Philadelphia"/>
    <x v="9"/>
    <n v="19140"/>
    <x v="3"/>
    <s v="OFF-ST-10001172"/>
    <x v="1"/>
    <x v="4"/>
    <s v="Tennsco Lockers, Sand"/>
    <n v="33.568000000000005"/>
    <n v="2"/>
    <n v="0.2"/>
    <n v="1.6783999999999981"/>
  </r>
  <r>
    <n v="8543"/>
    <s v="CA-2012-157287"/>
    <x v="1"/>
    <x v="937"/>
    <d v="2012-12-23T00:00:00"/>
    <s v="First Class"/>
    <s v="HR-14830"/>
    <s v="Harold Ryan"/>
    <x v="1"/>
    <s v="United States"/>
    <s v="Philadelphia"/>
    <x v="9"/>
    <n v="19140"/>
    <x v="3"/>
    <s v="FUR-CH-10001270"/>
    <x v="0"/>
    <x v="1"/>
    <s v="Harbour Creations Steel Folding Chair"/>
    <n v="422.62499999999994"/>
    <n v="7"/>
    <n v="0.3"/>
    <n v="0"/>
  </r>
  <r>
    <n v="8544"/>
    <s v="CA-2011-137575"/>
    <x v="2"/>
    <x v="908"/>
    <d v="2011-08-11T00:00:00"/>
    <s v="Standard Class"/>
    <s v="TB-21625"/>
    <s v="Trudy Brown"/>
    <x v="0"/>
    <s v="United States"/>
    <s v="New York City"/>
    <x v="15"/>
    <n v="10035"/>
    <x v="3"/>
    <s v="TEC-AC-10004571"/>
    <x v="2"/>
    <x v="11"/>
    <s v="Logitech G700s Rechargeable Gaming Mouse"/>
    <n v="199.98"/>
    <n v="2"/>
    <n v="0"/>
    <n v="83.991600000000005"/>
  </r>
  <r>
    <n v="8545"/>
    <s v="CA-2013-119074"/>
    <x v="0"/>
    <x v="1196"/>
    <d v="2013-04-01T00:00:00"/>
    <s v="Standard Class"/>
    <s v="DS-13180"/>
    <s v="David Smith"/>
    <x v="1"/>
    <s v="United States"/>
    <s v="Columbus"/>
    <x v="32"/>
    <n v="31907"/>
    <x v="0"/>
    <s v="FUR-FU-10004053"/>
    <x v="0"/>
    <x v="5"/>
    <s v="DAX Two-Tone Silver Metal Document Frame"/>
    <n v="20.239999999999998"/>
    <n v="1"/>
    <n v="0"/>
    <n v="8.7032000000000007"/>
  </r>
  <r>
    <n v="8546"/>
    <s v="CA-2013-119074"/>
    <x v="0"/>
    <x v="1196"/>
    <d v="2013-04-01T00:00:00"/>
    <s v="Standard Class"/>
    <s v="DS-13180"/>
    <s v="David Smith"/>
    <x v="1"/>
    <s v="United States"/>
    <s v="Columbus"/>
    <x v="32"/>
    <n v="31907"/>
    <x v="0"/>
    <s v="FUR-FU-10003731"/>
    <x v="0"/>
    <x v="5"/>
    <s v="Eldon Expressions Wood and Plastic Desk Accessories, Oak"/>
    <n v="39.92"/>
    <n v="4"/>
    <n v="0"/>
    <n v="11.177600000000002"/>
  </r>
  <r>
    <n v="8547"/>
    <s v="CA-2013-119074"/>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s v="CA-2012-149566"/>
    <x v="1"/>
    <x v="901"/>
    <d v="2012-12-10T00:00:00"/>
    <s v="Standard Class"/>
    <s v="GB-14530"/>
    <s v="George Bell"/>
    <x v="1"/>
    <s v="United States"/>
    <s v="Los Angeles"/>
    <x v="1"/>
    <n v="90049"/>
    <x v="1"/>
    <s v="TEC-AC-10001266"/>
    <x v="2"/>
    <x v="11"/>
    <s v="Memorex Micro Travel Drive 8 GB"/>
    <n v="39"/>
    <n v="3"/>
    <n v="0"/>
    <n v="17.549999999999997"/>
  </r>
  <r>
    <n v="8549"/>
    <s v="CA-2012-149566"/>
    <x v="1"/>
    <x v="901"/>
    <d v="2012-12-10T00:00:00"/>
    <s v="Standard Class"/>
    <s v="GB-14530"/>
    <s v="George Bell"/>
    <x v="1"/>
    <s v="United States"/>
    <s v="Los Angeles"/>
    <x v="1"/>
    <n v="90049"/>
    <x v="1"/>
    <s v="OFF-LA-10000452"/>
    <x v="1"/>
    <x v="2"/>
    <s v="Avery 488"/>
    <n v="12.6"/>
    <n v="4"/>
    <n v="0"/>
    <n v="6.048"/>
  </r>
  <r>
    <n v="8550"/>
    <s v="CA-2012-126186"/>
    <x v="1"/>
    <x v="861"/>
    <d v="2012-09-12T00:00:00"/>
    <s v="First Class"/>
    <s v="GB-14530"/>
    <s v="George Bell"/>
    <x v="1"/>
    <s v="United States"/>
    <s v="Aurora"/>
    <x v="22"/>
    <n v="80013"/>
    <x v="1"/>
    <s v="FUR-FU-10000073"/>
    <x v="0"/>
    <x v="5"/>
    <s v="Deflect-O Glasstique Clear Desk Accessories"/>
    <n v="24.64"/>
    <n v="4"/>
    <n v="0.2"/>
    <n v="4.0039999999999978"/>
  </r>
  <r>
    <n v="8551"/>
    <s v="CA-2012-121132"/>
    <x v="1"/>
    <x v="789"/>
    <d v="2012-07-24T00:00:00"/>
    <s v="Standard Class"/>
    <s v="VB-21745"/>
    <s v="Victoria Brennan"/>
    <x v="1"/>
    <s v="United States"/>
    <s v="Houston"/>
    <x v="5"/>
    <n v="77041"/>
    <x v="2"/>
    <s v="OFF-LA-10002368"/>
    <x v="1"/>
    <x v="2"/>
    <s v="Avery 479"/>
    <n v="6.2640000000000002"/>
    <n v="3"/>
    <n v="0.2"/>
    <n v="2.0358000000000001"/>
  </r>
  <r>
    <n v="8552"/>
    <s v="CA-2012-121132"/>
    <x v="1"/>
    <x v="789"/>
    <d v="2012-07-24T00:00:00"/>
    <s v="Standard Class"/>
    <s v="VB-21745"/>
    <s v="Victoria Brennan"/>
    <x v="1"/>
    <s v="United States"/>
    <s v="Houston"/>
    <x v="5"/>
    <n v="77041"/>
    <x v="2"/>
    <s v="OFF-FA-10004248"/>
    <x v="1"/>
    <x v="13"/>
    <s v="Advantus T-Pin Paper Clips"/>
    <n v="14.432"/>
    <n v="4"/>
    <n v="0.2"/>
    <n v="3.4276000000000004"/>
  </r>
  <r>
    <n v="8553"/>
    <s v="CA-2011-14047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s v="US-2014-10290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s v="CA-2013-102092"/>
    <x v="0"/>
    <x v="10"/>
    <d v="2013-12-12T00:00:00"/>
    <s v="First Class"/>
    <s v="PM-18940"/>
    <s v="Paul MacIntyre"/>
    <x v="0"/>
    <s v="United States"/>
    <s v="Springfield"/>
    <x v="17"/>
    <n v="22153"/>
    <x v="0"/>
    <s v="FUR-TA-10002530"/>
    <x v="0"/>
    <x v="3"/>
    <s v="Iceberg OfficeWorks 42&quot; Round Tables"/>
    <n v="1056.8599999999999"/>
    <n v="7"/>
    <n v="0"/>
    <n v="158.52899999999994"/>
  </r>
  <r>
    <n v="8556"/>
    <s v="CA-2012-117884"/>
    <x v="1"/>
    <x v="204"/>
    <d v="2012-03-22T00:00:00"/>
    <s v="Same Day"/>
    <s v="DC-13285"/>
    <s v="Debra Catini"/>
    <x v="0"/>
    <s v="United States"/>
    <s v="Plantation"/>
    <x v="2"/>
    <n v="33317"/>
    <x v="0"/>
    <s v="TEC-AC-10002567"/>
    <x v="2"/>
    <x v="11"/>
    <s v="Logitech G602 Wireless Gaming Mouse"/>
    <n v="447.94399999999996"/>
    <n v="7"/>
    <n v="0.2"/>
    <n v="89.588799999999992"/>
  </r>
  <r>
    <n v="8557"/>
    <s v="CA-2012-117884"/>
    <x v="1"/>
    <x v="204"/>
    <d v="2012-03-22T00:00:00"/>
    <s v="Same Day"/>
    <s v="DC-13285"/>
    <s v="Debra Catini"/>
    <x v="0"/>
    <s v="United States"/>
    <s v="Plantation"/>
    <x v="2"/>
    <n v="33317"/>
    <x v="0"/>
    <s v="OFF-ST-10002182"/>
    <x v="1"/>
    <x v="4"/>
    <s v="Iris 3-Drawer Stacking Bin, Black"/>
    <n v="150.40799999999999"/>
    <n v="9"/>
    <n v="0.2"/>
    <n v="-33.841799999999999"/>
  </r>
  <r>
    <n v="8558"/>
    <s v="CA-2013-132829"/>
    <x v="0"/>
    <x v="443"/>
    <d v="2013-12-27T00:00:00"/>
    <s v="Second Class"/>
    <s v="LA-16780"/>
    <s v="Laura Armstrong"/>
    <x v="1"/>
    <s v="United States"/>
    <s v="Houston"/>
    <x v="5"/>
    <n v="77041"/>
    <x v="2"/>
    <s v="TEC-PH-10004539"/>
    <x v="2"/>
    <x v="7"/>
    <s v="Wireless Extenders zBoost YX545 SOHO Signal Booster"/>
    <n v="453.57600000000002"/>
    <n v="3"/>
    <n v="0.2"/>
    <n v="39.687899999999985"/>
  </r>
  <r>
    <n v="8559"/>
    <s v="CA-2013-132829"/>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s v="CA-2013-132829"/>
    <x v="0"/>
    <x v="443"/>
    <d v="2013-12-27T00:00:00"/>
    <s v="Second Class"/>
    <s v="LA-16780"/>
    <s v="Laura Armstrong"/>
    <x v="1"/>
    <s v="United States"/>
    <s v="Houston"/>
    <x v="5"/>
    <n v="77041"/>
    <x v="2"/>
    <s v="TEC-PH-10004345"/>
    <x v="2"/>
    <x v="7"/>
    <s v="Cisco SPA 502G IP Phone"/>
    <n v="287.88"/>
    <n v="3"/>
    <n v="0.2"/>
    <n v="35.984999999999999"/>
  </r>
  <r>
    <n v="8561"/>
    <s v="CA-2013-132829"/>
    <x v="0"/>
    <x v="443"/>
    <d v="2013-12-27T00:00:00"/>
    <s v="Second Class"/>
    <s v="LA-16780"/>
    <s v="Laura Armstrong"/>
    <x v="1"/>
    <s v="United States"/>
    <s v="Houston"/>
    <x v="5"/>
    <n v="77041"/>
    <x v="2"/>
    <s v="TEC-PH-10004912"/>
    <x v="2"/>
    <x v="7"/>
    <s v="Cisco SPA112 2 Port Phone Adapter"/>
    <n v="131.88000000000002"/>
    <n v="3"/>
    <n v="0.2"/>
    <n v="14.836499999999987"/>
  </r>
  <r>
    <n v="8562"/>
    <s v="CA-2013-132829"/>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s v="CA-2013-123540"/>
    <x v="0"/>
    <x v="1197"/>
    <d v="2013-04-07T00:00:00"/>
    <s v="Second Class"/>
    <s v="DJ-13420"/>
    <s v="Denny Joy"/>
    <x v="1"/>
    <s v="United States"/>
    <s v="Milwaukee"/>
    <x v="6"/>
    <n v="53209"/>
    <x v="2"/>
    <s v="FUR-CH-10000847"/>
    <x v="0"/>
    <x v="1"/>
    <s v="Global Executive Mid-Back Manager's Chair"/>
    <n v="1454.9"/>
    <n v="5"/>
    <n v="0"/>
    <n v="378.274"/>
  </r>
  <r>
    <n v="8564"/>
    <s v="US-2014-108315"/>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s v="US-2014-108315"/>
    <x v="3"/>
    <x v="504"/>
    <d v="2014-05-05T00:00:00"/>
    <s v="Standard Class"/>
    <s v="MH-18115"/>
    <s v="Mick Hernandez"/>
    <x v="2"/>
    <s v="United States"/>
    <s v="Sanford"/>
    <x v="2"/>
    <n v="32771"/>
    <x v="0"/>
    <s v="FUR-FU-10000747"/>
    <x v="0"/>
    <x v="5"/>
    <s v="Tenex B1-RE Series Chair Mats for Low Pile Carpets"/>
    <n v="220.70400000000001"/>
    <n v="6"/>
    <n v="0.2"/>
    <n v="-8.2764000000000379"/>
  </r>
  <r>
    <n v="8566"/>
    <s v="CA-2013-134110"/>
    <x v="0"/>
    <x v="1019"/>
    <d v="2013-11-19T00:00:00"/>
    <s v="First Class"/>
    <s v="BG-11035"/>
    <s v="Barry Gonzalez"/>
    <x v="0"/>
    <s v="United States"/>
    <s v="The Colony"/>
    <x v="5"/>
    <n v="75056"/>
    <x v="2"/>
    <s v="TEC-PH-10002350"/>
    <x v="2"/>
    <x v="7"/>
    <s v="Apple EarPods with Remote and Mic"/>
    <n v="67.176000000000002"/>
    <n v="3"/>
    <n v="0.2"/>
    <n v="6.7175999999999974"/>
  </r>
  <r>
    <n v="8567"/>
    <s v="CA-2013-134110"/>
    <x v="0"/>
    <x v="1019"/>
    <d v="2013-11-19T00:00:00"/>
    <s v="First Class"/>
    <s v="BG-11035"/>
    <s v="Barry Gonzalez"/>
    <x v="0"/>
    <s v="United States"/>
    <s v="The Colony"/>
    <x v="5"/>
    <n v="75056"/>
    <x v="2"/>
    <s v="OFF-PA-10000697"/>
    <x v="1"/>
    <x v="10"/>
    <s v="TOPS Voice Message Log Book, Flash Format"/>
    <n v="15.231999999999999"/>
    <n v="4"/>
    <n v="0.2"/>
    <n v="5.5215999999999994"/>
  </r>
  <r>
    <n v="8568"/>
    <s v="US-2013-136581"/>
    <x v="0"/>
    <x v="338"/>
    <d v="2013-11-13T00:00:00"/>
    <s v="First Class"/>
    <s v="SV-20365"/>
    <s v="Seth Vernon"/>
    <x v="0"/>
    <s v="United States"/>
    <s v="Troy"/>
    <x v="24"/>
    <n v="45373"/>
    <x v="3"/>
    <s v="OFF-PA-10002787"/>
    <x v="1"/>
    <x v="10"/>
    <s v="Xerox 227"/>
    <n v="31.104000000000006"/>
    <n v="6"/>
    <n v="0.2"/>
    <n v="10.8864"/>
  </r>
  <r>
    <n v="8569"/>
    <s v="CA-2013-162390"/>
    <x v="0"/>
    <x v="409"/>
    <d v="2013-12-13T00:00:00"/>
    <s v="Standard Class"/>
    <s v="DP-13105"/>
    <s v="Dave Poirier"/>
    <x v="1"/>
    <s v="United States"/>
    <s v="Hempstead"/>
    <x v="15"/>
    <n v="11550"/>
    <x v="3"/>
    <s v="OFF-BI-10004318"/>
    <x v="1"/>
    <x v="8"/>
    <s v="Ibico EB-19 Dual Function Manual Binding System"/>
    <n v="968.74400000000014"/>
    <n v="7"/>
    <n v="0.2"/>
    <n v="314.84180000000003"/>
  </r>
  <r>
    <n v="8570"/>
    <s v="CA-2013-162390"/>
    <x v="0"/>
    <x v="409"/>
    <d v="2013-12-13T00:00:00"/>
    <s v="Standard Class"/>
    <s v="DP-13105"/>
    <s v="Dave Poirier"/>
    <x v="1"/>
    <s v="United States"/>
    <s v="Hempstead"/>
    <x v="15"/>
    <n v="11550"/>
    <x v="3"/>
    <s v="OFF-BI-10001721"/>
    <x v="1"/>
    <x v="8"/>
    <s v="Trimflex Flexible Post Binders"/>
    <n v="222.35199999999998"/>
    <n v="13"/>
    <n v="0.2"/>
    <n v="77.823200000000014"/>
  </r>
  <r>
    <n v="8571"/>
    <s v="CA-2013-162390"/>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s v="CA-2013-162222"/>
    <x v="0"/>
    <x v="1015"/>
    <d v="2013-04-04T00:00:00"/>
    <s v="Same Day"/>
    <s v="SR-20740"/>
    <s v="Steven Roelle"/>
    <x v="2"/>
    <s v="United States"/>
    <s v="Dallas"/>
    <x v="5"/>
    <n v="75081"/>
    <x v="2"/>
    <s v="OFF-PA-10003893"/>
    <x v="1"/>
    <x v="10"/>
    <s v="Xerox 1962"/>
    <n v="10.272000000000002"/>
    <n v="3"/>
    <n v="0.2"/>
    <n v="3.2099999999999982"/>
  </r>
  <r>
    <n v="8573"/>
    <s v="CA-2011-121629"/>
    <x v="2"/>
    <x v="683"/>
    <d v="2011-12-02T00:00:00"/>
    <s v="Standard Class"/>
    <s v="BT-11680"/>
    <s v="Brian Thompson"/>
    <x v="0"/>
    <s v="United States"/>
    <s v="Houston"/>
    <x v="5"/>
    <n v="77041"/>
    <x v="2"/>
    <s v="TEC-MA-10004679"/>
    <x v="2"/>
    <x v="15"/>
    <s v="StarTech.com 10/100 VDSL2 Ethernet Extender Kit"/>
    <n v="998.84999999999991"/>
    <n v="5"/>
    <n v="0.4"/>
    <n v="-199.7700000000001"/>
  </r>
  <r>
    <n v="8574"/>
    <s v="CA-2012-164623"/>
    <x v="1"/>
    <x v="1182"/>
    <d v="2012-10-22T00:00:00"/>
    <s v="First Class"/>
    <s v="MS-17770"/>
    <s v="Maxwell Schwartz"/>
    <x v="0"/>
    <s v="United States"/>
    <s v="New York City"/>
    <x v="15"/>
    <n v="10035"/>
    <x v="3"/>
    <s v="OFF-PA-10000249"/>
    <x v="1"/>
    <x v="10"/>
    <s v="Staples"/>
    <n v="24.56"/>
    <n v="2"/>
    <n v="0"/>
    <n v="11.543199999999999"/>
  </r>
  <r>
    <n v="8575"/>
    <s v="CA-2011-159849"/>
    <x v="2"/>
    <x v="111"/>
    <d v="2011-09-19T00:00:00"/>
    <s v="Same Day"/>
    <s v="JK-15640"/>
    <s v="Jim Kriz"/>
    <x v="2"/>
    <s v="United States"/>
    <s v="San Francisco"/>
    <x v="1"/>
    <n v="94110"/>
    <x v="1"/>
    <s v="OFF-FA-10000053"/>
    <x v="1"/>
    <x v="13"/>
    <s v="Revere Boxed Rubber Bands by Revere"/>
    <n v="5.67"/>
    <n v="3"/>
    <n v="0"/>
    <n v="0.11340000000000017"/>
  </r>
  <r>
    <n v="8576"/>
    <s v="CA-2014-101273"/>
    <x v="3"/>
    <x v="151"/>
    <d v="2014-08-31T00:00:00"/>
    <s v="Second Class"/>
    <s v="ST-20530"/>
    <s v="Shui Tom"/>
    <x v="0"/>
    <s v="United States"/>
    <s v="Port Saint Lucie"/>
    <x v="2"/>
    <n v="34952"/>
    <x v="0"/>
    <s v="OFF-AP-10000804"/>
    <x v="1"/>
    <x v="9"/>
    <s v="Hoover Portapower Portable Vacuum"/>
    <n v="14.336000000000002"/>
    <n v="4"/>
    <n v="0.2"/>
    <n v="0.89599999999999991"/>
  </r>
  <r>
    <n v="8577"/>
    <s v="CA-2014-106747"/>
    <x v="3"/>
    <x v="445"/>
    <d v="2014-07-05T00:00:00"/>
    <s v="First Class"/>
    <s v="TS-21505"/>
    <s v="Tony Sayre"/>
    <x v="0"/>
    <s v="United States"/>
    <s v="Concord"/>
    <x v="38"/>
    <n v="3301"/>
    <x v="3"/>
    <s v="FUR-FU-10004188"/>
    <x v="0"/>
    <x v="5"/>
    <s v="Luxo Professional Combination Clamp-On Lamps"/>
    <n v="102.3"/>
    <n v="1"/>
    <n v="0"/>
    <n v="26.597999999999999"/>
  </r>
  <r>
    <n v="8578"/>
    <s v="CA-2014-146164"/>
    <x v="3"/>
    <x v="66"/>
    <d v="2014-12-27T00:00:00"/>
    <s v="Standard Class"/>
    <s v="CM-12190"/>
    <s v="Charlotte Melton"/>
    <x v="0"/>
    <s v="United States"/>
    <s v="Rochester"/>
    <x v="11"/>
    <n v="55901"/>
    <x v="2"/>
    <s v="FUR-TA-10004915"/>
    <x v="0"/>
    <x v="3"/>
    <s v="Office Impressions End Table, 20-1/2&quot;H x 24&quot;W x 20&quot;D"/>
    <n v="607.52"/>
    <n v="2"/>
    <n v="0"/>
    <n v="97.203200000000038"/>
  </r>
  <r>
    <n v="8579"/>
    <s v="CA-2014-146164"/>
    <x v="3"/>
    <x v="66"/>
    <d v="2014-12-27T00:00:00"/>
    <s v="Standard Class"/>
    <s v="CM-12190"/>
    <s v="Charlotte Melton"/>
    <x v="0"/>
    <s v="United States"/>
    <s v="Rochester"/>
    <x v="11"/>
    <n v="55901"/>
    <x v="2"/>
    <s v="OFF-ST-10001228"/>
    <x v="1"/>
    <x v="4"/>
    <s v="Personal File Boxes with Fold-Down Carry Handle"/>
    <n v="31.16"/>
    <n v="2"/>
    <n v="0"/>
    <n v="7.7899999999999991"/>
  </r>
  <r>
    <n v="8580"/>
    <s v="CA-2013-111605"/>
    <x v="0"/>
    <x v="797"/>
    <d v="2014-01-03T00:00:00"/>
    <s v="Standard Class"/>
    <s v="JW-15955"/>
    <s v="Joni Wasserman"/>
    <x v="0"/>
    <s v="United States"/>
    <s v="Louisville"/>
    <x v="0"/>
    <n v="40214"/>
    <x v="0"/>
    <s v="OFF-LA-10002368"/>
    <x v="1"/>
    <x v="2"/>
    <s v="Avery 479"/>
    <n v="2.61"/>
    <n v="1"/>
    <n v="0"/>
    <n v="1.2005999999999999"/>
  </r>
  <r>
    <n v="8581"/>
    <s v="CA-2011-130673"/>
    <x v="2"/>
    <x v="671"/>
    <d v="2011-05-22T00:00:00"/>
    <s v="Second Class"/>
    <s v="MC-17590"/>
    <s v="Matt Collister"/>
    <x v="1"/>
    <s v="United States"/>
    <s v="San Marcos"/>
    <x v="5"/>
    <n v="78666"/>
    <x v="2"/>
    <s v="FUR-FU-10003489"/>
    <x v="0"/>
    <x v="5"/>
    <s v="Contemporary Borderless Frame"/>
    <n v="10.332000000000001"/>
    <n v="3"/>
    <n v="0.6"/>
    <n v="-5.9408999999999992"/>
  </r>
  <r>
    <n v="8582"/>
    <s v="CA-2011-130673"/>
    <x v="2"/>
    <x v="671"/>
    <d v="2011-05-22T00:00:00"/>
    <s v="Second Class"/>
    <s v="MC-17590"/>
    <s v="Matt Collister"/>
    <x v="1"/>
    <s v="United States"/>
    <s v="San Marcos"/>
    <x v="5"/>
    <n v="78666"/>
    <x v="2"/>
    <s v="OFF-PA-10000289"/>
    <x v="1"/>
    <x v="10"/>
    <s v="Xerox 213"/>
    <n v="10.368000000000002"/>
    <n v="2"/>
    <n v="0.2"/>
    <n v="3.6288"/>
  </r>
  <r>
    <n v="8583"/>
    <s v="CA-2011-130673"/>
    <x v="2"/>
    <x v="671"/>
    <d v="2011-05-22T00:00:00"/>
    <s v="Second Class"/>
    <s v="MC-17590"/>
    <s v="Matt Collister"/>
    <x v="1"/>
    <s v="United States"/>
    <s v="San Marcos"/>
    <x v="5"/>
    <n v="78666"/>
    <x v="2"/>
    <s v="TEC-AC-10004227"/>
    <x v="2"/>
    <x v="11"/>
    <s v="SanDisk Ultra 16 GB MicroSDHC Class 10 Memory Card"/>
    <n v="20.784000000000002"/>
    <n v="2"/>
    <n v="0.2"/>
    <n v="-3.6372000000000027"/>
  </r>
  <r>
    <n v="8584"/>
    <s v="CA-2011-130673"/>
    <x v="2"/>
    <x v="671"/>
    <d v="2011-05-22T00:00:00"/>
    <s v="Second Class"/>
    <s v="MC-17590"/>
    <s v="Matt Collister"/>
    <x v="1"/>
    <s v="United States"/>
    <s v="San Marcos"/>
    <x v="5"/>
    <n v="78666"/>
    <x v="2"/>
    <s v="OFF-ST-10000636"/>
    <x v="1"/>
    <x v="4"/>
    <s v="Rogers Profile Extra Capacity Storage Tub"/>
    <n v="66.959999999999994"/>
    <n v="5"/>
    <n v="0.2"/>
    <n v="-13.392000000000003"/>
  </r>
  <r>
    <n v="8585"/>
    <s v="CA-2011-104808"/>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s v="US-2014-132927"/>
    <x v="3"/>
    <x v="34"/>
    <d v="2014-12-16T00:00:00"/>
    <s v="Standard Class"/>
    <s v="RD-19720"/>
    <s v="Roger Demir"/>
    <x v="0"/>
    <s v="United States"/>
    <s v="Philadelphia"/>
    <x v="9"/>
    <n v="19134"/>
    <x v="3"/>
    <s v="OFF-BI-10001116"/>
    <x v="1"/>
    <x v="8"/>
    <s v="Wilson Jones 1&quot; Hanging DublLock Ring Binders"/>
    <n v="11.088000000000003"/>
    <n v="7"/>
    <n v="0.7"/>
    <n v="-8.1311999999999998"/>
  </r>
  <r>
    <n v="8587"/>
    <s v="CA-2014-162012"/>
    <x v="3"/>
    <x v="497"/>
    <d v="2014-07-19T00:00:00"/>
    <s v="Standard Class"/>
    <s v="KB-16240"/>
    <s v="Karen Bern"/>
    <x v="1"/>
    <s v="United States"/>
    <s v="Los Angeles"/>
    <x v="1"/>
    <n v="90049"/>
    <x v="1"/>
    <s v="TEC-AC-10003832"/>
    <x v="2"/>
    <x v="11"/>
    <s v="Logitech P710e Mobile Speakerphone"/>
    <n v="1287.45"/>
    <n v="5"/>
    <n v="0"/>
    <n v="244.61549999999988"/>
  </r>
  <r>
    <n v="8588"/>
    <s v="CA-2014-162012"/>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s v="CA-2012-138492"/>
    <x v="1"/>
    <x v="1060"/>
    <d v="2012-05-22T00:00:00"/>
    <s v="Standard Class"/>
    <s v="FC-14335"/>
    <s v="Fred Chung"/>
    <x v="1"/>
    <s v="United States"/>
    <s v="Philadelphia"/>
    <x v="9"/>
    <n v="19140"/>
    <x v="3"/>
    <s v="OFF-ST-10002583"/>
    <x v="1"/>
    <x v="4"/>
    <s v="Fellowes Neat Ideas Storage Cubes"/>
    <n v="51.967999999999996"/>
    <n v="2"/>
    <n v="0.2"/>
    <n v="-10.393600000000001"/>
  </r>
  <r>
    <n v="8590"/>
    <s v="CA-2014-145338"/>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s v="CA-2014-126676"/>
    <x v="3"/>
    <x v="365"/>
    <d v="2014-10-02T00:00:00"/>
    <s v="First Class"/>
    <s v="FH-14365"/>
    <s v="Fred Hopkins"/>
    <x v="1"/>
    <s v="United States"/>
    <s v="Hempstead"/>
    <x v="15"/>
    <n v="11550"/>
    <x v="3"/>
    <s v="OFF-EN-10004846"/>
    <x v="1"/>
    <x v="12"/>
    <s v="Letter or Legal Size Expandable Poly String Tie Envelopes"/>
    <n v="7.98"/>
    <n v="3"/>
    <n v="0"/>
    <n v="3.9102000000000006"/>
  </r>
  <r>
    <n v="8592"/>
    <s v="CA-2014-101700"/>
    <x v="3"/>
    <x v="756"/>
    <d v="2014-04-27T00:00:00"/>
    <s v="First Class"/>
    <s v="SO-20335"/>
    <s v="Sean O'Donnell"/>
    <x v="0"/>
    <s v="United States"/>
    <s v="Greeley"/>
    <x v="22"/>
    <n v="80634"/>
    <x v="1"/>
    <s v="OFF-EN-10003134"/>
    <x v="1"/>
    <x v="12"/>
    <s v="Staples"/>
    <n v="18.687999999999999"/>
    <n v="2"/>
    <n v="0.2"/>
    <n v="7.008"/>
  </r>
  <r>
    <n v="8593"/>
    <s v="CA-2014-101700"/>
    <x v="3"/>
    <x v="756"/>
    <d v="2014-04-27T00:00:00"/>
    <s v="First Class"/>
    <s v="SO-20335"/>
    <s v="Sean O'Donnell"/>
    <x v="0"/>
    <s v="United States"/>
    <s v="Greeley"/>
    <x v="22"/>
    <n v="80634"/>
    <x v="1"/>
    <s v="FUR-FU-10001025"/>
    <x v="0"/>
    <x v="5"/>
    <s v="Eldon Imàge Series Desk Accessories, Clear"/>
    <n v="11.664000000000001"/>
    <n v="3"/>
    <n v="0.2"/>
    <n v="3.3534000000000006"/>
  </r>
  <r>
    <n v="8594"/>
    <s v="CA-2014-159667"/>
    <x v="3"/>
    <x v="45"/>
    <d v="2014-11-14T00:00:00"/>
    <s v="Standard Class"/>
    <s v="PM-19135"/>
    <s v="Peter McVee"/>
    <x v="2"/>
    <s v="United States"/>
    <s v="Jacksonville"/>
    <x v="2"/>
    <n v="32216"/>
    <x v="0"/>
    <s v="TEC-AC-10002567"/>
    <x v="2"/>
    <x v="11"/>
    <s v="Logitech G602 Wireless Gaming Mouse"/>
    <n v="191.976"/>
    <n v="3"/>
    <n v="0.2"/>
    <n v="38.395199999999988"/>
  </r>
  <r>
    <n v="8595"/>
    <s v="CA-2014-159667"/>
    <x v="3"/>
    <x v="45"/>
    <d v="2014-11-14T00:00:00"/>
    <s v="Standard Class"/>
    <s v="PM-19135"/>
    <s v="Peter McVee"/>
    <x v="2"/>
    <s v="United States"/>
    <s v="Jacksonville"/>
    <x v="2"/>
    <n v="32216"/>
    <x v="0"/>
    <s v="TEC-PH-10004094"/>
    <x v="2"/>
    <x v="7"/>
    <s v="Motorola L703CM"/>
    <n v="499.16800000000006"/>
    <n v="4"/>
    <n v="0.2"/>
    <n v="31.197999999999993"/>
  </r>
  <r>
    <n v="8596"/>
    <s v="CA-2011-111934"/>
    <x v="2"/>
    <x v="952"/>
    <d v="2011-05-07T00:00:00"/>
    <s v="First Class"/>
    <s v="GD-14590"/>
    <s v="Giulietta Dortch"/>
    <x v="1"/>
    <s v="United States"/>
    <s v="Arlington"/>
    <x v="17"/>
    <n v="22204"/>
    <x v="0"/>
    <s v="OFF-BI-10004364"/>
    <x v="1"/>
    <x v="8"/>
    <s v="Storex Dura Pro Binders"/>
    <n v="11.88"/>
    <n v="2"/>
    <n v="0"/>
    <n v="5.3460000000000001"/>
  </r>
  <r>
    <n v="8597"/>
    <s v="CA-2011-111934"/>
    <x v="2"/>
    <x v="952"/>
    <d v="2011-05-07T00:00:00"/>
    <s v="First Class"/>
    <s v="GD-14590"/>
    <s v="Giulietta Dortch"/>
    <x v="1"/>
    <s v="United States"/>
    <s v="Arlington"/>
    <x v="17"/>
    <n v="22204"/>
    <x v="0"/>
    <s v="OFF-PA-10000474"/>
    <x v="1"/>
    <x v="10"/>
    <s v="Staples"/>
    <n v="35.44"/>
    <n v="1"/>
    <n v="0"/>
    <n v="16.656799999999997"/>
  </r>
  <r>
    <n v="8598"/>
    <s v="US-2013-117387"/>
    <x v="0"/>
    <x v="189"/>
    <d v="2013-11-01T00:00:00"/>
    <s v="Standard Class"/>
    <s v="PA-19060"/>
    <s v="Pete Armstrong"/>
    <x v="2"/>
    <s v="United States"/>
    <s v="San Francisco"/>
    <x v="1"/>
    <n v="94122"/>
    <x v="1"/>
    <s v="OFF-BI-10004308"/>
    <x v="1"/>
    <x v="8"/>
    <s v="Avery Legal 4-Ring Binder"/>
    <n v="67.13600000000001"/>
    <n v="4"/>
    <n v="0.2"/>
    <n v="25.175999999999998"/>
  </r>
  <r>
    <n v="8599"/>
    <s v="CA-2011-141110"/>
    <x v="2"/>
    <x v="35"/>
    <d v="2011-12-01T00:00:00"/>
    <s v="Standard Class"/>
    <s v="LS-17200"/>
    <s v="Luke Schmidt"/>
    <x v="1"/>
    <s v="United States"/>
    <s v="Fresno"/>
    <x v="1"/>
    <n v="93727"/>
    <x v="1"/>
    <s v="OFF-BI-10002012"/>
    <x v="1"/>
    <x v="8"/>
    <s v="Wilson Jones Easy Flow II Sheet Lifters"/>
    <n v="4.32"/>
    <n v="3"/>
    <n v="0.2"/>
    <n v="1.512"/>
  </r>
  <r>
    <n v="8600"/>
    <s v="CA-2011-141110"/>
    <x v="2"/>
    <x v="35"/>
    <d v="2011-12-01T00:00:00"/>
    <s v="Standard Class"/>
    <s v="LS-17200"/>
    <s v="Luke Schmidt"/>
    <x v="1"/>
    <s v="United States"/>
    <s v="Fresno"/>
    <x v="1"/>
    <n v="93727"/>
    <x v="1"/>
    <s v="OFF-PA-10002586"/>
    <x v="1"/>
    <x v="10"/>
    <s v="Xerox 1970"/>
    <n v="14.940000000000001"/>
    <n v="3"/>
    <n v="0"/>
    <n v="7.0218000000000007"/>
  </r>
  <r>
    <n v="8601"/>
    <s v="CA-2011-141110"/>
    <x v="2"/>
    <x v="35"/>
    <d v="2011-12-01T00:00:00"/>
    <s v="Standard Class"/>
    <s v="LS-17200"/>
    <s v="Luke Schmidt"/>
    <x v="1"/>
    <s v="United States"/>
    <s v="Fresno"/>
    <x v="1"/>
    <n v="93727"/>
    <x v="1"/>
    <s v="OFF-AP-10000692"/>
    <x v="1"/>
    <x v="9"/>
    <s v="Fellowes Mighty 8 Compact Surge Protector"/>
    <n v="40.54"/>
    <n v="2"/>
    <n v="0"/>
    <n v="11.351200000000002"/>
  </r>
  <r>
    <n v="8602"/>
    <s v="CA-2011-141110"/>
    <x v="2"/>
    <x v="35"/>
    <d v="2011-12-01T00:00:00"/>
    <s v="Standard Class"/>
    <s v="LS-17200"/>
    <s v="Luke Schmidt"/>
    <x v="1"/>
    <s v="United States"/>
    <s v="Fresno"/>
    <x v="1"/>
    <n v="93727"/>
    <x v="1"/>
    <s v="OFF-BI-10001553"/>
    <x v="1"/>
    <x v="8"/>
    <s v="SpineVue Locking Slant-D Ring Binders by Cardinal"/>
    <n v="7.3120000000000012"/>
    <n v="1"/>
    <n v="0.2"/>
    <n v="2.5591999999999997"/>
  </r>
  <r>
    <n v="8603"/>
    <s v="US-2011-133949"/>
    <x v="2"/>
    <x v="520"/>
    <d v="2011-12-31T00:00:00"/>
    <s v="Same Day"/>
    <s v="JL-15175"/>
    <s v="James Lanier"/>
    <x v="2"/>
    <s v="United States"/>
    <s v="Reno"/>
    <x v="33"/>
    <n v="89502"/>
    <x v="1"/>
    <s v="TEC-PH-10004908"/>
    <x v="2"/>
    <x v="7"/>
    <s v="Panasonic KX TS3282W Corded phone"/>
    <n v="475.94400000000002"/>
    <n v="7"/>
    <n v="0.2"/>
    <n v="59.492999999999952"/>
  </r>
  <r>
    <n v="8604"/>
    <s v="US-2013-116365"/>
    <x v="0"/>
    <x v="835"/>
    <d v="2013-01-08T00:00:00"/>
    <s v="Standard Class"/>
    <s v="CA-12310"/>
    <s v="Christine Abelman"/>
    <x v="1"/>
    <s v="United States"/>
    <s v="San Antonio"/>
    <x v="5"/>
    <n v="78207"/>
    <x v="2"/>
    <s v="TEC-AC-10002217"/>
    <x v="2"/>
    <x v="11"/>
    <s v="Imation Clip USB flash drive - 8 GB"/>
    <n v="30.080000000000002"/>
    <n v="2"/>
    <n v="0.2"/>
    <n v="-5.2640000000000002"/>
  </r>
  <r>
    <n v="8605"/>
    <s v="US-2013-116365"/>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s v="US-2013-116365"/>
    <x v="0"/>
    <x v="835"/>
    <d v="2013-01-08T00:00:00"/>
    <s v="Standard Class"/>
    <s v="CA-12310"/>
    <s v="Christine Abelman"/>
    <x v="1"/>
    <s v="United States"/>
    <s v="San Antonio"/>
    <x v="5"/>
    <n v="78207"/>
    <x v="2"/>
    <s v="TEC-PH-10002890"/>
    <x v="2"/>
    <x v="7"/>
    <s v="AT&amp;T 17929 Lendline Telephone"/>
    <n v="180.96"/>
    <n v="5"/>
    <n v="0.2"/>
    <n v="13.571999999999996"/>
  </r>
  <r>
    <n v="8607"/>
    <s v="CA-2014-162936"/>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s v="CA-2011-151946"/>
    <x v="2"/>
    <x v="611"/>
    <d v="2011-06-09T00:00:00"/>
    <s v="Standard Class"/>
    <s v="BT-11440"/>
    <s v="Bobby Trafton"/>
    <x v="0"/>
    <s v="United States"/>
    <s v="New York City"/>
    <x v="15"/>
    <n v="10035"/>
    <x v="3"/>
    <s v="FUR-FU-10002878"/>
    <x v="0"/>
    <x v="5"/>
    <s v="Seth Thomas 14&quot; Day/Date Wall Clock"/>
    <n v="56.96"/>
    <n v="2"/>
    <n v="0"/>
    <n v="21.075200000000002"/>
  </r>
  <r>
    <n v="8609"/>
    <s v="CA-2011-15194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s v="CA-2011-151946"/>
    <x v="2"/>
    <x v="611"/>
    <d v="2011-06-09T00:00:00"/>
    <s v="Standard Class"/>
    <s v="BT-11440"/>
    <s v="Bobby Trafton"/>
    <x v="0"/>
    <s v="United States"/>
    <s v="New York City"/>
    <x v="15"/>
    <n v="10035"/>
    <x v="3"/>
    <s v="FUR-BO-10003272"/>
    <x v="0"/>
    <x v="0"/>
    <s v="O'Sullivan Living Dimensions 5-Shelf Bookcases"/>
    <n v="353.56799999999998"/>
    <n v="2"/>
    <n v="0.2"/>
    <n v="-44.196000000000026"/>
  </r>
  <r>
    <n v="8611"/>
    <s v="CA-2011-151946"/>
    <x v="2"/>
    <x v="611"/>
    <d v="2011-06-09T00:00:00"/>
    <s v="Standard Class"/>
    <s v="BT-11440"/>
    <s v="Bobby Trafton"/>
    <x v="0"/>
    <s v="United States"/>
    <s v="New York City"/>
    <x v="15"/>
    <n v="10035"/>
    <x v="3"/>
    <s v="FUR-FU-10002191"/>
    <x v="0"/>
    <x v="5"/>
    <s v="G.E. Halogen Desk Lamp Bulbs"/>
    <n v="13.96"/>
    <n v="2"/>
    <n v="0"/>
    <n v="6.7008000000000001"/>
  </r>
  <r>
    <n v="8612"/>
    <s v="CA-2014-123624"/>
    <x v="3"/>
    <x v="38"/>
    <d v="2014-11-18T00:00:00"/>
    <s v="Second Class"/>
    <s v="SE-20110"/>
    <s v="Sanjit Engle"/>
    <x v="0"/>
    <s v="United States"/>
    <s v="Oxnard"/>
    <x v="1"/>
    <n v="93030"/>
    <x v="1"/>
    <s v="TEC-AC-10000682"/>
    <x v="2"/>
    <x v="11"/>
    <s v="Kensington K72356US Mouse-in-a-Box USB Desktop Mouse"/>
    <n v="82.95"/>
    <n v="5"/>
    <n v="0"/>
    <n v="29.032499999999999"/>
  </r>
  <r>
    <n v="8613"/>
    <s v="CA-2013-146437"/>
    <x v="0"/>
    <x v="1198"/>
    <d v="2013-02-01T00:00:00"/>
    <s v="Second Class"/>
    <s v="HG-14965"/>
    <s v="Henry Goldwyn"/>
    <x v="1"/>
    <s v="United States"/>
    <s v="Los Angeles"/>
    <x v="1"/>
    <n v="90036"/>
    <x v="1"/>
    <s v="OFF-AR-10000588"/>
    <x v="1"/>
    <x v="6"/>
    <s v="Newell 345"/>
    <n v="39.68"/>
    <n v="2"/>
    <n v="0"/>
    <n v="10.316800000000001"/>
  </r>
  <r>
    <n v="8614"/>
    <s v="CA-2013-138233"/>
    <x v="0"/>
    <x v="1199"/>
    <d v="2013-11-15T00:00:00"/>
    <s v="Standard Class"/>
    <s v="PF-19165"/>
    <s v="Philip Fox"/>
    <x v="0"/>
    <s v="United States"/>
    <s v="Oakland"/>
    <x v="1"/>
    <n v="94601"/>
    <x v="1"/>
    <s v="TEC-AC-10002001"/>
    <x v="2"/>
    <x v="11"/>
    <s v="Logitech Wireless Gaming Headset G930"/>
    <n v="479.97"/>
    <n v="3"/>
    <n v="0"/>
    <n v="177.58890000000002"/>
  </r>
  <r>
    <n v="8615"/>
    <s v="CA-2013-165918"/>
    <x v="0"/>
    <x v="545"/>
    <d v="2013-09-15T00:00:00"/>
    <s v="Standard Class"/>
    <s v="BD-11770"/>
    <s v="Bryan Davis"/>
    <x v="0"/>
    <s v="United States"/>
    <s v="Edmonds"/>
    <x v="4"/>
    <n v="98026"/>
    <x v="1"/>
    <s v="OFF-LA-10003720"/>
    <x v="1"/>
    <x v="2"/>
    <s v="Avery 487"/>
    <n v="7.38"/>
    <n v="2"/>
    <n v="0"/>
    <n v="3.4685999999999999"/>
  </r>
  <r>
    <n v="8616"/>
    <s v="CA-2013-165918"/>
    <x v="0"/>
    <x v="545"/>
    <d v="2013-09-15T00:00:00"/>
    <s v="Standard Class"/>
    <s v="BD-11770"/>
    <s v="Bryan Davis"/>
    <x v="0"/>
    <s v="United States"/>
    <s v="Edmonds"/>
    <x v="4"/>
    <n v="98026"/>
    <x v="1"/>
    <s v="OFF-BI-10004364"/>
    <x v="1"/>
    <x v="8"/>
    <s v="Storex Dura Pro Binders"/>
    <n v="14.256000000000002"/>
    <n v="3"/>
    <n v="0.2"/>
    <n v="4.4550000000000001"/>
  </r>
  <r>
    <n v="8617"/>
    <s v="CA-2013-165918"/>
    <x v="0"/>
    <x v="545"/>
    <d v="2013-09-15T00:00:00"/>
    <s v="Standard Class"/>
    <s v="BD-11770"/>
    <s v="Bryan Davis"/>
    <x v="0"/>
    <s v="United States"/>
    <s v="Edmonds"/>
    <x v="4"/>
    <n v="98026"/>
    <x v="1"/>
    <s v="OFF-PA-10000100"/>
    <x v="1"/>
    <x v="10"/>
    <s v="Xerox 1945"/>
    <n v="81.98"/>
    <n v="2"/>
    <n v="0"/>
    <n v="40.170200000000001"/>
  </r>
  <r>
    <n v="8618"/>
    <s v="CA-2013-165918"/>
    <x v="0"/>
    <x v="545"/>
    <d v="2013-09-15T00:00:00"/>
    <s v="Standard Class"/>
    <s v="BD-11770"/>
    <s v="Bryan Davis"/>
    <x v="0"/>
    <s v="United States"/>
    <s v="Edmonds"/>
    <x v="4"/>
    <n v="98026"/>
    <x v="1"/>
    <s v="OFF-BI-10004826"/>
    <x v="1"/>
    <x v="8"/>
    <s v="JM Magazine Binder"/>
    <n v="39.624000000000009"/>
    <n v="3"/>
    <n v="0.2"/>
    <n v="13.868400000000001"/>
  </r>
  <r>
    <n v="8619"/>
    <s v="CA-2014-117513"/>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s v="CA-2014-132437"/>
    <x v="3"/>
    <x v="565"/>
    <d v="2014-09-14T00:00:00"/>
    <s v="Second Class"/>
    <s v="EM-14095"/>
    <s v="Eudokia Martin"/>
    <x v="1"/>
    <s v="United States"/>
    <s v="New York City"/>
    <x v="15"/>
    <n v="10024"/>
    <x v="3"/>
    <s v="OFF-ST-10001031"/>
    <x v="1"/>
    <x v="4"/>
    <s v="Adjustable Personal File Tote"/>
    <n v="65.12"/>
    <n v="4"/>
    <n v="0"/>
    <n v="16.931200000000004"/>
  </r>
  <r>
    <n v="8621"/>
    <s v="US-2014-119319"/>
    <x v="3"/>
    <x v="44"/>
    <d v="2014-11-10T00:00:00"/>
    <s v="Second Class"/>
    <s v="LC-17050"/>
    <s v="Liz Carlisle"/>
    <x v="0"/>
    <s v="United States"/>
    <s v="Dallas"/>
    <x v="5"/>
    <n v="75217"/>
    <x v="2"/>
    <s v="FUR-FU-10003878"/>
    <x v="0"/>
    <x v="5"/>
    <s v="Linden 10&quot; Round Wall Clock, Black"/>
    <n v="30.560000000000002"/>
    <n v="5"/>
    <n v="0.6"/>
    <n v="-19.863999999999997"/>
  </r>
  <r>
    <n v="8622"/>
    <s v="CA-2014-104318"/>
    <x v="3"/>
    <x v="726"/>
    <d v="2014-05-19T00:00:00"/>
    <s v="Standard Class"/>
    <s v="FH-14275"/>
    <s v="Frank Hawley"/>
    <x v="1"/>
    <s v="United States"/>
    <s v="Franklin"/>
    <x v="18"/>
    <n v="37064"/>
    <x v="0"/>
    <s v="OFF-AP-10000358"/>
    <x v="1"/>
    <x v="9"/>
    <s v="Fellowes Basic Home/Office Series Surge Protectors"/>
    <n v="20.768000000000001"/>
    <n v="2"/>
    <n v="0.2"/>
    <n v="2.3363999999999976"/>
  </r>
  <r>
    <n v="8623"/>
    <s v="US-2013-114230"/>
    <x v="0"/>
    <x v="581"/>
    <d v="2013-12-02T00:00:00"/>
    <s v="Standard Class"/>
    <s v="CM-12235"/>
    <s v="Chris McAfee"/>
    <x v="0"/>
    <s v="United States"/>
    <s v="Phoenix"/>
    <x v="16"/>
    <n v="85023"/>
    <x v="1"/>
    <s v="OFF-ST-10000876"/>
    <x v="1"/>
    <x v="4"/>
    <s v="Eldon Simplefile Box Office"/>
    <n v="39.808"/>
    <n v="4"/>
    <n v="0.2"/>
    <n v="3.9808000000000003"/>
  </r>
  <r>
    <n v="8624"/>
    <s v="CA-2012-136147"/>
    <x v="1"/>
    <x v="50"/>
    <d v="2012-11-18T00:00:00"/>
    <s v="Standard Class"/>
    <s v="FM-14380"/>
    <s v="Fred McMath"/>
    <x v="0"/>
    <s v="United States"/>
    <s v="Miami"/>
    <x v="2"/>
    <n v="33178"/>
    <x v="0"/>
    <s v="OFF-BI-10004224"/>
    <x v="1"/>
    <x v="8"/>
    <s v="Catalog Binders with Expanding Posts"/>
    <n v="121.10400000000003"/>
    <n v="6"/>
    <n v="0.7"/>
    <n v="-100.91999999999999"/>
  </r>
  <r>
    <n v="8625"/>
    <s v="CA-2012-136147"/>
    <x v="1"/>
    <x v="50"/>
    <d v="2012-11-18T00:00:00"/>
    <s v="Standard Class"/>
    <s v="FM-14380"/>
    <s v="Fred McMath"/>
    <x v="0"/>
    <s v="United States"/>
    <s v="Miami"/>
    <x v="2"/>
    <n v="33178"/>
    <x v="0"/>
    <s v="TEC-AC-10004568"/>
    <x v="2"/>
    <x v="11"/>
    <s v="Maxell LTO Ultrium - 800 GB"/>
    <n v="111.96"/>
    <n v="5"/>
    <n v="0.2"/>
    <n v="-1.3995000000000104"/>
  </r>
  <r>
    <n v="8626"/>
    <s v="CA-2012-156118"/>
    <x v="1"/>
    <x v="575"/>
    <d v="2012-12-12T00:00:00"/>
    <s v="Standard Class"/>
    <s v="HG-14965"/>
    <s v="Henry Goldwyn"/>
    <x v="1"/>
    <s v="United States"/>
    <s v="Colorado Springs"/>
    <x v="22"/>
    <n v="80906"/>
    <x v="1"/>
    <s v="OFF-PA-10000533"/>
    <x v="1"/>
    <x v="10"/>
    <s v="Southworth Parchment Paper &amp; Envelopes"/>
    <n v="15.696000000000002"/>
    <n v="3"/>
    <n v="0.2"/>
    <n v="5.1011999999999995"/>
  </r>
  <r>
    <n v="8627"/>
    <s v="CA-2012-164084"/>
    <x v="1"/>
    <x v="67"/>
    <d v="2012-09-12T00:00:00"/>
    <s v="Standard Class"/>
    <s v="AG-10525"/>
    <s v="Andy Gerbode"/>
    <x v="1"/>
    <s v="United States"/>
    <s v="New York City"/>
    <x v="15"/>
    <n v="10011"/>
    <x v="3"/>
    <s v="OFF-ST-10003638"/>
    <x v="1"/>
    <x v="4"/>
    <s v="Mobile Personal File Cube"/>
    <n v="70.260000000000005"/>
    <n v="3"/>
    <n v="0"/>
    <n v="18.970199999999998"/>
  </r>
  <r>
    <n v="8628"/>
    <s v="CA-2012-164084"/>
    <x v="1"/>
    <x v="67"/>
    <d v="2012-09-12T00:00:00"/>
    <s v="Standard Class"/>
    <s v="AG-10525"/>
    <s v="Andy Gerbode"/>
    <x v="1"/>
    <s v="United States"/>
    <s v="New York City"/>
    <x v="15"/>
    <n v="10011"/>
    <x v="3"/>
    <s v="TEC-AC-10002305"/>
    <x v="2"/>
    <x v="11"/>
    <s v="KeyTronic E03601U1 - Keyboard - Beige"/>
    <n v="90"/>
    <n v="5"/>
    <n v="0"/>
    <n v="16.199999999999992"/>
  </r>
  <r>
    <n v="8629"/>
    <s v="CA-2012-164084"/>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s v="CA-2012-164084"/>
    <x v="1"/>
    <x v="67"/>
    <d v="2012-09-12T00:00:00"/>
    <s v="Standard Class"/>
    <s v="AG-10525"/>
    <s v="Andy Gerbode"/>
    <x v="1"/>
    <s v="United States"/>
    <s v="New York City"/>
    <x v="15"/>
    <n v="10011"/>
    <x v="3"/>
    <s v="FUR-TA-10003569"/>
    <x v="0"/>
    <x v="3"/>
    <s v="Bretford CR8500 Series Meeting Room Furniture"/>
    <n v="481.17599999999999"/>
    <n v="2"/>
    <n v="0.4"/>
    <n v="-120.29400000000004"/>
  </r>
  <r>
    <n v="8631"/>
    <s v="CA-2012-164084"/>
    <x v="1"/>
    <x v="67"/>
    <d v="2012-09-12T00:00:00"/>
    <s v="Standard Class"/>
    <s v="AG-10525"/>
    <s v="Andy Gerbode"/>
    <x v="1"/>
    <s v="United States"/>
    <s v="New York City"/>
    <x v="15"/>
    <n v="10011"/>
    <x v="3"/>
    <s v="OFF-FA-10003059"/>
    <x v="1"/>
    <x v="13"/>
    <s v="Assorted Color Push Pins"/>
    <n v="7.24"/>
    <n v="4"/>
    <n v="0"/>
    <n v="2.3891999999999998"/>
  </r>
  <r>
    <n v="8632"/>
    <s v="CA-2013-107783"/>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s v="CA-2013-107783"/>
    <x v="0"/>
    <x v="1062"/>
    <d v="2013-07-30T00:00:00"/>
    <s v="First Class"/>
    <s v="OT-18730"/>
    <s v="Olvera Toch"/>
    <x v="0"/>
    <s v="United States"/>
    <s v="Bethlehem"/>
    <x v="9"/>
    <n v="18018"/>
    <x v="3"/>
    <s v="OFF-BI-10000545"/>
    <x v="1"/>
    <x v="8"/>
    <s v="GBC Ibimaster 500 Manual ProClick Binding System"/>
    <n v="1369.7640000000001"/>
    <n v="6"/>
    <n v="0.7"/>
    <n v="-913.17599999999993"/>
  </r>
  <r>
    <n v="8634"/>
    <s v="CA-2013-107783"/>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s v="CA-2014-159793"/>
    <x v="3"/>
    <x v="326"/>
    <d v="2014-08-30T00:00:00"/>
    <s v="Standard Class"/>
    <s v="SV-20365"/>
    <s v="Seth Vernon"/>
    <x v="0"/>
    <s v="United States"/>
    <s v="Philadelphia"/>
    <x v="9"/>
    <n v="19140"/>
    <x v="3"/>
    <s v="FUR-BO-10001798"/>
    <x v="0"/>
    <x v="0"/>
    <s v="Bush Somerset Collection Bookcase"/>
    <n v="130.97999999999999"/>
    <n v="2"/>
    <n v="0.5"/>
    <n v="-89.066399999999987"/>
  </r>
  <r>
    <n v="8636"/>
    <s v="CA-2011-160094"/>
    <x v="2"/>
    <x v="1013"/>
    <d v="2011-05-02T00:00:00"/>
    <s v="First Class"/>
    <s v="JM-16195"/>
    <s v="Justin MacKendrick"/>
    <x v="0"/>
    <s v="United States"/>
    <s v="Louisville"/>
    <x v="0"/>
    <n v="40214"/>
    <x v="0"/>
    <s v="OFF-AR-10004010"/>
    <x v="1"/>
    <x v="6"/>
    <s v="Hunt Boston Vacuum Mount KS Pencil Sharpener"/>
    <n v="174.95000000000002"/>
    <n v="5"/>
    <n v="0"/>
    <n v="45.487000000000002"/>
  </r>
  <r>
    <n v="8637"/>
    <s v="CA-2011-160094"/>
    <x v="2"/>
    <x v="1013"/>
    <d v="2011-05-02T00:00:00"/>
    <s v="First Class"/>
    <s v="JM-16195"/>
    <s v="Justin MacKendrick"/>
    <x v="0"/>
    <s v="United States"/>
    <s v="Louisville"/>
    <x v="0"/>
    <n v="40214"/>
    <x v="0"/>
    <s v="OFF-ST-10000585"/>
    <x v="1"/>
    <x v="4"/>
    <s v="Economy Rollaway Files"/>
    <n v="826"/>
    <n v="5"/>
    <n v="0"/>
    <n v="214.76"/>
  </r>
  <r>
    <n v="8638"/>
    <s v="CA-2014-151281"/>
    <x v="3"/>
    <x v="842"/>
    <d v="2014-05-03T00:00:00"/>
    <s v="Standard Class"/>
    <s v="HM-14980"/>
    <s v="Henry MacAllister"/>
    <x v="0"/>
    <s v="United States"/>
    <s v="Seattle"/>
    <x v="4"/>
    <n v="98105"/>
    <x v="1"/>
    <s v="FUR-FU-10000397"/>
    <x v="0"/>
    <x v="5"/>
    <s v="Luxo Economy Swing Arm Lamp"/>
    <n v="139.58000000000001"/>
    <n v="7"/>
    <n v="0"/>
    <n v="39.082400000000007"/>
  </r>
  <r>
    <n v="8639"/>
    <s v="CA-2014-118346"/>
    <x v="3"/>
    <x v="283"/>
    <d v="2014-07-25T00:00:00"/>
    <s v="First Class"/>
    <s v="PO-19180"/>
    <s v="Philisse Overcash"/>
    <x v="2"/>
    <s v="United States"/>
    <s v="Kenosha"/>
    <x v="6"/>
    <n v="53142"/>
    <x v="2"/>
    <s v="TEC-AC-10000736"/>
    <x v="2"/>
    <x v="11"/>
    <s v="Logitech G600 MMO Gaming Mouse"/>
    <n v="399.95"/>
    <n v="5"/>
    <n v="0"/>
    <n v="143.982"/>
  </r>
  <r>
    <n v="8640"/>
    <s v="CA-2011-129819"/>
    <x v="2"/>
    <x v="736"/>
    <d v="2011-12-15T00:00:00"/>
    <s v="Second Class"/>
    <s v="KC-16675"/>
    <s v="Kimberly Carter"/>
    <x v="1"/>
    <s v="United States"/>
    <s v="Henderson"/>
    <x v="0"/>
    <n v="42420"/>
    <x v="0"/>
    <s v="OFF-BI-10004970"/>
    <x v="1"/>
    <x v="8"/>
    <s v="ACCOHIDE 3-Ring Binder, Blue, 1&quot;"/>
    <n v="12.39"/>
    <n v="3"/>
    <n v="0"/>
    <n v="5.8232999999999997"/>
  </r>
  <r>
    <n v="8641"/>
    <s v="US-2014-148551"/>
    <x v="3"/>
    <x v="602"/>
    <d v="2014-01-17T00:00:00"/>
    <s v="Standard Class"/>
    <s v="DB-13120"/>
    <s v="David Bremer"/>
    <x v="1"/>
    <s v="United States"/>
    <s v="Dallas"/>
    <x v="5"/>
    <n v="75217"/>
    <x v="2"/>
    <s v="OFF-BI-10000545"/>
    <x v="1"/>
    <x v="8"/>
    <s v="GBC Ibimaster 500 Manual ProClick Binding System"/>
    <n v="760.97999999999979"/>
    <n v="5"/>
    <n v="0.8"/>
    <n v="-1141.47"/>
  </r>
  <r>
    <n v="8642"/>
    <s v="CA-2014-147767"/>
    <x v="3"/>
    <x v="574"/>
    <d v="2014-12-03T00:00:00"/>
    <s v="Same Day"/>
    <s v="SV-20935"/>
    <s v="Susan Vittorini"/>
    <x v="0"/>
    <s v="United States"/>
    <s v="Peoria"/>
    <x v="16"/>
    <n v="85345"/>
    <x v="1"/>
    <s v="OFF-BI-10001670"/>
    <x v="1"/>
    <x v="8"/>
    <s v="Vinyl Sectional Post Binders"/>
    <n v="67.860000000000014"/>
    <n v="6"/>
    <n v="0.7"/>
    <n v="-45.239999999999995"/>
  </r>
  <r>
    <n v="8643"/>
    <s v="CA-2012-108259"/>
    <x v="1"/>
    <x v="627"/>
    <d v="2012-11-15T00:00:00"/>
    <s v="Standard Class"/>
    <s v="NS-18640"/>
    <s v="Noel Staavos"/>
    <x v="1"/>
    <s v="United States"/>
    <s v="Jacksonville"/>
    <x v="3"/>
    <n v="28540"/>
    <x v="0"/>
    <s v="OFF-FA-10000624"/>
    <x v="1"/>
    <x v="13"/>
    <s v="OIC Binder Clips"/>
    <n v="31.504000000000005"/>
    <n v="11"/>
    <n v="0.2"/>
    <n v="11.814"/>
  </r>
  <r>
    <n v="8644"/>
    <s v="CA-2012-108259"/>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s v="CA-2012-108259"/>
    <x v="1"/>
    <x v="627"/>
    <d v="2012-11-15T00:00:00"/>
    <s v="Standard Class"/>
    <s v="NS-18640"/>
    <s v="Noel Staavos"/>
    <x v="1"/>
    <s v="United States"/>
    <s v="Jacksonville"/>
    <x v="3"/>
    <n v="28540"/>
    <x v="0"/>
    <s v="OFF-BI-10000315"/>
    <x v="1"/>
    <x v="8"/>
    <s v="Poly Designer Cover &amp; Back"/>
    <n v="39.878999999999998"/>
    <n v="7"/>
    <n v="0.7"/>
    <n v="-29.244599999999991"/>
  </r>
  <r>
    <n v="8646"/>
    <s v="CA-2012-108259"/>
    <x v="1"/>
    <x v="627"/>
    <d v="2012-11-15T00:00:00"/>
    <s v="Standard Class"/>
    <s v="NS-18640"/>
    <s v="Noel Staavos"/>
    <x v="1"/>
    <s v="United States"/>
    <s v="Jacksonville"/>
    <x v="3"/>
    <n v="28540"/>
    <x v="0"/>
    <s v="FUR-FU-10000023"/>
    <x v="0"/>
    <x v="5"/>
    <s v="Eldon Wave Desk Accessories"/>
    <n v="4.7119999999999997"/>
    <n v="1"/>
    <n v="0.2"/>
    <n v="1.4136000000000002"/>
  </r>
  <r>
    <n v="8647"/>
    <s v="CA-2013-113341"/>
    <x v="0"/>
    <x v="881"/>
    <d v="2013-11-30T00:00:00"/>
    <s v="Standard Class"/>
    <s v="MH-17455"/>
    <s v="Mark Hamilton"/>
    <x v="0"/>
    <s v="United States"/>
    <s v="Los Angeles"/>
    <x v="1"/>
    <n v="90032"/>
    <x v="1"/>
    <s v="FUR-CH-10004698"/>
    <x v="0"/>
    <x v="1"/>
    <s v="Padded Folding Chairs, Black, 4/Carton"/>
    <n v="194.35200000000003"/>
    <n v="3"/>
    <n v="0.2"/>
    <n v="19.435200000000009"/>
  </r>
  <r>
    <n v="8648"/>
    <s v="US-2012-131842"/>
    <x v="1"/>
    <x v="901"/>
    <d v="2012-12-08T00:00:00"/>
    <s v="First Class"/>
    <s v="RR-19525"/>
    <s v="Rick Reed"/>
    <x v="1"/>
    <s v="United States"/>
    <s v="Nashville"/>
    <x v="18"/>
    <n v="37211"/>
    <x v="0"/>
    <s v="FUR-CH-10004477"/>
    <x v="0"/>
    <x v="1"/>
    <s v="Global Push Button Manager's Chair, Indigo"/>
    <n v="97.424000000000007"/>
    <n v="2"/>
    <n v="0.2"/>
    <n v="10.960199999999993"/>
  </r>
  <r>
    <n v="8649"/>
    <s v="CA-2013-164574"/>
    <x v="0"/>
    <x v="875"/>
    <d v="2013-08-04T00:00:00"/>
    <s v="Standard Class"/>
    <s v="RH-19555"/>
    <s v="Ritsa Hightower"/>
    <x v="0"/>
    <s v="United States"/>
    <s v="Charlotte"/>
    <x v="3"/>
    <n v="28205"/>
    <x v="0"/>
    <s v="OFF-ST-10003816"/>
    <x v="1"/>
    <x v="4"/>
    <s v="Fellowes High-Stak Drawer Files"/>
    <n v="704.76"/>
    <n v="5"/>
    <n v="0.2"/>
    <n v="26.428499999999957"/>
  </r>
  <r>
    <n v="8650"/>
    <s v="CA-2013-164574"/>
    <x v="0"/>
    <x v="875"/>
    <d v="2013-08-04T00:00:00"/>
    <s v="Standard Class"/>
    <s v="RH-19555"/>
    <s v="Ritsa Hightower"/>
    <x v="0"/>
    <s v="United States"/>
    <s v="Charlotte"/>
    <x v="3"/>
    <n v="28205"/>
    <x v="0"/>
    <s v="OFF-BI-10002429"/>
    <x v="1"/>
    <x v="8"/>
    <s v="Premier Elliptical Ring Binder, Black"/>
    <n v="27.396000000000004"/>
    <n v="3"/>
    <n v="0.7"/>
    <n v="-20.090399999999995"/>
  </r>
  <r>
    <n v="8651"/>
    <s v="CA-2011-142769"/>
    <x v="2"/>
    <x v="103"/>
    <d v="2011-09-13T00:00:00"/>
    <s v="Same Day"/>
    <s v="RP-19390"/>
    <s v="Resi Pölking"/>
    <x v="0"/>
    <s v="United States"/>
    <s v="Seattle"/>
    <x v="4"/>
    <n v="98103"/>
    <x v="1"/>
    <s v="OFF-FA-10000840"/>
    <x v="1"/>
    <x v="13"/>
    <s v="OIC Thumb-Tacks"/>
    <n v="5.6999999999999993"/>
    <n v="5"/>
    <n v="0"/>
    <n v="2.6789999999999998"/>
  </r>
  <r>
    <n v="8652"/>
    <s v="CA-2011-142769"/>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s v="CA-2011-142769"/>
    <x v="2"/>
    <x v="103"/>
    <d v="2011-09-13T00:00:00"/>
    <s v="Same Day"/>
    <s v="RP-19390"/>
    <s v="Resi Pölking"/>
    <x v="0"/>
    <s v="United States"/>
    <s v="Seattle"/>
    <x v="4"/>
    <n v="98103"/>
    <x v="1"/>
    <s v="OFF-SU-10001574"/>
    <x v="1"/>
    <x v="14"/>
    <s v="Acme Value Line Scissors"/>
    <n v="7.3"/>
    <n v="2"/>
    <n v="0"/>
    <n v="2.1899999999999995"/>
  </r>
  <r>
    <n v="8654"/>
    <s v="CA-2011-142769"/>
    <x v="2"/>
    <x v="103"/>
    <d v="2011-09-13T00:00:00"/>
    <s v="Same Day"/>
    <s v="RP-19390"/>
    <s v="Resi Pölking"/>
    <x v="0"/>
    <s v="United States"/>
    <s v="Seattle"/>
    <x v="4"/>
    <n v="98103"/>
    <x v="1"/>
    <s v="TEC-AC-10001606"/>
    <x v="2"/>
    <x v="11"/>
    <s v="Logitech Wireless Performance Mouse MX for PC and Mac"/>
    <n v="199.98"/>
    <n v="2"/>
    <n v="0"/>
    <n v="75.992400000000004"/>
  </r>
  <r>
    <n v="8655"/>
    <s v="CA-2011-142769"/>
    <x v="2"/>
    <x v="103"/>
    <d v="2011-09-13T00:00:00"/>
    <s v="Same Day"/>
    <s v="RP-19390"/>
    <s v="Resi Pölking"/>
    <x v="0"/>
    <s v="United States"/>
    <s v="Seattle"/>
    <x v="4"/>
    <n v="98103"/>
    <x v="1"/>
    <s v="TEC-AC-10003399"/>
    <x v="2"/>
    <x v="11"/>
    <s v="Memorex Mini Travel Drive 64 GB USB 2.0 Flash Drive"/>
    <n v="144.96"/>
    <n v="4"/>
    <n v="0"/>
    <n v="60.883200000000002"/>
  </r>
  <r>
    <n v="8656"/>
    <s v="CA-2011-142769"/>
    <x v="2"/>
    <x v="103"/>
    <d v="2011-09-13T00:00:00"/>
    <s v="Same Day"/>
    <s v="RP-19390"/>
    <s v="Resi Pölking"/>
    <x v="0"/>
    <s v="United States"/>
    <s v="Seattle"/>
    <x v="4"/>
    <n v="98103"/>
    <x v="1"/>
    <s v="TEC-AC-10000865"/>
    <x v="2"/>
    <x v="11"/>
    <s v="WD My Passport Ultra 500GB Portable External Hard Drive"/>
    <n v="118"/>
    <n v="2"/>
    <n v="0"/>
    <n v="20.059999999999988"/>
  </r>
  <r>
    <n v="8657"/>
    <s v="CA-2011-142769"/>
    <x v="2"/>
    <x v="103"/>
    <d v="2011-09-13T00:00:00"/>
    <s v="Same Day"/>
    <s v="RP-19390"/>
    <s v="Resi Pölking"/>
    <x v="0"/>
    <s v="United States"/>
    <s v="Seattle"/>
    <x v="4"/>
    <n v="98103"/>
    <x v="1"/>
    <s v="OFF-PA-10002923"/>
    <x v="1"/>
    <x v="10"/>
    <s v="Xerox 1942"/>
    <n v="48.94"/>
    <n v="1"/>
    <n v="0"/>
    <n v="24.47"/>
  </r>
  <r>
    <n v="8658"/>
    <s v="CA-2011-142769"/>
    <x v="2"/>
    <x v="103"/>
    <d v="2011-09-13T00:00:00"/>
    <s v="Same Day"/>
    <s v="RP-19390"/>
    <s v="Resi Pölking"/>
    <x v="0"/>
    <s v="United States"/>
    <s v="Seattle"/>
    <x v="4"/>
    <n v="98103"/>
    <x v="1"/>
    <s v="OFF-AP-10004785"/>
    <x v="1"/>
    <x v="9"/>
    <s v="Holmes Replacement Filter for HEPA Air Cleaner, Medium Room"/>
    <n v="22.66"/>
    <n v="2"/>
    <n v="0"/>
    <n v="9.743800000000002"/>
  </r>
  <r>
    <n v="8659"/>
    <s v="CA-2013-168361"/>
    <x v="0"/>
    <x v="1028"/>
    <d v="2013-06-26T00:00:00"/>
    <s v="Standard Class"/>
    <s v="KB-16600"/>
    <s v="Ken Brennan"/>
    <x v="1"/>
    <s v="United States"/>
    <s v="Chicago"/>
    <x v="10"/>
    <n v="60623"/>
    <x v="2"/>
    <s v="OFF-BI-10003727"/>
    <x v="1"/>
    <x v="8"/>
    <s v="Avery Durable Slant Ring Binders With Label Holder"/>
    <n v="0.83599999999999974"/>
    <n v="1"/>
    <n v="0.8"/>
    <n v="-1.3376000000000001"/>
  </r>
  <r>
    <n v="8660"/>
    <s v="CA-2013-153185"/>
    <x v="0"/>
    <x v="323"/>
    <d v="2013-09-09T00:00:00"/>
    <s v="Standard Class"/>
    <s v="MH-17620"/>
    <s v="Matt Hagelstein"/>
    <x v="1"/>
    <s v="United States"/>
    <s v="Cincinnati"/>
    <x v="24"/>
    <n v="45231"/>
    <x v="3"/>
    <s v="OFF-PA-10002246"/>
    <x v="1"/>
    <x v="10"/>
    <s v="Wirebound Four 2-3/4 x 5 Forms per Page, 400 Sets per Book"/>
    <n v="30.96"/>
    <n v="6"/>
    <n v="0.2"/>
    <n v="11.223000000000001"/>
  </r>
  <r>
    <n v="8661"/>
    <s v="CA-2014-124765"/>
    <x v="3"/>
    <x v="920"/>
    <d v="2014-12-01T00:00:00"/>
    <s v="Standard Class"/>
    <s v="HZ-14950"/>
    <s v="Henia Zydlo"/>
    <x v="0"/>
    <s v="United States"/>
    <s v="Fort Lauderdale"/>
    <x v="2"/>
    <n v="33311"/>
    <x v="0"/>
    <s v="FUR-BO-10003965"/>
    <x v="0"/>
    <x v="0"/>
    <s v="O'Sullivan Manor Hill 2-Door Library in Brianna Oak"/>
    <n v="723.92"/>
    <n v="5"/>
    <n v="0.2"/>
    <n v="-81.440999999999946"/>
  </r>
  <r>
    <n v="8662"/>
    <s v="CA-2012-131856"/>
    <x v="1"/>
    <x v="793"/>
    <d v="2012-05-17T00:00:00"/>
    <s v="Standard Class"/>
    <s v="JG-15160"/>
    <s v="James Galang"/>
    <x v="0"/>
    <s v="United States"/>
    <s v="Houston"/>
    <x v="5"/>
    <n v="77041"/>
    <x v="2"/>
    <s v="FUR-FU-10000175"/>
    <x v="0"/>
    <x v="5"/>
    <s v="DAX Wood Document Frame."/>
    <n v="21.968000000000004"/>
    <n v="4"/>
    <n v="0.6"/>
    <n v="-15.9268"/>
  </r>
  <r>
    <n v="8663"/>
    <s v="CA-2012-131856"/>
    <x v="1"/>
    <x v="793"/>
    <d v="2012-05-17T00:00:00"/>
    <s v="Standard Class"/>
    <s v="JG-15160"/>
    <s v="James Galang"/>
    <x v="0"/>
    <s v="United States"/>
    <s v="Houston"/>
    <x v="5"/>
    <n v="77041"/>
    <x v="2"/>
    <s v="TEC-PH-10001336"/>
    <x v="2"/>
    <x v="7"/>
    <s v="Digium D40 VoIP phone"/>
    <n v="619.15200000000004"/>
    <n v="6"/>
    <n v="0.2"/>
    <n v="69.654599999999988"/>
  </r>
  <r>
    <n v="8664"/>
    <s v="CA-2012-131856"/>
    <x v="1"/>
    <x v="793"/>
    <d v="2012-05-17T00:00:00"/>
    <s v="Standard Class"/>
    <s v="JG-15160"/>
    <s v="James Galang"/>
    <x v="0"/>
    <s v="United States"/>
    <s v="Houston"/>
    <x v="5"/>
    <n v="77041"/>
    <x v="2"/>
    <s v="OFF-PA-10001954"/>
    <x v="1"/>
    <x v="10"/>
    <s v="Xerox 1964"/>
    <n v="127.90400000000001"/>
    <n v="7"/>
    <n v="0.2"/>
    <n v="41.568799999999996"/>
  </r>
  <r>
    <n v="8665"/>
    <s v="CA-2014-126634"/>
    <x v="3"/>
    <x v="983"/>
    <d v="2014-04-02T00:00:00"/>
    <s v="Second Class"/>
    <s v="AB-10165"/>
    <s v="Alan Barnes"/>
    <x v="0"/>
    <s v="United States"/>
    <s v="Lakewood"/>
    <x v="1"/>
    <n v="90712"/>
    <x v="1"/>
    <s v="FUR-FU-10004973"/>
    <x v="0"/>
    <x v="5"/>
    <s v="Flat Face Poster Frame"/>
    <n v="94.2"/>
    <n v="5"/>
    <n v="0"/>
    <n v="39.564000000000007"/>
  </r>
  <r>
    <n v="8666"/>
    <s v="CA-2013-118500"/>
    <x v="0"/>
    <x v="1019"/>
    <d v="2013-11-19T00:00:00"/>
    <s v="First Class"/>
    <s v="HJ-14875"/>
    <s v="Heather Jas"/>
    <x v="2"/>
    <s v="United States"/>
    <s v="San Francisco"/>
    <x v="1"/>
    <n v="94122"/>
    <x v="1"/>
    <s v="OFF-SU-10004231"/>
    <x v="1"/>
    <x v="14"/>
    <s v="Acme Tagit Stainless Steel Antibacterial Scissors"/>
    <n v="49.5"/>
    <n v="5"/>
    <n v="0"/>
    <n v="13.365"/>
  </r>
  <r>
    <n v="8667"/>
    <s v="CA-2013-163951"/>
    <x v="0"/>
    <x v="945"/>
    <d v="2014-01-03T00:00:00"/>
    <s v="First Class"/>
    <s v="CJ-11875"/>
    <s v="Carl Jackson"/>
    <x v="1"/>
    <s v="United States"/>
    <s v="Philadelphia"/>
    <x v="9"/>
    <n v="19140"/>
    <x v="3"/>
    <s v="OFF-AR-10004269"/>
    <x v="1"/>
    <x v="6"/>
    <s v="Newell 31"/>
    <n v="16.520000000000003"/>
    <n v="5"/>
    <n v="0.2"/>
    <n v="1.6519999999999992"/>
  </r>
  <r>
    <n v="8668"/>
    <s v="CA-2013-149916"/>
    <x v="0"/>
    <x v="596"/>
    <d v="2013-12-25T00:00:00"/>
    <s v="Second Class"/>
    <s v="ED-13885"/>
    <s v="Emily Ducich"/>
    <x v="2"/>
    <s v="United States"/>
    <s v="Seattle"/>
    <x v="4"/>
    <n v="98115"/>
    <x v="1"/>
    <s v="OFF-BI-10004002"/>
    <x v="1"/>
    <x v="8"/>
    <s v="Wilson Jones International Size A4 Ring Binders"/>
    <n v="55.360000000000007"/>
    <n v="4"/>
    <n v="0.2"/>
    <n v="19.375999999999998"/>
  </r>
  <r>
    <n v="8669"/>
    <s v="CA-2013-149916"/>
    <x v="0"/>
    <x v="596"/>
    <d v="2013-12-25T00:00:00"/>
    <s v="Second Class"/>
    <s v="ED-13885"/>
    <s v="Emily Ducich"/>
    <x v="2"/>
    <s v="United States"/>
    <s v="Seattle"/>
    <x v="4"/>
    <n v="98115"/>
    <x v="1"/>
    <s v="TEC-MA-10000752"/>
    <x v="2"/>
    <x v="15"/>
    <s v="Texas Instrument TI-15 Fraction Calculator"/>
    <n v="11.56"/>
    <n v="1"/>
    <n v="0.2"/>
    <n v="3.7569999999999992"/>
  </r>
  <r>
    <n v="8670"/>
    <s v="CA-2012-158918"/>
    <x v="1"/>
    <x v="139"/>
    <d v="2012-12-25T00:00:00"/>
    <s v="Second Class"/>
    <s v="AI-10855"/>
    <s v="Arianne Irving"/>
    <x v="0"/>
    <s v="United States"/>
    <s v="Los Angeles"/>
    <x v="1"/>
    <n v="90036"/>
    <x v="1"/>
    <s v="OFF-PA-10004947"/>
    <x v="1"/>
    <x v="10"/>
    <s v="Staples"/>
    <n v="17.12"/>
    <n v="4"/>
    <n v="0"/>
    <n v="7.7039999999999988"/>
  </r>
  <r>
    <n v="8671"/>
    <s v="US-2011-159611"/>
    <x v="2"/>
    <x v="422"/>
    <d v="2012-01-01T00:00:00"/>
    <s v="Second Class"/>
    <s v="KB-16315"/>
    <s v="Karl Braun"/>
    <x v="0"/>
    <s v="United States"/>
    <s v="Cleveland"/>
    <x v="24"/>
    <n v="44105"/>
    <x v="3"/>
    <s v="FUR-FU-10004904"/>
    <x v="0"/>
    <x v="5"/>
    <s v="Eldon &quot;L&quot; Workstation Diamond Chairmat"/>
    <n v="182.35200000000003"/>
    <n v="3"/>
    <n v="0.2"/>
    <n v="-18.23520000000002"/>
  </r>
  <r>
    <n v="8672"/>
    <s v="US-2011-159611"/>
    <x v="2"/>
    <x v="422"/>
    <d v="2012-01-01T00:00:00"/>
    <s v="Second Class"/>
    <s v="KB-16315"/>
    <s v="Karl Braun"/>
    <x v="0"/>
    <s v="United States"/>
    <s v="Cleveland"/>
    <x v="24"/>
    <n v="44105"/>
    <x v="3"/>
    <s v="OFF-ST-10002790"/>
    <x v="1"/>
    <x v="4"/>
    <s v="Safco Industrial Shelving"/>
    <n v="118.16"/>
    <n v="2"/>
    <n v="0.2"/>
    <n v="-25.108999999999988"/>
  </r>
  <r>
    <n v="8673"/>
    <s v="CA-2014-163265"/>
    <x v="3"/>
    <x v="911"/>
    <d v="2014-02-22T00:00:00"/>
    <s v="Standard Class"/>
    <s v="JS-16030"/>
    <s v="Joy Smith"/>
    <x v="0"/>
    <s v="United States"/>
    <s v="Decatur"/>
    <x v="10"/>
    <n v="62521"/>
    <x v="2"/>
    <s v="OFF-FA-10004854"/>
    <x v="1"/>
    <x v="13"/>
    <s v="Vinyl Coated Wire Paper Clips in Organizer Box, 800/Box"/>
    <n v="18.368000000000002"/>
    <n v="2"/>
    <n v="0.2"/>
    <n v="6.1991999999999994"/>
  </r>
  <r>
    <n v="8674"/>
    <s v="CA-2014-163265"/>
    <x v="3"/>
    <x v="911"/>
    <d v="2014-02-22T00:00:00"/>
    <s v="Standard Class"/>
    <s v="JS-16030"/>
    <s v="Joy Smith"/>
    <x v="0"/>
    <s v="United States"/>
    <s v="Decatur"/>
    <x v="10"/>
    <n v="62521"/>
    <x v="2"/>
    <s v="FUR-CH-10004063"/>
    <x v="0"/>
    <x v="1"/>
    <s v="Global Deluxe High-Back Manager's Chair"/>
    <n v="600.55799999999999"/>
    <n v="3"/>
    <n v="0.3"/>
    <n v="-8.5794000000000779"/>
  </r>
  <r>
    <n v="8675"/>
    <s v="CA-2014-163265"/>
    <x v="3"/>
    <x v="911"/>
    <d v="2014-02-22T00:00:00"/>
    <s v="Standard Class"/>
    <s v="JS-16030"/>
    <s v="Joy Smith"/>
    <x v="0"/>
    <s v="United States"/>
    <s v="Decatur"/>
    <x v="10"/>
    <n v="62521"/>
    <x v="2"/>
    <s v="OFF-ST-10000642"/>
    <x v="1"/>
    <x v="4"/>
    <s v="Tennsco Lockers, Gray"/>
    <n v="50.352000000000004"/>
    <n v="3"/>
    <n v="0.2"/>
    <n v="-8.1822000000000052"/>
  </r>
  <r>
    <n v="8676"/>
    <s v="CA-2014-163265"/>
    <x v="3"/>
    <x v="911"/>
    <d v="2014-02-22T00:00:00"/>
    <s v="Standard Class"/>
    <s v="JS-16030"/>
    <s v="Joy Smith"/>
    <x v="0"/>
    <s v="United States"/>
    <s v="Decatur"/>
    <x v="10"/>
    <n v="62521"/>
    <x v="2"/>
    <s v="OFF-AR-10004078"/>
    <x v="1"/>
    <x v="6"/>
    <s v="Newell 312"/>
    <n v="28.031999999999996"/>
    <n v="6"/>
    <n v="0.2"/>
    <n v="3.5039999999999996"/>
  </r>
  <r>
    <n v="8677"/>
    <s v="CA-2014-163265"/>
    <x v="3"/>
    <x v="911"/>
    <d v="2014-02-22T00:00:00"/>
    <s v="Standard Class"/>
    <s v="JS-16030"/>
    <s v="Joy Smith"/>
    <x v="0"/>
    <s v="United States"/>
    <s v="Decatur"/>
    <x v="10"/>
    <n v="62521"/>
    <x v="2"/>
    <s v="FUR-FU-10004270"/>
    <x v="0"/>
    <x v="5"/>
    <s v="Executive Impressions 13&quot; Clairmont Wall Clock"/>
    <n v="7.6920000000000002"/>
    <n v="1"/>
    <n v="0.6"/>
    <n v="-3.6536999999999988"/>
  </r>
  <r>
    <n v="8678"/>
    <s v="CA-2014-141705"/>
    <x v="3"/>
    <x v="1200"/>
    <d v="2014-10-27T00:00:00"/>
    <s v="First Class"/>
    <s v="PO-18850"/>
    <s v="Patrick O'Brill"/>
    <x v="0"/>
    <s v="United States"/>
    <s v="Mansfield"/>
    <x v="5"/>
    <n v="76063"/>
    <x v="2"/>
    <s v="FUR-TA-10004607"/>
    <x v="0"/>
    <x v="3"/>
    <s v="Hon 2111 Invitation Series Straight Table"/>
    <n v="517.40500000000009"/>
    <n v="5"/>
    <n v="0.3"/>
    <n v="-81.306500000000028"/>
  </r>
  <r>
    <n v="8679"/>
    <s v="CA-2013-112739"/>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s v="CA-2013-112739"/>
    <x v="0"/>
    <x v="476"/>
    <d v="2013-09-08T00:00:00"/>
    <s v="Second Class"/>
    <s v="RD-19810"/>
    <s v="Ross DeVincentis"/>
    <x v="2"/>
    <s v="United States"/>
    <s v="Houston"/>
    <x v="5"/>
    <n v="77070"/>
    <x v="2"/>
    <s v="TEC-AC-10001714"/>
    <x v="2"/>
    <x v="11"/>
    <s v="Logitech MX Performance Wireless Mouse"/>
    <n v="159.56"/>
    <n v="5"/>
    <n v="0.2"/>
    <n v="33.906499999999994"/>
  </r>
  <r>
    <n v="8681"/>
    <s v="CA-2013-14380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s v="CA-2013-143805"/>
    <x v="0"/>
    <x v="49"/>
    <d v="2013-12-04T00:00:00"/>
    <s v="Second Class"/>
    <s v="JD-15895"/>
    <s v="Jonathan Doherty"/>
    <x v="1"/>
    <s v="United States"/>
    <s v="Richmond"/>
    <x v="17"/>
    <n v="23223"/>
    <x v="0"/>
    <s v="OFF-SU-10004664"/>
    <x v="1"/>
    <x v="14"/>
    <s v="Acme Softgrip Scissors"/>
    <n v="40.700000000000003"/>
    <n v="5"/>
    <n v="0"/>
    <n v="11.802999999999999"/>
  </r>
  <r>
    <n v="8683"/>
    <s v="CA-2011-133634"/>
    <x v="2"/>
    <x v="1127"/>
    <d v="2011-11-10T00:00:00"/>
    <s v="Standard Class"/>
    <s v="SR-20740"/>
    <s v="Steven Roelle"/>
    <x v="2"/>
    <s v="United States"/>
    <s v="Arlington"/>
    <x v="17"/>
    <n v="22204"/>
    <x v="0"/>
    <s v="TEC-AC-10002550"/>
    <x v="2"/>
    <x v="11"/>
    <s v="Maxell 4.7GB DVD-RW 3/Pack"/>
    <n v="47.79"/>
    <n v="3"/>
    <n v="0"/>
    <n v="16.2486"/>
  </r>
  <r>
    <n v="8684"/>
    <s v="CA-2014-101665"/>
    <x v="3"/>
    <x v="920"/>
    <d v="2014-12-02T00:00:00"/>
    <s v="Standard Class"/>
    <s v="TZ-21580"/>
    <s v="Tracy Zic"/>
    <x v="0"/>
    <s v="United States"/>
    <s v="San Francisco"/>
    <x v="1"/>
    <n v="94122"/>
    <x v="1"/>
    <s v="OFF-AR-10002335"/>
    <x v="1"/>
    <x v="6"/>
    <s v="DIXON Oriole Pencils"/>
    <n v="5.16"/>
    <n v="2"/>
    <n v="0"/>
    <n v="1.3416000000000001"/>
  </r>
  <r>
    <n v="8685"/>
    <s v="CA-2013-155446"/>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s v="CA-2014-137323"/>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s v="CA-2013-144015"/>
    <x v="0"/>
    <x v="190"/>
    <d v="2013-06-27T00:00:00"/>
    <s v="Same Day"/>
    <s v="AH-10075"/>
    <s v="Adam Hart"/>
    <x v="1"/>
    <s v="United States"/>
    <s v="Los Angeles"/>
    <x v="1"/>
    <n v="90036"/>
    <x v="1"/>
    <s v="OFF-SU-10003505"/>
    <x v="1"/>
    <x v="14"/>
    <s v="Premier Electric Letter Opener"/>
    <n v="231.72"/>
    <n v="2"/>
    <n v="0"/>
    <n v="11.585999999999984"/>
  </r>
  <r>
    <n v="8688"/>
    <s v="CA-2013-144015"/>
    <x v="0"/>
    <x v="190"/>
    <d v="2013-06-27T00:00:00"/>
    <s v="Same Day"/>
    <s v="AH-10075"/>
    <s v="Adam Hart"/>
    <x v="1"/>
    <s v="United States"/>
    <s v="Los Angeles"/>
    <x v="1"/>
    <n v="90036"/>
    <x v="1"/>
    <s v="OFF-FA-10000624"/>
    <x v="1"/>
    <x v="13"/>
    <s v="OIC Binder Clips"/>
    <n v="17.899999999999999"/>
    <n v="5"/>
    <n v="0"/>
    <n v="8.9499999999999993"/>
  </r>
  <r>
    <n v="8689"/>
    <s v="CA-2013-144015"/>
    <x v="0"/>
    <x v="190"/>
    <d v="2013-06-27T00:00:00"/>
    <s v="Same Day"/>
    <s v="AH-10075"/>
    <s v="Adam Hart"/>
    <x v="1"/>
    <s v="United States"/>
    <s v="Los Angeles"/>
    <x v="1"/>
    <n v="90036"/>
    <x v="1"/>
    <s v="OFF-PA-10002870"/>
    <x v="1"/>
    <x v="10"/>
    <s v="Ampad Phone Message Book, Recycled, 400 Message Capacity, 5 ¾” x 11”"/>
    <n v="12.48"/>
    <n v="2"/>
    <n v="0"/>
    <n v="5.6159999999999997"/>
  </r>
  <r>
    <n v="8690"/>
    <s v="CA-2011-101427"/>
    <x v="2"/>
    <x v="58"/>
    <d v="2011-12-30T00:00:00"/>
    <s v="Standard Class"/>
    <s v="AY-10555"/>
    <s v="Andy Yotov"/>
    <x v="1"/>
    <s v="United States"/>
    <s v="Philadelphia"/>
    <x v="9"/>
    <n v="19140"/>
    <x v="3"/>
    <s v="OFF-AR-10002257"/>
    <x v="1"/>
    <x v="6"/>
    <s v="Eldon Spacemaker Box, Quick-Snap Lid, Clear"/>
    <n v="8.016"/>
    <n v="3"/>
    <n v="0.2"/>
    <n v="1.102199999999999"/>
  </r>
  <r>
    <n v="8691"/>
    <s v="CA-2013-136770"/>
    <x v="0"/>
    <x v="1041"/>
    <d v="2013-08-19T00:00:00"/>
    <s v="Standard Class"/>
    <s v="SP-20650"/>
    <s v="Stephanie Phelps"/>
    <x v="1"/>
    <s v="United States"/>
    <s v="Akron"/>
    <x v="24"/>
    <n v="44312"/>
    <x v="3"/>
    <s v="TEC-PH-10003580"/>
    <x v="2"/>
    <x v="7"/>
    <s v="Cisco IP Phone 7961G-GE VoIP phone"/>
    <n v="259.89600000000002"/>
    <n v="2"/>
    <n v="0.4"/>
    <n v="-56.310799999999972"/>
  </r>
  <r>
    <n v="8692"/>
    <s v="CA-2013-136770"/>
    <x v="0"/>
    <x v="1041"/>
    <d v="2013-08-19T00:00:00"/>
    <s v="Standard Class"/>
    <s v="SP-20650"/>
    <s v="Stephanie Phelps"/>
    <x v="1"/>
    <s v="United States"/>
    <s v="Akron"/>
    <x v="24"/>
    <n v="44312"/>
    <x v="3"/>
    <s v="TEC-PH-10001530"/>
    <x v="2"/>
    <x v="7"/>
    <s v="Plantronics Voyager Pro Legend"/>
    <n v="247.18799999999999"/>
    <n v="2"/>
    <n v="0.4"/>
    <n v="-49.437600000000032"/>
  </r>
  <r>
    <n v="8693"/>
    <s v="CA-2013-136770"/>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s v="CA-2013-118311"/>
    <x v="0"/>
    <x v="1057"/>
    <d v="2013-10-29T00:00:00"/>
    <s v="Standard Class"/>
    <s v="ED-13885"/>
    <s v="Emily Ducich"/>
    <x v="2"/>
    <s v="United States"/>
    <s v="San Francisco"/>
    <x v="1"/>
    <n v="94110"/>
    <x v="1"/>
    <s v="TEC-AC-10000892"/>
    <x v="2"/>
    <x v="11"/>
    <s v="NETGEAR N750 Dual Band Wi-Fi Gigabit Router"/>
    <n v="450"/>
    <n v="5"/>
    <n v="0"/>
    <n v="162"/>
  </r>
  <r>
    <n v="8695"/>
    <s v="US-2011-112795"/>
    <x v="2"/>
    <x v="709"/>
    <d v="2011-08-28T00:00:00"/>
    <s v="Second Class"/>
    <s v="CR-12625"/>
    <s v="Corey Roper"/>
    <x v="2"/>
    <s v="United States"/>
    <s v="Grand Rapids"/>
    <x v="12"/>
    <n v="49505"/>
    <x v="2"/>
    <s v="OFF-PA-10001934"/>
    <x v="1"/>
    <x v="10"/>
    <s v="Xerox 1993"/>
    <n v="19.440000000000001"/>
    <n v="3"/>
    <n v="0"/>
    <n v="9.5256000000000007"/>
  </r>
  <r>
    <n v="8696"/>
    <s v="CA-2014-127096"/>
    <x v="3"/>
    <x v="175"/>
    <d v="2014-09-18T00:00:00"/>
    <s v="Second Class"/>
    <s v="CS-12400"/>
    <s v="Christopher Schild"/>
    <x v="2"/>
    <s v="United States"/>
    <s v="San Francisco"/>
    <x v="1"/>
    <n v="94109"/>
    <x v="1"/>
    <s v="FUR-TA-10003473"/>
    <x v="0"/>
    <x v="3"/>
    <s v="Bretford Rectangular Conference Table Tops"/>
    <n v="300.904"/>
    <n v="1"/>
    <n v="0.2"/>
    <n v="11.283900000000017"/>
  </r>
  <r>
    <n v="8697"/>
    <s v="CA-2014-119284"/>
    <x v="3"/>
    <x v="140"/>
    <d v="2014-06-21T00:00:00"/>
    <s v="Standard Class"/>
    <s v="TS-21205"/>
    <s v="Thomas Seio"/>
    <x v="1"/>
    <s v="United States"/>
    <s v="Nashville"/>
    <x v="18"/>
    <n v="37211"/>
    <x v="0"/>
    <s v="TEC-PH-10001051"/>
    <x v="2"/>
    <x v="7"/>
    <s v="HTC One"/>
    <n v="239.976"/>
    <n v="3"/>
    <n v="0.2"/>
    <n v="26.997299999999967"/>
  </r>
  <r>
    <n v="8698"/>
    <s v="CA-2014-119284"/>
    <x v="3"/>
    <x v="140"/>
    <d v="2014-06-21T00:00:00"/>
    <s v="Standard Class"/>
    <s v="TS-21205"/>
    <s v="Thomas Seio"/>
    <x v="1"/>
    <s v="United States"/>
    <s v="Nashville"/>
    <x v="18"/>
    <n v="37211"/>
    <x v="0"/>
    <s v="FUR-FU-10004351"/>
    <x v="0"/>
    <x v="5"/>
    <s v="Staples"/>
    <n v="31.168000000000003"/>
    <n v="4"/>
    <n v="0.2"/>
    <n v="9.3504000000000005"/>
  </r>
  <r>
    <n v="8699"/>
    <s v="CA-2014-119284"/>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s v="CA-2014-119284"/>
    <x v="3"/>
    <x v="140"/>
    <d v="2014-06-21T00:00:00"/>
    <s v="Standard Class"/>
    <s v="TS-21205"/>
    <s v="Thomas Seio"/>
    <x v="1"/>
    <s v="United States"/>
    <s v="Nashville"/>
    <x v="18"/>
    <n v="37211"/>
    <x v="0"/>
    <s v="TEC-PH-10000560"/>
    <x v="2"/>
    <x v="7"/>
    <s v="Samsung Galaxy S III - 16GB - pebble blue (T-Mobile)"/>
    <n v="2239.9360000000001"/>
    <n v="8"/>
    <n v="0.2"/>
    <n v="223.99360000000013"/>
  </r>
  <r>
    <n v="8701"/>
    <s v="CA-2014-119284"/>
    <x v="3"/>
    <x v="140"/>
    <d v="2014-06-21T00:00:00"/>
    <s v="Standard Class"/>
    <s v="TS-21205"/>
    <s v="Thomas Seio"/>
    <x v="1"/>
    <s v="United States"/>
    <s v="Nashville"/>
    <x v="18"/>
    <n v="37211"/>
    <x v="0"/>
    <s v="OFF-AP-10004249"/>
    <x v="1"/>
    <x v="9"/>
    <s v="Staples"/>
    <n v="76.608000000000004"/>
    <n v="8"/>
    <n v="0.2"/>
    <n v="6.7031999999999954"/>
  </r>
  <r>
    <n v="8702"/>
    <s v="CA-2014-119284"/>
    <x v="3"/>
    <x v="140"/>
    <d v="2014-06-21T00:00:00"/>
    <s v="Standard Class"/>
    <s v="TS-21205"/>
    <s v="Thomas Seio"/>
    <x v="1"/>
    <s v="United States"/>
    <s v="Nashville"/>
    <x v="18"/>
    <n v="37211"/>
    <x v="0"/>
    <s v="OFF-ST-10001490"/>
    <x v="1"/>
    <x v="4"/>
    <s v="Hot File 7-Pocket, Floor Stand"/>
    <n v="142.77600000000001"/>
    <n v="1"/>
    <n v="0.2"/>
    <n v="17.84699999999998"/>
  </r>
  <r>
    <n v="8703"/>
    <s v="CA-2014-119284"/>
    <x v="3"/>
    <x v="140"/>
    <d v="2014-06-21T00:00:00"/>
    <s v="Standard Class"/>
    <s v="TS-21205"/>
    <s v="Thomas Seio"/>
    <x v="1"/>
    <s v="United States"/>
    <s v="Nashville"/>
    <x v="18"/>
    <n v="37211"/>
    <x v="0"/>
    <s v="OFF-PA-10000312"/>
    <x v="1"/>
    <x v="10"/>
    <s v="Xerox 1955"/>
    <n v="91.360000000000014"/>
    <n v="5"/>
    <n v="0.2"/>
    <n v="29.691999999999993"/>
  </r>
  <r>
    <n v="8704"/>
    <s v="CA-2012-133494"/>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s v="CA-2013-111318"/>
    <x v="0"/>
    <x v="310"/>
    <d v="2013-07-27T00:00:00"/>
    <s v="First Class"/>
    <s v="IL-15100"/>
    <s v="Ivan Liston"/>
    <x v="0"/>
    <s v="United States"/>
    <s v="Houston"/>
    <x v="5"/>
    <n v="77041"/>
    <x v="2"/>
    <s v="TEC-PH-10004100"/>
    <x v="2"/>
    <x v="7"/>
    <s v="Griffin GC17055 Auxiliary Audio Cable"/>
    <n v="115.136"/>
    <n v="8"/>
    <n v="0.2"/>
    <n v="11.513600000000004"/>
  </r>
  <r>
    <n v="8706"/>
    <s v="US-2011-132745"/>
    <x v="2"/>
    <x v="1202"/>
    <d v="2011-10-05T00:00:00"/>
    <s v="Standard Class"/>
    <s v="NF-18475"/>
    <s v="Neil Französisch"/>
    <x v="2"/>
    <s v="United States"/>
    <s v="Reno"/>
    <x v="33"/>
    <n v="89502"/>
    <x v="1"/>
    <s v="OFF-FA-10000254"/>
    <x v="1"/>
    <x v="13"/>
    <s v="Sterling Rubber Bands by Alliance"/>
    <n v="4.71"/>
    <n v="1"/>
    <n v="0"/>
    <n v="0"/>
  </r>
  <r>
    <n v="8707"/>
    <s v="CA-2011-146815"/>
    <x v="2"/>
    <x v="78"/>
    <d v="2011-09-13T00:00:00"/>
    <s v="Standard Class"/>
    <s v="PP-18955"/>
    <s v="Paul Prost"/>
    <x v="2"/>
    <s v="United States"/>
    <s v="New York City"/>
    <x v="15"/>
    <n v="10009"/>
    <x v="3"/>
    <s v="FUR-CH-10004289"/>
    <x v="0"/>
    <x v="1"/>
    <s v="Global Super Steno Chair"/>
    <n v="172.76400000000001"/>
    <n v="2"/>
    <n v="0.1"/>
    <n v="13.437199999999986"/>
  </r>
  <r>
    <n v="8708"/>
    <s v="CA-2011-146815"/>
    <x v="2"/>
    <x v="78"/>
    <d v="2011-09-13T00:00:00"/>
    <s v="Standard Class"/>
    <s v="PP-18955"/>
    <s v="Paul Prost"/>
    <x v="2"/>
    <s v="United States"/>
    <s v="New York City"/>
    <x v="15"/>
    <n v="10009"/>
    <x v="3"/>
    <s v="OFF-AR-10003469"/>
    <x v="1"/>
    <x v="6"/>
    <s v="Nontoxic Chalk"/>
    <n v="3.52"/>
    <n v="2"/>
    <n v="0"/>
    <n v="1.6896"/>
  </r>
  <r>
    <n v="8709"/>
    <s v="CA-2011-119144"/>
    <x v="2"/>
    <x v="912"/>
    <d v="2011-11-18T00:00:00"/>
    <s v="First Class"/>
    <s v="JD-16150"/>
    <s v="Justin Deggeller"/>
    <x v="1"/>
    <s v="United States"/>
    <s v="Los Angeles"/>
    <x v="1"/>
    <n v="90008"/>
    <x v="1"/>
    <s v="TEC-PH-10004188"/>
    <x v="2"/>
    <x v="7"/>
    <s v="OtterBox Commuter Series Case - Samsung Galaxy S4"/>
    <n v="79.968000000000004"/>
    <n v="4"/>
    <n v="0.2"/>
    <n v="-17.992799999999999"/>
  </r>
  <r>
    <n v="8710"/>
    <s v="CA-2011-119144"/>
    <x v="2"/>
    <x v="912"/>
    <d v="2011-11-18T00:00:00"/>
    <s v="First Class"/>
    <s v="JD-16150"/>
    <s v="Justin Deggeller"/>
    <x v="1"/>
    <s v="United States"/>
    <s v="Los Angeles"/>
    <x v="1"/>
    <n v="90008"/>
    <x v="1"/>
    <s v="FUR-BO-10004015"/>
    <x v="0"/>
    <x v="0"/>
    <s v="Bush Andora Bookcase, Maple/Graphite Gray Finish"/>
    <n v="305.97449999999998"/>
    <n v="3"/>
    <n v="0.15"/>
    <n v="25.197899999999969"/>
  </r>
  <r>
    <n v="8711"/>
    <s v="CA-2011-119144"/>
    <x v="2"/>
    <x v="912"/>
    <d v="2011-11-18T00:00:00"/>
    <s v="First Class"/>
    <s v="JD-16150"/>
    <s v="Justin Deggeller"/>
    <x v="1"/>
    <s v="United States"/>
    <s v="Los Angeles"/>
    <x v="1"/>
    <n v="90008"/>
    <x v="1"/>
    <s v="OFF-ST-10000991"/>
    <x v="1"/>
    <x v="4"/>
    <s v="Space Solutions HD Industrial Steel Shelving."/>
    <n v="344.90999999999997"/>
    <n v="3"/>
    <n v="0"/>
    <n v="10.347300000000004"/>
  </r>
  <r>
    <n v="8712"/>
    <s v="CA-2011-105648"/>
    <x v="2"/>
    <x v="223"/>
    <d v="2011-03-07T00:00:00"/>
    <s v="Standard Class"/>
    <s v="EJ-14155"/>
    <s v="Eva Jacobs"/>
    <x v="0"/>
    <s v="United States"/>
    <s v="San Diego"/>
    <x v="1"/>
    <n v="92037"/>
    <x v="1"/>
    <s v="FUR-TA-10002958"/>
    <x v="0"/>
    <x v="3"/>
    <s v="Bevis Oval Conference Table, Walnut"/>
    <n v="626.35200000000009"/>
    <n v="3"/>
    <n v="0.2"/>
    <n v="-23.488200000000091"/>
  </r>
  <r>
    <n v="8713"/>
    <s v="US-2012-145422"/>
    <x v="1"/>
    <x v="155"/>
    <d v="2012-12-07T00:00:00"/>
    <s v="Standard Class"/>
    <s v="PW-19240"/>
    <s v="Pierre Wener"/>
    <x v="0"/>
    <s v="United States"/>
    <s v="San Francisco"/>
    <x v="1"/>
    <n v="94110"/>
    <x v="1"/>
    <s v="FUR-BO-10002213"/>
    <x v="0"/>
    <x v="0"/>
    <s v="Sauder Forest Hills Library, Woodland Oak Finish"/>
    <n v="359.49899999999997"/>
    <n v="3"/>
    <n v="0.15"/>
    <n v="-29.605799999999981"/>
  </r>
  <r>
    <n v="8714"/>
    <s v="CA-2014-136623"/>
    <x v="3"/>
    <x v="497"/>
    <d v="2014-07-17T00:00:00"/>
    <s v="Standard Class"/>
    <s v="TS-21430"/>
    <s v="Tom Stivers"/>
    <x v="1"/>
    <s v="United States"/>
    <s v="San Diego"/>
    <x v="1"/>
    <n v="92105"/>
    <x v="1"/>
    <s v="TEC-PH-10000004"/>
    <x v="2"/>
    <x v="7"/>
    <s v="Belkin iPhone and iPad Lightning Cable"/>
    <n v="71.951999999999998"/>
    <n v="6"/>
    <n v="0.2"/>
    <n v="5.3963999999999963"/>
  </r>
  <r>
    <n v="8715"/>
    <s v="CA-2014-136623"/>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s v="CA-2014-121678"/>
    <x v="3"/>
    <x v="673"/>
    <d v="2014-11-21T00:00:00"/>
    <s v="Second Class"/>
    <s v="BM-11650"/>
    <s v="Brian Moss"/>
    <x v="1"/>
    <s v="United States"/>
    <s v="Elyria"/>
    <x v="24"/>
    <n v="44035"/>
    <x v="3"/>
    <s v="OFF-BI-10002949"/>
    <x v="1"/>
    <x v="8"/>
    <s v="Prestige Round Ring Binders"/>
    <n v="1.8240000000000003"/>
    <n v="1"/>
    <n v="0.7"/>
    <n v="-1.3983999999999996"/>
  </r>
  <r>
    <n v="8717"/>
    <s v="CA-2013-120824"/>
    <x v="0"/>
    <x v="1"/>
    <d v="2013-06-17T00:00:00"/>
    <s v="Second Class"/>
    <s v="AW-10930"/>
    <s v="Arthur Wiediger"/>
    <x v="2"/>
    <s v="United States"/>
    <s v="Houston"/>
    <x v="5"/>
    <n v="77070"/>
    <x v="2"/>
    <s v="OFF-AP-10001242"/>
    <x v="1"/>
    <x v="9"/>
    <s v="APC 7 Outlet Network SurgeArrest Surge Protector"/>
    <n v="64.383999999999986"/>
    <n v="4"/>
    <n v="0.8"/>
    <n v="-160.96"/>
  </r>
  <r>
    <n v="8718"/>
    <s v="CA-2013-120824"/>
    <x v="0"/>
    <x v="1"/>
    <d v="2013-06-17T00:00:00"/>
    <s v="Second Class"/>
    <s v="AW-10930"/>
    <s v="Arthur Wiediger"/>
    <x v="2"/>
    <s v="United States"/>
    <s v="Houston"/>
    <x v="5"/>
    <n v="77070"/>
    <x v="2"/>
    <s v="FUR-FU-10001424"/>
    <x v="0"/>
    <x v="5"/>
    <s v="Dax Clear Box Frame"/>
    <n v="6.9840000000000009"/>
    <n v="2"/>
    <n v="0.6"/>
    <n v="-4.5396000000000019"/>
  </r>
  <r>
    <n v="8719"/>
    <s v="CA-2013-120824"/>
    <x v="0"/>
    <x v="1"/>
    <d v="2013-06-17T00:00:00"/>
    <s v="Second Class"/>
    <s v="AW-10930"/>
    <s v="Arthur Wiediger"/>
    <x v="2"/>
    <s v="United States"/>
    <s v="Houston"/>
    <x v="5"/>
    <n v="77070"/>
    <x v="2"/>
    <s v="OFF-AR-10003469"/>
    <x v="1"/>
    <x v="6"/>
    <s v="Nontoxic Chalk"/>
    <n v="11.264000000000001"/>
    <n v="8"/>
    <n v="0.2"/>
    <n v="3.9423999999999997"/>
  </r>
  <r>
    <n v="8720"/>
    <s v="CA-2013-120824"/>
    <x v="0"/>
    <x v="1"/>
    <d v="2013-06-17T00:00:00"/>
    <s v="Second Class"/>
    <s v="AW-10930"/>
    <s v="Arthur Wiediger"/>
    <x v="2"/>
    <s v="United States"/>
    <s v="Houston"/>
    <x v="5"/>
    <n v="77070"/>
    <x v="2"/>
    <s v="OFF-PA-10000232"/>
    <x v="1"/>
    <x v="10"/>
    <s v="Xerox 1975"/>
    <n v="15.552000000000003"/>
    <n v="3"/>
    <n v="0.2"/>
    <n v="5.6375999999999999"/>
  </r>
  <r>
    <n v="8721"/>
    <s v="CA-2013-120824"/>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s v="CA-2013-120824"/>
    <x v="0"/>
    <x v="1"/>
    <d v="2013-06-17T00:00:00"/>
    <s v="Second Class"/>
    <s v="AW-10930"/>
    <s v="Arthur Wiediger"/>
    <x v="2"/>
    <s v="United States"/>
    <s v="Houston"/>
    <x v="5"/>
    <n v="77070"/>
    <x v="2"/>
    <s v="OFF-ST-10002562"/>
    <x v="1"/>
    <x v="4"/>
    <s v="Staples"/>
    <n v="67.536000000000016"/>
    <n v="9"/>
    <n v="0.2"/>
    <n v="6.7535999999999987"/>
  </r>
  <r>
    <n v="8723"/>
    <s v="CA-2013-120824"/>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s v="US-2013-135209"/>
    <x v="0"/>
    <x v="723"/>
    <d v="2014-01-01T00:00:00"/>
    <s v="Second Class"/>
    <s v="MH-17290"/>
    <s v="Marc Harrigan"/>
    <x v="2"/>
    <s v="United States"/>
    <s v="Miami"/>
    <x v="2"/>
    <n v="33178"/>
    <x v="0"/>
    <s v="OFF-PA-10002986"/>
    <x v="1"/>
    <x v="10"/>
    <s v="Xerox 1898"/>
    <n v="37.408000000000001"/>
    <n v="7"/>
    <n v="0.2"/>
    <n v="13.0928"/>
  </r>
  <r>
    <n v="8725"/>
    <s v="US-2013-135209"/>
    <x v="0"/>
    <x v="723"/>
    <d v="2014-01-01T00:00:00"/>
    <s v="Second Class"/>
    <s v="MH-17290"/>
    <s v="Marc Harrigan"/>
    <x v="2"/>
    <s v="United States"/>
    <s v="Miami"/>
    <x v="2"/>
    <n v="33178"/>
    <x v="0"/>
    <s v="OFF-PA-10000143"/>
    <x v="1"/>
    <x v="10"/>
    <s v="Astroparche Fine Business Paper"/>
    <n v="25.344000000000001"/>
    <n v="6"/>
    <n v="0.2"/>
    <n v="8.8704000000000018"/>
  </r>
  <r>
    <n v="8726"/>
    <s v="CA-2014-148145"/>
    <x v="3"/>
    <x v="257"/>
    <d v="2014-03-24T00:00:00"/>
    <s v="Standard Class"/>
    <s v="SW-20275"/>
    <s v="Scott Williamson"/>
    <x v="0"/>
    <s v="United States"/>
    <s v="Seattle"/>
    <x v="4"/>
    <n v="98115"/>
    <x v="1"/>
    <s v="OFF-AR-10003752"/>
    <x v="1"/>
    <x v="6"/>
    <s v="Deluxe Chalkboard Eraser Cleaner"/>
    <n v="46.2"/>
    <n v="4"/>
    <n v="0"/>
    <n v="21.251999999999999"/>
  </r>
  <r>
    <n v="8727"/>
    <s v="CA-2012-103870"/>
    <x v="1"/>
    <x v="17"/>
    <d v="2012-12-31T00:00:00"/>
    <s v="Standard Class"/>
    <s v="SP-20860"/>
    <s v="Sung Pak"/>
    <x v="1"/>
    <s v="United States"/>
    <s v="Murfreesboro"/>
    <x v="18"/>
    <n v="37130"/>
    <x v="0"/>
    <s v="TEC-AC-10002370"/>
    <x v="2"/>
    <x v="11"/>
    <s v="Maxell CD-R Discs"/>
    <n v="4.7279999999999998"/>
    <n v="3"/>
    <n v="0.2"/>
    <n v="0.70919999999999961"/>
  </r>
  <r>
    <n v="8728"/>
    <s v="CA-2012-103870"/>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s v="CA-2012-103870"/>
    <x v="1"/>
    <x v="17"/>
    <d v="2012-12-31T00:00:00"/>
    <s v="Standard Class"/>
    <s v="SP-20860"/>
    <s v="Sung Pak"/>
    <x v="1"/>
    <s v="United States"/>
    <s v="Murfreesboro"/>
    <x v="18"/>
    <n v="37130"/>
    <x v="0"/>
    <s v="FUR-BO-10002853"/>
    <x v="0"/>
    <x v="0"/>
    <s v="O'Sullivan 5-Shelf Heavy-Duty Bookcases"/>
    <n v="131.10400000000001"/>
    <n v="2"/>
    <n v="0.2"/>
    <n v="8.1939999999999955"/>
  </r>
  <r>
    <n v="8730"/>
    <s v="CA-2012-103870"/>
    <x v="1"/>
    <x v="17"/>
    <d v="2012-12-31T00:00:00"/>
    <s v="Standard Class"/>
    <s v="SP-20860"/>
    <s v="Sung Pak"/>
    <x v="1"/>
    <s v="United States"/>
    <s v="Murfreesboro"/>
    <x v="18"/>
    <n v="37130"/>
    <x v="0"/>
    <s v="OFF-ST-10002562"/>
    <x v="1"/>
    <x v="4"/>
    <s v="Staples"/>
    <n v="22.512000000000004"/>
    <n v="3"/>
    <n v="0.2"/>
    <n v="2.2511999999999999"/>
  </r>
  <r>
    <n v="8731"/>
    <s v="CA-2012-103870"/>
    <x v="1"/>
    <x v="17"/>
    <d v="2012-12-31T00:00:00"/>
    <s v="Standard Class"/>
    <s v="SP-20860"/>
    <s v="Sung Pak"/>
    <x v="1"/>
    <s v="United States"/>
    <s v="Murfreesboro"/>
    <x v="18"/>
    <n v="37130"/>
    <x v="0"/>
    <s v="TEC-AC-10004227"/>
    <x v="2"/>
    <x v="11"/>
    <s v="SanDisk Ultra 16 GB MicroSDHC Class 10 Memory Card"/>
    <n v="72.744000000000014"/>
    <n v="7"/>
    <n v="0.2"/>
    <n v="-12.730200000000011"/>
  </r>
  <r>
    <n v="8732"/>
    <s v="CA-2012-111017"/>
    <x v="1"/>
    <x v="374"/>
    <d v="2012-08-06T00:00:00"/>
    <s v="Standard Class"/>
    <s v="SC-20695"/>
    <s v="Steve Chapman"/>
    <x v="1"/>
    <s v="United States"/>
    <s v="Saint Louis"/>
    <x v="25"/>
    <n v="63116"/>
    <x v="2"/>
    <s v="OFF-SU-10002573"/>
    <x v="1"/>
    <x v="14"/>
    <s v="Acme 10&quot; Easy Grip Assistive Scissors"/>
    <n v="52.59"/>
    <n v="3"/>
    <n v="0"/>
    <n v="15.776999999999996"/>
  </r>
  <r>
    <n v="8733"/>
    <s v="CA-2014-116988"/>
    <x v="3"/>
    <x v="818"/>
    <d v="2014-06-30T00:00:00"/>
    <s v="Second Class"/>
    <s v="PW-19030"/>
    <s v="Pauline Webber"/>
    <x v="1"/>
    <s v="United States"/>
    <s v="Seattle"/>
    <x v="4"/>
    <n v="98105"/>
    <x v="1"/>
    <s v="OFF-PA-10003848"/>
    <x v="1"/>
    <x v="10"/>
    <s v="Xerox 1997"/>
    <n v="19.440000000000001"/>
    <n v="3"/>
    <n v="0"/>
    <n v="9.3312000000000008"/>
  </r>
  <r>
    <n v="8734"/>
    <s v="CA-2014-116988"/>
    <x v="3"/>
    <x v="818"/>
    <d v="2014-06-30T00:00:00"/>
    <s v="Second Class"/>
    <s v="PW-19030"/>
    <s v="Pauline Webber"/>
    <x v="1"/>
    <s v="United States"/>
    <s v="Seattle"/>
    <x v="4"/>
    <n v="98105"/>
    <x v="1"/>
    <s v="FUR-FU-10001290"/>
    <x v="0"/>
    <x v="5"/>
    <s v="Executive Impressions Supervisor Wall Clock"/>
    <n v="126.30000000000001"/>
    <n v="3"/>
    <n v="0"/>
    <n v="40.415999999999997"/>
  </r>
  <r>
    <n v="8735"/>
    <s v="CA-2014-116988"/>
    <x v="3"/>
    <x v="818"/>
    <d v="2014-06-30T00:00:00"/>
    <s v="Second Class"/>
    <s v="PW-19030"/>
    <s v="Pauline Webber"/>
    <x v="1"/>
    <s v="United States"/>
    <s v="Seattle"/>
    <x v="4"/>
    <n v="98105"/>
    <x v="1"/>
    <s v="TEC-AC-10003832"/>
    <x v="2"/>
    <x v="11"/>
    <s v="Logitech P710e Mobile Speakerphone"/>
    <n v="1287.45"/>
    <n v="5"/>
    <n v="0"/>
    <n v="244.61549999999988"/>
  </r>
  <r>
    <n v="8736"/>
    <s v="US-2011-169390"/>
    <x v="2"/>
    <x v="315"/>
    <d v="2011-02-11T00:00:00"/>
    <s v="Second Class"/>
    <s v="CS-12250"/>
    <s v="Chris Selesnick"/>
    <x v="1"/>
    <s v="United States"/>
    <s v="New York City"/>
    <x v="15"/>
    <n v="10024"/>
    <x v="3"/>
    <s v="OFF-ST-10001558"/>
    <x v="1"/>
    <x v="4"/>
    <s v="Acco Perma 4000 Stacking Storage Drawers"/>
    <n v="64.959999999999994"/>
    <n v="4"/>
    <n v="0"/>
    <n v="9.7439999999999998"/>
  </r>
  <r>
    <n v="8737"/>
    <s v="CA-2013-168774"/>
    <x v="0"/>
    <x v="913"/>
    <d v="2013-09-10T00:00:00"/>
    <s v="Standard Class"/>
    <s v="RP-19855"/>
    <s v="Roy Phan"/>
    <x v="1"/>
    <s v="United States"/>
    <s v="Woodbury"/>
    <x v="11"/>
    <n v="55125"/>
    <x v="2"/>
    <s v="OFF-ST-10001490"/>
    <x v="1"/>
    <x v="4"/>
    <s v="Hot File 7-Pocket, Floor Stand"/>
    <n v="535.41"/>
    <n v="3"/>
    <n v="0"/>
    <n v="160.62299999999993"/>
  </r>
  <r>
    <n v="8738"/>
    <s v="CA-2014-161592"/>
    <x v="3"/>
    <x v="1191"/>
    <d v="2014-04-11T00:00:00"/>
    <s v="Standard Class"/>
    <s v="CS-12175"/>
    <s v="Charles Sheldon"/>
    <x v="1"/>
    <s v="United States"/>
    <s v="Chattanooga"/>
    <x v="18"/>
    <n v="37421"/>
    <x v="0"/>
    <s v="OFF-BI-10003669"/>
    <x v="1"/>
    <x v="8"/>
    <s v="3M Organizer Strips"/>
    <n v="8.1000000000000014"/>
    <n v="5"/>
    <n v="0.7"/>
    <n v="-5.9399999999999977"/>
  </r>
  <r>
    <n v="8739"/>
    <s v="US-2014-131961"/>
    <x v="3"/>
    <x v="166"/>
    <d v="2014-12-12T00:00:00"/>
    <s v="First Class"/>
    <s v="MJ-17740"/>
    <s v="Max Jones"/>
    <x v="0"/>
    <s v="United States"/>
    <s v="Philadelphia"/>
    <x v="9"/>
    <n v="19140"/>
    <x v="3"/>
    <s v="OFF-AR-10004441"/>
    <x v="1"/>
    <x v="6"/>
    <s v="BIC Brite Liner Highlighters"/>
    <n v="13.247999999999999"/>
    <n v="4"/>
    <n v="0.2"/>
    <n v="3.6431999999999998"/>
  </r>
  <r>
    <n v="8740"/>
    <s v="US-2014-131961"/>
    <x v="3"/>
    <x v="166"/>
    <d v="2014-12-12T00:00:00"/>
    <s v="First Class"/>
    <s v="MJ-17740"/>
    <s v="Max Jones"/>
    <x v="0"/>
    <s v="United States"/>
    <s v="Philadelphia"/>
    <x v="9"/>
    <n v="19140"/>
    <x v="3"/>
    <s v="TEC-PH-10001924"/>
    <x v="2"/>
    <x v="7"/>
    <s v="iHome FM Clock Radio with Lightning Dock"/>
    <n v="83.987999999999985"/>
    <n v="2"/>
    <n v="0.4"/>
    <n v="-20.996999999999993"/>
  </r>
  <r>
    <n v="8741"/>
    <s v="CA-2013-102498"/>
    <x v="0"/>
    <x v="1131"/>
    <d v="2013-07-26T00:00:00"/>
    <s v="First Class"/>
    <s v="JG-15160"/>
    <s v="James Galang"/>
    <x v="0"/>
    <s v="United States"/>
    <s v="Lafayette"/>
    <x v="28"/>
    <n v="70506"/>
    <x v="0"/>
    <s v="OFF-AR-10004456"/>
    <x v="1"/>
    <x v="6"/>
    <s v="Panasonic KP-4ABK Battery-Operated Pencil Sharpener"/>
    <n v="73.2"/>
    <n v="5"/>
    <n v="0"/>
    <n v="21.227999999999998"/>
  </r>
  <r>
    <n v="8742"/>
    <s v="CA-2012-113222"/>
    <x v="1"/>
    <x v="529"/>
    <d v="2012-11-09T00:00:00"/>
    <s v="Same Day"/>
    <s v="AG-10765"/>
    <s v="Anthony Garverick"/>
    <x v="2"/>
    <s v="United States"/>
    <s v="Lawrence"/>
    <x v="14"/>
    <n v="46226"/>
    <x v="2"/>
    <s v="OFF-BI-10001890"/>
    <x v="1"/>
    <x v="8"/>
    <s v="Avery Poly Binder Pockets"/>
    <n v="10.74"/>
    <n v="3"/>
    <n v="0"/>
    <n v="5.1551999999999998"/>
  </r>
  <r>
    <n v="8743"/>
    <s v="US-2012-144771"/>
    <x v="1"/>
    <x v="653"/>
    <d v="2012-10-04T00:00:00"/>
    <s v="First Class"/>
    <s v="CK-12205"/>
    <s v="Chloris Kastensmidt"/>
    <x v="0"/>
    <s v="United States"/>
    <s v="Hillsboro"/>
    <x v="21"/>
    <n v="97123"/>
    <x v="1"/>
    <s v="FUR-FU-10000629"/>
    <x v="0"/>
    <x v="5"/>
    <s v="9-3/4 Diameter Round Wall Clock"/>
    <n v="11.032"/>
    <n v="1"/>
    <n v="0.2"/>
    <n v="3.0338000000000003"/>
  </r>
  <r>
    <n v="8744"/>
    <s v="US-2012-144771"/>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s v="CA-2012-162376"/>
    <x v="1"/>
    <x v="6"/>
    <d v="2012-11-25T00:00:00"/>
    <s v="Second Class"/>
    <s v="HD-14785"/>
    <s v="Harold Dahlen"/>
    <x v="2"/>
    <s v="United States"/>
    <s v="Cambridge"/>
    <x v="31"/>
    <n v="2138"/>
    <x v="3"/>
    <s v="OFF-AR-10003056"/>
    <x v="1"/>
    <x v="6"/>
    <s v="Newell 341"/>
    <n v="17.12"/>
    <n v="4"/>
    <n v="0"/>
    <n v="4.9647999999999985"/>
  </r>
  <r>
    <n v="8746"/>
    <s v="CA-2012-162376"/>
    <x v="1"/>
    <x v="6"/>
    <d v="2012-11-25T00:00:00"/>
    <s v="Second Class"/>
    <s v="HD-14785"/>
    <s v="Harold Dahlen"/>
    <x v="2"/>
    <s v="United States"/>
    <s v="Cambridge"/>
    <x v="31"/>
    <n v="2138"/>
    <x v="3"/>
    <s v="OFF-PA-10000300"/>
    <x v="1"/>
    <x v="10"/>
    <s v="Xerox 1936"/>
    <n v="59.94"/>
    <n v="3"/>
    <n v="0"/>
    <n v="28.171799999999998"/>
  </r>
  <r>
    <n v="8747"/>
    <s v="CA-2014-128076"/>
    <x v="3"/>
    <x v="62"/>
    <d v="2014-02-08T00:00:00"/>
    <s v="Standard Class"/>
    <s v="BO-11350"/>
    <s v="Bill Overfelt"/>
    <x v="1"/>
    <s v="United States"/>
    <s v="San Diego"/>
    <x v="1"/>
    <n v="92105"/>
    <x v="1"/>
    <s v="FUR-FU-10000293"/>
    <x v="0"/>
    <x v="5"/>
    <s v="Eldon Antistatic Chair Mats for Low to Medium Pile Carpets"/>
    <n v="210.58"/>
    <n v="2"/>
    <n v="0"/>
    <n v="12.634799999999984"/>
  </r>
  <r>
    <n v="8748"/>
    <s v="CA-2014-128076"/>
    <x v="3"/>
    <x v="62"/>
    <d v="2014-02-08T00:00:00"/>
    <s v="Standard Class"/>
    <s v="BO-11350"/>
    <s v="Bill Overfelt"/>
    <x v="1"/>
    <s v="United States"/>
    <s v="San Diego"/>
    <x v="1"/>
    <n v="92105"/>
    <x v="1"/>
    <s v="OFF-BI-10003638"/>
    <x v="1"/>
    <x v="8"/>
    <s v="GBC Durable Plastic Covers"/>
    <n v="30.960000000000004"/>
    <n v="2"/>
    <n v="0.2"/>
    <n v="10.061999999999998"/>
  </r>
  <r>
    <n v="8749"/>
    <s v="CA-2014-128076"/>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s v="US-2012-163825"/>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s v="US-2012-163825"/>
    <x v="1"/>
    <x v="382"/>
    <d v="2012-06-19T00:00:00"/>
    <s v="First Class"/>
    <s v="LC-16885"/>
    <s v="Lena Creighton"/>
    <x v="0"/>
    <s v="United States"/>
    <s v="New York City"/>
    <x v="15"/>
    <n v="10009"/>
    <x v="3"/>
    <s v="TEC-PH-10004922"/>
    <x v="2"/>
    <x v="7"/>
    <s v="RCA Visys Integrated PBX 8-Line Router"/>
    <n v="133.97999999999999"/>
    <n v="2"/>
    <n v="0"/>
    <n v="33.495000000000005"/>
  </r>
  <r>
    <n v="8752"/>
    <s v="CA-2013-1056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s v="CA-2013-105662"/>
    <x v="0"/>
    <x v="465"/>
    <d v="2013-05-10T00:00:00"/>
    <s v="Standard Class"/>
    <s v="RB-19465"/>
    <s v="Rick Bensley"/>
    <x v="2"/>
    <s v="United States"/>
    <s v="Tallahassee"/>
    <x v="2"/>
    <n v="32303"/>
    <x v="0"/>
    <s v="TEC-PH-10001198"/>
    <x v="2"/>
    <x v="7"/>
    <s v="Avaya 4621SW VoIP phone"/>
    <n v="177.48000000000002"/>
    <n v="3"/>
    <n v="0.2"/>
    <n v="19.966499999999982"/>
  </r>
  <r>
    <n v="8754"/>
    <s v="CA-2014-152198"/>
    <x v="3"/>
    <x v="428"/>
    <d v="2014-09-11T00:00:00"/>
    <s v="First Class"/>
    <s v="JD-16015"/>
    <s v="Joy Daniels"/>
    <x v="0"/>
    <s v="United States"/>
    <s v="Toledo"/>
    <x v="24"/>
    <n v="43615"/>
    <x v="3"/>
    <s v="OFF-LA-10000443"/>
    <x v="1"/>
    <x v="2"/>
    <s v="Avery 501"/>
    <n v="17.712"/>
    <n v="6"/>
    <n v="0.2"/>
    <n v="5.9777999999999993"/>
  </r>
  <r>
    <n v="8755"/>
    <s v="CA-2014-152198"/>
    <x v="3"/>
    <x v="428"/>
    <d v="2014-09-11T00:00:00"/>
    <s v="First Class"/>
    <s v="JD-16015"/>
    <s v="Joy Daniels"/>
    <x v="0"/>
    <s v="United States"/>
    <s v="Toledo"/>
    <x v="24"/>
    <n v="43615"/>
    <x v="3"/>
    <s v="OFF-BI-10003669"/>
    <x v="1"/>
    <x v="8"/>
    <s v="3M Organizer Strips"/>
    <n v="4.8600000000000012"/>
    <n v="3"/>
    <n v="0.7"/>
    <n v="-3.5640000000000001"/>
  </r>
  <r>
    <n v="8756"/>
    <s v="CA-2014-152198"/>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s v="CA-2013-114307"/>
    <x v="0"/>
    <x v="405"/>
    <d v="2013-07-27T00:00:00"/>
    <s v="Standard Class"/>
    <s v="MF-17665"/>
    <s v="Maureen Fritzler"/>
    <x v="1"/>
    <s v="United States"/>
    <s v="Columbia"/>
    <x v="39"/>
    <n v="21044"/>
    <x v="3"/>
    <s v="OFF-AP-10002350"/>
    <x v="1"/>
    <x v="9"/>
    <s v="Belkin F9H710-06 7 Outlet SurgeMaster Surge Protector"/>
    <n v="37.68"/>
    <n v="2"/>
    <n v="0"/>
    <n v="10.5504"/>
  </r>
  <r>
    <n v="8758"/>
    <s v="CA-2013-114307"/>
    <x v="0"/>
    <x v="405"/>
    <d v="2013-07-27T00:00:00"/>
    <s v="Standard Class"/>
    <s v="MF-17665"/>
    <s v="Maureen Fritzler"/>
    <x v="1"/>
    <s v="United States"/>
    <s v="Columbia"/>
    <x v="39"/>
    <n v="21044"/>
    <x v="3"/>
    <s v="OFF-PA-10004100"/>
    <x v="1"/>
    <x v="10"/>
    <s v="Xerox 216"/>
    <n v="51.84"/>
    <n v="8"/>
    <n v="0"/>
    <n v="24.883200000000002"/>
  </r>
  <r>
    <n v="8759"/>
    <s v="CA-2013-114307"/>
    <x v="0"/>
    <x v="405"/>
    <d v="2013-07-27T00:00:00"/>
    <s v="Standard Class"/>
    <s v="MF-17665"/>
    <s v="Maureen Fritzler"/>
    <x v="1"/>
    <s v="United States"/>
    <s v="Columbia"/>
    <x v="39"/>
    <n v="21044"/>
    <x v="3"/>
    <s v="FUR-FU-10000794"/>
    <x v="0"/>
    <x v="5"/>
    <s v="Eldon Stackable Tray, Side-Load, Legal, Smoke"/>
    <n v="27.42"/>
    <n v="3"/>
    <n v="0"/>
    <n v="9.3227999999999991"/>
  </r>
  <r>
    <n v="8760"/>
    <s v="CA-2013-114307"/>
    <x v="0"/>
    <x v="405"/>
    <d v="2013-07-27T00:00:00"/>
    <s v="Standard Class"/>
    <s v="MF-17665"/>
    <s v="Maureen Fritzler"/>
    <x v="1"/>
    <s v="United States"/>
    <s v="Columbia"/>
    <x v="39"/>
    <n v="21044"/>
    <x v="3"/>
    <s v="OFF-BI-10002012"/>
    <x v="1"/>
    <x v="8"/>
    <s v="Wilson Jones Easy Flow II Sheet Lifters"/>
    <n v="5.4"/>
    <n v="3"/>
    <n v="0"/>
    <n v="2.5920000000000001"/>
  </r>
  <r>
    <n v="8761"/>
    <s v="CA-2013-159891"/>
    <x v="0"/>
    <x v="1011"/>
    <d v="2013-02-06T00:00:00"/>
    <s v="Standard Class"/>
    <s v="BF-11170"/>
    <s v="Ben Ferrer"/>
    <x v="2"/>
    <s v="United States"/>
    <s v="Atlanta"/>
    <x v="32"/>
    <n v="30318"/>
    <x v="0"/>
    <s v="OFF-BI-10003527"/>
    <x v="1"/>
    <x v="8"/>
    <s v="Fellowes PB500 Electric Punch Plastic Comb Binding Machine with Manual Bind"/>
    <n v="1270.99"/>
    <n v="1"/>
    <n v="0"/>
    <n v="635.495"/>
  </r>
  <r>
    <n v="8762"/>
    <s v="CA-2013-159891"/>
    <x v="0"/>
    <x v="1011"/>
    <d v="2013-02-06T00:00:00"/>
    <s v="Standard Class"/>
    <s v="BF-11170"/>
    <s v="Ben Ferrer"/>
    <x v="2"/>
    <s v="United States"/>
    <s v="Atlanta"/>
    <x v="32"/>
    <n v="30318"/>
    <x v="0"/>
    <s v="OFF-EN-10004483"/>
    <x v="1"/>
    <x v="12"/>
    <s v="#10 White Business Envelopes,4 1/8 x 9 1/2"/>
    <n v="125.36"/>
    <n v="8"/>
    <n v="0"/>
    <n v="58.919199999999989"/>
  </r>
  <r>
    <n v="8763"/>
    <s v="CA-2013-112578"/>
    <x v="0"/>
    <x v="723"/>
    <d v="2014-01-03T00:00:00"/>
    <s v="Standard Class"/>
    <s v="FO-14305"/>
    <s v="Frank Olsen"/>
    <x v="0"/>
    <s v="United States"/>
    <s v="Sacramento"/>
    <x v="1"/>
    <n v="95823"/>
    <x v="1"/>
    <s v="OFF-ST-10003722"/>
    <x v="1"/>
    <x v="4"/>
    <s v="Project Tote Personal File"/>
    <n v="14.03"/>
    <n v="1"/>
    <n v="0"/>
    <n v="4.068699999999998"/>
  </r>
  <r>
    <n v="8764"/>
    <s v="CA-2013-112578"/>
    <x v="0"/>
    <x v="723"/>
    <d v="2014-01-03T00:00:00"/>
    <s v="Standard Class"/>
    <s v="FO-14305"/>
    <s v="Frank Olsen"/>
    <x v="0"/>
    <s v="United States"/>
    <s v="Sacramento"/>
    <x v="1"/>
    <n v="95823"/>
    <x v="1"/>
    <s v="OFF-SU-10002557"/>
    <x v="1"/>
    <x v="14"/>
    <s v="Fiskars Spring-Action Scissors"/>
    <n v="27.96"/>
    <n v="2"/>
    <n v="0"/>
    <n v="7.2696000000000005"/>
  </r>
  <r>
    <n v="8765"/>
    <s v="CA-2012-107083"/>
    <x v="1"/>
    <x v="82"/>
    <d v="2012-11-27T00:00:00"/>
    <s v="Standard Class"/>
    <s v="BB-11545"/>
    <s v="Brenda Bowman"/>
    <x v="1"/>
    <s v="United States"/>
    <s v="Fort Worth"/>
    <x v="5"/>
    <n v="76106"/>
    <x v="2"/>
    <s v="OFF-AR-10002257"/>
    <x v="1"/>
    <x v="6"/>
    <s v="Eldon Spacemaker Box, Quick-Snap Lid, Clear"/>
    <n v="5.3440000000000003"/>
    <n v="2"/>
    <n v="0.2"/>
    <n v="0.73479999999999923"/>
  </r>
  <r>
    <n v="8766"/>
    <s v="CA-2012-107083"/>
    <x v="1"/>
    <x v="82"/>
    <d v="2012-11-27T00:00:00"/>
    <s v="Standard Class"/>
    <s v="BB-11545"/>
    <s v="Brenda Bowman"/>
    <x v="1"/>
    <s v="United States"/>
    <s v="Fort Worth"/>
    <x v="5"/>
    <n v="76106"/>
    <x v="2"/>
    <s v="OFF-BI-10000756"/>
    <x v="1"/>
    <x v="8"/>
    <s v="Storex DuraTech Recycled Plastic Frosted Binders"/>
    <n v="1.6959999999999997"/>
    <n v="2"/>
    <n v="0.8"/>
    <n v="-2.5440000000000005"/>
  </r>
  <r>
    <n v="8767"/>
    <s v="CA-2012-107083"/>
    <x v="1"/>
    <x v="82"/>
    <d v="2012-11-27T00:00:00"/>
    <s v="Standard Class"/>
    <s v="BB-11545"/>
    <s v="Brenda Bowman"/>
    <x v="1"/>
    <s v="United States"/>
    <s v="Fort Worth"/>
    <x v="5"/>
    <n v="76106"/>
    <x v="2"/>
    <s v="OFF-AP-10004136"/>
    <x v="1"/>
    <x v="9"/>
    <s v="Kensington 6 Outlet SmartSocket Surge Protector"/>
    <n v="24.587999999999994"/>
    <n v="3"/>
    <n v="0.8"/>
    <n v="-67.617000000000019"/>
  </r>
  <r>
    <n v="8768"/>
    <s v="CA-2012-107083"/>
    <x v="1"/>
    <x v="82"/>
    <d v="2012-11-27T00:00:00"/>
    <s v="Standard Class"/>
    <s v="BB-11545"/>
    <s v="Brenda Bowman"/>
    <x v="1"/>
    <s v="United States"/>
    <s v="Fort Worth"/>
    <x v="5"/>
    <n v="76106"/>
    <x v="2"/>
    <s v="OFF-BI-10002194"/>
    <x v="1"/>
    <x v="8"/>
    <s v="Cardinal Hold-It CD Pocket"/>
    <n v="7.9799999999999986"/>
    <n v="5"/>
    <n v="0.8"/>
    <n v="-13.167000000000002"/>
  </r>
  <r>
    <n v="8769"/>
    <s v="CA-2012-151722"/>
    <x v="1"/>
    <x v="348"/>
    <d v="2012-10-09T00:00:00"/>
    <s v="Standard Class"/>
    <s v="IL-15100"/>
    <s v="Ivan Liston"/>
    <x v="0"/>
    <s v="United States"/>
    <s v="Columbus"/>
    <x v="24"/>
    <n v="43229"/>
    <x v="3"/>
    <s v="TEC-AC-10000892"/>
    <x v="2"/>
    <x v="11"/>
    <s v="NETGEAR N750 Dual Band Wi-Fi Gigabit Router"/>
    <n v="288"/>
    <n v="4"/>
    <n v="0.2"/>
    <n v="57.599999999999994"/>
  </r>
  <r>
    <n v="8770"/>
    <s v="CA-2013-151148"/>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s v="CA-2013-151148"/>
    <x v="0"/>
    <x v="126"/>
    <d v="2013-09-14T00:00:00"/>
    <s v="Same Day"/>
    <s v="PO-19180"/>
    <s v="Philisse Overcash"/>
    <x v="2"/>
    <s v="United States"/>
    <s v="Louisville"/>
    <x v="22"/>
    <n v="80027"/>
    <x v="1"/>
    <s v="FUR-CH-10002304"/>
    <x v="0"/>
    <x v="1"/>
    <s v="Global Stack Chair without Arms, Black"/>
    <n v="83.13600000000001"/>
    <n v="4"/>
    <n v="0.2"/>
    <n v="5.1960000000000015"/>
  </r>
  <r>
    <n v="8772"/>
    <s v="CA-2014-115882"/>
    <x v="3"/>
    <x v="32"/>
    <d v="2014-09-18T00:00:00"/>
    <s v="First Class"/>
    <s v="DB-13555"/>
    <s v="Dorothy Badders"/>
    <x v="1"/>
    <s v="United States"/>
    <s v="Raleigh"/>
    <x v="3"/>
    <n v="27604"/>
    <x v="0"/>
    <s v="OFF-AP-10002534"/>
    <x v="1"/>
    <x v="9"/>
    <s v="3.6 Cubic Foot Counter Height Office Refrigerator"/>
    <n v="942.78400000000011"/>
    <n v="4"/>
    <n v="0.2"/>
    <n v="94.278400000000033"/>
  </r>
  <r>
    <n v="8773"/>
    <s v="CA-2014-115882"/>
    <x v="3"/>
    <x v="32"/>
    <d v="2014-09-18T00:00:00"/>
    <s v="First Class"/>
    <s v="DB-13555"/>
    <s v="Dorothy Badders"/>
    <x v="1"/>
    <s v="United States"/>
    <s v="Raleigh"/>
    <x v="3"/>
    <n v="27604"/>
    <x v="0"/>
    <s v="OFF-PA-10001125"/>
    <x v="1"/>
    <x v="10"/>
    <s v="Xerox 1988"/>
    <n v="74.352000000000004"/>
    <n v="3"/>
    <n v="0.2"/>
    <n v="23.234999999999992"/>
  </r>
  <r>
    <n v="8774"/>
    <s v="CA-2012-132276"/>
    <x v="1"/>
    <x v="1203"/>
    <d v="2012-02-28T00:00:00"/>
    <s v="Standard Class"/>
    <s v="LC-16960"/>
    <s v="Lindsay Castell"/>
    <x v="2"/>
    <s v="United States"/>
    <s v="New York City"/>
    <x v="15"/>
    <n v="10024"/>
    <x v="3"/>
    <s v="OFF-AP-10000804"/>
    <x v="1"/>
    <x v="9"/>
    <s v="Hoover Portapower Portable Vacuum"/>
    <n v="26.880000000000003"/>
    <n v="6"/>
    <n v="0"/>
    <n v="6.7200000000000006"/>
  </r>
  <r>
    <n v="8775"/>
    <s v="CA-2012-132276"/>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s v="CA-2013-163636"/>
    <x v="0"/>
    <x v="5"/>
    <d v="2013-12-10T00:00:00"/>
    <s v="Second Class"/>
    <s v="MP-18175"/>
    <s v="Mike Pelletier"/>
    <x v="2"/>
    <s v="United States"/>
    <s v="Chicago"/>
    <x v="10"/>
    <n v="60623"/>
    <x v="2"/>
    <s v="OFF-AR-10001547"/>
    <x v="1"/>
    <x v="6"/>
    <s v="Newell 311"/>
    <n v="3.536"/>
    <n v="2"/>
    <n v="0.2"/>
    <n v="0.30940000000000001"/>
  </r>
  <r>
    <n v="8777"/>
    <s v="CA-2013-102813"/>
    <x v="0"/>
    <x v="415"/>
    <d v="2013-07-04T00:00:00"/>
    <s v="First Class"/>
    <s v="EA-14035"/>
    <s v="Erin Ashbrook"/>
    <x v="1"/>
    <s v="United States"/>
    <s v="Huntsville"/>
    <x v="5"/>
    <n v="77340"/>
    <x v="2"/>
    <s v="FUR-CH-10000665"/>
    <x v="0"/>
    <x v="1"/>
    <s v="Global Airflow Leather Mesh Back Chair, Black"/>
    <n v="528.42999999999995"/>
    <n v="5"/>
    <n v="0.3"/>
    <n v="0"/>
  </r>
  <r>
    <n v="8778"/>
    <s v="CA-2013-102813"/>
    <x v="0"/>
    <x v="415"/>
    <d v="2013-07-04T00:00:00"/>
    <s v="First Class"/>
    <s v="EA-14035"/>
    <s v="Erin Ashbrook"/>
    <x v="1"/>
    <s v="United States"/>
    <s v="Huntsville"/>
    <x v="5"/>
    <n v="77340"/>
    <x v="2"/>
    <s v="OFF-PA-10000520"/>
    <x v="1"/>
    <x v="10"/>
    <s v="Xerox 201"/>
    <n v="41.472000000000008"/>
    <n v="8"/>
    <n v="0.2"/>
    <n v="14.5152"/>
  </r>
  <r>
    <n v="8779"/>
    <s v="CA-2014-135377"/>
    <x v="3"/>
    <x v="1096"/>
    <d v="2014-12-19T00:00:00"/>
    <s v="Standard Class"/>
    <s v="BP-11095"/>
    <s v="Bart Pistole"/>
    <x v="1"/>
    <s v="United States"/>
    <s v="New York City"/>
    <x v="15"/>
    <n v="10024"/>
    <x v="3"/>
    <s v="FUR-BO-10004015"/>
    <x v="0"/>
    <x v="0"/>
    <s v="Bush Andora Bookcase, Maple/Graphite Gray Finish"/>
    <n v="287.976"/>
    <n v="3"/>
    <n v="0.2"/>
    <n v="7.1993999999999687"/>
  </r>
  <r>
    <n v="8780"/>
    <s v="CA-2012-165813"/>
    <x v="1"/>
    <x v="305"/>
    <d v="2012-03-22T00:00:00"/>
    <s v="Second Class"/>
    <s v="BM-11785"/>
    <s v="Bryan Mills"/>
    <x v="0"/>
    <s v="United States"/>
    <s v="Salem"/>
    <x v="21"/>
    <n v="97301"/>
    <x v="1"/>
    <s v="OFF-ST-10004258"/>
    <x v="1"/>
    <x v="4"/>
    <s v="Portable Personal File Box"/>
    <n v="29.304000000000002"/>
    <n v="3"/>
    <n v="0.2"/>
    <n v="2.5641000000000034"/>
  </r>
  <r>
    <n v="8781"/>
    <s v="CA-2012-133585"/>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s v="CA-2012-133585"/>
    <x v="1"/>
    <x v="1201"/>
    <d v="2012-03-04T00:00:00"/>
    <s v="First Class"/>
    <s v="CM-12715"/>
    <s v="Craig Molinari"/>
    <x v="1"/>
    <s v="United States"/>
    <s v="Houston"/>
    <x v="5"/>
    <n v="77070"/>
    <x v="2"/>
    <s v="FUR-BO-10001811"/>
    <x v="0"/>
    <x v="0"/>
    <s v="Atlantic Metals Mobile 5-Shelf Bookcases, Custom Colors"/>
    <n v="1227.9983999999999"/>
    <n v="6"/>
    <n v="0.32"/>
    <n v="-36.117600000000152"/>
  </r>
  <r>
    <n v="8783"/>
    <s v="CA-2013-116911"/>
    <x v="0"/>
    <x v="306"/>
    <d v="2013-09-21T00:00:00"/>
    <s v="Standard Class"/>
    <s v="JD-16150"/>
    <s v="Justin Deggeller"/>
    <x v="1"/>
    <s v="United States"/>
    <s v="Twin Falls"/>
    <x v="45"/>
    <n v="83301"/>
    <x v="1"/>
    <s v="OFF-BI-10001249"/>
    <x v="1"/>
    <x v="8"/>
    <s v="Avery Heavy-Duty EZD View Binder with Locking Rings"/>
    <n v="20.416"/>
    <n v="4"/>
    <n v="0.2"/>
    <n v="6.6351999999999984"/>
  </r>
  <r>
    <n v="8784"/>
    <s v="CA-2013-116911"/>
    <x v="0"/>
    <x v="306"/>
    <d v="2013-09-21T00:00:00"/>
    <s v="Standard Class"/>
    <s v="JD-16150"/>
    <s v="Justin Deggeller"/>
    <x v="1"/>
    <s v="United States"/>
    <s v="Twin Falls"/>
    <x v="45"/>
    <n v="83301"/>
    <x v="1"/>
    <s v="FUR-TA-10003473"/>
    <x v="0"/>
    <x v="3"/>
    <s v="Bretford Rectangular Conference Table Tops"/>
    <n v="1128.3899999999999"/>
    <n v="3"/>
    <n v="0"/>
    <n v="259.52970000000005"/>
  </r>
  <r>
    <n v="8785"/>
    <s v="US-2014-129224"/>
    <x v="3"/>
    <x v="294"/>
    <d v="2014-03-24T00:00:00"/>
    <s v="Standard Class"/>
    <s v="AS-10630"/>
    <s v="Ann Steele"/>
    <x v="2"/>
    <s v="United States"/>
    <s v="Knoxville"/>
    <x v="18"/>
    <n v="37918"/>
    <x v="0"/>
    <s v="OFF-LA-10003190"/>
    <x v="1"/>
    <x v="2"/>
    <s v="Avery 474"/>
    <n v="4.6079999999999997"/>
    <n v="2"/>
    <n v="0.2"/>
    <n v="1.6704000000000001"/>
  </r>
  <r>
    <n v="8786"/>
    <s v="CA-2014-145765"/>
    <x v="3"/>
    <x v="39"/>
    <d v="2014-06-03T00:00:00"/>
    <s v="Standard Class"/>
    <s v="CM-11815"/>
    <s v="Candace McMahon"/>
    <x v="1"/>
    <s v="United States"/>
    <s v="Phoenix"/>
    <x v="16"/>
    <n v="85023"/>
    <x v="1"/>
    <s v="TEC-PH-10001305"/>
    <x v="2"/>
    <x v="7"/>
    <s v="Panasonic KX TS208W Corded phone"/>
    <n v="195.96000000000004"/>
    <n v="5"/>
    <n v="0.2"/>
    <n v="19.596000000000018"/>
  </r>
  <r>
    <n v="8787"/>
    <s v="CA-2014-145765"/>
    <x v="3"/>
    <x v="39"/>
    <d v="2014-06-03T00:00:00"/>
    <s v="Standard Class"/>
    <s v="CM-11815"/>
    <s v="Candace McMahon"/>
    <x v="1"/>
    <s v="United States"/>
    <s v="Phoenix"/>
    <x v="16"/>
    <n v="85023"/>
    <x v="1"/>
    <s v="OFF-PA-10001534"/>
    <x v="1"/>
    <x v="10"/>
    <s v="Xerox 230"/>
    <n v="15.552000000000003"/>
    <n v="3"/>
    <n v="0.2"/>
    <n v="5.4432"/>
  </r>
  <r>
    <n v="8788"/>
    <s v="CA-2014-145765"/>
    <x v="3"/>
    <x v="39"/>
    <d v="2014-06-03T00:00:00"/>
    <s v="Standard Class"/>
    <s v="CM-11815"/>
    <s v="Candace McMahon"/>
    <x v="1"/>
    <s v="United States"/>
    <s v="Phoenix"/>
    <x v="16"/>
    <n v="85023"/>
    <x v="1"/>
    <s v="TEC-AC-10000844"/>
    <x v="2"/>
    <x v="11"/>
    <s v="Logitech Gaming G510s - Keyboard"/>
    <n v="271.96800000000002"/>
    <n v="4"/>
    <n v="0.2"/>
    <n v="54.393599999999978"/>
  </r>
  <r>
    <n v="8789"/>
    <s v="CA-2014-126914"/>
    <x v="3"/>
    <x v="140"/>
    <d v="2014-06-20T00:00:00"/>
    <s v="Standard Class"/>
    <s v="JE-15715"/>
    <s v="Joe Elijah"/>
    <x v="0"/>
    <s v="United States"/>
    <s v="Monroe"/>
    <x v="3"/>
    <n v="28110"/>
    <x v="0"/>
    <s v="FUR-CH-10000847"/>
    <x v="0"/>
    <x v="1"/>
    <s v="Global Executive Mid-Back Manager's Chair"/>
    <n v="698.35200000000009"/>
    <n v="3"/>
    <n v="0.2"/>
    <n v="52.376399999999961"/>
  </r>
  <r>
    <n v="8790"/>
    <s v="CA-2014-126914"/>
    <x v="3"/>
    <x v="140"/>
    <d v="2014-06-20T00:00:00"/>
    <s v="Standard Class"/>
    <s v="JE-15715"/>
    <s v="Joe Elijah"/>
    <x v="0"/>
    <s v="United States"/>
    <s v="Monroe"/>
    <x v="3"/>
    <n v="28110"/>
    <x v="0"/>
    <s v="FUR-BO-10000468"/>
    <x v="0"/>
    <x v="0"/>
    <s v="O'Sullivan 2-Shelf Heavy-Duty Bookcases"/>
    <n v="77.728000000000009"/>
    <n v="2"/>
    <n v="0.2"/>
    <n v="-3.8863999999999947"/>
  </r>
  <r>
    <n v="8791"/>
    <s v="CA-2012-169572"/>
    <x v="1"/>
    <x v="684"/>
    <d v="2012-09-12T00:00:00"/>
    <s v="Standard Class"/>
    <s v="AG-10525"/>
    <s v="Andy Gerbode"/>
    <x v="1"/>
    <s v="United States"/>
    <s v="Richmond"/>
    <x v="17"/>
    <n v="23223"/>
    <x v="0"/>
    <s v="OFF-BI-10002799"/>
    <x v="1"/>
    <x v="8"/>
    <s v="SlimView Poly Binder, 3/8&quot;"/>
    <n v="46.62"/>
    <n v="9"/>
    <n v="0"/>
    <n v="21.445199999999996"/>
  </r>
  <r>
    <n v="8792"/>
    <s v="CA-2014-162075"/>
    <x v="3"/>
    <x v="257"/>
    <d v="2014-03-25T00:00:00"/>
    <s v="Standard Class"/>
    <s v="TT-21220"/>
    <s v="Thomas Thornton"/>
    <x v="0"/>
    <s v="United States"/>
    <s v="Houston"/>
    <x v="5"/>
    <n v="77041"/>
    <x v="2"/>
    <s v="TEC-PH-10001557"/>
    <x v="2"/>
    <x v="7"/>
    <s v="Pyle PMP37LED"/>
    <n v="537.54399999999998"/>
    <n v="7"/>
    <n v="0.2"/>
    <n v="47.035099999999971"/>
  </r>
  <r>
    <n v="8793"/>
    <s v="CA-2011-162992"/>
    <x v="2"/>
    <x v="174"/>
    <d v="2011-12-21T00:00:00"/>
    <s v="First Class"/>
    <s v="BP-11095"/>
    <s v="Bart Pistole"/>
    <x v="1"/>
    <s v="United States"/>
    <s v="Los Angeles"/>
    <x v="1"/>
    <n v="90008"/>
    <x v="1"/>
    <s v="OFF-LA-10001934"/>
    <x v="1"/>
    <x v="2"/>
    <s v="Avery 516"/>
    <n v="14.62"/>
    <n v="2"/>
    <n v="0"/>
    <n v="6.8713999999999995"/>
  </r>
  <r>
    <n v="8794"/>
    <s v="CA-2011-162992"/>
    <x v="2"/>
    <x v="174"/>
    <d v="2011-12-21T00:00:00"/>
    <s v="First Class"/>
    <s v="BP-11095"/>
    <s v="Bart Pistole"/>
    <x v="1"/>
    <s v="United States"/>
    <s v="Los Angeles"/>
    <x v="1"/>
    <n v="90008"/>
    <x v="1"/>
    <s v="OFF-FA-10004248"/>
    <x v="1"/>
    <x v="13"/>
    <s v="Advantus T-Pin Paper Clips"/>
    <n v="22.549999999999997"/>
    <n v="5"/>
    <n v="0"/>
    <n v="8.7945000000000011"/>
  </r>
  <r>
    <n v="8795"/>
    <s v="CA-2011-162992"/>
    <x v="2"/>
    <x v="174"/>
    <d v="2011-12-21T00:00:00"/>
    <s v="First Class"/>
    <s v="BP-11095"/>
    <s v="Bart Pistole"/>
    <x v="1"/>
    <s v="United States"/>
    <s v="Los Angeles"/>
    <x v="1"/>
    <n v="90008"/>
    <x v="1"/>
    <s v="TEC-PH-10001944"/>
    <x v="2"/>
    <x v="7"/>
    <s v="Wi-Ex zBoost YX540 Cellular Phone Signal Booster"/>
    <n v="583.79999999999995"/>
    <n v="5"/>
    <n v="0.2"/>
    <n v="72.974999999999909"/>
  </r>
  <r>
    <n v="8796"/>
    <s v="CA-2011-162992"/>
    <x v="2"/>
    <x v="174"/>
    <d v="2011-12-21T00:00:00"/>
    <s v="First Class"/>
    <s v="BP-11095"/>
    <s v="Bart Pistole"/>
    <x v="1"/>
    <s v="United States"/>
    <s v="Los Angeles"/>
    <x v="1"/>
    <n v="90008"/>
    <x v="1"/>
    <s v="TEC-PH-10002085"/>
    <x v="2"/>
    <x v="7"/>
    <s v="Clarity 53712"/>
    <n v="211.16800000000001"/>
    <n v="4"/>
    <n v="0.2"/>
    <n v="15.837600000000009"/>
  </r>
  <r>
    <n v="8797"/>
    <s v="CA-2013-106397"/>
    <x v="0"/>
    <x v="274"/>
    <d v="2013-07-14T00:00:00"/>
    <s v="Standard Class"/>
    <s v="MJ-17740"/>
    <s v="Max Jones"/>
    <x v="0"/>
    <s v="United States"/>
    <s v="Orem"/>
    <x v="7"/>
    <n v="84057"/>
    <x v="1"/>
    <s v="OFF-PA-10003441"/>
    <x v="1"/>
    <x v="10"/>
    <s v="Xerox 226"/>
    <n v="12.96"/>
    <n v="2"/>
    <n v="0"/>
    <n v="6.2208000000000006"/>
  </r>
  <r>
    <n v="8798"/>
    <s v="CA-2013-106397"/>
    <x v="0"/>
    <x v="274"/>
    <d v="2013-07-14T00:00:00"/>
    <s v="Standard Class"/>
    <s v="MJ-17740"/>
    <s v="Max Jones"/>
    <x v="0"/>
    <s v="United States"/>
    <s v="Orem"/>
    <x v="7"/>
    <n v="84057"/>
    <x v="1"/>
    <s v="OFF-AR-10004602"/>
    <x v="1"/>
    <x v="6"/>
    <s v="Boston KS Multi-Size Manual Pencil Sharpener"/>
    <n v="45.98"/>
    <n v="2"/>
    <n v="0"/>
    <n v="12.874400000000001"/>
  </r>
  <r>
    <n v="8799"/>
    <s v="US-2013-150140"/>
    <x v="0"/>
    <x v="1204"/>
    <d v="2013-04-11T00:00:00"/>
    <s v="Standard Class"/>
    <s v="VM-21685"/>
    <s v="Valerie Mitchum"/>
    <x v="2"/>
    <s v="United States"/>
    <s v="Burlington"/>
    <x v="42"/>
    <s v="05408"/>
    <x v="3"/>
    <s v="TEC-PH-10002555"/>
    <x v="2"/>
    <x v="7"/>
    <s v="Nortel Meridian M5316 Digital phone"/>
    <n v="1294.75"/>
    <n v="5"/>
    <n v="0"/>
    <n v="336.63499999999999"/>
  </r>
  <r>
    <n v="8800"/>
    <s v="CA-2011-116666"/>
    <x v="2"/>
    <x v="1205"/>
    <d v="2011-05-10T00:00:00"/>
    <s v="First Class"/>
    <s v="KT-16480"/>
    <s v="Kean Thornton"/>
    <x v="0"/>
    <s v="United States"/>
    <s v="Philadelphia"/>
    <x v="9"/>
    <n v="19134"/>
    <x v="3"/>
    <s v="TEC-CO-10001449"/>
    <x v="2"/>
    <x v="16"/>
    <s v="Hewlett Packard LaserJet 3310 Copier"/>
    <n v="1799.9699999999998"/>
    <n v="5"/>
    <n v="0.4"/>
    <n v="239.99600000000009"/>
  </r>
  <r>
    <n v="8801"/>
    <s v="CA-2014-148992"/>
    <x v="3"/>
    <x v="51"/>
    <d v="2014-11-28T00:00:00"/>
    <s v="Standard Class"/>
    <s v="CS-12250"/>
    <s v="Chris Selesnick"/>
    <x v="1"/>
    <s v="United States"/>
    <s v="Chicago"/>
    <x v="10"/>
    <n v="60623"/>
    <x v="2"/>
    <s v="OFF-PA-10004285"/>
    <x v="1"/>
    <x v="10"/>
    <s v="Xerox 1959"/>
    <n v="10.688000000000001"/>
    <n v="2"/>
    <n v="0.2"/>
    <n v="3.7407999999999997"/>
  </r>
  <r>
    <n v="8802"/>
    <s v="CA-2013-140935"/>
    <x v="0"/>
    <x v="338"/>
    <d v="2013-11-13T00:00:00"/>
    <s v="First Class"/>
    <s v="AB-10015"/>
    <s v="Aaron Bergman"/>
    <x v="0"/>
    <s v="United States"/>
    <s v="Oklahoma City"/>
    <x v="26"/>
    <n v="73120"/>
    <x v="2"/>
    <s v="TEC-PH-10000562"/>
    <x v="2"/>
    <x v="7"/>
    <s v="Samsung Convoy 3"/>
    <n v="221.98"/>
    <n v="2"/>
    <n v="0"/>
    <n v="62.15440000000001"/>
  </r>
  <r>
    <n v="8803"/>
    <s v="CA-2013-140935"/>
    <x v="0"/>
    <x v="338"/>
    <d v="2013-11-13T00:00:00"/>
    <s v="First Class"/>
    <s v="AB-10015"/>
    <s v="Aaron Bergman"/>
    <x v="0"/>
    <s v="United States"/>
    <s v="Oklahoma City"/>
    <x v="26"/>
    <n v="73120"/>
    <x v="2"/>
    <s v="FUR-BO-10003966"/>
    <x v="0"/>
    <x v="0"/>
    <s v="Sauder Facets Collection Library, Sky Alder Finish"/>
    <n v="341.96"/>
    <n v="2"/>
    <n v="0"/>
    <n v="54.713599999999985"/>
  </r>
  <r>
    <n v="8804"/>
    <s v="CA-2011-157644"/>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s v="CA-2011-157644"/>
    <x v="2"/>
    <x v="520"/>
    <d v="2012-01-01T00:00:00"/>
    <s v="First Class"/>
    <s v="AH-10030"/>
    <s v="Aaron Hawkins"/>
    <x v="1"/>
    <s v="United States"/>
    <s v="New York City"/>
    <x v="15"/>
    <n v="10035"/>
    <x v="3"/>
    <s v="OFF-LA-10003148"/>
    <x v="1"/>
    <x v="2"/>
    <s v="Avery 51"/>
    <n v="18.899999999999999"/>
    <n v="3"/>
    <n v="0"/>
    <n v="8.6939999999999991"/>
  </r>
  <r>
    <n v="8806"/>
    <s v="US-2014-100398"/>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s v="CA-2013-113082"/>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s v="US-2014-110646"/>
    <x v="3"/>
    <x v="40"/>
    <d v="2014-11-01T00:00:00"/>
    <s v="Standard Class"/>
    <s v="JF-15190"/>
    <s v="Jamie Frazer"/>
    <x v="0"/>
    <s v="United States"/>
    <s v="Philadelphia"/>
    <x v="9"/>
    <n v="19134"/>
    <x v="3"/>
    <s v="OFF-BI-10004330"/>
    <x v="1"/>
    <x v="8"/>
    <s v="GBC Velobind Prepunched Cover Sets, Regency Series"/>
    <n v="33.282000000000004"/>
    <n v="3"/>
    <n v="0.7"/>
    <n v="-27.734999999999992"/>
  </r>
  <r>
    <n v="8809"/>
    <s v="US-2014-110646"/>
    <x v="3"/>
    <x v="40"/>
    <d v="2014-11-01T00:00:00"/>
    <s v="Standard Class"/>
    <s v="JF-15190"/>
    <s v="Jamie Frazer"/>
    <x v="0"/>
    <s v="United States"/>
    <s v="Philadelphia"/>
    <x v="9"/>
    <n v="19134"/>
    <x v="3"/>
    <s v="TEC-PH-10002807"/>
    <x v="2"/>
    <x v="7"/>
    <s v="Motorla HX550 Universal Bluetooth Headset"/>
    <n v="118.64999999999998"/>
    <n v="5"/>
    <n v="0.4"/>
    <n v="19.775000000000006"/>
  </r>
  <r>
    <n v="8810"/>
    <s v="US-2014-110646"/>
    <x v="3"/>
    <x v="40"/>
    <d v="2014-11-01T00:00:00"/>
    <s v="Standard Class"/>
    <s v="JF-15190"/>
    <s v="Jamie Frazer"/>
    <x v="0"/>
    <s v="United States"/>
    <s v="Philadelphia"/>
    <x v="9"/>
    <n v="19134"/>
    <x v="3"/>
    <s v="OFF-LA-10001404"/>
    <x v="1"/>
    <x v="2"/>
    <s v="Avery 517"/>
    <n v="14.76"/>
    <n v="5"/>
    <n v="0.2"/>
    <n v="4.9815000000000005"/>
  </r>
  <r>
    <n v="8811"/>
    <s v="CA-2014-120614"/>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s v="US-2013-140172"/>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s v="US-2013-140172"/>
    <x v="0"/>
    <x v="387"/>
    <d v="2013-03-14T00:00:00"/>
    <s v="Standard Class"/>
    <s v="SP-20650"/>
    <s v="Stephanie Phelps"/>
    <x v="1"/>
    <s v="United States"/>
    <s v="Jackson"/>
    <x v="12"/>
    <n v="49201"/>
    <x v="2"/>
    <s v="OFF-AR-10002766"/>
    <x v="1"/>
    <x v="6"/>
    <s v="Prang Drawing Pencil Set"/>
    <n v="13.899999999999999"/>
    <n v="5"/>
    <n v="0"/>
    <n v="3.7529999999999997"/>
  </r>
  <r>
    <n v="8814"/>
    <s v="CA-2012-127754"/>
    <x v="1"/>
    <x v="353"/>
    <d v="2012-07-31T00:00:00"/>
    <s v="Standard Class"/>
    <s v="CK-12760"/>
    <s v="Cyma Kinney"/>
    <x v="1"/>
    <s v="United States"/>
    <s v="Glendale"/>
    <x v="16"/>
    <n v="85301"/>
    <x v="1"/>
    <s v="FUR-CH-10003199"/>
    <x v="0"/>
    <x v="1"/>
    <s v="Office Star - Contemporary Task Swivel Chair"/>
    <n v="266.35200000000003"/>
    <n v="3"/>
    <n v="0.2"/>
    <n v="13.317599999999985"/>
  </r>
  <r>
    <n v="8815"/>
    <s v="CA-2012-144274"/>
    <x v="1"/>
    <x v="521"/>
    <d v="2012-11-25T00:00:00"/>
    <s v="Second Class"/>
    <s v="PW-19240"/>
    <s v="Pierre Wener"/>
    <x v="0"/>
    <s v="United States"/>
    <s v="Wilmington"/>
    <x v="13"/>
    <n v="19805"/>
    <x v="3"/>
    <s v="TEC-PH-10003012"/>
    <x v="2"/>
    <x v="7"/>
    <s v="Nortel Meridian M3904 Professional Digital phone"/>
    <n v="307.98"/>
    <n v="2"/>
    <n v="0"/>
    <n v="89.314199999999971"/>
  </r>
  <r>
    <n v="8816"/>
    <s v="CA-2012-144274"/>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s v="CA-2012-144274"/>
    <x v="1"/>
    <x v="521"/>
    <d v="2012-11-25T00:00:00"/>
    <s v="Second Class"/>
    <s v="PW-19240"/>
    <s v="Pierre Wener"/>
    <x v="0"/>
    <s v="United States"/>
    <s v="Wilmington"/>
    <x v="13"/>
    <n v="19805"/>
    <x v="3"/>
    <s v="OFF-AR-10001940"/>
    <x v="1"/>
    <x v="6"/>
    <s v="Sanford Colorific Eraseable Coloring Pencils, 12 Count"/>
    <n v="13.12"/>
    <n v="4"/>
    <n v="0"/>
    <n v="5.6416000000000004"/>
  </r>
  <r>
    <n v="8818"/>
    <s v="CA-2012-144274"/>
    <x v="1"/>
    <x v="521"/>
    <d v="2012-11-25T00:00:00"/>
    <s v="Second Class"/>
    <s v="PW-19240"/>
    <s v="Pierre Wener"/>
    <x v="0"/>
    <s v="United States"/>
    <s v="Wilmington"/>
    <x v="13"/>
    <n v="19805"/>
    <x v="3"/>
    <s v="OFF-EN-10003286"/>
    <x v="1"/>
    <x v="12"/>
    <s v="Staples"/>
    <n v="16.559999999999999"/>
    <n v="2"/>
    <n v="0"/>
    <n v="7.783199999999999"/>
  </r>
  <r>
    <n v="8819"/>
    <s v="CA-2012-144274"/>
    <x v="1"/>
    <x v="521"/>
    <d v="2012-11-25T00:00:00"/>
    <s v="Second Class"/>
    <s v="PW-19240"/>
    <s v="Pierre Wener"/>
    <x v="0"/>
    <s v="United States"/>
    <s v="Wilmington"/>
    <x v="13"/>
    <n v="19805"/>
    <x v="3"/>
    <s v="OFF-PA-10003441"/>
    <x v="1"/>
    <x v="10"/>
    <s v="Xerox 226"/>
    <n v="38.880000000000003"/>
    <n v="6"/>
    <n v="0"/>
    <n v="18.662400000000002"/>
  </r>
  <r>
    <n v="8820"/>
    <s v="CA-2012-142930"/>
    <x v="1"/>
    <x v="109"/>
    <d v="2012-12-02T00:00:00"/>
    <s v="Standard Class"/>
    <s v="EB-14170"/>
    <s v="Evan Bailliet"/>
    <x v="0"/>
    <s v="United States"/>
    <s v="Austin"/>
    <x v="5"/>
    <n v="78745"/>
    <x v="2"/>
    <s v="OFF-PA-10003395"/>
    <x v="1"/>
    <x v="10"/>
    <s v="Xerox 1941"/>
    <n v="335.52"/>
    <n v="4"/>
    <n v="0.2"/>
    <n v="117.43199999999999"/>
  </r>
  <r>
    <n v="8821"/>
    <s v="CA-2014-100622"/>
    <x v="3"/>
    <x v="132"/>
    <d v="2014-11-08T00:00:00"/>
    <s v="Standard Class"/>
    <s v="DK-13090"/>
    <s v="Dave Kipp"/>
    <x v="0"/>
    <s v="United States"/>
    <s v="Orlando"/>
    <x v="2"/>
    <n v="32839"/>
    <x v="0"/>
    <s v="TEC-CO-10003236"/>
    <x v="2"/>
    <x v="16"/>
    <s v="Canon Image Class D660 Copier"/>
    <n v="959.98400000000004"/>
    <n v="2"/>
    <n v="0.2"/>
    <n v="311.99479999999994"/>
  </r>
  <r>
    <n v="8822"/>
    <s v="CA-2014-100622"/>
    <x v="3"/>
    <x v="132"/>
    <d v="2014-11-08T00:00:00"/>
    <s v="Standard Class"/>
    <s v="DK-13090"/>
    <s v="Dave Kipp"/>
    <x v="0"/>
    <s v="United States"/>
    <s v="Orlando"/>
    <x v="2"/>
    <n v="32839"/>
    <x v="0"/>
    <s v="OFF-BI-10002982"/>
    <x v="1"/>
    <x v="8"/>
    <s v="Avery Self-Adhesive Photo Pockets for Polaroid Photos"/>
    <n v="4.0860000000000003"/>
    <n v="2"/>
    <n v="0.7"/>
    <n v="-2.9963999999999995"/>
  </r>
  <r>
    <n v="8823"/>
    <s v="CA-2014-100622"/>
    <x v="3"/>
    <x v="132"/>
    <d v="2014-11-08T00:00:00"/>
    <s v="Standard Class"/>
    <s v="DK-13090"/>
    <s v="Dave Kipp"/>
    <x v="0"/>
    <s v="United States"/>
    <s v="Orlando"/>
    <x v="2"/>
    <n v="32839"/>
    <x v="0"/>
    <s v="OFF-AR-10004010"/>
    <x v="1"/>
    <x v="6"/>
    <s v="Hunt Boston Vacuum Mount KS Pencil Sharpener"/>
    <n v="55.984000000000009"/>
    <n v="2"/>
    <n v="0.2"/>
    <n v="4.1987999999999985"/>
  </r>
  <r>
    <n v="8824"/>
    <s v="CA-2014-100622"/>
    <x v="3"/>
    <x v="132"/>
    <d v="2014-11-08T00:00:00"/>
    <s v="Standard Class"/>
    <s v="DK-13090"/>
    <s v="Dave Kipp"/>
    <x v="0"/>
    <s v="United States"/>
    <s v="Orlando"/>
    <x v="2"/>
    <n v="32839"/>
    <x v="0"/>
    <s v="OFF-PA-10002947"/>
    <x v="1"/>
    <x v="10"/>
    <s v="Xerox 1923"/>
    <n v="10.688000000000001"/>
    <n v="2"/>
    <n v="0.2"/>
    <n v="3.7407999999999997"/>
  </r>
  <r>
    <n v="8825"/>
    <s v="CA-2014-117156"/>
    <x v="3"/>
    <x v="708"/>
    <d v="2014-03-24T00:00:00"/>
    <s v="Second Class"/>
    <s v="TB-21055"/>
    <s v="Ted Butterfield"/>
    <x v="0"/>
    <s v="United States"/>
    <s v="Reading"/>
    <x v="9"/>
    <n v="19601"/>
    <x v="3"/>
    <s v="OFF-EN-10003845"/>
    <x v="1"/>
    <x v="12"/>
    <s v="Colored Envelopes"/>
    <n v="8.8559999999999999"/>
    <n v="3"/>
    <n v="0.2"/>
    <n v="2.8781999999999992"/>
  </r>
  <r>
    <n v="8826"/>
    <s v="CA-2012-115399"/>
    <x v="1"/>
    <x v="546"/>
    <d v="2012-12-22T00:00:00"/>
    <s v="First Class"/>
    <s v="AG-10900"/>
    <s v="Arthur Gainer"/>
    <x v="0"/>
    <s v="United States"/>
    <s v="Philadelphia"/>
    <x v="9"/>
    <n v="19134"/>
    <x v="3"/>
    <s v="OFF-LA-10003190"/>
    <x v="1"/>
    <x v="2"/>
    <s v="Avery 474"/>
    <n v="6.911999999999999"/>
    <n v="3"/>
    <n v="0.2"/>
    <n v="2.5056000000000003"/>
  </r>
  <r>
    <n v="8827"/>
    <s v="US-2011-157847"/>
    <x v="2"/>
    <x v="1063"/>
    <d v="2011-04-06T00:00:00"/>
    <s v="Second Class"/>
    <s v="SC-20020"/>
    <s v="Sam Craven"/>
    <x v="0"/>
    <s v="United States"/>
    <s v="Houston"/>
    <x v="5"/>
    <n v="77095"/>
    <x v="2"/>
    <s v="OFF-PA-10002986"/>
    <x v="1"/>
    <x v="10"/>
    <s v="Xerox 1898"/>
    <n v="26.720000000000002"/>
    <n v="5"/>
    <n v="0.2"/>
    <n v="9.3520000000000003"/>
  </r>
  <r>
    <n v="8828"/>
    <s v="US-2011-157847"/>
    <x v="2"/>
    <x v="1063"/>
    <d v="2011-04-06T00:00:00"/>
    <s v="Second Class"/>
    <s v="SC-20020"/>
    <s v="Sam Craven"/>
    <x v="0"/>
    <s v="United States"/>
    <s v="Houston"/>
    <x v="5"/>
    <n v="77095"/>
    <x v="2"/>
    <s v="OFF-PA-10001593"/>
    <x v="1"/>
    <x v="10"/>
    <s v="Xerox 1947"/>
    <n v="33.488000000000007"/>
    <n v="7"/>
    <n v="0.2"/>
    <n v="10.464999999999998"/>
  </r>
  <r>
    <n v="8829"/>
    <s v="CA-2012-115168"/>
    <x v="1"/>
    <x v="1117"/>
    <d v="2012-06-09T00:00:00"/>
    <s v="Standard Class"/>
    <s v="BB-11545"/>
    <s v="Brenda Bowman"/>
    <x v="1"/>
    <s v="United States"/>
    <s v="Saint Charles"/>
    <x v="25"/>
    <n v="63301"/>
    <x v="2"/>
    <s v="OFF-PA-10000528"/>
    <x v="1"/>
    <x v="10"/>
    <s v="Xerox 1981"/>
    <n v="10.56"/>
    <n v="2"/>
    <n v="0"/>
    <n v="4.7519999999999998"/>
  </r>
  <r>
    <n v="8830"/>
    <s v="CA-2011-109680"/>
    <x v="2"/>
    <x v="191"/>
    <d v="2011-10-09T00:00:00"/>
    <s v="First Class"/>
    <s v="VP-21760"/>
    <s v="Victoria Pisteka"/>
    <x v="1"/>
    <s v="United States"/>
    <s v="Indianapolis"/>
    <x v="14"/>
    <n v="46203"/>
    <x v="2"/>
    <s v="OFF-ST-10001932"/>
    <x v="1"/>
    <x v="4"/>
    <s v="Fellowes Staxonsteel Drawer Files"/>
    <n v="386.34"/>
    <n v="2"/>
    <n v="0"/>
    <n v="54.087600000000009"/>
  </r>
  <r>
    <n v="8831"/>
    <s v="CA-2013-167983"/>
    <x v="0"/>
    <x v="1036"/>
    <d v="2013-08-25T00:00:00"/>
    <s v="Second Class"/>
    <s v="RP-19270"/>
    <s v="Rachel Payne"/>
    <x v="1"/>
    <s v="United States"/>
    <s v="Seattle"/>
    <x v="4"/>
    <n v="98115"/>
    <x v="1"/>
    <s v="OFF-BI-10003727"/>
    <x v="1"/>
    <x v="8"/>
    <s v="Avery Durable Slant Ring Binders With Label Holder"/>
    <n v="33.44"/>
    <n v="10"/>
    <n v="0.2"/>
    <n v="11.703999999999997"/>
  </r>
  <r>
    <n v="8832"/>
    <s v="CA-2012-145324"/>
    <x v="1"/>
    <x v="219"/>
    <d v="2012-11-19T00:00:00"/>
    <s v="Standard Class"/>
    <s v="DH-13675"/>
    <s v="Duane Huffman"/>
    <x v="2"/>
    <s v="United States"/>
    <s v="Harrisonburg"/>
    <x v="17"/>
    <n v="22801"/>
    <x v="0"/>
    <s v="FUR-FU-10002759"/>
    <x v="0"/>
    <x v="5"/>
    <s v="12-1/2 Diameter Round Wall Clock"/>
    <n v="39.96"/>
    <n v="2"/>
    <n v="0"/>
    <n v="14.3856"/>
  </r>
  <r>
    <n v="8833"/>
    <s v="CA-2012-153423"/>
    <x v="1"/>
    <x v="137"/>
    <d v="2012-06-27T00:00:00"/>
    <s v="Standard Class"/>
    <s v="SW-20455"/>
    <s v="Shaun Weien"/>
    <x v="0"/>
    <s v="United States"/>
    <s v="Rochester"/>
    <x v="15"/>
    <n v="14609"/>
    <x v="3"/>
    <s v="OFF-BI-10000545"/>
    <x v="1"/>
    <x v="8"/>
    <s v="GBC Ibimaster 500 Manual ProClick Binding System"/>
    <n v="1217.568"/>
    <n v="2"/>
    <n v="0.2"/>
    <n v="456.58800000000002"/>
  </r>
  <r>
    <n v="8834"/>
    <s v="US-2014-132675"/>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s v="US-2014-132675"/>
    <x v="3"/>
    <x v="241"/>
    <d v="2014-09-29T00:00:00"/>
    <s v="Standard Class"/>
    <s v="KF-16285"/>
    <s v="Karen Ferguson"/>
    <x v="2"/>
    <s v="United States"/>
    <s v="Sandy Springs"/>
    <x v="32"/>
    <n v="30328"/>
    <x v="0"/>
    <s v="TEC-PH-10003171"/>
    <x v="2"/>
    <x v="7"/>
    <s v="Plantronics Encore H101 Dual Earpieces Headset"/>
    <n v="89.9"/>
    <n v="2"/>
    <n v="0"/>
    <n v="25.171999999999997"/>
  </r>
  <r>
    <n v="8836"/>
    <s v="US-2014-132675"/>
    <x v="3"/>
    <x v="241"/>
    <d v="2014-09-29T00:00:00"/>
    <s v="Standard Class"/>
    <s v="KF-16285"/>
    <s v="Karen Ferguson"/>
    <x v="2"/>
    <s v="United States"/>
    <s v="Sandy Springs"/>
    <x v="32"/>
    <n v="30328"/>
    <x v="0"/>
    <s v="OFF-AR-10000614"/>
    <x v="1"/>
    <x v="6"/>
    <s v="Barrel Sharpener"/>
    <n v="14.28"/>
    <n v="4"/>
    <n v="0"/>
    <n v="3.7127999999999997"/>
  </r>
  <r>
    <n v="8837"/>
    <s v="US-2014-132675"/>
    <x v="3"/>
    <x v="241"/>
    <d v="2014-09-29T00:00:00"/>
    <s v="Standard Class"/>
    <s v="KF-16285"/>
    <s v="Karen Ferguson"/>
    <x v="2"/>
    <s v="United States"/>
    <s v="Sandy Springs"/>
    <x v="32"/>
    <n v="30328"/>
    <x v="0"/>
    <s v="OFF-AR-10000034"/>
    <x v="1"/>
    <x v="6"/>
    <s v="BIC Brite Liner Grip Highlighters, Assorted, 5/Pack"/>
    <n v="12.72"/>
    <n v="3"/>
    <n v="0"/>
    <n v="4.9607999999999999"/>
  </r>
  <r>
    <n v="8838"/>
    <s v="US-2014-132675"/>
    <x v="3"/>
    <x v="241"/>
    <d v="2014-09-29T00:00:00"/>
    <s v="Standard Class"/>
    <s v="KF-16285"/>
    <s v="Karen Ferguson"/>
    <x v="2"/>
    <s v="United States"/>
    <s v="Sandy Springs"/>
    <x v="32"/>
    <n v="30328"/>
    <x v="0"/>
    <s v="OFF-LA-10003766"/>
    <x v="1"/>
    <x v="2"/>
    <s v="Self-Adhesive Removable Labels"/>
    <n v="15.75"/>
    <n v="5"/>
    <n v="0"/>
    <n v="7.5600000000000005"/>
  </r>
  <r>
    <n v="8839"/>
    <s v="CA-2011-1538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s v="CA-2011-1538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s v="CA-2011-1538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s v="US-2013-112396"/>
    <x v="0"/>
    <x v="1206"/>
    <d v="2013-02-13T00:00:00"/>
    <s v="Standard Class"/>
    <s v="JR-16210"/>
    <s v="Justin Ritter"/>
    <x v="1"/>
    <s v="United States"/>
    <s v="San Francisco"/>
    <x v="1"/>
    <n v="94110"/>
    <x v="1"/>
    <s v="TEC-AC-10003628"/>
    <x v="2"/>
    <x v="11"/>
    <s v="Logitech 910-002974 M325 Wireless Mouse for Web Scrolling"/>
    <n v="89.97"/>
    <n v="3"/>
    <n v="0"/>
    <n v="39.586800000000011"/>
  </r>
  <r>
    <n v="8843"/>
    <s v="US-2013-112396"/>
    <x v="0"/>
    <x v="1206"/>
    <d v="2013-02-13T00:00:00"/>
    <s v="Standard Class"/>
    <s v="JR-16210"/>
    <s v="Justin Ritter"/>
    <x v="1"/>
    <s v="United States"/>
    <s v="San Francisco"/>
    <x v="1"/>
    <n v="94110"/>
    <x v="1"/>
    <s v="TEC-AC-10004761"/>
    <x v="2"/>
    <x v="11"/>
    <s v="Maxell 4.7GB DVD+RW 3/Pack"/>
    <n v="31.86"/>
    <n v="2"/>
    <n v="0"/>
    <n v="11.151"/>
  </r>
  <r>
    <n v="8844"/>
    <s v="CA-2011-141173"/>
    <x v="2"/>
    <x v="728"/>
    <d v="2011-11-20T00:00:00"/>
    <s v="Second Class"/>
    <s v="JC-16105"/>
    <s v="Julie Creighton"/>
    <x v="1"/>
    <s v="United States"/>
    <s v="Minneapolis"/>
    <x v="11"/>
    <n v="55407"/>
    <x v="2"/>
    <s v="OFF-ST-10000885"/>
    <x v="1"/>
    <x v="4"/>
    <s v="Fellowes Desktop Hanging File Manager"/>
    <n v="67.150000000000006"/>
    <n v="5"/>
    <n v="0"/>
    <n v="16.787500000000001"/>
  </r>
  <r>
    <n v="8845"/>
    <s v="CA-2014-156664"/>
    <x v="3"/>
    <x v="404"/>
    <d v="2014-12-24T00:00:00"/>
    <s v="Standard Class"/>
    <s v="BP-11290"/>
    <s v="Beth Paige"/>
    <x v="0"/>
    <s v="United States"/>
    <s v="Columbus"/>
    <x v="24"/>
    <n v="43229"/>
    <x v="3"/>
    <s v="OFF-BI-10004209"/>
    <x v="1"/>
    <x v="8"/>
    <s v="Fellowes Twister Kit, Gray/Clear, 3/pkg"/>
    <n v="7.2359999999999998"/>
    <n v="3"/>
    <n v="0.7"/>
    <n v="-6.0299999999999976"/>
  </r>
  <r>
    <n v="8846"/>
    <s v="CA-2014-156664"/>
    <x v="3"/>
    <x v="404"/>
    <d v="2014-12-24T00:00:00"/>
    <s v="Standard Class"/>
    <s v="BP-11290"/>
    <s v="Beth Paige"/>
    <x v="0"/>
    <s v="United States"/>
    <s v="Columbus"/>
    <x v="24"/>
    <n v="43229"/>
    <x v="3"/>
    <s v="OFF-FA-10002988"/>
    <x v="1"/>
    <x v="13"/>
    <s v="Ideal Clamps"/>
    <n v="4.8239999999999998"/>
    <n v="3"/>
    <n v="0.2"/>
    <n v="1.7486999999999999"/>
  </r>
  <r>
    <n v="8847"/>
    <s v="CA-2014-156664"/>
    <x v="3"/>
    <x v="404"/>
    <d v="2014-12-24T00:00:00"/>
    <s v="Standard Class"/>
    <s v="BP-11290"/>
    <s v="Beth Paige"/>
    <x v="0"/>
    <s v="United States"/>
    <s v="Columbus"/>
    <x v="24"/>
    <n v="43229"/>
    <x v="3"/>
    <s v="OFF-PA-10002222"/>
    <x v="1"/>
    <x v="10"/>
    <s v="Xerox Color Copier Paper, 11&quot; x 17&quot;, Ream"/>
    <n v="91.360000000000014"/>
    <n v="5"/>
    <n v="0.2"/>
    <n v="29.691999999999993"/>
  </r>
  <r>
    <n v="8848"/>
    <s v="CA-2014-156664"/>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s v="CA-2012-140718"/>
    <x v="1"/>
    <x v="740"/>
    <d v="2012-07-04T00:00:00"/>
    <s v="First Class"/>
    <s v="FA-14230"/>
    <s v="Frank Atkinson"/>
    <x v="1"/>
    <s v="United States"/>
    <s v="Raleigh"/>
    <x v="3"/>
    <n v="27604"/>
    <x v="0"/>
    <s v="TEC-PH-10003505"/>
    <x v="2"/>
    <x v="7"/>
    <s v="Geemarc AmpliPOWER60"/>
    <n v="74.239999999999995"/>
    <n v="1"/>
    <n v="0.2"/>
    <n v="8.3519999999999932"/>
  </r>
  <r>
    <n v="8850"/>
    <s v="CA-2012-140718"/>
    <x v="1"/>
    <x v="740"/>
    <d v="2012-07-04T00:00:00"/>
    <s v="First Class"/>
    <s v="FA-14230"/>
    <s v="Frank Atkinson"/>
    <x v="1"/>
    <s v="United States"/>
    <s v="Raleigh"/>
    <x v="3"/>
    <n v="27604"/>
    <x v="0"/>
    <s v="FUR-FU-10000076"/>
    <x v="0"/>
    <x v="5"/>
    <s v="24-Hour Round Wall Clock"/>
    <n v="159.84000000000003"/>
    <n v="10"/>
    <n v="0.2"/>
    <n v="45.954000000000008"/>
  </r>
  <r>
    <n v="8851"/>
    <s v="CA-2012-140718"/>
    <x v="1"/>
    <x v="740"/>
    <d v="2012-07-04T00:00:00"/>
    <s v="First Class"/>
    <s v="FA-14230"/>
    <s v="Frank Atkinson"/>
    <x v="1"/>
    <s v="United States"/>
    <s v="Raleigh"/>
    <x v="3"/>
    <n v="27604"/>
    <x v="0"/>
    <s v="OFF-BI-10004728"/>
    <x v="1"/>
    <x v="8"/>
    <s v="Wilson Jones Turn Tabs Binder Tool for Ring Binders"/>
    <n v="2.8920000000000008"/>
    <n v="2"/>
    <n v="0.7"/>
    <n v="-2.3136000000000001"/>
  </r>
  <r>
    <n v="8852"/>
    <s v="CA-2012-140718"/>
    <x v="1"/>
    <x v="740"/>
    <d v="2012-07-04T00:00:00"/>
    <s v="First Class"/>
    <s v="FA-14230"/>
    <s v="Frank Atkinson"/>
    <x v="1"/>
    <s v="United States"/>
    <s v="Raleigh"/>
    <x v="3"/>
    <n v="27604"/>
    <x v="0"/>
    <s v="OFF-PA-10002250"/>
    <x v="1"/>
    <x v="10"/>
    <s v="Things To Do Today Pad"/>
    <n v="9.3920000000000012"/>
    <n v="2"/>
    <n v="0.2"/>
    <n v="3.2871999999999999"/>
  </r>
  <r>
    <n v="8853"/>
    <s v="CA-2011-119977"/>
    <x v="2"/>
    <x v="1169"/>
    <d v="2011-10-13T00:00:00"/>
    <s v="Second Class"/>
    <s v="DN-13690"/>
    <s v="Duane Noonan"/>
    <x v="0"/>
    <s v="United States"/>
    <s v="New York City"/>
    <x v="15"/>
    <n v="10011"/>
    <x v="3"/>
    <s v="OFF-PA-10003823"/>
    <x v="1"/>
    <x v="10"/>
    <s v="Xerox 197"/>
    <n v="123.92"/>
    <n v="4"/>
    <n v="0"/>
    <n v="55.763999999999996"/>
  </r>
  <r>
    <n v="8854"/>
    <s v="US-2012-115343"/>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s v="US-2012-115343"/>
    <x v="1"/>
    <x v="357"/>
    <d v="2012-09-25T00:00:00"/>
    <s v="First Class"/>
    <s v="FO-14305"/>
    <s v="Frank Olsen"/>
    <x v="0"/>
    <s v="United States"/>
    <s v="Philadelphia"/>
    <x v="9"/>
    <n v="19143"/>
    <x v="3"/>
    <s v="TEC-AC-10003832"/>
    <x v="2"/>
    <x v="11"/>
    <s v="Logitech P710e Mobile Speakerphone"/>
    <n v="617.97600000000011"/>
    <n v="3"/>
    <n v="0.2"/>
    <n v="-7.724700000000098"/>
  </r>
  <r>
    <n v="8856"/>
    <s v="CA-2014-163671"/>
    <x v="3"/>
    <x v="165"/>
    <d v="2014-12-31T00:00:00"/>
    <s v="Standard Class"/>
    <s v="DP-13105"/>
    <s v="Dave Poirier"/>
    <x v="1"/>
    <s v="United States"/>
    <s v="Meridian"/>
    <x v="45"/>
    <n v="83642"/>
    <x v="1"/>
    <s v="OFF-BI-10001679"/>
    <x v="1"/>
    <x v="8"/>
    <s v="GBC Instant Index System for Binding Systems"/>
    <n v="21.312000000000005"/>
    <n v="3"/>
    <n v="0.2"/>
    <n v="7.9919999999999991"/>
  </r>
  <r>
    <n v="8857"/>
    <s v="CA-2014-135909"/>
    <x v="3"/>
    <x v="119"/>
    <d v="2014-10-21T00:00:00"/>
    <s v="Standard Class"/>
    <s v="JW-15220"/>
    <s v="Jane Waco"/>
    <x v="1"/>
    <s v="United States"/>
    <s v="Sacramento"/>
    <x v="1"/>
    <n v="95823"/>
    <x v="1"/>
    <s v="TEC-AC-10002335"/>
    <x v="2"/>
    <x v="11"/>
    <s v="Logitech Media Keyboard K200"/>
    <n v="209.94"/>
    <n v="6"/>
    <n v="0"/>
    <n v="39.888599999999997"/>
  </r>
  <r>
    <n v="8858"/>
    <s v="CA-2014-135909"/>
    <x v="3"/>
    <x v="119"/>
    <d v="2014-10-21T00:00:00"/>
    <s v="Standard Class"/>
    <s v="JW-15220"/>
    <s v="Jane Waco"/>
    <x v="1"/>
    <s v="United States"/>
    <s v="Sacramento"/>
    <x v="1"/>
    <n v="95823"/>
    <x v="1"/>
    <s v="TEC-PH-10003187"/>
    <x v="2"/>
    <x v="7"/>
    <s v="Anker Astro Mini 3000mAh Ultra-Compact Portable Charger"/>
    <n v="31.983999999999998"/>
    <n v="2"/>
    <n v="0.2"/>
    <n v="-7.9959999999999996"/>
  </r>
  <r>
    <n v="8859"/>
    <s v="CA-2014-135909"/>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s v="US-2014-114356"/>
    <x v="3"/>
    <x v="648"/>
    <d v="2014-08-27T00:00:00"/>
    <s v="Standard Class"/>
    <s v="TT-21460"/>
    <s v="Tonja Turnell"/>
    <x v="2"/>
    <s v="United States"/>
    <s v="Charlotte"/>
    <x v="3"/>
    <n v="28205"/>
    <x v="0"/>
    <s v="TEC-PH-10003171"/>
    <x v="2"/>
    <x v="7"/>
    <s v="Plantronics Encore H101 Dual Earpieces Headset"/>
    <n v="35.96"/>
    <n v="1"/>
    <n v="0.2"/>
    <n v="3.5959999999999983"/>
  </r>
  <r>
    <n v="8861"/>
    <s v="CA-2012-125934"/>
    <x v="1"/>
    <x v="861"/>
    <d v="2012-09-18T00:00:00"/>
    <s v="Standard Class"/>
    <s v="SN-20560"/>
    <s v="Skye Norling"/>
    <x v="2"/>
    <s v="United States"/>
    <s v="Paterson"/>
    <x v="30"/>
    <n v="7501"/>
    <x v="3"/>
    <s v="OFF-LA-10000414"/>
    <x v="1"/>
    <x v="2"/>
    <s v="Avery 503"/>
    <n v="31.049999999999997"/>
    <n v="3"/>
    <n v="0"/>
    <n v="14.904"/>
  </r>
  <r>
    <n v="8862"/>
    <s v="CA-2012-125934"/>
    <x v="1"/>
    <x v="861"/>
    <d v="2012-09-18T00:00:00"/>
    <s v="Standard Class"/>
    <s v="SN-20560"/>
    <s v="Skye Norling"/>
    <x v="2"/>
    <s v="United States"/>
    <s v="Paterson"/>
    <x v="30"/>
    <n v="7501"/>
    <x v="3"/>
    <s v="FUR-FU-10002107"/>
    <x v="0"/>
    <x v="5"/>
    <s v="Eldon Pizzaz Desk Accessories"/>
    <n v="8.92"/>
    <n v="4"/>
    <n v="0"/>
    <n v="3.9248000000000003"/>
  </r>
  <r>
    <n v="8863"/>
    <s v="CA-2012-125934"/>
    <x v="1"/>
    <x v="861"/>
    <d v="2012-09-18T00:00:00"/>
    <s v="Standard Class"/>
    <s v="SN-20560"/>
    <s v="Skye Norling"/>
    <x v="2"/>
    <s v="United States"/>
    <s v="Paterson"/>
    <x v="30"/>
    <n v="7501"/>
    <x v="3"/>
    <s v="OFF-BI-10004593"/>
    <x v="1"/>
    <x v="8"/>
    <s v="Ibico Laser Imprintable Binding System Covers"/>
    <n v="209.6"/>
    <n v="4"/>
    <n v="0"/>
    <n v="96.415999999999997"/>
  </r>
  <r>
    <n v="8864"/>
    <s v="CA-2012-125934"/>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s v="CA-2012-125934"/>
    <x v="1"/>
    <x v="861"/>
    <d v="2012-09-18T00:00:00"/>
    <s v="Standard Class"/>
    <s v="SN-20560"/>
    <s v="Skye Norling"/>
    <x v="2"/>
    <s v="United States"/>
    <s v="Paterson"/>
    <x v="30"/>
    <n v="7501"/>
    <x v="3"/>
    <s v="OFF-PA-10000556"/>
    <x v="1"/>
    <x v="10"/>
    <s v="Xerox 208"/>
    <n v="38.880000000000003"/>
    <n v="6"/>
    <n v="0"/>
    <n v="18.662400000000002"/>
  </r>
  <r>
    <n v="8866"/>
    <s v="CA-2012-158148"/>
    <x v="1"/>
    <x v="139"/>
    <d v="2012-12-26T00:00:00"/>
    <s v="Standard Class"/>
    <s v="JM-15865"/>
    <s v="John Murray"/>
    <x v="0"/>
    <s v="United States"/>
    <s v="Arlington"/>
    <x v="17"/>
    <n v="22204"/>
    <x v="0"/>
    <s v="OFF-AP-10003281"/>
    <x v="1"/>
    <x v="9"/>
    <s v="Acco 6 Outlet Guardian Standard Surge Suppressor"/>
    <n v="36.269999999999996"/>
    <n v="3"/>
    <n v="0"/>
    <n v="10.880999999999997"/>
  </r>
  <r>
    <n v="8867"/>
    <s v="CA-2011-120411"/>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s v="CA-2011-120411"/>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s v="CA-2013-158260"/>
    <x v="0"/>
    <x v="254"/>
    <d v="2013-11-09T00:00:00"/>
    <s v="Standard Class"/>
    <s v="CC-12475"/>
    <s v="Cindy Chapman"/>
    <x v="0"/>
    <s v="United States"/>
    <s v="San Diego"/>
    <x v="1"/>
    <n v="92037"/>
    <x v="1"/>
    <s v="TEC-MA-10003176"/>
    <x v="2"/>
    <x v="15"/>
    <s v="Okidata B400 Printer"/>
    <n v="686.40000000000009"/>
    <n v="2"/>
    <n v="0.2"/>
    <n v="77.219999999999914"/>
  </r>
  <r>
    <n v="8870"/>
    <s v="CA-2014-101805"/>
    <x v="3"/>
    <x v="96"/>
    <d v="2014-12-07T00:00:00"/>
    <s v="Standard Class"/>
    <s v="SH-19975"/>
    <s v="Sally Hughsby"/>
    <x v="1"/>
    <s v="United States"/>
    <s v="Seattle"/>
    <x v="4"/>
    <n v="98105"/>
    <x v="1"/>
    <s v="OFF-BI-10002003"/>
    <x v="1"/>
    <x v="8"/>
    <s v="Ibico Presentation Index for Binding Systems"/>
    <n v="15.920000000000002"/>
    <n v="5"/>
    <n v="0.2"/>
    <n v="5.3729999999999993"/>
  </r>
  <r>
    <n v="8871"/>
    <s v="CA-2014-101805"/>
    <x v="3"/>
    <x v="96"/>
    <d v="2014-12-07T00:00:00"/>
    <s v="Standard Class"/>
    <s v="SH-19975"/>
    <s v="Sally Hughsby"/>
    <x v="1"/>
    <s v="United States"/>
    <s v="Seattle"/>
    <x v="4"/>
    <n v="98105"/>
    <x v="1"/>
    <s v="FUR-FU-10000023"/>
    <x v="0"/>
    <x v="5"/>
    <s v="Eldon Wave Desk Accessories"/>
    <n v="70.679999999999993"/>
    <n v="12"/>
    <n v="0"/>
    <n v="31.099200000000003"/>
  </r>
  <r>
    <n v="8872"/>
    <s v="CA-2014-101805"/>
    <x v="3"/>
    <x v="96"/>
    <d v="2014-12-07T00:00:00"/>
    <s v="Standard Class"/>
    <s v="SH-19975"/>
    <s v="Sally Hughsby"/>
    <x v="1"/>
    <s v="United States"/>
    <s v="Seattle"/>
    <x v="4"/>
    <n v="98105"/>
    <x v="1"/>
    <s v="OFF-ST-10002756"/>
    <x v="1"/>
    <x v="4"/>
    <s v="Tennsco Stur-D-Stor Boltless Shelving, 5 Shelves, 24&quot; Deep, Sand"/>
    <n v="541.24"/>
    <n v="4"/>
    <n v="0"/>
    <n v="5.4124000000000478"/>
  </r>
  <r>
    <n v="8873"/>
    <s v="US-2011-105137"/>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s v="US-2011-105137"/>
    <x v="2"/>
    <x v="982"/>
    <d v="2011-10-10T00:00:00"/>
    <s v="Same Day"/>
    <s v="RB-19435"/>
    <s v="Richard Bierner"/>
    <x v="0"/>
    <s v="United States"/>
    <s v="Columbus"/>
    <x v="24"/>
    <n v="43229"/>
    <x v="3"/>
    <s v="OFF-BI-10002429"/>
    <x v="1"/>
    <x v="8"/>
    <s v="Premier Elliptical Ring Binder, Black"/>
    <n v="18.264000000000003"/>
    <n v="2"/>
    <n v="0.7"/>
    <n v="-13.393599999999999"/>
  </r>
  <r>
    <n v="8875"/>
    <s v="CA-2014-142489"/>
    <x v="3"/>
    <x v="237"/>
    <d v="2014-11-17T00:00:00"/>
    <s v="Second Class"/>
    <s v="TC-21295"/>
    <s v="Toby Carlisle"/>
    <x v="0"/>
    <s v="United States"/>
    <s v="Houston"/>
    <x v="5"/>
    <n v="77095"/>
    <x v="2"/>
    <s v="OFF-BI-10003684"/>
    <x v="1"/>
    <x v="8"/>
    <s v="Wilson Jones Legal Size Ring Binders"/>
    <n v="21.989999999999995"/>
    <n v="5"/>
    <n v="0.8"/>
    <n v="-32.984999999999999"/>
  </r>
  <r>
    <n v="8876"/>
    <s v="US-2013-141264"/>
    <x v="0"/>
    <x v="572"/>
    <d v="2013-08-20T00:00:00"/>
    <s v="Standard Class"/>
    <s v="CT-11995"/>
    <s v="Carol Triggs"/>
    <x v="0"/>
    <s v="United States"/>
    <s v="Irving"/>
    <x v="5"/>
    <n v="75061"/>
    <x v="2"/>
    <s v="OFF-SU-10003505"/>
    <x v="1"/>
    <x v="14"/>
    <s v="Premier Electric Letter Opener"/>
    <n v="185.376"/>
    <n v="2"/>
    <n v="0.2"/>
    <n v="-34.758000000000017"/>
  </r>
  <r>
    <n v="8877"/>
    <s v="US-2013-141264"/>
    <x v="0"/>
    <x v="572"/>
    <d v="2013-08-20T00:00:00"/>
    <s v="Standard Class"/>
    <s v="CT-11995"/>
    <s v="Carol Triggs"/>
    <x v="0"/>
    <s v="United States"/>
    <s v="Irving"/>
    <x v="5"/>
    <n v="75061"/>
    <x v="2"/>
    <s v="OFF-AP-10002534"/>
    <x v="1"/>
    <x v="9"/>
    <s v="3.6 Cubic Foot Counter Height Office Refrigerator"/>
    <n v="58.923999999999985"/>
    <n v="1"/>
    <n v="0.8"/>
    <n v="-153.20240000000001"/>
  </r>
  <r>
    <n v="8878"/>
    <s v="CA-2014-126928"/>
    <x v="3"/>
    <x v="697"/>
    <d v="2014-09-24T00:00:00"/>
    <s v="Standard Class"/>
    <s v="GZ-14470"/>
    <s v="Gary Zandusky"/>
    <x v="0"/>
    <s v="United States"/>
    <s v="Morristown"/>
    <x v="30"/>
    <n v="7960"/>
    <x v="3"/>
    <s v="TEC-MA-10004626"/>
    <x v="2"/>
    <x v="15"/>
    <s v="Lexmark 20R1285 X6650 Wireless All-in-One Printer"/>
    <n v="480"/>
    <n v="4"/>
    <n v="0"/>
    <n v="225.6"/>
  </r>
  <r>
    <n v="8879"/>
    <s v="CA-2014-126928"/>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s v="US-2012-107944"/>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s v="US-2012-107944"/>
    <x v="1"/>
    <x v="391"/>
    <d v="2012-03-25T00:00:00"/>
    <s v="First Class"/>
    <s v="AM-10360"/>
    <s v="Alice McCarthy"/>
    <x v="1"/>
    <s v="United States"/>
    <s v="Los Angeles"/>
    <x v="1"/>
    <n v="90008"/>
    <x v="1"/>
    <s v="TEC-AC-10000736"/>
    <x v="2"/>
    <x v="11"/>
    <s v="Logitech G600 MMO Gaming Mouse"/>
    <n v="239.96999999999997"/>
    <n v="3"/>
    <n v="0"/>
    <n v="86.389199999999988"/>
  </r>
  <r>
    <n v="8882"/>
    <s v="CA-2013-135594"/>
    <x v="0"/>
    <x v="1186"/>
    <d v="2013-07-04T00:00:00"/>
    <s v="Second Class"/>
    <s v="AH-10120"/>
    <s v="Adrian Hane"/>
    <x v="2"/>
    <s v="United States"/>
    <s v="Aurora"/>
    <x v="10"/>
    <n v="60505"/>
    <x v="2"/>
    <s v="TEC-AC-10003038"/>
    <x v="2"/>
    <x v="11"/>
    <s v="Kingston Digital DataTraveler 16GB USB 2.0"/>
    <n v="50.120000000000005"/>
    <n v="7"/>
    <n v="0.2"/>
    <n v="-0.62650000000000716"/>
  </r>
  <r>
    <n v="8883"/>
    <s v="US-2014-115252"/>
    <x v="3"/>
    <x v="179"/>
    <d v="2014-10-26T00:00:00"/>
    <s v="Standard Class"/>
    <s v="MY-18295"/>
    <s v="Muhammed Yedwab"/>
    <x v="1"/>
    <s v="United States"/>
    <s v="Durham"/>
    <x v="3"/>
    <n v="27707"/>
    <x v="0"/>
    <s v="TEC-PH-10004071"/>
    <x v="2"/>
    <x v="7"/>
    <s v="PayAnywhere Card Reader"/>
    <n v="15.984000000000002"/>
    <n v="2"/>
    <n v="0.2"/>
    <n v="1.3986000000000001"/>
  </r>
  <r>
    <n v="8884"/>
    <s v="US-2014-115252"/>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s v="CA-2011-107398"/>
    <x v="2"/>
    <x v="55"/>
    <d v="2011-08-30T00:00:00"/>
    <s v="Standard Class"/>
    <s v="BS-11590"/>
    <s v="Brendan Sweed"/>
    <x v="1"/>
    <s v="United States"/>
    <s v="Columbus"/>
    <x v="24"/>
    <n v="43229"/>
    <x v="3"/>
    <s v="OFF-BI-10001982"/>
    <x v="1"/>
    <x v="8"/>
    <s v="Wilson Jones Custom Binder Spines &amp; Labels"/>
    <n v="6.5280000000000014"/>
    <n v="4"/>
    <n v="0.7"/>
    <n v="-4.5695999999999994"/>
  </r>
  <r>
    <n v="8886"/>
    <s v="CA-2011-107398"/>
    <x v="2"/>
    <x v="55"/>
    <d v="2011-08-30T00:00:00"/>
    <s v="Standard Class"/>
    <s v="BS-11590"/>
    <s v="Brendan Sweed"/>
    <x v="1"/>
    <s v="United States"/>
    <s v="Columbus"/>
    <x v="24"/>
    <n v="43229"/>
    <x v="3"/>
    <s v="OFF-BI-10004141"/>
    <x v="1"/>
    <x v="8"/>
    <s v="Insertable Tab Indexes For Data Binders"/>
    <n v="2.8620000000000005"/>
    <n v="3"/>
    <n v="0.7"/>
    <n v="-2.2896000000000001"/>
  </r>
  <r>
    <n v="8887"/>
    <s v="CA-2011-107398"/>
    <x v="2"/>
    <x v="55"/>
    <d v="2011-08-30T00:00:00"/>
    <s v="Standard Class"/>
    <s v="BS-11590"/>
    <s v="Brendan Sweed"/>
    <x v="1"/>
    <s v="United States"/>
    <s v="Columbus"/>
    <x v="24"/>
    <n v="43229"/>
    <x v="3"/>
    <s v="OFF-BI-10002103"/>
    <x v="1"/>
    <x v="8"/>
    <s v="Cardinal Slant-D Ring Binder, Heavy Gauge Vinyl"/>
    <n v="20.856000000000002"/>
    <n v="8"/>
    <n v="0.7"/>
    <n v="-16.684799999999996"/>
  </r>
  <r>
    <n v="8888"/>
    <s v="CA-2011-169642"/>
    <x v="2"/>
    <x v="923"/>
    <d v="2011-07-30T00:00:00"/>
    <s v="Second Class"/>
    <s v="BB-10990"/>
    <s v="Barry Blumstein"/>
    <x v="1"/>
    <s v="United States"/>
    <s v="Los Angeles"/>
    <x v="1"/>
    <n v="90036"/>
    <x v="1"/>
    <s v="OFF-ST-10002574"/>
    <x v="1"/>
    <x v="4"/>
    <s v="SAFCO Commercial Wire Shelving, Black"/>
    <n v="276.27999999999997"/>
    <n v="2"/>
    <n v="0"/>
    <n v="0"/>
  </r>
  <r>
    <n v="8889"/>
    <s v="CA-2014-103968"/>
    <x v="3"/>
    <x v="96"/>
    <d v="2014-12-08T00:00:00"/>
    <s v="Standard Class"/>
    <s v="ML-17755"/>
    <s v="Max Ludwig"/>
    <x v="2"/>
    <s v="United States"/>
    <s v="Stockton"/>
    <x v="1"/>
    <n v="95207"/>
    <x v="1"/>
    <s v="FUR-FU-10003394"/>
    <x v="0"/>
    <x v="5"/>
    <s v="Tenex &quot;The Solids&quot; Textured Chair Mats"/>
    <n v="629.64"/>
    <n v="9"/>
    <n v="0"/>
    <n v="107.03879999999994"/>
  </r>
  <r>
    <n v="8890"/>
    <s v="CA-2013-147256"/>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s v="CA-2013-147256"/>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s v="CA-2013-162159"/>
    <x v="0"/>
    <x v="1142"/>
    <d v="2013-09-19T00:00:00"/>
    <s v="First Class"/>
    <s v="CR-12625"/>
    <s v="Corey Roper"/>
    <x v="2"/>
    <s v="United States"/>
    <s v="Columbus"/>
    <x v="32"/>
    <n v="31907"/>
    <x v="0"/>
    <s v="FUR-CH-10001146"/>
    <x v="0"/>
    <x v="1"/>
    <s v="Global Value Mid-Back Manager's Chair, Gray"/>
    <n v="121.78"/>
    <n v="2"/>
    <n v="0"/>
    <n v="30.444999999999993"/>
  </r>
  <r>
    <n v="8893"/>
    <s v="CA-2012-111038"/>
    <x v="1"/>
    <x v="494"/>
    <d v="2012-12-06T00:00:00"/>
    <s v="Standard Class"/>
    <s v="LC-16960"/>
    <s v="Lindsay Castell"/>
    <x v="2"/>
    <s v="United States"/>
    <s v="San Diego"/>
    <x v="1"/>
    <n v="92037"/>
    <x v="1"/>
    <s v="FUR-CH-10003973"/>
    <x v="0"/>
    <x v="1"/>
    <s v="GuestStacker Chair with Chrome Finish Legs"/>
    <n v="2676.672"/>
    <n v="9"/>
    <n v="0.2"/>
    <n v="267.66720000000009"/>
  </r>
  <r>
    <n v="8894"/>
    <s v="CA-2011-124723"/>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s v="CA-2013-167241"/>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s v="CA-2013-167241"/>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s v="CA-2013-167241"/>
    <x v="0"/>
    <x v="243"/>
    <d v="2013-08-23T00:00:00"/>
    <s v="Standard Class"/>
    <s v="BD-11320"/>
    <s v="Bill Donatelli"/>
    <x v="0"/>
    <s v="United States"/>
    <s v="Los Angeles"/>
    <x v="1"/>
    <n v="90004"/>
    <x v="1"/>
    <s v="TEC-PH-10004614"/>
    <x v="2"/>
    <x v="7"/>
    <s v="AT&amp;T 841000 Phone"/>
    <n v="165.60000000000002"/>
    <n v="3"/>
    <n v="0.2"/>
    <n v="10.349999999999994"/>
  </r>
  <r>
    <n v="8898"/>
    <s v="CA-2013-167241"/>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s v="CA-2012-163237"/>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s v="CA-2012-163237"/>
    <x v="1"/>
    <x v="976"/>
    <d v="2012-08-09T00:00:00"/>
    <s v="Second Class"/>
    <s v="EM-14095"/>
    <s v="Eudokia Martin"/>
    <x v="1"/>
    <s v="United States"/>
    <s v="Springfield"/>
    <x v="17"/>
    <n v="22153"/>
    <x v="0"/>
    <s v="OFF-LA-10004545"/>
    <x v="1"/>
    <x v="2"/>
    <s v="Avery 50"/>
    <n v="25.06"/>
    <n v="2"/>
    <n v="0"/>
    <n v="11.778199999999998"/>
  </r>
  <r>
    <n v="8901"/>
    <s v="CA-2013-150483"/>
    <x v="0"/>
    <x v="1207"/>
    <d v="2013-06-05T00:00:00"/>
    <s v="Standard Class"/>
    <s v="BP-11290"/>
    <s v="Beth Paige"/>
    <x v="0"/>
    <s v="United States"/>
    <s v="Decatur"/>
    <x v="10"/>
    <n v="62521"/>
    <x v="2"/>
    <s v="FUR-FU-10001379"/>
    <x v="0"/>
    <x v="5"/>
    <s v="Executive Impressions 16-1/2&quot; Circular Wall Clock"/>
    <n v="32.064"/>
    <n v="3"/>
    <n v="0.6"/>
    <n v="-12.825599999999994"/>
  </r>
  <r>
    <n v="8902"/>
    <s v="CA-2013-150483"/>
    <x v="0"/>
    <x v="1207"/>
    <d v="2013-06-05T00:00:00"/>
    <s v="Standard Class"/>
    <s v="BP-11290"/>
    <s v="Beth Paige"/>
    <x v="0"/>
    <s v="United States"/>
    <s v="Decatur"/>
    <x v="10"/>
    <n v="62521"/>
    <x v="2"/>
    <s v="OFF-PA-10001846"/>
    <x v="1"/>
    <x v="10"/>
    <s v="Xerox 1899"/>
    <n v="18.496000000000002"/>
    <n v="4"/>
    <n v="0.2"/>
    <n v="6.7048000000000005"/>
  </r>
  <r>
    <n v="8903"/>
    <s v="CA-2013-150483"/>
    <x v="0"/>
    <x v="1207"/>
    <d v="2013-06-05T00:00:00"/>
    <s v="Standard Class"/>
    <s v="BP-11290"/>
    <s v="Beth Paige"/>
    <x v="0"/>
    <s v="United States"/>
    <s v="Decatur"/>
    <x v="10"/>
    <n v="62521"/>
    <x v="2"/>
    <s v="FUR-CH-10000422"/>
    <x v="0"/>
    <x v="1"/>
    <s v="Global Highback Leather Tilter in Burgundy"/>
    <n v="191.07899999999998"/>
    <n v="3"/>
    <n v="0.3"/>
    <n v="-38.215799999999973"/>
  </r>
  <r>
    <n v="8904"/>
    <s v="CA-2013-150483"/>
    <x v="0"/>
    <x v="1207"/>
    <d v="2013-06-05T00:00:00"/>
    <s v="Standard Class"/>
    <s v="BP-11290"/>
    <s v="Beth Paige"/>
    <x v="0"/>
    <s v="United States"/>
    <s v="Decatur"/>
    <x v="10"/>
    <n v="62521"/>
    <x v="2"/>
    <s v="OFF-PA-10004621"/>
    <x v="1"/>
    <x v="10"/>
    <s v="Xerox 212"/>
    <n v="10.368000000000002"/>
    <n v="2"/>
    <n v="0.2"/>
    <n v="3.6288"/>
  </r>
  <r>
    <n v="8905"/>
    <s v="US-2013-126431"/>
    <x v="0"/>
    <x v="949"/>
    <d v="2013-07-02T00:00:00"/>
    <s v="Same Day"/>
    <s v="SU-20665"/>
    <s v="Stephanie Ulpright"/>
    <x v="2"/>
    <s v="United States"/>
    <s v="New York City"/>
    <x v="15"/>
    <n v="10009"/>
    <x v="3"/>
    <s v="OFF-LA-10001474"/>
    <x v="1"/>
    <x v="2"/>
    <s v="Avery 477"/>
    <n v="30.53"/>
    <n v="1"/>
    <n v="0"/>
    <n v="14.043800000000001"/>
  </r>
  <r>
    <n v="8906"/>
    <s v="US-2013-126431"/>
    <x v="0"/>
    <x v="949"/>
    <d v="2013-07-02T00:00:00"/>
    <s v="Same Day"/>
    <s v="SU-20665"/>
    <s v="Stephanie Ulpright"/>
    <x v="2"/>
    <s v="United States"/>
    <s v="New York City"/>
    <x v="15"/>
    <n v="10009"/>
    <x v="3"/>
    <s v="TEC-AC-10001635"/>
    <x v="2"/>
    <x v="11"/>
    <s v="KeyTronic KT400U2 - Keyboard - Black"/>
    <n v="30.839999999999996"/>
    <n v="3"/>
    <n v="0"/>
    <n v="6.1679999999999975"/>
  </r>
  <r>
    <n v="8907"/>
    <s v="US-2013-126431"/>
    <x v="0"/>
    <x v="949"/>
    <d v="2013-07-02T00:00:00"/>
    <s v="Same Day"/>
    <s v="SU-20665"/>
    <s v="Stephanie Ulpright"/>
    <x v="2"/>
    <s v="United States"/>
    <s v="New York City"/>
    <x v="15"/>
    <n v="10009"/>
    <x v="3"/>
    <s v="OFF-PA-10001950"/>
    <x v="1"/>
    <x v="10"/>
    <s v="Southworth 25% Cotton Antique Laid Paper &amp; Envelopes"/>
    <n v="75.06"/>
    <n v="9"/>
    <n v="0"/>
    <n v="33.776999999999994"/>
  </r>
  <r>
    <n v="8908"/>
    <s v="CA-2013-139934"/>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s v="CA-2012-109603"/>
    <x v="1"/>
    <x v="1208"/>
    <d v="2012-02-01T00:00:00"/>
    <s v="Standard Class"/>
    <s v="EM-13825"/>
    <s v="Elizabeth Moffitt"/>
    <x v="1"/>
    <s v="United States"/>
    <s v="Moreno Valley"/>
    <x v="1"/>
    <n v="92553"/>
    <x v="1"/>
    <s v="OFF-PA-10003790"/>
    <x v="1"/>
    <x v="10"/>
    <s v="Xerox 1991"/>
    <n v="182.72"/>
    <n v="8"/>
    <n v="0"/>
    <n v="84.051199999999994"/>
  </r>
  <r>
    <n v="8910"/>
    <s v="CA-2014-160661"/>
    <x v="3"/>
    <x v="960"/>
    <d v="2014-11-02T00:00:00"/>
    <s v="Standard Class"/>
    <s v="SA-20830"/>
    <s v="Sue Ann Reed"/>
    <x v="0"/>
    <s v="United States"/>
    <s v="Everett"/>
    <x v="31"/>
    <n v="2149"/>
    <x v="3"/>
    <s v="OFF-LA-10002475"/>
    <x v="1"/>
    <x v="2"/>
    <s v="Avery 519"/>
    <n v="21.93"/>
    <n v="3"/>
    <n v="0"/>
    <n v="10.307099999999998"/>
  </r>
  <r>
    <n v="8911"/>
    <s v="CA-2014-102610"/>
    <x v="3"/>
    <x v="259"/>
    <d v="2014-11-09T00:00:00"/>
    <s v="Standard Class"/>
    <s v="CA-12265"/>
    <s v="Christina Anderson"/>
    <x v="0"/>
    <s v="United States"/>
    <s v="Chattanooga"/>
    <x v="18"/>
    <n v="37421"/>
    <x v="0"/>
    <s v="TEC-AC-10000303"/>
    <x v="2"/>
    <x v="11"/>
    <s v="Logitech M510 Wireless Mouse"/>
    <n v="95.976000000000013"/>
    <n v="3"/>
    <n v="0.2"/>
    <n v="15.596099999999996"/>
  </r>
  <r>
    <n v="8912"/>
    <s v="CA-2014-102610"/>
    <x v="3"/>
    <x v="259"/>
    <d v="2014-11-09T00:00:00"/>
    <s v="Standard Class"/>
    <s v="CA-12265"/>
    <s v="Christina Anderson"/>
    <x v="0"/>
    <s v="United States"/>
    <s v="Chattanooga"/>
    <x v="18"/>
    <n v="37421"/>
    <x v="0"/>
    <s v="TEC-PH-10000127"/>
    <x v="2"/>
    <x v="7"/>
    <s v="iOttie XL Car Mount"/>
    <n v="143.928"/>
    <n v="9"/>
    <n v="0.2"/>
    <n v="-32.383800000000008"/>
  </r>
  <r>
    <n v="8913"/>
    <s v="CA-2014-102610"/>
    <x v="3"/>
    <x v="259"/>
    <d v="2014-11-09T00:00:00"/>
    <s v="Standard Class"/>
    <s v="CA-12265"/>
    <s v="Christina Anderson"/>
    <x v="0"/>
    <s v="United States"/>
    <s v="Chattanooga"/>
    <x v="18"/>
    <n v="37421"/>
    <x v="0"/>
    <s v="OFF-BI-10004364"/>
    <x v="1"/>
    <x v="8"/>
    <s v="Storex Dura Pro Binders"/>
    <n v="3.5640000000000009"/>
    <n v="2"/>
    <n v="0.7"/>
    <n v="-2.9700000000000006"/>
  </r>
  <r>
    <n v="8914"/>
    <s v="CA-2014-102610"/>
    <x v="3"/>
    <x v="259"/>
    <d v="2014-11-09T00:00:00"/>
    <s v="Standard Class"/>
    <s v="CA-12265"/>
    <s v="Christina Anderson"/>
    <x v="0"/>
    <s v="United States"/>
    <s v="Chattanooga"/>
    <x v="18"/>
    <n v="37421"/>
    <x v="0"/>
    <s v="OFF-LA-10002195"/>
    <x v="1"/>
    <x v="2"/>
    <s v="Avery 481"/>
    <n v="4.9280000000000008"/>
    <n v="2"/>
    <n v="0.2"/>
    <n v="1.7247999999999997"/>
  </r>
  <r>
    <n v="8915"/>
    <s v="US-2013-144057"/>
    <x v="0"/>
    <x v="195"/>
    <d v="2013-05-14T00:00:00"/>
    <s v="Standard Class"/>
    <s v="CV-12805"/>
    <s v="Cynthia Voltz"/>
    <x v="1"/>
    <s v="United States"/>
    <s v="Austin"/>
    <x v="5"/>
    <n v="78745"/>
    <x v="2"/>
    <s v="OFF-ST-10001490"/>
    <x v="1"/>
    <x v="4"/>
    <s v="Hot File 7-Pocket, Floor Stand"/>
    <n v="856.65600000000006"/>
    <n v="6"/>
    <n v="0.2"/>
    <n v="107.08199999999985"/>
  </r>
  <r>
    <n v="8916"/>
    <s v="US-2013-144057"/>
    <x v="0"/>
    <x v="195"/>
    <d v="2013-05-14T00:00:00"/>
    <s v="Standard Class"/>
    <s v="CV-12805"/>
    <s v="Cynthia Voltz"/>
    <x v="1"/>
    <s v="United States"/>
    <s v="Austin"/>
    <x v="5"/>
    <n v="78745"/>
    <x v="2"/>
    <s v="OFF-BI-10002852"/>
    <x v="1"/>
    <x v="8"/>
    <s v="Ibico Standard Transparent Covers"/>
    <n v="13.183999999999997"/>
    <n v="4"/>
    <n v="0.8"/>
    <n v="-20.435200000000002"/>
  </r>
  <r>
    <n v="8917"/>
    <s v="US-2013-144057"/>
    <x v="0"/>
    <x v="195"/>
    <d v="2013-05-14T00:00:00"/>
    <s v="Standard Class"/>
    <s v="CV-12805"/>
    <s v="Cynthia Voltz"/>
    <x v="1"/>
    <s v="United States"/>
    <s v="Austin"/>
    <x v="5"/>
    <n v="78745"/>
    <x v="2"/>
    <s v="OFF-AP-10000390"/>
    <x v="1"/>
    <x v="9"/>
    <s v="Euro Pro Shark Stick Mini Vacuum"/>
    <n v="48.783999999999985"/>
    <n v="4"/>
    <n v="0.8"/>
    <n v="-131.71680000000001"/>
  </r>
  <r>
    <n v="8918"/>
    <s v="US-2013-144057"/>
    <x v="0"/>
    <x v="195"/>
    <d v="2013-05-14T00:00:00"/>
    <s v="Standard Class"/>
    <s v="CV-12805"/>
    <s v="Cynthia Voltz"/>
    <x v="1"/>
    <s v="United States"/>
    <s v="Austin"/>
    <x v="5"/>
    <n v="78745"/>
    <x v="2"/>
    <s v="OFF-PA-10004327"/>
    <x v="1"/>
    <x v="10"/>
    <s v="Xerox 1911"/>
    <n v="76.64"/>
    <n v="2"/>
    <n v="0.2"/>
    <n v="26.823999999999995"/>
  </r>
  <r>
    <n v="8919"/>
    <s v="US-2013-144057"/>
    <x v="0"/>
    <x v="195"/>
    <d v="2013-05-14T00:00:00"/>
    <s v="Standard Class"/>
    <s v="CV-12805"/>
    <s v="Cynthia Voltz"/>
    <x v="1"/>
    <s v="United States"/>
    <s v="Austin"/>
    <x v="5"/>
    <n v="78745"/>
    <x v="2"/>
    <s v="OFF-BI-10002353"/>
    <x v="1"/>
    <x v="8"/>
    <s v="GBC VeloBind Cover Sets"/>
    <n v="18.527999999999995"/>
    <n v="6"/>
    <n v="0.8"/>
    <n v="-27.791999999999994"/>
  </r>
  <r>
    <n v="8920"/>
    <s v="CA-2011-160276"/>
    <x v="2"/>
    <x v="1063"/>
    <d v="2011-04-08T00:00:00"/>
    <s v="Standard Class"/>
    <s v="AH-10690"/>
    <s v="Anna Häberlin"/>
    <x v="1"/>
    <s v="United States"/>
    <s v="Virginia Beach"/>
    <x v="17"/>
    <n v="23464"/>
    <x v="0"/>
    <s v="FUR-FU-10003192"/>
    <x v="0"/>
    <x v="5"/>
    <s v="Luxo Adjustable Task Clamp Lamp"/>
    <n v="177.68"/>
    <n v="2"/>
    <n v="0"/>
    <n v="46.196799999999996"/>
  </r>
  <r>
    <n v="8921"/>
    <s v="CA-2011-132983"/>
    <x v="2"/>
    <x v="582"/>
    <d v="2011-05-03T00:00:00"/>
    <s v="Standard Class"/>
    <s v="DS-13180"/>
    <s v="David Smith"/>
    <x v="1"/>
    <s v="United States"/>
    <s v="Jamestown"/>
    <x v="15"/>
    <n v="14701"/>
    <x v="3"/>
    <s v="TEC-AC-10000736"/>
    <x v="2"/>
    <x v="11"/>
    <s v="Logitech G600 MMO Gaming Mouse"/>
    <n v="159.97999999999999"/>
    <n v="2"/>
    <n v="0"/>
    <n v="57.592799999999997"/>
  </r>
  <r>
    <n v="8922"/>
    <s v="CA-2013-145709"/>
    <x v="0"/>
    <x v="964"/>
    <d v="2013-10-09T00:00:00"/>
    <s v="Standard Class"/>
    <s v="AH-10690"/>
    <s v="Anna Häberlin"/>
    <x v="1"/>
    <s v="United States"/>
    <s v="Coral Gables"/>
    <x v="2"/>
    <n v="33134"/>
    <x v="0"/>
    <s v="TEC-PH-10003095"/>
    <x v="2"/>
    <x v="7"/>
    <s v="Samsung HM1900 Bluetooth Headset"/>
    <n v="52.679999999999993"/>
    <n v="3"/>
    <n v="0.2"/>
    <n v="19.754999999999999"/>
  </r>
  <r>
    <n v="8923"/>
    <s v="CA-2013-145709"/>
    <x v="0"/>
    <x v="964"/>
    <d v="2013-10-09T00:00:00"/>
    <s v="Standard Class"/>
    <s v="AH-10690"/>
    <s v="Anna Häberlin"/>
    <x v="1"/>
    <s v="United States"/>
    <s v="Coral Gables"/>
    <x v="2"/>
    <n v="33134"/>
    <x v="0"/>
    <s v="FUR-FU-10002885"/>
    <x v="0"/>
    <x v="5"/>
    <s v="Magna Visual Magnetic Picture Hangers"/>
    <n v="11.568000000000001"/>
    <n v="3"/>
    <n v="0.2"/>
    <n v="2.6028000000000011"/>
  </r>
  <r>
    <n v="8924"/>
    <s v="CA-2014-133928"/>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s v="CA-2013-168032"/>
    <x v="0"/>
    <x v="806"/>
    <d v="2013-02-03T00:00:00"/>
    <s v="Standard Class"/>
    <s v="DF-13135"/>
    <s v="David Flashing"/>
    <x v="0"/>
    <s v="United States"/>
    <s v="Rockford"/>
    <x v="10"/>
    <n v="61107"/>
    <x v="2"/>
    <s v="TEC-PH-10004241"/>
    <x v="2"/>
    <x v="7"/>
    <s v="Nokia Lumia 1020"/>
    <n v="1439.9680000000001"/>
    <n v="4"/>
    <n v="0.2"/>
    <n v="143.99680000000006"/>
  </r>
  <r>
    <n v="8926"/>
    <s v="CA-2013-168032"/>
    <x v="0"/>
    <x v="806"/>
    <d v="2013-02-03T00:00:00"/>
    <s v="Standard Class"/>
    <s v="DF-13135"/>
    <s v="David Flashing"/>
    <x v="0"/>
    <s v="United States"/>
    <s v="Rockford"/>
    <x v="10"/>
    <n v="61107"/>
    <x v="2"/>
    <s v="OFF-BI-10000546"/>
    <x v="1"/>
    <x v="8"/>
    <s v="Avery Durable Binders"/>
    <n v="1.7279999999999995"/>
    <n v="3"/>
    <n v="0.8"/>
    <n v="-2.678399999999999"/>
  </r>
  <r>
    <n v="8927"/>
    <s v="CA-2013-168032"/>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s v="CA-2012-143616"/>
    <x v="1"/>
    <x v="874"/>
    <d v="2012-09-29T00:00:00"/>
    <s v="Second Class"/>
    <s v="SS-20140"/>
    <s v="Saphhira Shifley"/>
    <x v="1"/>
    <s v="United States"/>
    <s v="Seattle"/>
    <x v="4"/>
    <n v="98103"/>
    <x v="1"/>
    <s v="OFF-AR-10002067"/>
    <x v="1"/>
    <x v="6"/>
    <s v="Newell 334"/>
    <n v="99.2"/>
    <n v="5"/>
    <n v="0"/>
    <n v="25.792000000000002"/>
  </r>
  <r>
    <n v="8929"/>
    <s v="US-2012-168704"/>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s v="US-2012-168704"/>
    <x v="1"/>
    <x v="657"/>
    <d v="2012-04-17T00:00:00"/>
    <s v="Standard Class"/>
    <s v="FP-14320"/>
    <s v="Frank Preis"/>
    <x v="0"/>
    <s v="United States"/>
    <s v="Huntsville"/>
    <x v="5"/>
    <n v="77340"/>
    <x v="2"/>
    <s v="FUR-TA-10002530"/>
    <x v="0"/>
    <x v="3"/>
    <s v="Iceberg OfficeWorks 42&quot; Round Tables"/>
    <n v="211.37199999999999"/>
    <n v="2"/>
    <n v="0.3"/>
    <n v="-45.294000000000011"/>
  </r>
  <r>
    <n v="8931"/>
    <s v="US-2012-168704"/>
    <x v="1"/>
    <x v="657"/>
    <d v="2012-04-17T00:00:00"/>
    <s v="Standard Class"/>
    <s v="FP-14320"/>
    <s v="Frank Preis"/>
    <x v="0"/>
    <s v="United States"/>
    <s v="Huntsville"/>
    <x v="5"/>
    <n v="77340"/>
    <x v="2"/>
    <s v="TEC-PH-10001061"/>
    <x v="2"/>
    <x v="7"/>
    <s v="Apple iPhone 5C"/>
    <n v="239.976"/>
    <n v="3"/>
    <n v="0.2"/>
    <n v="17.998199999999997"/>
  </r>
  <r>
    <n v="8932"/>
    <s v="CA-2014-143252"/>
    <x v="3"/>
    <x v="404"/>
    <d v="2014-12-25T00:00:00"/>
    <s v="Standard Class"/>
    <s v="HE-14800"/>
    <s v="Harold Engle"/>
    <x v="1"/>
    <s v="United States"/>
    <s v="Milwaukee"/>
    <x v="6"/>
    <n v="53209"/>
    <x v="2"/>
    <s v="FUR-FU-10001057"/>
    <x v="0"/>
    <x v="5"/>
    <s v="Tensor Track Tree Floor Lamp"/>
    <n v="99.949999999999989"/>
    <n v="5"/>
    <n v="0"/>
    <n v="22.988499999999998"/>
  </r>
  <r>
    <n v="8933"/>
    <s v="CA-2014-143252"/>
    <x v="3"/>
    <x v="404"/>
    <d v="2014-12-25T00:00:00"/>
    <s v="Standard Class"/>
    <s v="HE-14800"/>
    <s v="Harold Engle"/>
    <x v="1"/>
    <s v="United States"/>
    <s v="Milwaukee"/>
    <x v="6"/>
    <n v="53209"/>
    <x v="2"/>
    <s v="TEC-AC-10002331"/>
    <x v="2"/>
    <x v="11"/>
    <s v="Maxell 74 Minute CDR, 10/Pack"/>
    <n v="29.339999999999996"/>
    <n v="3"/>
    <n v="0"/>
    <n v="10.855799999999999"/>
  </r>
  <r>
    <n v="8934"/>
    <s v="CA-2013-102134"/>
    <x v="0"/>
    <x v="560"/>
    <d v="2013-03-20T00:00:00"/>
    <s v="Standard Class"/>
    <s v="SP-20545"/>
    <s v="Sibella Parks"/>
    <x v="1"/>
    <s v="United States"/>
    <s v="Green Bay"/>
    <x v="6"/>
    <n v="54302"/>
    <x v="2"/>
    <s v="FUR-FU-10003724"/>
    <x v="0"/>
    <x v="5"/>
    <s v="Westinghouse Clip-On Gooseneck Lamps"/>
    <n v="16.739999999999998"/>
    <n v="2"/>
    <n v="0"/>
    <n v="4.3523999999999994"/>
  </r>
  <r>
    <n v="8935"/>
    <s v="CA-2014-130036"/>
    <x v="3"/>
    <x v="151"/>
    <d v="2014-08-28T00:00:00"/>
    <s v="Same Day"/>
    <s v="BP-11185"/>
    <s v="Ben Peterman"/>
    <x v="1"/>
    <s v="United States"/>
    <s v="Philadelphia"/>
    <x v="9"/>
    <n v="19120"/>
    <x v="3"/>
    <s v="OFF-PA-10000528"/>
    <x v="1"/>
    <x v="10"/>
    <s v="Xerox 1981"/>
    <n v="12.672000000000001"/>
    <n v="3"/>
    <n v="0.2"/>
    <n v="3.96"/>
  </r>
  <r>
    <n v="8936"/>
    <s v="CA-2014-130036"/>
    <x v="3"/>
    <x v="151"/>
    <d v="2014-08-28T00:00:00"/>
    <s v="Same Day"/>
    <s v="BP-11185"/>
    <s v="Ben Peterman"/>
    <x v="1"/>
    <s v="United States"/>
    <s v="Philadelphia"/>
    <x v="9"/>
    <n v="19120"/>
    <x v="3"/>
    <s v="TEC-AC-10001908"/>
    <x v="2"/>
    <x v="11"/>
    <s v="Logitech Wireless Headset h800"/>
    <n v="1119.8880000000001"/>
    <n v="14"/>
    <n v="0.2"/>
    <n v="209.97899999999993"/>
  </r>
  <r>
    <n v="8937"/>
    <s v="CA-2012-134117"/>
    <x v="1"/>
    <x v="997"/>
    <d v="2012-12-19T00:00:00"/>
    <s v="Second Class"/>
    <s v="PG-18895"/>
    <s v="Paul Gonzalez"/>
    <x v="0"/>
    <s v="United States"/>
    <s v="Los Angeles"/>
    <x v="1"/>
    <n v="90008"/>
    <x v="1"/>
    <s v="OFF-AR-10003903"/>
    <x v="1"/>
    <x v="6"/>
    <s v="Sanford 52201 APSCO Electric Pencil Sharpener"/>
    <n v="204.85"/>
    <n v="5"/>
    <n v="0"/>
    <n v="53.261000000000003"/>
  </r>
  <r>
    <n v="8938"/>
    <s v="CA-2012-134117"/>
    <x v="1"/>
    <x v="997"/>
    <d v="2012-12-19T00:00:00"/>
    <s v="Second Class"/>
    <s v="PG-18895"/>
    <s v="Paul Gonzalez"/>
    <x v="0"/>
    <s v="United States"/>
    <s v="Los Angeles"/>
    <x v="1"/>
    <n v="90008"/>
    <x v="1"/>
    <s v="TEC-PH-10004908"/>
    <x v="2"/>
    <x v="7"/>
    <s v="Panasonic KX TS3282W Corded phone"/>
    <n v="135.98400000000001"/>
    <n v="2"/>
    <n v="0.2"/>
    <n v="16.997999999999983"/>
  </r>
  <r>
    <n v="8939"/>
    <s v="CA-2012-134117"/>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s v="CA-2012-134117"/>
    <x v="1"/>
    <x v="997"/>
    <d v="2012-12-19T00:00:00"/>
    <s v="Second Class"/>
    <s v="PG-18895"/>
    <s v="Paul Gonzalez"/>
    <x v="0"/>
    <s v="United States"/>
    <s v="Los Angeles"/>
    <x v="1"/>
    <n v="90008"/>
    <x v="1"/>
    <s v="OFF-BI-10002026"/>
    <x v="1"/>
    <x v="8"/>
    <s v="Avery Arch Ring Binders"/>
    <n v="92.960000000000008"/>
    <n v="2"/>
    <n v="0.2"/>
    <n v="31.373999999999995"/>
  </r>
  <r>
    <n v="8941"/>
    <s v="CA-2011-130918"/>
    <x v="2"/>
    <x v="963"/>
    <d v="2011-08-24T00:00:00"/>
    <s v="Second Class"/>
    <s v="JP-15520"/>
    <s v="Jeremy Pistek"/>
    <x v="0"/>
    <s v="United States"/>
    <s v="North Miami"/>
    <x v="2"/>
    <n v="33161"/>
    <x v="0"/>
    <s v="OFF-SU-10003936"/>
    <x v="1"/>
    <x v="14"/>
    <s v="Acme Serrated Blade Letter Opener"/>
    <n v="7.6320000000000014"/>
    <n v="3"/>
    <n v="0.2"/>
    <n v="-1.8126000000000002"/>
  </r>
  <r>
    <n v="8942"/>
    <s v="CA-2013-159023"/>
    <x v="0"/>
    <x v="54"/>
    <d v="2013-11-06T00:00:00"/>
    <s v="First Class"/>
    <s v="NW-18400"/>
    <s v="Natalie Webber"/>
    <x v="0"/>
    <s v="United States"/>
    <s v="Portland"/>
    <x v="21"/>
    <n v="97206"/>
    <x v="1"/>
    <s v="OFF-BI-10002813"/>
    <x v="1"/>
    <x v="8"/>
    <s v="Avery Reinforcements for Hole-Punch Pages"/>
    <n v="4.1580000000000004"/>
    <n v="7"/>
    <n v="0.7"/>
    <n v="-3.4649999999999999"/>
  </r>
  <r>
    <n v="8943"/>
    <s v="CA-2013-159023"/>
    <x v="0"/>
    <x v="54"/>
    <d v="2013-11-06T00:00:00"/>
    <s v="First Class"/>
    <s v="NW-18400"/>
    <s v="Natalie Webber"/>
    <x v="0"/>
    <s v="United States"/>
    <s v="Portland"/>
    <x v="21"/>
    <n v="97206"/>
    <x v="1"/>
    <s v="TEC-MA-10003337"/>
    <x v="2"/>
    <x v="15"/>
    <s v="Okidata B401 Printer"/>
    <n v="179.99100000000004"/>
    <n v="3"/>
    <n v="0.7"/>
    <n v="-251.98739999999992"/>
  </r>
  <r>
    <n v="8944"/>
    <s v="CA-2014-111717"/>
    <x v="3"/>
    <x v="1209"/>
    <d v="2014-10-17T00:00:00"/>
    <s v="Standard Class"/>
    <s v="SW-20245"/>
    <s v="Scot Wooten"/>
    <x v="0"/>
    <s v="United States"/>
    <s v="Aurora"/>
    <x v="10"/>
    <n v="60505"/>
    <x v="2"/>
    <s v="FUR-CH-10001545"/>
    <x v="0"/>
    <x v="1"/>
    <s v="Hon Comfortask Task/Swivel Chairs"/>
    <n v="239.358"/>
    <n v="3"/>
    <n v="0.3"/>
    <n v="-47.871600000000001"/>
  </r>
  <r>
    <n v="8945"/>
    <s v="CA-2011-154592"/>
    <x v="2"/>
    <x v="1035"/>
    <d v="2011-12-08T00:00:00"/>
    <s v="First Class"/>
    <s v="EH-14005"/>
    <s v="Erica Hernandez"/>
    <x v="2"/>
    <s v="United States"/>
    <s v="San Francisco"/>
    <x v="1"/>
    <n v="94109"/>
    <x v="1"/>
    <s v="OFF-PA-10000062"/>
    <x v="1"/>
    <x v="10"/>
    <s v="Green Bar Computer Printout Paper"/>
    <n v="164.88"/>
    <n v="3"/>
    <n v="0"/>
    <n v="80.791200000000003"/>
  </r>
  <r>
    <n v="8946"/>
    <s v="CA-2011-128622"/>
    <x v="2"/>
    <x v="647"/>
    <d v="2011-11-17T00:00:00"/>
    <s v="Second Class"/>
    <s v="SC-20260"/>
    <s v="Scott Cohen"/>
    <x v="1"/>
    <s v="United States"/>
    <s v="San Francisco"/>
    <x v="1"/>
    <n v="94110"/>
    <x v="1"/>
    <s v="OFF-SU-10001574"/>
    <x v="1"/>
    <x v="14"/>
    <s v="Acme Value Line Scissors"/>
    <n v="10.95"/>
    <n v="3"/>
    <n v="0"/>
    <n v="3.2849999999999993"/>
  </r>
  <r>
    <n v="8947"/>
    <s v="CA-2014-148355"/>
    <x v="3"/>
    <x v="165"/>
    <d v="2014-12-29T00:00:00"/>
    <s v="Standard Class"/>
    <s v="NC-18535"/>
    <s v="Nick Crebassa"/>
    <x v="1"/>
    <s v="United States"/>
    <s v="New Bedford"/>
    <x v="31"/>
    <n v="2740"/>
    <x v="3"/>
    <s v="OFF-PA-10001972"/>
    <x v="1"/>
    <x v="10"/>
    <s v="Xerox 214"/>
    <n v="19.440000000000001"/>
    <n v="3"/>
    <n v="0"/>
    <n v="9.3312000000000008"/>
  </r>
  <r>
    <n v="8948"/>
    <s v="CA-2014-148355"/>
    <x v="3"/>
    <x v="165"/>
    <d v="2014-12-29T00:00:00"/>
    <s v="Standard Class"/>
    <s v="NC-18535"/>
    <s v="Nick Crebassa"/>
    <x v="1"/>
    <s v="United States"/>
    <s v="New Bedford"/>
    <x v="31"/>
    <n v="2740"/>
    <x v="3"/>
    <s v="OFF-BI-10000201"/>
    <x v="1"/>
    <x v="8"/>
    <s v="Avery Triangle Shaped Sheet Lifters, Black, 2/Pack"/>
    <n v="12.3"/>
    <n v="5"/>
    <n v="0"/>
    <n v="6.15"/>
  </r>
  <r>
    <n v="8949"/>
    <s v="CA-2011-132913"/>
    <x v="2"/>
    <x v="163"/>
    <d v="2011-12-26T00:00:00"/>
    <s v="First Class"/>
    <s v="AS-10090"/>
    <s v="Adam Shillingsburg"/>
    <x v="0"/>
    <s v="United States"/>
    <s v="San Diego"/>
    <x v="1"/>
    <n v="92037"/>
    <x v="1"/>
    <s v="OFF-AP-10003278"/>
    <x v="1"/>
    <x v="9"/>
    <s v="Belkin 7-Outlet SurgeMaster Home Series"/>
    <n v="13.97"/>
    <n v="1"/>
    <n v="0"/>
    <n v="3.632200000000001"/>
  </r>
  <r>
    <n v="8950"/>
    <s v="CA-2014-150910"/>
    <x v="3"/>
    <x v="66"/>
    <d v="2014-12-29T00:00:00"/>
    <s v="Standard Class"/>
    <s v="JL-15130"/>
    <s v="Jack Lebron"/>
    <x v="0"/>
    <s v="United States"/>
    <s v="Jackson"/>
    <x v="18"/>
    <n v="38301"/>
    <x v="0"/>
    <s v="FUR-TA-10002903"/>
    <x v="0"/>
    <x v="3"/>
    <s v="Bevis Round Bullnose 29&quot; High Table Top"/>
    <n v="934.9559999999999"/>
    <n v="6"/>
    <n v="0.4"/>
    <n v="-249.32159999999999"/>
  </r>
  <r>
    <n v="8951"/>
    <s v="CA-2014-150910"/>
    <x v="3"/>
    <x v="66"/>
    <d v="2014-12-29T00:00:00"/>
    <s v="Standard Class"/>
    <s v="JL-15130"/>
    <s v="Jack Lebron"/>
    <x v="0"/>
    <s v="United States"/>
    <s v="Jackson"/>
    <x v="18"/>
    <n v="38301"/>
    <x v="0"/>
    <s v="TEC-AC-10001013"/>
    <x v="2"/>
    <x v="11"/>
    <s v="Logitech ClearChat Comfort/USB Headset H390"/>
    <n v="46.864000000000004"/>
    <n v="2"/>
    <n v="0.2"/>
    <n v="7.615399999999994"/>
  </r>
  <r>
    <n v="8952"/>
    <s v="CA-2014-150910"/>
    <x v="3"/>
    <x v="66"/>
    <d v="2014-12-29T00:00:00"/>
    <s v="Standard Class"/>
    <s v="JL-15130"/>
    <s v="Jack Lebron"/>
    <x v="0"/>
    <s v="United States"/>
    <s v="Jackson"/>
    <x v="18"/>
    <n v="38301"/>
    <x v="0"/>
    <s v="OFF-ST-10000918"/>
    <x v="1"/>
    <x v="4"/>
    <s v="Crate-A-Files"/>
    <n v="26.160000000000004"/>
    <n v="3"/>
    <n v="0.2"/>
    <n v="1.961999999999998"/>
  </r>
  <r>
    <n v="8953"/>
    <s v="CA-2014-150910"/>
    <x v="3"/>
    <x v="66"/>
    <d v="2014-12-29T00:00:00"/>
    <s v="Standard Class"/>
    <s v="JL-15130"/>
    <s v="Jack Lebron"/>
    <x v="0"/>
    <s v="United States"/>
    <s v="Jackson"/>
    <x v="18"/>
    <n v="38301"/>
    <x v="0"/>
    <s v="OFF-AR-10001419"/>
    <x v="1"/>
    <x v="6"/>
    <s v="Newell 325"/>
    <n v="23.128"/>
    <n v="7"/>
    <n v="0.2"/>
    <n v="2.8909999999999982"/>
  </r>
  <r>
    <n v="8954"/>
    <s v="CA-2014-150910"/>
    <x v="3"/>
    <x v="66"/>
    <d v="2014-12-29T00:00:00"/>
    <s v="Standard Class"/>
    <s v="JL-15130"/>
    <s v="Jack Lebron"/>
    <x v="0"/>
    <s v="United States"/>
    <s v="Jackson"/>
    <x v="18"/>
    <n v="38301"/>
    <x v="0"/>
    <s v="OFF-AP-10003266"/>
    <x v="1"/>
    <x v="9"/>
    <s v="Holmes Replacement Filter for HEPA Air Cleaner, Large Room"/>
    <n v="59.24"/>
    <n v="5"/>
    <n v="0.2"/>
    <n v="16.290999999999997"/>
  </r>
  <r>
    <n v="8955"/>
    <s v="CA-2011-156790"/>
    <x v="2"/>
    <x v="233"/>
    <d v="2011-08-10T00:00:00"/>
    <s v="Second Class"/>
    <s v="VG-21790"/>
    <s v="Vivek Gonzalez"/>
    <x v="0"/>
    <s v="United States"/>
    <s v="Jacksonville"/>
    <x v="2"/>
    <n v="32216"/>
    <x v="0"/>
    <s v="FUR-BO-10000468"/>
    <x v="0"/>
    <x v="0"/>
    <s v="O'Sullivan 2-Shelf Heavy-Duty Bookcases"/>
    <n v="155.45600000000002"/>
    <n v="4"/>
    <n v="0.2"/>
    <n v="-7.7727999999999895"/>
  </r>
  <r>
    <n v="8956"/>
    <s v="CA-2011-126480"/>
    <x v="2"/>
    <x v="59"/>
    <d v="2011-09-24T00:00:00"/>
    <s v="Standard Class"/>
    <s v="HG-14965"/>
    <s v="Henry Goldwyn"/>
    <x v="1"/>
    <s v="United States"/>
    <s v="San Diego"/>
    <x v="1"/>
    <n v="92024"/>
    <x v="1"/>
    <s v="OFF-PA-10004610"/>
    <x v="1"/>
    <x v="10"/>
    <s v="Xerox 1900"/>
    <n v="8.56"/>
    <n v="2"/>
    <n v="0"/>
    <n v="3.8519999999999994"/>
  </r>
  <r>
    <n v="8957"/>
    <s v="CA-2014-105620"/>
    <x v="3"/>
    <x v="53"/>
    <d v="2014-12-29T00:00:00"/>
    <s v="First Class"/>
    <s v="JH-15430"/>
    <s v="Jennifer Halladay"/>
    <x v="0"/>
    <s v="United States"/>
    <s v="Hialeah"/>
    <x v="2"/>
    <n v="33012"/>
    <x v="0"/>
    <s v="FUR-FU-10004963"/>
    <x v="0"/>
    <x v="5"/>
    <s v="Eldon 400 Class Desk Accessories, Black Carbon"/>
    <n v="21"/>
    <n v="3"/>
    <n v="0.2"/>
    <n v="5.7750000000000021"/>
  </r>
  <r>
    <n v="8958"/>
    <s v="CA-2014-105620"/>
    <x v="3"/>
    <x v="53"/>
    <d v="2014-12-29T00:00:00"/>
    <s v="First Class"/>
    <s v="JH-15430"/>
    <s v="Jennifer Halladay"/>
    <x v="0"/>
    <s v="United States"/>
    <s v="Hialeah"/>
    <x v="2"/>
    <n v="33012"/>
    <x v="0"/>
    <s v="TEC-MA-10004626"/>
    <x v="2"/>
    <x v="15"/>
    <s v="Lexmark 20R1285 X6650 Wireless All-in-One Printer"/>
    <n v="120"/>
    <n v="2"/>
    <n v="0.5"/>
    <n v="-7.2000000000000028"/>
  </r>
  <r>
    <n v="8959"/>
    <s v="CA-2014-150266"/>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s v="CA-2014-150266"/>
    <x v="3"/>
    <x v="920"/>
    <d v="2014-12-01T00:00:00"/>
    <s v="Standard Class"/>
    <s v="RO-19780"/>
    <s v="Rose O'Brian"/>
    <x v="0"/>
    <s v="United States"/>
    <s v="Houston"/>
    <x v="5"/>
    <n v="77070"/>
    <x v="2"/>
    <s v="OFF-AP-10002867"/>
    <x v="1"/>
    <x v="9"/>
    <s v="Fellowes Command Center 5-outlet power strip"/>
    <n v="67.839999999999989"/>
    <n v="5"/>
    <n v="0.8"/>
    <n v="-179.77600000000001"/>
  </r>
  <r>
    <n v="8961"/>
    <s v="CA-2014-150266"/>
    <x v="3"/>
    <x v="920"/>
    <d v="2014-12-01T00:00:00"/>
    <s v="Standard Class"/>
    <s v="RO-19780"/>
    <s v="Rose O'Brian"/>
    <x v="0"/>
    <s v="United States"/>
    <s v="Houston"/>
    <x v="5"/>
    <n v="77070"/>
    <x v="2"/>
    <s v="FUR-CH-10002126"/>
    <x v="0"/>
    <x v="1"/>
    <s v="Hon Deluxe Fabric Upholstered Stacking Chairs"/>
    <n v="853.92999999999984"/>
    <n v="5"/>
    <n v="0.3"/>
    <n v="-24.397999999999911"/>
  </r>
  <r>
    <n v="8962"/>
    <s v="CA-2014-150266"/>
    <x v="3"/>
    <x v="920"/>
    <d v="2014-12-01T00:00:00"/>
    <s v="Standard Class"/>
    <s v="RO-19780"/>
    <s v="Rose O'Brian"/>
    <x v="0"/>
    <s v="United States"/>
    <s v="Houston"/>
    <x v="5"/>
    <n v="77070"/>
    <x v="2"/>
    <s v="OFF-AR-10001761"/>
    <x v="1"/>
    <x v="6"/>
    <s v="Avery Hi-Liter Smear-Safe Highlighters"/>
    <n v="18.687999999999999"/>
    <n v="4"/>
    <n v="0.2"/>
    <n v="3.7375999999999996"/>
  </r>
  <r>
    <n v="8963"/>
    <s v="CA-2013-157280"/>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s v="CA-2013-157280"/>
    <x v="0"/>
    <x v="732"/>
    <d v="2013-11-08T00:00:00"/>
    <s v="First Class"/>
    <s v="LW-17125"/>
    <s v="Liz Willingham"/>
    <x v="0"/>
    <s v="United States"/>
    <s v="Virginia Beach"/>
    <x v="17"/>
    <n v="23464"/>
    <x v="0"/>
    <s v="TEC-AC-10000057"/>
    <x v="2"/>
    <x v="11"/>
    <s v="Microsoft Natural Ergonomic Keyboard 4000"/>
    <n v="89.97"/>
    <n v="3"/>
    <n v="0"/>
    <n v="18.893699999999995"/>
  </r>
  <r>
    <n v="8965"/>
    <s v="CA-2013-157280"/>
    <x v="0"/>
    <x v="732"/>
    <d v="2013-11-08T00:00:00"/>
    <s v="First Class"/>
    <s v="LW-17125"/>
    <s v="Liz Willingham"/>
    <x v="0"/>
    <s v="United States"/>
    <s v="Virginia Beach"/>
    <x v="17"/>
    <n v="23464"/>
    <x v="0"/>
    <s v="FUR-FU-10003806"/>
    <x v="0"/>
    <x v="5"/>
    <s v="Tenex Chairmat w/ Average Lip, 45&quot; x 53&quot;"/>
    <n v="756.80000000000007"/>
    <n v="5"/>
    <n v="0"/>
    <n v="75.679999999999978"/>
  </r>
  <r>
    <n v="8966"/>
    <s v="CA-2014-106691"/>
    <x v="3"/>
    <x v="44"/>
    <d v="2014-11-13T00:00:00"/>
    <s v="Standard Class"/>
    <s v="CC-12370"/>
    <s v="Christopher Conant"/>
    <x v="0"/>
    <s v="United States"/>
    <s v="Houston"/>
    <x v="5"/>
    <n v="77070"/>
    <x v="2"/>
    <s v="OFF-BI-10000145"/>
    <x v="1"/>
    <x v="8"/>
    <s v="Zipper Ring Binder Pockets"/>
    <n v="1.2479999999999998"/>
    <n v="2"/>
    <n v="0.8"/>
    <n v="-1.934400000000001"/>
  </r>
  <r>
    <n v="8967"/>
    <s v="CA-2013-134180"/>
    <x v="0"/>
    <x v="54"/>
    <d v="2013-11-08T00:00:00"/>
    <s v="Standard Class"/>
    <s v="JP-16135"/>
    <s v="Julie Prescott"/>
    <x v="2"/>
    <s v="United States"/>
    <s v="Philadelphia"/>
    <x v="9"/>
    <n v="19120"/>
    <x v="3"/>
    <s v="TEC-AC-10000892"/>
    <x v="2"/>
    <x v="11"/>
    <s v="NETGEAR N750 Dual Band Wi-Fi Gigabit Router"/>
    <n v="72"/>
    <n v="1"/>
    <n v="0.2"/>
    <n v="14.399999999999999"/>
  </r>
  <r>
    <n v="8968"/>
    <s v="CA-2013-134180"/>
    <x v="0"/>
    <x v="54"/>
    <d v="2013-11-08T00:00:00"/>
    <s v="Standard Class"/>
    <s v="JP-16135"/>
    <s v="Julie Prescott"/>
    <x v="2"/>
    <s v="United States"/>
    <s v="Philadelphia"/>
    <x v="9"/>
    <n v="19120"/>
    <x v="3"/>
    <s v="FUR-CH-10004886"/>
    <x v="0"/>
    <x v="1"/>
    <s v="Bevis Steel Folding Chairs"/>
    <n v="470.15499999999997"/>
    <n v="7"/>
    <n v="0.3"/>
    <n v="-13.432999999999993"/>
  </r>
  <r>
    <n v="8969"/>
    <s v="CA-2011-166730"/>
    <x v="2"/>
    <x v="125"/>
    <d v="2012-01-01T00:00:00"/>
    <s v="First Class"/>
    <s v="DD-13570"/>
    <s v="Dorothy Dickinson"/>
    <x v="0"/>
    <s v="United States"/>
    <s v="Memphis"/>
    <x v="18"/>
    <n v="38109"/>
    <x v="0"/>
    <s v="OFF-ST-10002554"/>
    <x v="1"/>
    <x v="4"/>
    <s v="Tennsco Industrial Shelving"/>
    <n v="39.128"/>
    <n v="1"/>
    <n v="0.2"/>
    <n v="-8.803799999999999"/>
  </r>
  <r>
    <n v="8970"/>
    <s v="CA-2014-157469"/>
    <x v="3"/>
    <x v="574"/>
    <d v="2014-12-08T00:00:00"/>
    <s v="Standard Class"/>
    <s v="ES-14080"/>
    <s v="Erin Smith"/>
    <x v="1"/>
    <s v="United States"/>
    <s v="Lakewood"/>
    <x v="24"/>
    <n v="44107"/>
    <x v="3"/>
    <s v="OFF-AR-10001662"/>
    <x v="1"/>
    <x v="6"/>
    <s v="Rogers Handheld Barrel Pencil Sharpener"/>
    <n v="19.728000000000002"/>
    <n v="9"/>
    <n v="0.2"/>
    <n v="1.7262000000000022"/>
  </r>
  <r>
    <n v="8971"/>
    <s v="CA-2014-157469"/>
    <x v="3"/>
    <x v="574"/>
    <d v="2014-12-08T00:00:00"/>
    <s v="Standard Class"/>
    <s v="ES-14080"/>
    <s v="Erin Smith"/>
    <x v="1"/>
    <s v="United States"/>
    <s v="Lakewood"/>
    <x v="24"/>
    <n v="44107"/>
    <x v="3"/>
    <s v="TEC-PH-10004531"/>
    <x v="2"/>
    <x v="7"/>
    <s v="AT&amp;T CL2909"/>
    <n v="151.18799999999999"/>
    <n v="2"/>
    <n v="0.4"/>
    <n v="-25.198000000000008"/>
  </r>
  <r>
    <n v="8972"/>
    <s v="CA-2014-122308"/>
    <x v="3"/>
    <x v="668"/>
    <d v="2014-03-29T00:00:00"/>
    <s v="Standard Class"/>
    <s v="MV-17485"/>
    <s v="Mark Van Huff"/>
    <x v="0"/>
    <s v="United States"/>
    <s v="New York City"/>
    <x v="15"/>
    <n v="10011"/>
    <x v="3"/>
    <s v="FUR-CH-10000665"/>
    <x v="0"/>
    <x v="1"/>
    <s v="Global Airflow Leather Mesh Back Chair, Black"/>
    <n v="271.76400000000001"/>
    <n v="2"/>
    <n v="0.1"/>
    <n v="60.391999999999967"/>
  </r>
  <r>
    <n v="8973"/>
    <s v="US-2011-149034"/>
    <x v="2"/>
    <x v="84"/>
    <d v="2011-11-21T00:00:00"/>
    <s v="First Class"/>
    <s v="RD-19900"/>
    <s v="Ruben Dartt"/>
    <x v="0"/>
    <s v="United States"/>
    <s v="Philadelphia"/>
    <x v="9"/>
    <n v="19120"/>
    <x v="3"/>
    <s v="TEC-AC-10003023"/>
    <x v="2"/>
    <x v="11"/>
    <s v="Logitech G105 Gaming Keyboard"/>
    <n v="47.496000000000002"/>
    <n v="1"/>
    <n v="0.2"/>
    <n v="-1.187400000000002"/>
  </r>
  <r>
    <n v="8974"/>
    <s v="CA-2014-15922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s v="CA-2014-156622"/>
    <x v="3"/>
    <x v="51"/>
    <d v="2014-11-27T00:00:00"/>
    <s v="First Class"/>
    <s v="JP-15460"/>
    <s v="Jennifer Patt"/>
    <x v="1"/>
    <s v="United States"/>
    <s v="Dallas"/>
    <x v="5"/>
    <n v="75220"/>
    <x v="2"/>
    <s v="OFF-PA-10000477"/>
    <x v="1"/>
    <x v="10"/>
    <s v="Xerox 22"/>
    <n v="36.288000000000011"/>
    <n v="7"/>
    <n v="0.2"/>
    <n v="12.700800000000001"/>
  </r>
  <r>
    <n v="8976"/>
    <s v="CA-2014-156622"/>
    <x v="3"/>
    <x v="51"/>
    <d v="2014-11-27T00:00:00"/>
    <s v="First Class"/>
    <s v="JP-15460"/>
    <s v="Jennifer Patt"/>
    <x v="1"/>
    <s v="United States"/>
    <s v="Dallas"/>
    <x v="5"/>
    <n v="75220"/>
    <x v="2"/>
    <s v="OFF-PA-10002923"/>
    <x v="1"/>
    <x v="10"/>
    <s v="Xerox 1942"/>
    <n v="78.304000000000002"/>
    <n v="2"/>
    <n v="0.2"/>
    <n v="29.363999999999997"/>
  </r>
  <r>
    <n v="8977"/>
    <s v="CA-2014-156622"/>
    <x v="3"/>
    <x v="51"/>
    <d v="2014-11-27T00:00:00"/>
    <s v="First Class"/>
    <s v="JP-15460"/>
    <s v="Jennifer Patt"/>
    <x v="1"/>
    <s v="United States"/>
    <s v="Dallas"/>
    <x v="5"/>
    <n v="75220"/>
    <x v="2"/>
    <s v="FUR-TA-10003008"/>
    <x v="0"/>
    <x v="3"/>
    <s v="Lesro Round Back Collection Coffee Table, End Table"/>
    <n v="127.785"/>
    <n v="1"/>
    <n v="0.3"/>
    <n v="-31.033499999999989"/>
  </r>
  <r>
    <n v="8978"/>
    <s v="CA-2014-156622"/>
    <x v="3"/>
    <x v="51"/>
    <d v="2014-11-27T00:00:00"/>
    <s v="First Class"/>
    <s v="JP-15460"/>
    <s v="Jennifer Patt"/>
    <x v="1"/>
    <s v="United States"/>
    <s v="Dallas"/>
    <x v="5"/>
    <n v="75220"/>
    <x v="2"/>
    <s v="OFF-BI-10003707"/>
    <x v="1"/>
    <x v="8"/>
    <s v="Aluminum Screw Posts"/>
    <n v="6.1039999999999983"/>
    <n v="2"/>
    <n v="0.8"/>
    <n v="-9.1560000000000006"/>
  </r>
  <r>
    <n v="8979"/>
    <s v="CA-2011-119529"/>
    <x v="2"/>
    <x v="935"/>
    <d v="2011-11-05T00:00:00"/>
    <s v="Second Class"/>
    <s v="DM-13345"/>
    <s v="Denise Monton"/>
    <x v="1"/>
    <s v="United States"/>
    <s v="Orange"/>
    <x v="30"/>
    <n v="7050"/>
    <x v="3"/>
    <s v="OFF-BI-10000546"/>
    <x v="1"/>
    <x v="8"/>
    <s v="Avery Durable Binders"/>
    <n v="5.76"/>
    <n v="2"/>
    <n v="0"/>
    <n v="2.8224"/>
  </r>
  <r>
    <n v="8980"/>
    <s v="CA-2012-150413"/>
    <x v="1"/>
    <x v="324"/>
    <d v="2012-10-24T00:00:00"/>
    <s v="Second Class"/>
    <s v="CS-11860"/>
    <s v="Cari Schnelling"/>
    <x v="0"/>
    <s v="United States"/>
    <s v="Dallas"/>
    <x v="5"/>
    <n v="75220"/>
    <x v="2"/>
    <s v="OFF-BI-10000404"/>
    <x v="1"/>
    <x v="8"/>
    <s v="Avery Printable Repositionable Plastic Tabs"/>
    <n v="1.7199999999999995"/>
    <n v="1"/>
    <n v="0.8"/>
    <n v="-2.8380000000000001"/>
  </r>
  <r>
    <n v="8981"/>
    <s v="CA-2011-108182"/>
    <x v="2"/>
    <x v="644"/>
    <d v="2011-02-11T00:00:00"/>
    <s v="Second Class"/>
    <s v="DL-13315"/>
    <s v="Delfina Latchford"/>
    <x v="0"/>
    <s v="United States"/>
    <s v="Romeoville"/>
    <x v="10"/>
    <n v="60441"/>
    <x v="2"/>
    <s v="OFF-BI-10001196"/>
    <x v="1"/>
    <x v="8"/>
    <s v="Avery Flip-Chart Easel Binder, Black"/>
    <n v="8.9519999999999982"/>
    <n v="2"/>
    <n v="0.8"/>
    <n v="-14.770800000000001"/>
  </r>
  <r>
    <n v="8982"/>
    <s v="CA-2013-110898"/>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s v="CA-2013-110898"/>
    <x v="0"/>
    <x v="1193"/>
    <d v="2013-03-13T00:00:00"/>
    <s v="Standard Class"/>
    <s v="LC-16870"/>
    <s v="Lena Cacioppo"/>
    <x v="0"/>
    <s v="United States"/>
    <s v="Chicago"/>
    <x v="10"/>
    <n v="60623"/>
    <x v="2"/>
    <s v="OFF-BI-10004656"/>
    <x v="1"/>
    <x v="8"/>
    <s v="Peel &amp; Stick Add-On Corner Pockets"/>
    <n v="1.7279999999999998"/>
    <n v="4"/>
    <n v="0.8"/>
    <n v="-2.764800000000001"/>
  </r>
  <r>
    <n v="8984"/>
    <s v="CA-2013-110898"/>
    <x v="0"/>
    <x v="1193"/>
    <d v="2013-03-13T00:00:00"/>
    <s v="Standard Class"/>
    <s v="LC-16870"/>
    <s v="Lena Cacioppo"/>
    <x v="0"/>
    <s v="United States"/>
    <s v="Chicago"/>
    <x v="10"/>
    <n v="60623"/>
    <x v="2"/>
    <s v="FUR-FU-10003773"/>
    <x v="0"/>
    <x v="5"/>
    <s v="Eldon Cleatmat Plus Chair Mats for High Pile Carpets"/>
    <n v="159.04"/>
    <n v="5"/>
    <n v="0.6"/>
    <n v="-194.82400000000001"/>
  </r>
  <r>
    <n v="8985"/>
    <s v="CA-2013-110898"/>
    <x v="0"/>
    <x v="1193"/>
    <d v="2013-03-13T00:00:00"/>
    <s v="Standard Class"/>
    <s v="LC-16870"/>
    <s v="Lena Cacioppo"/>
    <x v="0"/>
    <s v="United States"/>
    <s v="Chicago"/>
    <x v="10"/>
    <n v="60623"/>
    <x v="2"/>
    <s v="FUR-TA-10000849"/>
    <x v="0"/>
    <x v="3"/>
    <s v="Bevis Rectangular Conference Tables"/>
    <n v="145.97999999999999"/>
    <n v="2"/>
    <n v="0.5"/>
    <n v="-99.266399999999976"/>
  </r>
  <r>
    <n v="8986"/>
    <s v="CA-2012-123092"/>
    <x v="1"/>
    <x v="155"/>
    <d v="2012-12-07T00:00:00"/>
    <s v="Standard Class"/>
    <s v="JG-15115"/>
    <s v="Jack Garza"/>
    <x v="0"/>
    <s v="United States"/>
    <s v="Jacksonville"/>
    <x v="3"/>
    <n v="28540"/>
    <x v="0"/>
    <s v="FUR-FU-10000222"/>
    <x v="0"/>
    <x v="5"/>
    <s v="Seth Thomas 16&quot; Steel Case Clock"/>
    <n v="77.951999999999998"/>
    <n v="3"/>
    <n v="0.2"/>
    <n v="12.667199999999994"/>
  </r>
  <r>
    <n v="8987"/>
    <s v="CA-2012-123092"/>
    <x v="1"/>
    <x v="155"/>
    <d v="2012-12-07T00:00:00"/>
    <s v="Standard Class"/>
    <s v="JG-15115"/>
    <s v="Jack Garza"/>
    <x v="0"/>
    <s v="United States"/>
    <s v="Jacksonville"/>
    <x v="3"/>
    <n v="28540"/>
    <x v="0"/>
    <s v="OFF-BI-10001718"/>
    <x v="1"/>
    <x v="8"/>
    <s v="GBC DocuBind P50 Personal Binding Machine"/>
    <n v="95.970000000000013"/>
    <n v="5"/>
    <n v="0.7"/>
    <n v="-73.57699999999997"/>
  </r>
  <r>
    <n v="8988"/>
    <s v="CA-2012-123092"/>
    <x v="1"/>
    <x v="155"/>
    <d v="2012-12-07T00:00:00"/>
    <s v="Standard Class"/>
    <s v="JG-15115"/>
    <s v="Jack Garza"/>
    <x v="0"/>
    <s v="United States"/>
    <s v="Jacksonville"/>
    <x v="3"/>
    <n v="28540"/>
    <x v="0"/>
    <s v="TEC-PH-10001700"/>
    <x v="2"/>
    <x v="7"/>
    <s v="Panasonic KX-TG6844B Expandable Digital Cordless Telephone"/>
    <n v="105.584"/>
    <n v="2"/>
    <n v="0.2"/>
    <n v="9.2386000000000053"/>
  </r>
  <r>
    <n v="8989"/>
    <s v="CA-2012-123092"/>
    <x v="1"/>
    <x v="155"/>
    <d v="2012-12-07T00:00:00"/>
    <s v="Standard Class"/>
    <s v="JG-15115"/>
    <s v="Jack Garza"/>
    <x v="0"/>
    <s v="United States"/>
    <s v="Jacksonville"/>
    <x v="3"/>
    <n v="28540"/>
    <x v="0"/>
    <s v="OFF-AR-10004078"/>
    <x v="1"/>
    <x v="6"/>
    <s v="Newell 312"/>
    <n v="9.3439999999999994"/>
    <n v="2"/>
    <n v="0.2"/>
    <n v="1.1679999999999997"/>
  </r>
  <r>
    <n v="8990"/>
    <s v="US-2012-128587"/>
    <x v="1"/>
    <x v="100"/>
    <d v="2012-12-30T00:00:00"/>
    <s v="Standard Class"/>
    <s v="HM-14860"/>
    <s v="Harry Marie"/>
    <x v="1"/>
    <s v="United States"/>
    <s v="Springfield"/>
    <x v="25"/>
    <n v="65807"/>
    <x v="2"/>
    <s v="FUR-FU-10003026"/>
    <x v="0"/>
    <x v="5"/>
    <s v="Eldon Regeneration Recycled Desk Accessories, Black"/>
    <n v="9.68"/>
    <n v="2"/>
    <n v="0"/>
    <n v="3.7751999999999999"/>
  </r>
  <r>
    <n v="8991"/>
    <s v="US-2012-128587"/>
    <x v="1"/>
    <x v="100"/>
    <d v="2012-12-30T00:00:00"/>
    <s v="Standard Class"/>
    <s v="HM-14860"/>
    <s v="Harry Marie"/>
    <x v="1"/>
    <s v="United States"/>
    <s v="Springfield"/>
    <x v="25"/>
    <n v="65807"/>
    <x v="2"/>
    <s v="TEC-CO-10003763"/>
    <x v="2"/>
    <x v="16"/>
    <s v="Canon PC1060 Personal Laser Copier"/>
    <n v="4899.93"/>
    <n v="7"/>
    <n v="0"/>
    <n v="2302.9670999999998"/>
  </r>
  <r>
    <n v="8992"/>
    <s v="US-2014-139577"/>
    <x v="3"/>
    <x v="172"/>
    <d v="2014-10-07T00:00:00"/>
    <s v="Standard Class"/>
    <s v="TN-21040"/>
    <s v="Tanja Norvell"/>
    <x v="2"/>
    <s v="United States"/>
    <s v="San Francisco"/>
    <x v="1"/>
    <n v="94110"/>
    <x v="1"/>
    <s v="TEC-AC-10004708"/>
    <x v="2"/>
    <x v="11"/>
    <s v="Sony 32GB Class 10 Micro SDHC R40 Memory Card"/>
    <n v="104.75"/>
    <n v="5"/>
    <n v="0"/>
    <n v="21.997499999999999"/>
  </r>
  <r>
    <n v="8993"/>
    <s v="CA-2014-159100"/>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s v="CA-2014-159100"/>
    <x v="3"/>
    <x v="524"/>
    <d v="2014-10-22T00:00:00"/>
    <s v="Standard Class"/>
    <s v="VP-21760"/>
    <s v="Victoria Pisteka"/>
    <x v="1"/>
    <s v="United States"/>
    <s v="Columbia"/>
    <x v="18"/>
    <n v="38401"/>
    <x v="0"/>
    <s v="FUR-TA-10001950"/>
    <x v="0"/>
    <x v="3"/>
    <s v="Balt Solid Wood Round Tables"/>
    <n v="1875.258"/>
    <n v="7"/>
    <n v="0.4"/>
    <n v="-968.88329999999996"/>
  </r>
  <r>
    <n v="8995"/>
    <s v="CA-2011-109043"/>
    <x v="2"/>
    <x v="860"/>
    <d v="2011-08-17T00:00:00"/>
    <s v="First Class"/>
    <s v="CS-12355"/>
    <s v="Christine Sundaresam"/>
    <x v="0"/>
    <s v="United States"/>
    <s v="Hollywood"/>
    <x v="2"/>
    <n v="33021"/>
    <x v="0"/>
    <s v="OFF-PA-10000312"/>
    <x v="1"/>
    <x v="10"/>
    <s v="Xerox 1955"/>
    <n v="91.360000000000014"/>
    <n v="5"/>
    <n v="0.2"/>
    <n v="29.691999999999993"/>
  </r>
  <r>
    <n v="8996"/>
    <s v="CA-2011-109043"/>
    <x v="2"/>
    <x v="860"/>
    <d v="2011-08-17T00:00:00"/>
    <s v="First Class"/>
    <s v="CS-12355"/>
    <s v="Christine Sundaresam"/>
    <x v="0"/>
    <s v="United States"/>
    <s v="Hollywood"/>
    <x v="2"/>
    <n v="33021"/>
    <x v="0"/>
    <s v="OFF-AP-10004708"/>
    <x v="1"/>
    <x v="9"/>
    <s v="Fellowes Superior 10 Outlet Split Surge Protector"/>
    <n v="152.24"/>
    <n v="5"/>
    <n v="0.2"/>
    <n v="17.126999999999988"/>
  </r>
  <r>
    <n v="8997"/>
    <s v="US-2014-116491"/>
    <x v="3"/>
    <x v="343"/>
    <d v="2014-11-14T00:00:00"/>
    <s v="First Class"/>
    <s v="PG-18820"/>
    <s v="Patrick Gardner"/>
    <x v="0"/>
    <s v="United States"/>
    <s v="Dallas"/>
    <x v="5"/>
    <n v="75081"/>
    <x v="2"/>
    <s v="TEC-PH-10004531"/>
    <x v="2"/>
    <x v="7"/>
    <s v="OtterBox Commuter Series Case - iPhone 5 &amp; 5s"/>
    <n v="35.183999999999997"/>
    <n v="2"/>
    <n v="0.2"/>
    <n v="12.314399999999999"/>
  </r>
  <r>
    <n v="8998"/>
    <s v="CA-2014-122763"/>
    <x v="3"/>
    <x v="177"/>
    <d v="2014-03-21T00:00:00"/>
    <s v="Same Day"/>
    <s v="HG-14845"/>
    <s v="Harry Greene"/>
    <x v="0"/>
    <s v="United States"/>
    <s v="Houston"/>
    <x v="5"/>
    <n v="77041"/>
    <x v="2"/>
    <s v="OFF-PA-10000474"/>
    <x v="1"/>
    <x v="10"/>
    <s v="Staples"/>
    <n v="56.704000000000001"/>
    <n v="2"/>
    <n v="0.2"/>
    <n v="19.137599999999992"/>
  </r>
  <r>
    <n v="8999"/>
    <s v="CA-2014-122763"/>
    <x v="3"/>
    <x v="177"/>
    <d v="2014-03-21T00:00:00"/>
    <s v="Same Day"/>
    <s v="HG-14845"/>
    <s v="Harry Greene"/>
    <x v="0"/>
    <s v="United States"/>
    <s v="Houston"/>
    <x v="5"/>
    <n v="77041"/>
    <x v="2"/>
    <s v="OFF-PA-10002377"/>
    <x v="1"/>
    <x v="10"/>
    <s v="Xerox 1916"/>
    <n v="274.06400000000002"/>
    <n v="7"/>
    <n v="0.2"/>
    <n v="102.77399999999999"/>
  </r>
  <r>
    <n v="9000"/>
    <s v="CA-2014-137785"/>
    <x v="3"/>
    <x v="726"/>
    <d v="2014-05-18T00:00:00"/>
    <s v="Standard Class"/>
    <s v="MH-18115"/>
    <s v="Mick Hernandez"/>
    <x v="2"/>
    <s v="United States"/>
    <s v="Philadelphia"/>
    <x v="9"/>
    <n v="19140"/>
    <x v="3"/>
    <s v="FUR-CH-10001482"/>
    <x v="0"/>
    <x v="1"/>
    <s v="Office Star - Mesh Screen back chair with Vinyl seat"/>
    <n v="458.42999999999995"/>
    <n v="5"/>
    <n v="0.3"/>
    <n v="-124.431"/>
  </r>
  <r>
    <n v="9001"/>
    <s v="CA-2011-133389"/>
    <x v="2"/>
    <x v="169"/>
    <d v="2011-06-22T00:00:00"/>
    <s v="Same Day"/>
    <s v="TB-21280"/>
    <s v="Toby Braunhardt"/>
    <x v="0"/>
    <s v="United States"/>
    <s v="Phoenix"/>
    <x v="16"/>
    <n v="85023"/>
    <x v="1"/>
    <s v="OFF-BI-10001553"/>
    <x v="1"/>
    <x v="8"/>
    <s v="SpineVue Locking Slant-D Ring Binders by Cardinal"/>
    <n v="8.2260000000000009"/>
    <n v="3"/>
    <n v="0.7"/>
    <n v="-6.0323999999999991"/>
  </r>
  <r>
    <n v="9002"/>
    <s v="CA-2011-103807"/>
    <x v="2"/>
    <x v="266"/>
    <d v="2011-12-09T00:00:00"/>
    <s v="Standard Class"/>
    <s v="EM-13825"/>
    <s v="Elizabeth Moffitt"/>
    <x v="1"/>
    <s v="United States"/>
    <s v="Sandy Springs"/>
    <x v="32"/>
    <n v="30328"/>
    <x v="0"/>
    <s v="TEC-AC-10000199"/>
    <x v="2"/>
    <x v="11"/>
    <s v="Kingston Digital DataTraveler 8GB USB 2.0"/>
    <n v="5.95"/>
    <n v="1"/>
    <n v="0"/>
    <n v="0.83300000000000018"/>
  </r>
  <r>
    <n v="9003"/>
    <s v="CA-2011-103807"/>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s v="CA-2012-102855"/>
    <x v="1"/>
    <x v="57"/>
    <d v="2012-04-06T00:00:00"/>
    <s v="Same Day"/>
    <s v="JF-15415"/>
    <s v="Jennifer Ferguson"/>
    <x v="0"/>
    <s v="United States"/>
    <s v="Spokane"/>
    <x v="4"/>
    <n v="99207"/>
    <x v="1"/>
    <s v="TEC-AC-10001767"/>
    <x v="2"/>
    <x v="11"/>
    <s v="SanDisk Ultra 64 GB MicroSDHC Class 10 Memory Card"/>
    <n v="239.94"/>
    <n v="6"/>
    <n v="0"/>
    <n v="26.393399999999986"/>
  </r>
  <r>
    <n v="9005"/>
    <s v="CA-2012-102855"/>
    <x v="1"/>
    <x v="57"/>
    <d v="2012-04-06T00:00:00"/>
    <s v="Same Day"/>
    <s v="JF-15415"/>
    <s v="Jennifer Ferguson"/>
    <x v="0"/>
    <s v="United States"/>
    <s v="Spokane"/>
    <x v="4"/>
    <n v="99207"/>
    <x v="1"/>
    <s v="OFF-AR-10002467"/>
    <x v="1"/>
    <x v="6"/>
    <s v="Dixon Ticonderoga Pencils"/>
    <n v="23.84"/>
    <n v="8"/>
    <n v="0"/>
    <n v="6.4368000000000016"/>
  </r>
  <r>
    <n v="9006"/>
    <s v="CA-2014-107825"/>
    <x v="3"/>
    <x v="551"/>
    <d v="2014-11-19T00:00:00"/>
    <s v="Same Day"/>
    <s v="NB-18655"/>
    <s v="Nona Balk"/>
    <x v="1"/>
    <s v="United States"/>
    <s v="Milwaukee"/>
    <x v="6"/>
    <n v="53209"/>
    <x v="2"/>
    <s v="OFF-ST-10001321"/>
    <x v="1"/>
    <x v="4"/>
    <s v="Decoflex Hanging Personal Folder File, Blue"/>
    <n v="92.52"/>
    <n v="6"/>
    <n v="0"/>
    <n v="24.980400000000007"/>
  </r>
  <r>
    <n v="9007"/>
    <s v="CA-2014-107825"/>
    <x v="3"/>
    <x v="551"/>
    <d v="2014-11-19T00:00:00"/>
    <s v="Same Day"/>
    <s v="NB-18655"/>
    <s v="Nona Balk"/>
    <x v="1"/>
    <s v="United States"/>
    <s v="Milwaukee"/>
    <x v="6"/>
    <n v="53209"/>
    <x v="2"/>
    <s v="OFF-ST-10000777"/>
    <x v="1"/>
    <x v="4"/>
    <s v="Companion Letter/Legal File, Black"/>
    <n v="37.76"/>
    <n v="1"/>
    <n v="0"/>
    <n v="10.572800000000001"/>
  </r>
  <r>
    <n v="9008"/>
    <s v="CA-2014-107825"/>
    <x v="3"/>
    <x v="551"/>
    <d v="2014-11-19T00:00:00"/>
    <s v="Same Day"/>
    <s v="NB-18655"/>
    <s v="Nona Balk"/>
    <x v="1"/>
    <s v="United States"/>
    <s v="Milwaukee"/>
    <x v="6"/>
    <n v="53209"/>
    <x v="2"/>
    <s v="OFF-LA-10003720"/>
    <x v="1"/>
    <x v="2"/>
    <s v="Avery 487"/>
    <n v="7.38"/>
    <n v="2"/>
    <n v="0"/>
    <n v="3.4685999999999999"/>
  </r>
  <r>
    <n v="9009"/>
    <s v="CA-2014-107825"/>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s v="CA-2014-106047"/>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s v="CA-2014-127803"/>
    <x v="3"/>
    <x v="240"/>
    <d v="2014-05-24T00:00:00"/>
    <s v="Standard Class"/>
    <s v="ND-18460"/>
    <s v="Neil Ducich"/>
    <x v="1"/>
    <s v="United States"/>
    <s v="Huntsville"/>
    <x v="19"/>
    <n v="35810"/>
    <x v="0"/>
    <s v="OFF-BI-10001787"/>
    <x v="1"/>
    <x v="8"/>
    <s v="Wilson Jones Four-Pocket Poly Binders"/>
    <n v="26.16"/>
    <n v="4"/>
    <n v="0"/>
    <n v="12.8184"/>
  </r>
  <r>
    <n v="9012"/>
    <s v="CA-2012-137071"/>
    <x v="1"/>
    <x v="139"/>
    <d v="2012-12-21T00:00:00"/>
    <s v="First Class"/>
    <s v="ED-13885"/>
    <s v="Emily Ducich"/>
    <x v="2"/>
    <s v="United States"/>
    <s v="Houston"/>
    <x v="5"/>
    <n v="77036"/>
    <x v="2"/>
    <s v="TEC-AC-10004353"/>
    <x v="2"/>
    <x v="11"/>
    <s v="Hypercom P1300 Pinpad"/>
    <n v="100.80000000000001"/>
    <n v="2"/>
    <n v="0.2"/>
    <n v="21.42"/>
  </r>
  <r>
    <n v="9013"/>
    <s v="CA-2013-12144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s v="CA-2014-143084"/>
    <x v="3"/>
    <x v="257"/>
    <d v="2014-03-23T00:00:00"/>
    <s v="Standard Class"/>
    <s v="BP-11050"/>
    <s v="Barry Pond"/>
    <x v="1"/>
    <s v="United States"/>
    <s v="Los Angeles"/>
    <x v="1"/>
    <n v="90008"/>
    <x v="1"/>
    <s v="OFF-AR-10002766"/>
    <x v="1"/>
    <x v="6"/>
    <s v="Prang Drawing Pencil Set"/>
    <n v="13.899999999999999"/>
    <n v="5"/>
    <n v="0"/>
    <n v="3.7529999999999997"/>
  </r>
  <r>
    <n v="9015"/>
    <s v="CA-2014-143084"/>
    <x v="3"/>
    <x v="257"/>
    <d v="2014-03-23T00:00:00"/>
    <s v="Standard Class"/>
    <s v="BP-11050"/>
    <s v="Barry Pond"/>
    <x v="1"/>
    <s v="United States"/>
    <s v="Los Angeles"/>
    <x v="1"/>
    <n v="90008"/>
    <x v="1"/>
    <s v="OFF-EN-10003072"/>
    <x v="1"/>
    <x v="12"/>
    <s v="Peel &amp; Seel Envelopes"/>
    <n v="19.399999999999999"/>
    <n v="5"/>
    <n v="0"/>
    <n v="9.3120000000000012"/>
  </r>
  <r>
    <n v="9016"/>
    <s v="CA-2013-131639"/>
    <x v="0"/>
    <x v="907"/>
    <d v="2013-12-24T00:00:00"/>
    <s v="Standard Class"/>
    <s v="NS-18640"/>
    <s v="Noel Staavos"/>
    <x v="1"/>
    <s v="United States"/>
    <s v="Carlsbad"/>
    <x v="27"/>
    <n v="88220"/>
    <x v="1"/>
    <s v="OFF-BI-10001636"/>
    <x v="1"/>
    <x v="8"/>
    <s v="Ibico Plastic and Wire Spiral Binding Combs"/>
    <n v="13.488"/>
    <n v="2"/>
    <n v="0.2"/>
    <n v="4.3835999999999995"/>
  </r>
  <r>
    <n v="9017"/>
    <s v="CA-2013-131639"/>
    <x v="0"/>
    <x v="907"/>
    <d v="2013-12-24T00:00:00"/>
    <s v="Standard Class"/>
    <s v="NS-18640"/>
    <s v="Noel Staavos"/>
    <x v="1"/>
    <s v="United States"/>
    <s v="Carlsbad"/>
    <x v="27"/>
    <n v="88220"/>
    <x v="1"/>
    <s v="OFF-BI-10000948"/>
    <x v="1"/>
    <x v="8"/>
    <s v="GBC Laser Imprintable Binding System Covers, Desert Sand"/>
    <n v="11.416"/>
    <n v="1"/>
    <n v="0.2"/>
    <n v="3.8528999999999991"/>
  </r>
  <r>
    <n v="9018"/>
    <s v="CA-2013-161361"/>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s v="CA-2013-161361"/>
    <x v="0"/>
    <x v="253"/>
    <d v="2013-03-29T00:00:00"/>
    <s v="Second Class"/>
    <s v="MV-17485"/>
    <s v="Mark Van Huff"/>
    <x v="0"/>
    <s v="United States"/>
    <s v="Pocatello"/>
    <x v="45"/>
    <n v="83201"/>
    <x v="1"/>
    <s v="OFF-BI-10002215"/>
    <x v="1"/>
    <x v="8"/>
    <s v="Wilson Jones Hanging View Binder, White, 1&quot;"/>
    <n v="17.04"/>
    <n v="3"/>
    <n v="0.2"/>
    <n v="5.5379999999999985"/>
  </r>
  <r>
    <n v="9020"/>
    <s v="CA-2011-100706"/>
    <x v="2"/>
    <x v="757"/>
    <d v="2011-12-18T00:00:00"/>
    <s v="Second Class"/>
    <s v="LE-16810"/>
    <s v="Laurel Elliston"/>
    <x v="0"/>
    <s v="United States"/>
    <s v="Springfield"/>
    <x v="17"/>
    <n v="22153"/>
    <x v="0"/>
    <s v="TEC-AC-10001314"/>
    <x v="2"/>
    <x v="11"/>
    <s v="Case Logic 2.4GHz Wireless Keyboard"/>
    <n v="99.98"/>
    <n v="2"/>
    <n v="0"/>
    <n v="7.9983999999999895"/>
  </r>
  <r>
    <n v="9021"/>
    <s v="CA-2011-100706"/>
    <x v="2"/>
    <x v="757"/>
    <d v="2011-12-18T00:00:00"/>
    <s v="Second Class"/>
    <s v="LE-16810"/>
    <s v="Laurel Elliston"/>
    <x v="0"/>
    <s v="United States"/>
    <s v="Springfield"/>
    <x v="17"/>
    <n v="22153"/>
    <x v="0"/>
    <s v="FUR-FU-10002268"/>
    <x v="0"/>
    <x v="5"/>
    <s v="Ultra Door Push Plate"/>
    <n v="29.46"/>
    <n v="6"/>
    <n v="0"/>
    <n v="9.7217999999999982"/>
  </r>
  <r>
    <n v="9022"/>
    <s v="CA-2012-129525"/>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s v="US-2013-141880"/>
    <x v="0"/>
    <x v="250"/>
    <d v="2013-08-24T00:00:00"/>
    <s v="First Class"/>
    <s v="TC-21475"/>
    <s v="Tony Chapman"/>
    <x v="2"/>
    <s v="United States"/>
    <s v="Fort Collins"/>
    <x v="22"/>
    <n v="80525"/>
    <x v="1"/>
    <s v="FUR-FU-10001979"/>
    <x v="0"/>
    <x v="5"/>
    <s v="Dana Halogen Swing-Arm Architect Lamp"/>
    <n v="98.328000000000003"/>
    <n v="3"/>
    <n v="0.2"/>
    <n v="9.832800000000006"/>
  </r>
  <r>
    <n v="9024"/>
    <s v="CA-2012-165799"/>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s v="CA-2013-102127"/>
    <x v="0"/>
    <x v="190"/>
    <d v="2013-07-03T00:00:00"/>
    <s v="Standard Class"/>
    <s v="VP-21760"/>
    <s v="Victoria Pisteka"/>
    <x v="1"/>
    <s v="United States"/>
    <s v="New York City"/>
    <x v="15"/>
    <n v="10035"/>
    <x v="3"/>
    <s v="TEC-AC-10002018"/>
    <x v="2"/>
    <x v="11"/>
    <s v="AmazonBasics 3-Button USB Wired Mouse"/>
    <n v="20.97"/>
    <n v="3"/>
    <n v="0"/>
    <n v="9.017100000000001"/>
  </r>
  <r>
    <n v="9026"/>
    <s v="CA-2013-102127"/>
    <x v="0"/>
    <x v="190"/>
    <d v="2013-07-03T00:00:00"/>
    <s v="Standard Class"/>
    <s v="VP-21760"/>
    <s v="Victoria Pisteka"/>
    <x v="1"/>
    <s v="United States"/>
    <s v="New York City"/>
    <x v="15"/>
    <n v="10035"/>
    <x v="3"/>
    <s v="TEC-AC-10000397"/>
    <x v="2"/>
    <x v="11"/>
    <s v="Perixx PERIBOARD-512B, Ergonomic Split Keyboard"/>
    <n v="139.96"/>
    <n v="4"/>
    <n v="0"/>
    <n v="9.7972000000000037"/>
  </r>
  <r>
    <n v="9027"/>
    <s v="CA-2013-102127"/>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s v="US-2013-152415"/>
    <x v="0"/>
    <x v="42"/>
    <d v="2013-09-23T00:00:00"/>
    <s v="Standard Class"/>
    <s v="PO-18865"/>
    <s v="Patrick O'Donnell"/>
    <x v="0"/>
    <s v="United States"/>
    <s v="Marlborough"/>
    <x v="31"/>
    <n v="1752"/>
    <x v="3"/>
    <s v="FUR-FU-10002597"/>
    <x v="0"/>
    <x v="5"/>
    <s v="C-Line Magnetic Cubicle Keepers, Clear Polypropylene"/>
    <n v="14.82"/>
    <n v="3"/>
    <n v="0"/>
    <n v="6.224400000000001"/>
  </r>
  <r>
    <n v="9029"/>
    <s v="US-2013-152415"/>
    <x v="0"/>
    <x v="42"/>
    <d v="2013-09-23T00:00:00"/>
    <s v="Standard Class"/>
    <s v="PO-18865"/>
    <s v="Patrick O'Donnell"/>
    <x v="0"/>
    <s v="United States"/>
    <s v="Marlborough"/>
    <x v="31"/>
    <n v="1752"/>
    <x v="3"/>
    <s v="FUR-FU-10004864"/>
    <x v="0"/>
    <x v="5"/>
    <s v="Howard Miller 14-1/2&quot; Diameter Chrome Round Wall Clock"/>
    <n v="191.82"/>
    <n v="3"/>
    <n v="0"/>
    <n v="61.382399999999997"/>
  </r>
  <r>
    <n v="9030"/>
    <s v="CA-2011-138198"/>
    <x v="2"/>
    <x v="667"/>
    <d v="2011-07-23T00:00:00"/>
    <s v="Standard Class"/>
    <s v="JL-15130"/>
    <s v="Jack Lebron"/>
    <x v="0"/>
    <s v="United States"/>
    <s v="New Rochelle"/>
    <x v="15"/>
    <n v="10801"/>
    <x v="3"/>
    <s v="OFF-BI-10002103"/>
    <x v="1"/>
    <x v="8"/>
    <s v="Cardinal Slant-D Ring Binder, Heavy Gauge Vinyl"/>
    <n v="13.904"/>
    <n v="2"/>
    <n v="0.2"/>
    <n v="4.5187999999999997"/>
  </r>
  <r>
    <n v="9031"/>
    <s v="CA-2014-128041"/>
    <x v="3"/>
    <x v="853"/>
    <d v="2014-09-02T00:00:00"/>
    <s v="Same Day"/>
    <s v="RW-19540"/>
    <s v="Rick Wilson"/>
    <x v="1"/>
    <s v="United States"/>
    <s v="Seattle"/>
    <x v="4"/>
    <n v="98103"/>
    <x v="1"/>
    <s v="OFF-AP-10001005"/>
    <x v="1"/>
    <x v="9"/>
    <s v="Honeywell Quietcare HEPA Air Cleaner"/>
    <n v="314.60000000000002"/>
    <n v="4"/>
    <n v="0"/>
    <n v="103.81799999999998"/>
  </r>
  <r>
    <n v="9032"/>
    <s v="CA-2014-128041"/>
    <x v="3"/>
    <x v="853"/>
    <d v="2014-09-02T00:00:00"/>
    <s v="Same Day"/>
    <s v="RW-19540"/>
    <s v="Rick Wilson"/>
    <x v="1"/>
    <s v="United States"/>
    <s v="Seattle"/>
    <x v="4"/>
    <n v="98103"/>
    <x v="1"/>
    <s v="FUR-TA-10002607"/>
    <x v="0"/>
    <x v="3"/>
    <s v="KI Conference Tables"/>
    <n v="283.56"/>
    <n v="4"/>
    <n v="0"/>
    <n v="45.36960000000002"/>
  </r>
  <r>
    <n v="9033"/>
    <s v="CA-2014-105823"/>
    <x v="3"/>
    <x v="738"/>
    <d v="2014-06-27T00:00:00"/>
    <s v="Standard Class"/>
    <s v="RB-19465"/>
    <s v="Rick Bensley"/>
    <x v="2"/>
    <s v="United States"/>
    <s v="Detroit"/>
    <x v="12"/>
    <n v="48227"/>
    <x v="2"/>
    <s v="FUR-CH-10000454"/>
    <x v="0"/>
    <x v="1"/>
    <s v="Hon Deluxe Fabric Upholstered Stacking Chairs, Rounded Back"/>
    <n v="487.96"/>
    <n v="2"/>
    <n v="0"/>
    <n v="146.38799999999998"/>
  </r>
  <r>
    <n v="9034"/>
    <s v="CA-2011-152268"/>
    <x v="2"/>
    <x v="814"/>
    <d v="2011-09-07T00:00:00"/>
    <s v="Standard Class"/>
    <s v="SC-20095"/>
    <s v="Sanjit Chand"/>
    <x v="0"/>
    <s v="United States"/>
    <s v="Fayetteville"/>
    <x v="36"/>
    <n v="72701"/>
    <x v="0"/>
    <s v="OFF-BI-10001359"/>
    <x v="1"/>
    <x v="8"/>
    <s v="GBC DocuBind TL300 Electric Binding System"/>
    <n v="1793.98"/>
    <n v="2"/>
    <n v="0"/>
    <n v="843.17059999999992"/>
  </r>
  <r>
    <n v="9035"/>
    <s v="CA-2012-148873"/>
    <x v="1"/>
    <x v="486"/>
    <d v="2012-10-05T00:00:00"/>
    <s v="Standard Class"/>
    <s v="EM-13960"/>
    <s v="Eric Murdock"/>
    <x v="0"/>
    <s v="United States"/>
    <s v="Quincy"/>
    <x v="10"/>
    <n v="62301"/>
    <x v="2"/>
    <s v="OFF-BI-10003196"/>
    <x v="1"/>
    <x v="8"/>
    <s v="Accohide Poly Flexible Ring Binders"/>
    <n v="2.9919999999999995"/>
    <n v="4"/>
    <n v="0.8"/>
    <n v="-4.4880000000000013"/>
  </r>
  <r>
    <n v="9036"/>
    <s v="CA-2012-148873"/>
    <x v="1"/>
    <x v="486"/>
    <d v="2012-10-05T00:00:00"/>
    <s v="Standard Class"/>
    <s v="EM-13960"/>
    <s v="Eric Murdock"/>
    <x v="0"/>
    <s v="United States"/>
    <s v="Quincy"/>
    <x v="10"/>
    <n v="62301"/>
    <x v="2"/>
    <s v="TEC-AC-10003657"/>
    <x v="2"/>
    <x v="11"/>
    <s v="Lenovo 17-Key USB Numeric Keypad"/>
    <n v="108.76800000000001"/>
    <n v="4"/>
    <n v="0.2"/>
    <n v="2.7191999999999901"/>
  </r>
  <r>
    <n v="9037"/>
    <s v="CA-2012-166492"/>
    <x v="1"/>
    <x v="1003"/>
    <d v="2012-04-10T00:00:00"/>
    <s v="First Class"/>
    <s v="RP-19390"/>
    <s v="Resi Pölking"/>
    <x v="0"/>
    <s v="United States"/>
    <s v="New York City"/>
    <x v="15"/>
    <n v="10035"/>
    <x v="3"/>
    <s v="OFF-PA-10002262"/>
    <x v="1"/>
    <x v="10"/>
    <s v="Xerox 192"/>
    <n v="25.92"/>
    <n v="4"/>
    <n v="0"/>
    <n v="12.441600000000001"/>
  </r>
  <r>
    <n v="9038"/>
    <s v="CA-2012-166492"/>
    <x v="1"/>
    <x v="1003"/>
    <d v="2012-04-10T00:00:00"/>
    <s v="First Class"/>
    <s v="RP-19390"/>
    <s v="Resi Pölking"/>
    <x v="0"/>
    <s v="United States"/>
    <s v="New York City"/>
    <x v="15"/>
    <n v="10035"/>
    <x v="3"/>
    <s v="OFF-ST-10002214"/>
    <x v="1"/>
    <x v="4"/>
    <s v="X-Rack File for Hanging Folders"/>
    <n v="22.58"/>
    <n v="2"/>
    <n v="0"/>
    <n v="5.8707999999999991"/>
  </r>
  <r>
    <n v="9039"/>
    <s v="CA-2014-157420"/>
    <x v="3"/>
    <x v="610"/>
    <d v="2014-11-22T00:00:00"/>
    <s v="Same Day"/>
    <s v="HZ-14950"/>
    <s v="Henia Zydlo"/>
    <x v="0"/>
    <s v="United States"/>
    <s v="Houston"/>
    <x v="5"/>
    <n v="77095"/>
    <x v="2"/>
    <s v="TEC-PH-10003555"/>
    <x v="2"/>
    <x v="7"/>
    <s v="Motorola HK250 Universal Bluetooth Headset"/>
    <n v="55.176000000000002"/>
    <n v="3"/>
    <n v="0.2"/>
    <n v="-12.414599999999997"/>
  </r>
  <r>
    <n v="9040"/>
    <s v="CA-2013-117121"/>
    <x v="0"/>
    <x v="907"/>
    <d v="2013-12-22T00:00:00"/>
    <s v="Standard Class"/>
    <s v="AB-10105"/>
    <s v="Adrian Barton"/>
    <x v="0"/>
    <s v="United States"/>
    <s v="Detroit"/>
    <x v="12"/>
    <n v="48205"/>
    <x v="2"/>
    <s v="OFF-BI-10000545"/>
    <x v="1"/>
    <x v="8"/>
    <s v="GBC Ibimaster 500 Manual ProClick Binding System"/>
    <n v="9892.74"/>
    <n v="13"/>
    <n v="0"/>
    <n v="4946.37"/>
  </r>
  <r>
    <n v="9041"/>
    <s v="CA-2011-138177"/>
    <x v="2"/>
    <x v="111"/>
    <d v="2011-09-24T00:00:00"/>
    <s v="Standard Class"/>
    <s v="ND-18460"/>
    <s v="Neil Ducich"/>
    <x v="1"/>
    <s v="United States"/>
    <s v="Chandler"/>
    <x v="16"/>
    <n v="85224"/>
    <x v="1"/>
    <s v="FUR-TA-10004607"/>
    <x v="0"/>
    <x v="3"/>
    <s v="Hon 2111 Invitation Series Straight Table"/>
    <n v="73.915000000000006"/>
    <n v="1"/>
    <n v="0.5"/>
    <n v="-45.827300000000008"/>
  </r>
  <r>
    <n v="9042"/>
    <s v="CA-2011-114335"/>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s v="CA-2012-168760"/>
    <x v="1"/>
    <x v="357"/>
    <d v="2012-09-26T00:00:00"/>
    <s v="Second Class"/>
    <s v="MM-18280"/>
    <s v="Muhammed MacIntyre"/>
    <x v="1"/>
    <s v="United States"/>
    <s v="Los Angeles"/>
    <x v="1"/>
    <n v="90049"/>
    <x v="1"/>
    <s v="OFF-AP-10004532"/>
    <x v="1"/>
    <x v="9"/>
    <s v="Kensington 6 Outlet Guardian Standard Surge Protector"/>
    <n v="61.44"/>
    <n v="3"/>
    <n v="0"/>
    <n v="16.588799999999999"/>
  </r>
  <r>
    <n v="9044"/>
    <s v="CA-2013-168830"/>
    <x v="0"/>
    <x v="77"/>
    <d v="2013-11-14T00:00:00"/>
    <s v="Standard Class"/>
    <s v="ML-17395"/>
    <s v="Marina Lichtenstein"/>
    <x v="1"/>
    <s v="United States"/>
    <s v="San Francisco"/>
    <x v="1"/>
    <n v="94122"/>
    <x v="1"/>
    <s v="TEC-AC-10003911"/>
    <x v="2"/>
    <x v="11"/>
    <s v="NETGEAR AC1750 Dual Band Gigabit Smart WiFi Router"/>
    <n v="479.97"/>
    <n v="3"/>
    <n v="0"/>
    <n v="163.18979999999999"/>
  </r>
  <r>
    <n v="9045"/>
    <s v="CA-2014-137463"/>
    <x v="3"/>
    <x v="819"/>
    <d v="2014-12-21T00:00:00"/>
    <s v="Second Class"/>
    <s v="KM-16225"/>
    <s v="Kalyca Meade"/>
    <x v="1"/>
    <s v="United States"/>
    <s v="Sunnyvale"/>
    <x v="1"/>
    <n v="94086"/>
    <x v="1"/>
    <s v="OFF-BI-10003196"/>
    <x v="1"/>
    <x v="8"/>
    <s v="Accohide Poly Flexible Ring Binders"/>
    <n v="5.9840000000000009"/>
    <n v="2"/>
    <n v="0.2"/>
    <n v="2.2439999999999998"/>
  </r>
  <r>
    <n v="9046"/>
    <s v="CA-2014-137463"/>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s v="CA-2014-137463"/>
    <x v="3"/>
    <x v="819"/>
    <d v="2014-12-21T00:00:00"/>
    <s v="Second Class"/>
    <s v="KM-16225"/>
    <s v="Kalyca Meade"/>
    <x v="1"/>
    <s v="United States"/>
    <s v="Sunnyvale"/>
    <x v="1"/>
    <n v="94086"/>
    <x v="1"/>
    <s v="TEC-AC-10000057"/>
    <x v="2"/>
    <x v="11"/>
    <s v="Microsoft Natural Ergonomic Keyboard 4000"/>
    <n v="149.94999999999999"/>
    <n v="5"/>
    <n v="0"/>
    <n v="31.489499999999992"/>
  </r>
  <r>
    <n v="9048"/>
    <s v="CA-2014-137463"/>
    <x v="3"/>
    <x v="819"/>
    <d v="2014-12-21T00:00:00"/>
    <s v="Second Class"/>
    <s v="KM-16225"/>
    <s v="Kalyca Meade"/>
    <x v="1"/>
    <s v="United States"/>
    <s v="Sunnyvale"/>
    <x v="1"/>
    <n v="94086"/>
    <x v="1"/>
    <s v="OFF-AR-10001988"/>
    <x v="1"/>
    <x v="6"/>
    <s v="Bulldog Table or Wall-Mount Pencil Sharpener"/>
    <n v="29.950000000000003"/>
    <n v="5"/>
    <n v="0"/>
    <n v="8.6854999999999993"/>
  </r>
  <r>
    <n v="9049"/>
    <s v="CA-2014-137463"/>
    <x v="3"/>
    <x v="819"/>
    <d v="2014-12-21T00:00:00"/>
    <s v="Second Class"/>
    <s v="KM-16225"/>
    <s v="Kalyca Meade"/>
    <x v="1"/>
    <s v="United States"/>
    <s v="Sunnyvale"/>
    <x v="1"/>
    <n v="94086"/>
    <x v="1"/>
    <s v="OFF-LA-10003498"/>
    <x v="1"/>
    <x v="2"/>
    <s v="Avery 475"/>
    <n v="44.400000000000006"/>
    <n v="3"/>
    <n v="0"/>
    <n v="22.200000000000003"/>
  </r>
  <r>
    <n v="9050"/>
    <s v="CA-2011-124513"/>
    <x v="2"/>
    <x v="158"/>
    <d v="2011-09-25T00:00:00"/>
    <s v="Standard Class"/>
    <s v="SL-20155"/>
    <s v="Sara Luxemburg"/>
    <x v="2"/>
    <s v="United States"/>
    <s v="New York City"/>
    <x v="15"/>
    <n v="10011"/>
    <x v="3"/>
    <s v="OFF-AR-10002956"/>
    <x v="1"/>
    <x v="6"/>
    <s v="Boston 16801 Nautilus Battery Pencil Sharpener"/>
    <n v="66.03"/>
    <n v="3"/>
    <n v="0"/>
    <n v="17.1678"/>
  </r>
  <r>
    <n v="9051"/>
    <s v="CA-2012-165554"/>
    <x v="1"/>
    <x v="1211"/>
    <d v="2012-05-22T00:00:00"/>
    <s v="Standard Class"/>
    <s v="AJ-10780"/>
    <s v="Anthony Jacobs"/>
    <x v="1"/>
    <s v="United States"/>
    <s v="Los Angeles"/>
    <x v="1"/>
    <n v="90004"/>
    <x v="1"/>
    <s v="OFF-PA-10003724"/>
    <x v="1"/>
    <x v="10"/>
    <s v="Wirebound Message Book, 4 per Page"/>
    <n v="10.86"/>
    <n v="2"/>
    <n v="0"/>
    <n v="5.3213999999999997"/>
  </r>
  <r>
    <n v="9052"/>
    <s v="CA-2011-141838"/>
    <x v="2"/>
    <x v="959"/>
    <d v="2011-03-31T00:00:00"/>
    <s v="Second Class"/>
    <s v="DK-12835"/>
    <s v="Damala Kotsonis"/>
    <x v="1"/>
    <s v="United States"/>
    <s v="San Francisco"/>
    <x v="1"/>
    <n v="94122"/>
    <x v="1"/>
    <s v="OFF-AR-10004272"/>
    <x v="1"/>
    <x v="6"/>
    <s v="Newell 308"/>
    <n v="3.36"/>
    <n v="2"/>
    <n v="0"/>
    <n v="0.83999999999999986"/>
  </r>
  <r>
    <n v="9053"/>
    <s v="CA-2011-141838"/>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s v="CA-2011-141838"/>
    <x v="2"/>
    <x v="959"/>
    <d v="2011-03-31T00:00:00"/>
    <s v="Second Class"/>
    <s v="DK-12835"/>
    <s v="Damala Kotsonis"/>
    <x v="1"/>
    <s v="United States"/>
    <s v="San Francisco"/>
    <x v="1"/>
    <n v="94122"/>
    <x v="1"/>
    <s v="TEC-PH-10004100"/>
    <x v="2"/>
    <x v="7"/>
    <s v="Griffin GC17055 Auxiliary Audio Cable"/>
    <n v="28.783999999999999"/>
    <n v="2"/>
    <n v="0.2"/>
    <n v="2.878400000000001"/>
  </r>
  <r>
    <n v="9055"/>
    <s v="CA-2014-117009"/>
    <x v="3"/>
    <x v="585"/>
    <d v="2014-09-29T00:00:00"/>
    <s v="Standard Class"/>
    <s v="BK-11260"/>
    <s v="Berenike Kampe"/>
    <x v="0"/>
    <s v="United States"/>
    <s v="Santa Ana"/>
    <x v="1"/>
    <n v="92704"/>
    <x v="1"/>
    <s v="OFF-SU-10001218"/>
    <x v="1"/>
    <x v="14"/>
    <s v="Fiskars Softgrip Scissors"/>
    <n v="21.96"/>
    <n v="2"/>
    <n v="0"/>
    <n v="6.1488000000000014"/>
  </r>
  <r>
    <n v="9056"/>
    <s v="CA-2012-128993"/>
    <x v="1"/>
    <x v="811"/>
    <d v="2012-09-17T00:00:00"/>
    <s v="Second Class"/>
    <s v="CC-12670"/>
    <s v="Craig Carreira"/>
    <x v="0"/>
    <s v="United States"/>
    <s v="Seattle"/>
    <x v="4"/>
    <n v="98103"/>
    <x v="1"/>
    <s v="TEC-AC-10004209"/>
    <x v="2"/>
    <x v="11"/>
    <s v="Memorex Froggy Flash Drive 4 GB"/>
    <n v="21.98"/>
    <n v="2"/>
    <n v="0"/>
    <n v="8.5722000000000005"/>
  </r>
  <r>
    <n v="9057"/>
    <s v="CA-2012-160227"/>
    <x v="1"/>
    <x v="121"/>
    <d v="2012-11-04T00:00:00"/>
    <s v="First Class"/>
    <s v="ED-13885"/>
    <s v="Emily Ducich"/>
    <x v="2"/>
    <s v="United States"/>
    <s v="New York City"/>
    <x v="15"/>
    <n v="10011"/>
    <x v="3"/>
    <s v="FUR-CH-10002073"/>
    <x v="0"/>
    <x v="1"/>
    <s v="Hon Olson Stacker Chairs"/>
    <n v="2621.3220000000001"/>
    <n v="11"/>
    <n v="0.1"/>
    <n v="553.39019999999982"/>
  </r>
  <r>
    <n v="9058"/>
    <s v="CA-2012-149097"/>
    <x v="1"/>
    <x v="1182"/>
    <d v="2012-10-24T00:00:00"/>
    <s v="Standard Class"/>
    <s v="SV-20785"/>
    <s v="Stewart Visinsky"/>
    <x v="0"/>
    <s v="United States"/>
    <s v="Los Angeles"/>
    <x v="1"/>
    <n v="90045"/>
    <x v="1"/>
    <s v="FUR-FU-10003424"/>
    <x v="0"/>
    <x v="5"/>
    <s v="Nu-Dell Oak Frame"/>
    <n v="74.759999999999991"/>
    <n v="7"/>
    <n v="0"/>
    <n v="23.923199999999994"/>
  </r>
  <r>
    <n v="9059"/>
    <s v="CA-2012-149097"/>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s v="CA-2013-132304"/>
    <x v="0"/>
    <x v="403"/>
    <d v="2013-06-19T00:00:00"/>
    <s v="Standard Class"/>
    <s v="AR-10825"/>
    <s v="Anthony Rawles"/>
    <x v="1"/>
    <s v="United States"/>
    <s v="Seattle"/>
    <x v="4"/>
    <n v="98103"/>
    <x v="1"/>
    <s v="FUR-TA-10004619"/>
    <x v="0"/>
    <x v="3"/>
    <s v="Hon Non-Folding Utility Tables"/>
    <n v="1115.17"/>
    <n v="7"/>
    <n v="0"/>
    <n v="334.55099999999993"/>
  </r>
  <r>
    <n v="9061"/>
    <s v="CA-2012-136420"/>
    <x v="1"/>
    <x v="312"/>
    <d v="2012-11-21T00:00:00"/>
    <s v="First Class"/>
    <s v="CS-12250"/>
    <s v="Chris Selesnick"/>
    <x v="1"/>
    <s v="United States"/>
    <s v="San Diego"/>
    <x v="1"/>
    <n v="92024"/>
    <x v="1"/>
    <s v="OFF-BI-10002854"/>
    <x v="1"/>
    <x v="8"/>
    <s v="Performers Binder/Pad Holder, Black"/>
    <n v="89.696000000000012"/>
    <n v="4"/>
    <n v="0.2"/>
    <n v="33.635999999999996"/>
  </r>
  <r>
    <n v="9062"/>
    <s v="CA-2012-136420"/>
    <x v="1"/>
    <x v="312"/>
    <d v="2012-11-21T00:00:00"/>
    <s v="First Class"/>
    <s v="CS-12250"/>
    <s v="Chris Selesnick"/>
    <x v="1"/>
    <s v="United States"/>
    <s v="San Diego"/>
    <x v="1"/>
    <n v="92024"/>
    <x v="1"/>
    <s v="OFF-LA-10002762"/>
    <x v="1"/>
    <x v="2"/>
    <s v="Avery 485"/>
    <n v="50.12"/>
    <n v="4"/>
    <n v="0"/>
    <n v="23.556399999999996"/>
  </r>
  <r>
    <n v="9063"/>
    <s v="CA-2013-101623"/>
    <x v="0"/>
    <x v="1212"/>
    <d v="2013-03-07T00:00:00"/>
    <s v="Standard Class"/>
    <s v="RR-19525"/>
    <s v="Rick Reed"/>
    <x v="1"/>
    <s v="United States"/>
    <s v="New York City"/>
    <x v="15"/>
    <n v="10035"/>
    <x v="3"/>
    <s v="OFF-FA-10003495"/>
    <x v="1"/>
    <x v="13"/>
    <s v="Staples"/>
    <n v="36.480000000000004"/>
    <n v="6"/>
    <n v="0"/>
    <n v="18.240000000000002"/>
  </r>
  <r>
    <n v="9064"/>
    <s v="US-2011-151015"/>
    <x v="2"/>
    <x v="1005"/>
    <d v="2011-10-20T00:00:00"/>
    <s v="Standard Class"/>
    <s v="BD-11500"/>
    <s v="Bradley Drucker"/>
    <x v="0"/>
    <s v="United States"/>
    <s v="Chicago"/>
    <x v="10"/>
    <n v="60653"/>
    <x v="2"/>
    <s v="OFF-PA-10002581"/>
    <x v="1"/>
    <x v="10"/>
    <s v="Xerox 1951"/>
    <n v="322.19200000000001"/>
    <n v="13"/>
    <n v="0.2"/>
    <n v="100.68499999999997"/>
  </r>
  <r>
    <n v="9065"/>
    <s v="US-2011-151015"/>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s v="US-2011-151015"/>
    <x v="2"/>
    <x v="1005"/>
    <d v="2011-10-20T00:00:00"/>
    <s v="Standard Class"/>
    <s v="BD-11500"/>
    <s v="Bradley Drucker"/>
    <x v="0"/>
    <s v="United States"/>
    <s v="Chicago"/>
    <x v="10"/>
    <n v="60653"/>
    <x v="2"/>
    <s v="OFF-PA-10001184"/>
    <x v="1"/>
    <x v="10"/>
    <s v="Xerox 1903"/>
    <n v="19.136000000000003"/>
    <n v="4"/>
    <n v="0.2"/>
    <n v="6.9367999999999999"/>
  </r>
  <r>
    <n v="9067"/>
    <s v="CA-2014-152968"/>
    <x v="3"/>
    <x v="1143"/>
    <d v="2014-05-31T00:00:00"/>
    <s v="Standard Class"/>
    <s v="BM-11785"/>
    <s v="Bryan Mills"/>
    <x v="0"/>
    <s v="United States"/>
    <s v="Harrisonburg"/>
    <x v="17"/>
    <n v="22801"/>
    <x v="0"/>
    <s v="TEC-AC-10000521"/>
    <x v="2"/>
    <x v="11"/>
    <s v="Verbatim Slim CD and DVD Storage Cases, 50/Pack"/>
    <n v="23.08"/>
    <n v="2"/>
    <n v="0"/>
    <n v="6.9239999999999995"/>
  </r>
  <r>
    <n v="9068"/>
    <s v="CA-2013-150077"/>
    <x v="0"/>
    <x v="1084"/>
    <d v="2013-02-10T00:00:00"/>
    <s v="Standard Class"/>
    <s v="MS-17365"/>
    <s v="Maribeth Schnelling"/>
    <x v="0"/>
    <s v="United States"/>
    <s v="Rockville"/>
    <x v="39"/>
    <n v="20852"/>
    <x v="3"/>
    <s v="TEC-PH-10002890"/>
    <x v="2"/>
    <x v="7"/>
    <s v="AT&amp;T 17929 Lendline Telephone"/>
    <n v="90.48"/>
    <n v="2"/>
    <n v="0"/>
    <n v="23.524799999999999"/>
  </r>
  <r>
    <n v="9069"/>
    <s v="CA-2013-106278"/>
    <x v="0"/>
    <x v="476"/>
    <d v="2013-09-06T00:00:00"/>
    <s v="Second Class"/>
    <s v="BM-11140"/>
    <s v="Becky Martin"/>
    <x v="0"/>
    <s v="United States"/>
    <s v="Des Moines"/>
    <x v="4"/>
    <n v="98198"/>
    <x v="1"/>
    <s v="FUR-CH-10003061"/>
    <x v="0"/>
    <x v="1"/>
    <s v="Global Leather Task Chair, Black"/>
    <n v="215.976"/>
    <n v="3"/>
    <n v="0.2"/>
    <n v="-2.6997000000000355"/>
  </r>
  <r>
    <n v="9070"/>
    <s v="CA-2013-106278"/>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s v="CA-2014-147550"/>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s v="CA-2012-136105"/>
    <x v="1"/>
    <x v="821"/>
    <d v="2012-06-16T00:00:00"/>
    <s v="Standard Class"/>
    <s v="SZ-20035"/>
    <s v="Sam Zeldin"/>
    <x v="2"/>
    <s v="United States"/>
    <s v="Columbus"/>
    <x v="14"/>
    <n v="47201"/>
    <x v="2"/>
    <s v="OFF-ST-10002444"/>
    <x v="1"/>
    <x v="4"/>
    <s v="Recycled Eldon Regeneration Jumbo File"/>
    <n v="24.56"/>
    <n v="2"/>
    <n v="0"/>
    <n v="6.8767999999999994"/>
  </r>
  <r>
    <n v="9073"/>
    <s v="CA-2013-142524"/>
    <x v="0"/>
    <x v="913"/>
    <d v="2013-09-09T00:00:00"/>
    <s v="Standard Class"/>
    <s v="MB-18085"/>
    <s v="Mick Brown"/>
    <x v="0"/>
    <s v="United States"/>
    <s v="Springfield"/>
    <x v="25"/>
    <n v="65807"/>
    <x v="2"/>
    <s v="OFF-EN-10003286"/>
    <x v="1"/>
    <x v="12"/>
    <s v="Staples"/>
    <n v="16.559999999999999"/>
    <n v="2"/>
    <n v="0"/>
    <n v="7.783199999999999"/>
  </r>
  <r>
    <n v="9074"/>
    <s v="CA-2013-142524"/>
    <x v="0"/>
    <x v="913"/>
    <d v="2013-09-09T00:00:00"/>
    <s v="Standard Class"/>
    <s v="MB-18085"/>
    <s v="Mick Brown"/>
    <x v="0"/>
    <s v="United States"/>
    <s v="Springfield"/>
    <x v="25"/>
    <n v="65807"/>
    <x v="2"/>
    <s v="TEC-AC-10000109"/>
    <x v="2"/>
    <x v="11"/>
    <s v="Sony Micro Vault Click 16 GB USB 2.0 Flash Drive"/>
    <n v="279.95"/>
    <n v="5"/>
    <n v="0"/>
    <n v="67.188000000000017"/>
  </r>
  <r>
    <n v="9075"/>
    <s v="CA-2011-136336"/>
    <x v="2"/>
    <x v="419"/>
    <d v="2011-04-26T00:00:00"/>
    <s v="Standard Class"/>
    <s v="DB-13555"/>
    <s v="Dorothy Badders"/>
    <x v="1"/>
    <s v="United States"/>
    <s v="Henderson"/>
    <x v="0"/>
    <n v="42420"/>
    <x v="0"/>
    <s v="OFF-ST-10002574"/>
    <x v="1"/>
    <x v="4"/>
    <s v="SAFCO Commercial Wire Shelving, Black"/>
    <n v="828.83999999999992"/>
    <n v="6"/>
    <n v="0"/>
    <n v="0"/>
  </r>
  <r>
    <n v="9076"/>
    <s v="US-2012-136259"/>
    <x v="1"/>
    <x v="599"/>
    <d v="2012-11-08T00:00:00"/>
    <s v="First Class"/>
    <s v="CB-12415"/>
    <s v="Christy Brittain"/>
    <x v="0"/>
    <s v="United States"/>
    <s v="Lakewood"/>
    <x v="24"/>
    <n v="44107"/>
    <x v="3"/>
    <s v="OFF-BI-10000773"/>
    <x v="1"/>
    <x v="8"/>
    <s v="Insertable Tab Post Binder Dividers"/>
    <n v="7.218"/>
    <n v="3"/>
    <n v="0.7"/>
    <n v="-5.5338000000000012"/>
  </r>
  <r>
    <n v="9077"/>
    <s v="US-2012-136259"/>
    <x v="1"/>
    <x v="599"/>
    <d v="2012-11-08T00:00:00"/>
    <s v="First Class"/>
    <s v="CB-12415"/>
    <s v="Christy Brittain"/>
    <x v="0"/>
    <s v="United States"/>
    <s v="Lakewood"/>
    <x v="24"/>
    <n v="44107"/>
    <x v="3"/>
    <s v="OFF-SU-10004661"/>
    <x v="1"/>
    <x v="14"/>
    <s v="Acme Titanium Bonded Scissors"/>
    <n v="27.200000000000003"/>
    <n v="4"/>
    <n v="0.2"/>
    <n v="2.0399999999999991"/>
  </r>
  <r>
    <n v="9078"/>
    <s v="US-2011-124625"/>
    <x v="2"/>
    <x v="935"/>
    <d v="2011-11-07T00:00:00"/>
    <s v="Standard Class"/>
    <s v="SP-20650"/>
    <s v="Stephanie Phelps"/>
    <x v="1"/>
    <s v="United States"/>
    <s v="Omaha"/>
    <x v="8"/>
    <n v="68104"/>
    <x v="2"/>
    <s v="TEC-AC-10003280"/>
    <x v="2"/>
    <x v="11"/>
    <s v="Belkin F8E887 USB Wired Ergonomic Keyboard"/>
    <n v="89.97"/>
    <n v="3"/>
    <n v="0"/>
    <n v="18.893699999999995"/>
  </r>
  <r>
    <n v="9079"/>
    <s v="CA-2013-108105"/>
    <x v="0"/>
    <x v="595"/>
    <d v="2013-02-23T00:00:00"/>
    <s v="Standard Class"/>
    <s v="GW-14605"/>
    <s v="Giulietta Weimer"/>
    <x v="0"/>
    <s v="United States"/>
    <s v="Henderson"/>
    <x v="0"/>
    <n v="42420"/>
    <x v="0"/>
    <s v="FUR-FU-10003773"/>
    <x v="0"/>
    <x v="5"/>
    <s v="Eldon Cleatmat Plus Chair Mats for High Pile Carpets"/>
    <n v="318.08"/>
    <n v="4"/>
    <n v="0"/>
    <n v="34.988799999999969"/>
  </r>
  <r>
    <n v="9080"/>
    <s v="CA-2013-108105"/>
    <x v="0"/>
    <x v="595"/>
    <d v="2013-02-23T00:00:00"/>
    <s v="Standard Class"/>
    <s v="GW-14605"/>
    <s v="Giulietta Weimer"/>
    <x v="0"/>
    <s v="United States"/>
    <s v="Henderson"/>
    <x v="0"/>
    <n v="42420"/>
    <x v="0"/>
    <s v="OFF-BI-10002412"/>
    <x v="1"/>
    <x v="8"/>
    <s v="Wilson Jones “Snap” Scratch Pad Binder Tool for Ring Binders"/>
    <n v="5.8"/>
    <n v="1"/>
    <n v="0"/>
    <n v="2.61"/>
  </r>
  <r>
    <n v="9081"/>
    <s v="CA-2014-166898"/>
    <x v="3"/>
    <x v="220"/>
    <d v="2014-09-14T00:00:00"/>
    <s v="Second Class"/>
    <s v="KH-16630"/>
    <s v="Ken Heidel"/>
    <x v="1"/>
    <s v="United States"/>
    <s v="Santa Ana"/>
    <x v="1"/>
    <n v="92704"/>
    <x v="1"/>
    <s v="TEC-PH-10002564"/>
    <x v="2"/>
    <x v="7"/>
    <s v="OtterBox Defender Series Case - Samsung Galaxy S4"/>
    <n v="143.952"/>
    <n v="6"/>
    <n v="0.2"/>
    <n v="17.993999999999978"/>
  </r>
  <r>
    <n v="9082"/>
    <s v="CA-2014-166898"/>
    <x v="3"/>
    <x v="220"/>
    <d v="2014-09-14T00:00:00"/>
    <s v="Second Class"/>
    <s v="KH-16630"/>
    <s v="Ken Heidel"/>
    <x v="1"/>
    <s v="United States"/>
    <s v="Santa Ana"/>
    <x v="1"/>
    <n v="92704"/>
    <x v="1"/>
    <s v="OFF-PA-10002262"/>
    <x v="1"/>
    <x v="10"/>
    <s v="Xerox 192"/>
    <n v="19.440000000000001"/>
    <n v="3"/>
    <n v="0"/>
    <n v="9.3312000000000008"/>
  </r>
  <r>
    <n v="9083"/>
    <s v="CA-2014-169005"/>
    <x v="3"/>
    <x v="808"/>
    <d v="2014-11-07T00:00:00"/>
    <s v="Standard Class"/>
    <s v="BG-11035"/>
    <s v="Barry Gonzalez"/>
    <x v="0"/>
    <s v="United States"/>
    <s v="Springfield"/>
    <x v="17"/>
    <n v="22153"/>
    <x v="0"/>
    <s v="OFF-AR-10000246"/>
    <x v="1"/>
    <x v="6"/>
    <s v="Newell 318"/>
    <n v="5.56"/>
    <n v="2"/>
    <n v="0"/>
    <n v="1.4455999999999998"/>
  </r>
  <r>
    <n v="9084"/>
    <s v="CA-2012-104038"/>
    <x v="1"/>
    <x v="525"/>
    <d v="2012-02-08T00:00:00"/>
    <s v="First Class"/>
    <s v="LO-17170"/>
    <s v="Lori Olson"/>
    <x v="1"/>
    <s v="United States"/>
    <s v="Suffolk"/>
    <x v="17"/>
    <n v="23434"/>
    <x v="0"/>
    <s v="OFF-ST-10002554"/>
    <x v="1"/>
    <x v="4"/>
    <s v="Tennsco Industrial Shelving"/>
    <n v="146.72999999999999"/>
    <n v="3"/>
    <n v="0"/>
    <n v="2.9346000000000032"/>
  </r>
  <r>
    <n v="9085"/>
    <s v="CA-2012-104038"/>
    <x v="1"/>
    <x v="525"/>
    <d v="2012-02-08T00:00:00"/>
    <s v="First Class"/>
    <s v="LO-17170"/>
    <s v="Lori Olson"/>
    <x v="1"/>
    <s v="United States"/>
    <s v="Suffolk"/>
    <x v="17"/>
    <n v="23434"/>
    <x v="0"/>
    <s v="OFF-PA-10002751"/>
    <x v="1"/>
    <x v="10"/>
    <s v="Xerox 1920"/>
    <n v="29.900000000000002"/>
    <n v="5"/>
    <n v="0"/>
    <n v="13.454999999999998"/>
  </r>
  <r>
    <n v="9086"/>
    <s v="CA-2013-126102"/>
    <x v="0"/>
    <x v="545"/>
    <d v="2013-09-13T00:00:00"/>
    <s v="Second Class"/>
    <s v="DV-13465"/>
    <s v="Dianna Vittorini"/>
    <x v="0"/>
    <s v="United States"/>
    <s v="Los Angeles"/>
    <x v="1"/>
    <n v="90049"/>
    <x v="1"/>
    <s v="OFF-BI-10004318"/>
    <x v="1"/>
    <x v="8"/>
    <s v="Ibico EB-19 Dual Function Manual Binding System"/>
    <n v="276.78400000000005"/>
    <n v="2"/>
    <n v="0.2"/>
    <n v="89.954799999999992"/>
  </r>
  <r>
    <n v="9087"/>
    <s v="CA-2013-143406"/>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s v="CA-2013-143406"/>
    <x v="0"/>
    <x v="182"/>
    <d v="2013-10-01T00:00:00"/>
    <s v="Standard Class"/>
    <s v="LR-17035"/>
    <s v="Lisa Ryan"/>
    <x v="1"/>
    <s v="United States"/>
    <s v="Houston"/>
    <x v="5"/>
    <n v="77041"/>
    <x v="2"/>
    <s v="FUR-CH-10000513"/>
    <x v="0"/>
    <x v="1"/>
    <s v="High-Back Leather Manager's Chair"/>
    <n v="454.96499999999997"/>
    <n v="5"/>
    <n v="0.3"/>
    <n v="-136.48950000000002"/>
  </r>
  <r>
    <n v="9089"/>
    <s v="CA-2012-150308"/>
    <x v="1"/>
    <x v="83"/>
    <d v="2012-12-20T00:00:00"/>
    <s v="Standard Class"/>
    <s v="RR-19525"/>
    <s v="Rick Reed"/>
    <x v="1"/>
    <s v="United States"/>
    <s v="Cary"/>
    <x v="3"/>
    <n v="27511"/>
    <x v="0"/>
    <s v="TEC-PH-10001433"/>
    <x v="2"/>
    <x v="7"/>
    <s v="Cisco Small Business SPA 502G VoIP phone"/>
    <n v="246.16800000000001"/>
    <n v="3"/>
    <n v="0.2"/>
    <n v="21.539699999999996"/>
  </r>
  <r>
    <n v="9090"/>
    <s v="CA-2013-131093"/>
    <x v="0"/>
    <x v="42"/>
    <d v="2013-09-21T00:00:00"/>
    <s v="Second Class"/>
    <s v="TS-21610"/>
    <s v="Troy Staebel"/>
    <x v="0"/>
    <s v="United States"/>
    <s v="Springfield"/>
    <x v="24"/>
    <n v="45503"/>
    <x v="3"/>
    <s v="OFF-ST-10002790"/>
    <x v="1"/>
    <x v="4"/>
    <s v="Safco Industrial Shelving"/>
    <n v="295.39999999999998"/>
    <n v="5"/>
    <n v="0.2"/>
    <n v="-62.772499999999965"/>
  </r>
  <r>
    <n v="9091"/>
    <s v="US-2014-148831"/>
    <x v="3"/>
    <x v="119"/>
    <d v="2014-10-16T00:00:00"/>
    <s v="First Class"/>
    <s v="AH-10210"/>
    <s v="Alan Hwang"/>
    <x v="0"/>
    <s v="United States"/>
    <s v="Louisville"/>
    <x v="0"/>
    <n v="40214"/>
    <x v="0"/>
    <s v="OFF-ST-10002974"/>
    <x v="1"/>
    <x v="4"/>
    <s v="Trav-L-File Heavy-Duty Shuttle II, Black"/>
    <n v="348.56"/>
    <n v="8"/>
    <n v="0"/>
    <n v="104.56799999999998"/>
  </r>
  <r>
    <n v="9092"/>
    <s v="CA-2012-162950"/>
    <x v="1"/>
    <x v="1141"/>
    <d v="2012-07-03T00:00:00"/>
    <s v="Second Class"/>
    <s v="DW-13585"/>
    <s v="Dorothy Wardle"/>
    <x v="1"/>
    <s v="United States"/>
    <s v="Troy"/>
    <x v="24"/>
    <n v="45373"/>
    <x v="3"/>
    <s v="OFF-PA-10003177"/>
    <x v="1"/>
    <x v="10"/>
    <s v="Xerox 1999"/>
    <n v="15.552000000000003"/>
    <n v="3"/>
    <n v="0.2"/>
    <n v="5.4432"/>
  </r>
  <r>
    <n v="9093"/>
    <s v="CA-2012-162950"/>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s v="US-2012-132836"/>
    <x v="1"/>
    <x v="932"/>
    <d v="2012-06-05T00:00:00"/>
    <s v="Standard Class"/>
    <s v="AJ-10945"/>
    <s v="Ashley Jarboe"/>
    <x v="0"/>
    <s v="United States"/>
    <s v="Detroit"/>
    <x v="12"/>
    <n v="48227"/>
    <x v="2"/>
    <s v="TEC-PH-10001299"/>
    <x v="2"/>
    <x v="7"/>
    <s v="Polycom CX300 Desktop Phone USB VoIP phone"/>
    <n v="299.98"/>
    <n v="2"/>
    <n v="0"/>
    <n v="83.994400000000013"/>
  </r>
  <r>
    <n v="9095"/>
    <s v="US-2012-132836"/>
    <x v="1"/>
    <x v="932"/>
    <d v="2012-06-05T00:00:00"/>
    <s v="Standard Class"/>
    <s v="AJ-10945"/>
    <s v="Ashley Jarboe"/>
    <x v="0"/>
    <s v="United States"/>
    <s v="Detroit"/>
    <x v="12"/>
    <n v="48227"/>
    <x v="2"/>
    <s v="OFF-BI-10004224"/>
    <x v="1"/>
    <x v="8"/>
    <s v="Catalog Binders with Expanding Posts"/>
    <n v="403.68"/>
    <n v="6"/>
    <n v="0"/>
    <n v="181.65599999999998"/>
  </r>
  <r>
    <n v="9096"/>
    <s v="US-2012-132836"/>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s v="US-2012-132836"/>
    <x v="1"/>
    <x v="932"/>
    <d v="2012-06-05T00:00:00"/>
    <s v="Standard Class"/>
    <s v="AJ-10945"/>
    <s v="Ashley Jarboe"/>
    <x v="0"/>
    <s v="United States"/>
    <s v="Detroit"/>
    <x v="12"/>
    <n v="48227"/>
    <x v="2"/>
    <s v="OFF-LA-10004178"/>
    <x v="1"/>
    <x v="2"/>
    <s v="Avery 491"/>
    <n v="28.91"/>
    <n v="7"/>
    <n v="0"/>
    <n v="13.2986"/>
  </r>
  <r>
    <n v="9098"/>
    <s v="US-2011-158365"/>
    <x v="2"/>
    <x v="791"/>
    <d v="2011-04-17T00:00:00"/>
    <s v="Standard Class"/>
    <s v="SV-20785"/>
    <s v="Stewart Visinsky"/>
    <x v="0"/>
    <s v="United States"/>
    <s v="Bloomington"/>
    <x v="14"/>
    <n v="47401"/>
    <x v="2"/>
    <s v="OFF-PA-10000289"/>
    <x v="1"/>
    <x v="10"/>
    <s v="Xerox 213"/>
    <n v="32.400000000000006"/>
    <n v="5"/>
    <n v="0"/>
    <n v="15.552000000000001"/>
  </r>
  <r>
    <n v="9099"/>
    <s v="CA-2014-152933"/>
    <x v="3"/>
    <x v="386"/>
    <d v="2014-10-17T00:00:00"/>
    <s v="Standard Class"/>
    <s v="MG-17650"/>
    <s v="Matthew Grinstein"/>
    <x v="2"/>
    <s v="United States"/>
    <s v="Dallas"/>
    <x v="5"/>
    <n v="75081"/>
    <x v="2"/>
    <s v="TEC-PH-10002085"/>
    <x v="2"/>
    <x v="7"/>
    <s v="Clarity 53712"/>
    <n v="369.54399999999998"/>
    <n v="7"/>
    <n v="0.2"/>
    <n v="27.71580000000003"/>
  </r>
  <r>
    <n v="9100"/>
    <s v="CA-2014-152933"/>
    <x v="3"/>
    <x v="386"/>
    <d v="2014-10-17T00:00:00"/>
    <s v="Standard Class"/>
    <s v="MG-17650"/>
    <s v="Matthew Grinstein"/>
    <x v="2"/>
    <s v="United States"/>
    <s v="Dallas"/>
    <x v="5"/>
    <n v="75081"/>
    <x v="2"/>
    <s v="OFF-PA-10001934"/>
    <x v="1"/>
    <x v="10"/>
    <s v="Xerox 1993"/>
    <n v="10.368000000000002"/>
    <n v="2"/>
    <n v="0.2"/>
    <n v="3.7584"/>
  </r>
  <r>
    <n v="9101"/>
    <s v="CA-2014-152933"/>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s v="CA-2012-163181"/>
    <x v="1"/>
    <x v="209"/>
    <d v="2012-11-12T00:00:00"/>
    <s v="Standard Class"/>
    <s v="AB-10105"/>
    <s v="Adrian Barton"/>
    <x v="0"/>
    <s v="United States"/>
    <s v="Houston"/>
    <x v="5"/>
    <n v="77041"/>
    <x v="2"/>
    <s v="OFF-AR-10001683"/>
    <x v="1"/>
    <x v="6"/>
    <s v="Lumber Crayons"/>
    <n v="23.64"/>
    <n v="3"/>
    <n v="0.2"/>
    <n v="5.3190000000000008"/>
  </r>
  <r>
    <n v="9103"/>
    <s v="CA-2012-163181"/>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s v="CA-2012-163181"/>
    <x v="1"/>
    <x v="209"/>
    <d v="2012-11-12T00:00:00"/>
    <s v="Standard Class"/>
    <s v="AB-10105"/>
    <s v="Adrian Barton"/>
    <x v="0"/>
    <s v="United States"/>
    <s v="Houston"/>
    <x v="5"/>
    <n v="77041"/>
    <x v="2"/>
    <s v="FUR-FU-10000193"/>
    <x v="0"/>
    <x v="5"/>
    <s v="Tenex Chairmats For Use with Hard Floors"/>
    <n v="64.959999999999994"/>
    <n v="5"/>
    <n v="0.6"/>
    <n v="-84.447999999999993"/>
  </r>
  <r>
    <n v="9105"/>
    <s v="CA-2012-163181"/>
    <x v="1"/>
    <x v="209"/>
    <d v="2012-11-12T00:00:00"/>
    <s v="Standard Class"/>
    <s v="AB-10105"/>
    <s v="Adrian Barton"/>
    <x v="0"/>
    <s v="United States"/>
    <s v="Houston"/>
    <x v="5"/>
    <n v="77041"/>
    <x v="2"/>
    <s v="OFF-BI-10000474"/>
    <x v="1"/>
    <x v="8"/>
    <s v="Avery Recycled Flexi-View Covers for Binding Systems"/>
    <n v="32.059999999999995"/>
    <n v="10"/>
    <n v="0.8"/>
    <n v="-51.296000000000006"/>
  </r>
  <r>
    <n v="9106"/>
    <s v="CA-2012-163181"/>
    <x v="1"/>
    <x v="209"/>
    <d v="2012-11-12T00:00:00"/>
    <s v="Standard Class"/>
    <s v="AB-10105"/>
    <s v="Adrian Barton"/>
    <x v="0"/>
    <s v="United States"/>
    <s v="Houston"/>
    <x v="5"/>
    <n v="77041"/>
    <x v="2"/>
    <s v="OFF-ST-10000129"/>
    <x v="1"/>
    <x v="4"/>
    <s v="Fellowes Recycled Storage Drawers"/>
    <n v="177.64800000000002"/>
    <n v="2"/>
    <n v="0.2"/>
    <n v="-28.867800000000017"/>
  </r>
  <r>
    <n v="9107"/>
    <s v="CA-2012-163181"/>
    <x v="1"/>
    <x v="209"/>
    <d v="2012-11-12T00:00:00"/>
    <s v="Standard Class"/>
    <s v="AB-10105"/>
    <s v="Adrian Barton"/>
    <x v="0"/>
    <s v="United States"/>
    <s v="Houston"/>
    <x v="5"/>
    <n v="77041"/>
    <x v="2"/>
    <s v="TEC-MA-10001016"/>
    <x v="2"/>
    <x v="15"/>
    <s v="Canon PC170 Desktop Personal Copier"/>
    <n v="287.90999999999997"/>
    <n v="3"/>
    <n v="0.4"/>
    <n v="33.589499999999987"/>
  </r>
  <r>
    <n v="9108"/>
    <s v="CA-2012-132941"/>
    <x v="1"/>
    <x v="442"/>
    <d v="2012-05-28T00:00:00"/>
    <s v="First Class"/>
    <s v="MM-18280"/>
    <s v="Muhammed MacIntyre"/>
    <x v="1"/>
    <s v="United States"/>
    <s v="Haltom City"/>
    <x v="5"/>
    <n v="76117"/>
    <x v="2"/>
    <s v="OFF-SU-10002557"/>
    <x v="1"/>
    <x v="14"/>
    <s v="Fiskars Spring-Action Scissors"/>
    <n v="22.368000000000002"/>
    <n v="2"/>
    <n v="0.2"/>
    <n v="1.6776"/>
  </r>
  <r>
    <n v="9109"/>
    <s v="CA-2012-132941"/>
    <x v="1"/>
    <x v="442"/>
    <d v="2012-05-28T00:00:00"/>
    <s v="First Class"/>
    <s v="MM-18280"/>
    <s v="Muhammed MacIntyre"/>
    <x v="1"/>
    <s v="United States"/>
    <s v="Haltom City"/>
    <x v="5"/>
    <n v="76117"/>
    <x v="2"/>
    <s v="OFF-PA-10002160"/>
    <x v="1"/>
    <x v="10"/>
    <s v="Xerox 1978"/>
    <n v="32.368000000000002"/>
    <n v="7"/>
    <n v="0.2"/>
    <n v="11.733400000000001"/>
  </r>
  <r>
    <n v="9110"/>
    <s v="CA-2012-132941"/>
    <x v="1"/>
    <x v="442"/>
    <d v="2012-05-28T00:00:00"/>
    <s v="First Class"/>
    <s v="MM-18280"/>
    <s v="Muhammed MacIntyre"/>
    <x v="1"/>
    <s v="United States"/>
    <s v="Haltom City"/>
    <x v="5"/>
    <n v="76117"/>
    <x v="2"/>
    <s v="TEC-AC-10003095"/>
    <x v="2"/>
    <x v="11"/>
    <s v="Logitech G35 7.1-Channel Surround Sound Headset"/>
    <n v="207.98400000000004"/>
    <n v="2"/>
    <n v="0.2"/>
    <n v="36.397199999999998"/>
  </r>
  <r>
    <n v="9111"/>
    <s v="CA-2011-132010"/>
    <x v="2"/>
    <x v="303"/>
    <d v="2011-10-15T00:00:00"/>
    <s v="First Class"/>
    <s v="MA-17995"/>
    <s v="Michelle Arnett"/>
    <x v="2"/>
    <s v="United States"/>
    <s v="Richmond"/>
    <x v="17"/>
    <n v="23223"/>
    <x v="0"/>
    <s v="OFF-EN-10003160"/>
    <x v="1"/>
    <x v="12"/>
    <s v="Pastel Pink Envelopes"/>
    <n v="36.4"/>
    <n v="5"/>
    <n v="0"/>
    <n v="17.472000000000001"/>
  </r>
  <r>
    <n v="9112"/>
    <s v="CA-2011-132010"/>
    <x v="2"/>
    <x v="303"/>
    <d v="2011-10-15T00:00:00"/>
    <s v="First Class"/>
    <s v="MA-17995"/>
    <s v="Michelle Arnett"/>
    <x v="2"/>
    <s v="United States"/>
    <s v="Richmond"/>
    <x v="17"/>
    <n v="23223"/>
    <x v="0"/>
    <s v="TEC-AC-10001542"/>
    <x v="2"/>
    <x v="11"/>
    <s v="SanDisk Cruzer 16 GB USB Flash Drive"/>
    <n v="22.96"/>
    <n v="2"/>
    <n v="0"/>
    <n v="4.3623999999999974"/>
  </r>
  <r>
    <n v="9113"/>
    <s v="CA-2011-132010"/>
    <x v="2"/>
    <x v="303"/>
    <d v="2011-10-15T00:00:00"/>
    <s v="First Class"/>
    <s v="MA-17995"/>
    <s v="Michelle Arnett"/>
    <x v="2"/>
    <s v="United States"/>
    <s v="Richmond"/>
    <x v="17"/>
    <n v="23223"/>
    <x v="0"/>
    <s v="OFF-ST-10003641"/>
    <x v="1"/>
    <x v="4"/>
    <s v="Space Solutions Industrial Galvanized Steel Shelving."/>
    <n v="315.2"/>
    <n v="4"/>
    <n v="0"/>
    <n v="6.3040000000000305"/>
  </r>
  <r>
    <n v="9114"/>
    <s v="CA-2011-132010"/>
    <x v="2"/>
    <x v="303"/>
    <d v="2011-10-15T00:00:00"/>
    <s v="First Class"/>
    <s v="MA-17995"/>
    <s v="Michelle Arnett"/>
    <x v="2"/>
    <s v="United States"/>
    <s v="Richmond"/>
    <x v="17"/>
    <n v="23223"/>
    <x v="0"/>
    <s v="OFF-BI-10002432"/>
    <x v="1"/>
    <x v="8"/>
    <s v="Wilson Jones Standard D-Ring Binders"/>
    <n v="15.18"/>
    <n v="3"/>
    <n v="0"/>
    <n v="7.1345999999999989"/>
  </r>
  <r>
    <n v="9115"/>
    <s v="CA-2013-135461"/>
    <x v="0"/>
    <x v="569"/>
    <d v="2013-02-10T00:00:00"/>
    <s v="Second Class"/>
    <s v="EB-13975"/>
    <s v="Erica Bern"/>
    <x v="1"/>
    <s v="United States"/>
    <s v="Los Angeles"/>
    <x v="1"/>
    <n v="90049"/>
    <x v="1"/>
    <s v="TEC-PH-10004094"/>
    <x v="2"/>
    <x v="7"/>
    <s v="Motorola L703CM"/>
    <n v="623.96"/>
    <n v="5"/>
    <n v="0.2"/>
    <n v="38.997500000000002"/>
  </r>
  <r>
    <n v="9116"/>
    <s v="CA-2014-153045"/>
    <x v="3"/>
    <x v="617"/>
    <d v="2014-01-25T00:00:00"/>
    <s v="Second Class"/>
    <s v="NS-18505"/>
    <s v="Neola Schneider"/>
    <x v="0"/>
    <s v="United States"/>
    <s v="Philadelphia"/>
    <x v="9"/>
    <n v="19140"/>
    <x v="3"/>
    <s v="TEC-PH-10001817"/>
    <x v="2"/>
    <x v="7"/>
    <s v="Wilson Electronics DB Pro Signal Booster"/>
    <n v="429.59999999999997"/>
    <n v="2"/>
    <n v="0.4"/>
    <n v="-93.079999999999984"/>
  </r>
  <r>
    <n v="9117"/>
    <s v="CA-2014-153045"/>
    <x v="3"/>
    <x v="617"/>
    <d v="2014-01-25T00:00:00"/>
    <s v="Second Class"/>
    <s v="NS-18505"/>
    <s v="Neola Schneider"/>
    <x v="0"/>
    <s v="United States"/>
    <s v="Philadelphia"/>
    <x v="9"/>
    <n v="19140"/>
    <x v="3"/>
    <s v="FUR-FU-10002759"/>
    <x v="0"/>
    <x v="5"/>
    <s v="12-1/2 Diameter Round Wall Clock"/>
    <n v="31.968000000000004"/>
    <n v="2"/>
    <n v="0.2"/>
    <n v="6.3935999999999993"/>
  </r>
  <r>
    <n v="9118"/>
    <s v="CA-2014-153045"/>
    <x v="3"/>
    <x v="617"/>
    <d v="2014-01-25T00:00:00"/>
    <s v="Second Class"/>
    <s v="NS-18505"/>
    <s v="Neola Schneider"/>
    <x v="0"/>
    <s v="United States"/>
    <s v="Philadelphia"/>
    <x v="9"/>
    <n v="19140"/>
    <x v="3"/>
    <s v="FUR-CH-10000309"/>
    <x v="0"/>
    <x v="1"/>
    <s v="Global Comet Stacking Arm Chair"/>
    <n v="887.27099999999984"/>
    <n v="3"/>
    <n v="0.3"/>
    <n v="-63.376499999999965"/>
  </r>
  <r>
    <n v="9119"/>
    <s v="CA-2014-153045"/>
    <x v="3"/>
    <x v="617"/>
    <d v="2014-01-25T00:00:00"/>
    <s v="Second Class"/>
    <s v="NS-18505"/>
    <s v="Neola Schneider"/>
    <x v="0"/>
    <s v="United States"/>
    <s v="Philadelphia"/>
    <x v="9"/>
    <n v="19140"/>
    <x v="3"/>
    <s v="OFF-PA-10003673"/>
    <x v="1"/>
    <x v="10"/>
    <s v="Strathmore Photo Mount Cards"/>
    <n v="21.696000000000002"/>
    <n v="4"/>
    <n v="0.2"/>
    <n v="7.0511999999999988"/>
  </r>
  <r>
    <n v="9120"/>
    <s v="US-2013-155971"/>
    <x v="0"/>
    <x v="112"/>
    <d v="2013-06-13T00:00:00"/>
    <s v="Standard Class"/>
    <s v="RB-19795"/>
    <s v="Ross Baird"/>
    <x v="2"/>
    <s v="United States"/>
    <s v="Los Angeles"/>
    <x v="1"/>
    <n v="90036"/>
    <x v="1"/>
    <s v="OFF-LA-10000452"/>
    <x v="1"/>
    <x v="2"/>
    <s v="Avery 488"/>
    <n v="22.05"/>
    <n v="7"/>
    <n v="0"/>
    <n v="10.584"/>
  </r>
  <r>
    <n v="9121"/>
    <s v="US-2013-155971"/>
    <x v="0"/>
    <x v="112"/>
    <d v="2013-06-13T00:00:00"/>
    <s v="Standard Class"/>
    <s v="RB-19795"/>
    <s v="Ross Baird"/>
    <x v="2"/>
    <s v="United States"/>
    <s v="Los Angeles"/>
    <x v="1"/>
    <n v="90036"/>
    <x v="1"/>
    <s v="OFF-PA-10000210"/>
    <x v="1"/>
    <x v="10"/>
    <s v="Xerox Blank Computer Paper"/>
    <n v="99.9"/>
    <n v="5"/>
    <n v="0"/>
    <n v="46.952999999999996"/>
  </r>
  <r>
    <n v="9122"/>
    <s v="CA-2014-122007"/>
    <x v="3"/>
    <x v="257"/>
    <d v="2014-03-21T00:00:00"/>
    <s v="Second Class"/>
    <s v="JK-15325"/>
    <s v="Jason Klamczynski"/>
    <x v="1"/>
    <s v="United States"/>
    <s v="Los Angeles"/>
    <x v="1"/>
    <n v="90032"/>
    <x v="1"/>
    <s v="OFF-AP-10000358"/>
    <x v="1"/>
    <x v="9"/>
    <s v="Fellowes Basic Home/Office Series Surge Protectors"/>
    <n v="90.86"/>
    <n v="7"/>
    <n v="0"/>
    <n v="26.349399999999992"/>
  </r>
  <r>
    <n v="9123"/>
    <s v="CA-2014-162250"/>
    <x v="3"/>
    <x v="221"/>
    <d v="2014-11-25T00:00:00"/>
    <s v="Same Day"/>
    <s v="PR-18880"/>
    <s v="Patrick Ryan"/>
    <x v="0"/>
    <s v="United States"/>
    <s v="San Francisco"/>
    <x v="1"/>
    <n v="94109"/>
    <x v="1"/>
    <s v="OFF-PA-10002137"/>
    <x v="1"/>
    <x v="10"/>
    <s v="Southworth 100% Résumé Paper, 24lb."/>
    <n v="7.78"/>
    <n v="1"/>
    <n v="0"/>
    <n v="3.5009999999999994"/>
  </r>
  <r>
    <n v="9124"/>
    <s v="US-2013-158288"/>
    <x v="0"/>
    <x v="491"/>
    <d v="2013-11-29T00:00:00"/>
    <s v="Second Class"/>
    <s v="EH-13945"/>
    <s v="Eric Hoffmann"/>
    <x v="0"/>
    <s v="United States"/>
    <s v="Philadelphia"/>
    <x v="9"/>
    <n v="19120"/>
    <x v="3"/>
    <s v="OFF-BI-10003364"/>
    <x v="1"/>
    <x v="8"/>
    <s v="Binding Machine Supplies"/>
    <n v="78.759000000000015"/>
    <n v="9"/>
    <n v="0.7"/>
    <n v="-57.75660000000002"/>
  </r>
  <r>
    <n v="9125"/>
    <s v="CA-2013-128916"/>
    <x v="0"/>
    <x v="298"/>
    <d v="2013-08-21T00:00:00"/>
    <s v="Second Class"/>
    <s v="MA-17560"/>
    <s v="Matt Abelman"/>
    <x v="2"/>
    <s v="United States"/>
    <s v="Houston"/>
    <x v="5"/>
    <n v="77070"/>
    <x v="2"/>
    <s v="FUR-FU-10001940"/>
    <x v="0"/>
    <x v="5"/>
    <s v="Staples"/>
    <n v="9.5519999999999996"/>
    <n v="3"/>
    <n v="0.6"/>
    <n v="-3.8207999999999984"/>
  </r>
  <r>
    <n v="9126"/>
    <s v="CA-2013-128916"/>
    <x v="0"/>
    <x v="298"/>
    <d v="2013-08-21T00:00:00"/>
    <s v="Second Class"/>
    <s v="MA-17560"/>
    <s v="Matt Abelman"/>
    <x v="2"/>
    <s v="United States"/>
    <s v="Houston"/>
    <x v="5"/>
    <n v="77070"/>
    <x v="2"/>
    <s v="FUR-FU-10000320"/>
    <x v="0"/>
    <x v="5"/>
    <s v="OIC Stacking Trays"/>
    <n v="5.3440000000000003"/>
    <n v="4"/>
    <n v="0.6"/>
    <n v="-2.1375999999999991"/>
  </r>
  <r>
    <n v="9127"/>
    <s v="CA-2012-157028"/>
    <x v="1"/>
    <x v="109"/>
    <d v="2012-12-03T00:00:00"/>
    <s v="Standard Class"/>
    <s v="MA-17995"/>
    <s v="Michelle Arnett"/>
    <x v="2"/>
    <s v="United States"/>
    <s v="Las Cruces"/>
    <x v="27"/>
    <n v="88001"/>
    <x v="1"/>
    <s v="OFF-AR-10004441"/>
    <x v="1"/>
    <x v="6"/>
    <s v="BIC Brite Liner Highlighters"/>
    <n v="8.2799999999999994"/>
    <n v="2"/>
    <n v="0"/>
    <n v="3.4775999999999998"/>
  </r>
  <r>
    <n v="9128"/>
    <s v="CA-2014-112473"/>
    <x v="3"/>
    <x v="1126"/>
    <d v="2014-06-02T00:00:00"/>
    <s v="Standard Class"/>
    <s v="JL-15505"/>
    <s v="Jeremy Lonsdale"/>
    <x v="0"/>
    <s v="United States"/>
    <s v="Houston"/>
    <x v="5"/>
    <n v="77070"/>
    <x v="2"/>
    <s v="OFF-ST-10002182"/>
    <x v="1"/>
    <x v="4"/>
    <s v="Iris 3-Drawer Stacking Bin, Black"/>
    <n v="50.135999999999996"/>
    <n v="3"/>
    <n v="0.2"/>
    <n v="-11.2806"/>
  </r>
  <r>
    <n v="9129"/>
    <s v="US-2014-147655"/>
    <x v="3"/>
    <x v="507"/>
    <d v="2014-09-06T00:00:00"/>
    <s v="First Class"/>
    <s v="AS-10045"/>
    <s v="Aaron Smayling"/>
    <x v="1"/>
    <s v="United States"/>
    <s v="Redmond"/>
    <x v="21"/>
    <n v="97756"/>
    <x v="1"/>
    <s v="OFF-BI-10002931"/>
    <x v="1"/>
    <x v="8"/>
    <s v="Avery Trapezoid Extra Heavy Duty 4&quot; Binders"/>
    <n v="88.074000000000012"/>
    <n v="7"/>
    <n v="0.7"/>
    <n v="-58.71599999999998"/>
  </r>
  <r>
    <n v="9130"/>
    <s v="CA-2013-130911"/>
    <x v="0"/>
    <x v="830"/>
    <d v="2013-03-27T00:00:00"/>
    <s v="Second Class"/>
    <s v="DC-12850"/>
    <s v="Dan Campbell"/>
    <x v="0"/>
    <s v="United States"/>
    <s v="Cleveland"/>
    <x v="24"/>
    <n v="44105"/>
    <x v="3"/>
    <s v="FUR-BO-10004357"/>
    <x v="0"/>
    <x v="0"/>
    <s v="O'Sullivan Living Dimensions 3-Shelf Bookcases"/>
    <n v="301.46999999999997"/>
    <n v="3"/>
    <n v="0.5"/>
    <n v="-241.17600000000002"/>
  </r>
  <r>
    <n v="9131"/>
    <s v="CA-2013-130911"/>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s v="CA-2014-100055"/>
    <x v="3"/>
    <x v="39"/>
    <d v="2014-06-02T00:00:00"/>
    <s v="Standard Class"/>
    <s v="MD-17860"/>
    <s v="Michael Dominguez"/>
    <x v="1"/>
    <s v="United States"/>
    <s v="Laurel"/>
    <x v="39"/>
    <n v="20707"/>
    <x v="3"/>
    <s v="FUR-FU-10001473"/>
    <x v="0"/>
    <x v="5"/>
    <s v="DAX Wood Document Frame"/>
    <n v="27.46"/>
    <n v="2"/>
    <n v="0"/>
    <n v="9.8856000000000002"/>
  </r>
  <r>
    <n v="9133"/>
    <s v="CA-2014-100055"/>
    <x v="3"/>
    <x v="39"/>
    <d v="2014-06-02T00:00:00"/>
    <s v="Standard Class"/>
    <s v="MD-17860"/>
    <s v="Michael Dominguez"/>
    <x v="1"/>
    <s v="United States"/>
    <s v="Laurel"/>
    <x v="39"/>
    <n v="20707"/>
    <x v="3"/>
    <s v="OFF-AP-10001469"/>
    <x v="1"/>
    <x v="9"/>
    <s v="Fellowes 8 Outlet Superior Workstation Surge Protector"/>
    <n v="125.13"/>
    <n v="3"/>
    <n v="0"/>
    <n v="36.287699999999987"/>
  </r>
  <r>
    <n v="9134"/>
    <s v="CA-2012-157805"/>
    <x v="1"/>
    <x v="284"/>
    <d v="2012-09-04T00:00:00"/>
    <s v="Standard Class"/>
    <s v="RH-19510"/>
    <s v="Rick Huthwaite"/>
    <x v="2"/>
    <s v="United States"/>
    <s v="San Diego"/>
    <x v="1"/>
    <n v="92037"/>
    <x v="1"/>
    <s v="TEC-PH-10004447"/>
    <x v="2"/>
    <x v="7"/>
    <s v="Toshiba IPT2010-SD IP Telephone"/>
    <n v="555.96"/>
    <n v="5"/>
    <n v="0.2"/>
    <n v="41.697000000000003"/>
  </r>
  <r>
    <n v="9135"/>
    <s v="CA-2013-124254"/>
    <x v="0"/>
    <x v="408"/>
    <d v="2013-04-18T00:00:00"/>
    <s v="Standard Class"/>
    <s v="TB-21175"/>
    <s v="Thomas Boland"/>
    <x v="1"/>
    <s v="United States"/>
    <s v="Wilson"/>
    <x v="3"/>
    <n v="27893"/>
    <x v="0"/>
    <s v="OFF-ST-10001469"/>
    <x v="1"/>
    <x v="4"/>
    <s v="Fellowes Bankers Box Recycled Super Stor/Drawer"/>
    <n v="129.55199999999999"/>
    <n v="3"/>
    <n v="0.2"/>
    <n v="-22.671600000000005"/>
  </r>
  <r>
    <n v="9136"/>
    <s v="CA-2013-124254"/>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s v="CA-2013-124254"/>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s v="CA-2011-123400"/>
    <x v="2"/>
    <x v="563"/>
    <d v="2011-02-10T00:00:00"/>
    <s v="Standard Class"/>
    <s v="EB-13930"/>
    <s v="Eric Barreto"/>
    <x v="0"/>
    <s v="United States"/>
    <s v="Saint Petersburg"/>
    <x v="2"/>
    <n v="33710"/>
    <x v="0"/>
    <s v="OFF-BI-10000666"/>
    <x v="1"/>
    <x v="8"/>
    <s v="Surelock Post Binders"/>
    <n v="18.336000000000002"/>
    <n v="2"/>
    <n v="0.7"/>
    <n v="-12.224"/>
  </r>
  <r>
    <n v="9139"/>
    <s v="CA-2011-123400"/>
    <x v="2"/>
    <x v="563"/>
    <d v="2011-02-10T00:00:00"/>
    <s v="Standard Class"/>
    <s v="EB-13930"/>
    <s v="Eric Barreto"/>
    <x v="0"/>
    <s v="United States"/>
    <s v="Saint Petersburg"/>
    <x v="2"/>
    <n v="33710"/>
    <x v="0"/>
    <s v="TEC-PH-10002890"/>
    <x v="2"/>
    <x v="7"/>
    <s v="AT&amp;T 17929 Lendline Telephone"/>
    <n v="180.96"/>
    <n v="5"/>
    <n v="0.2"/>
    <n v="13.571999999999996"/>
  </r>
  <r>
    <n v="9140"/>
    <s v="CA-2011-106971"/>
    <x v="2"/>
    <x v="814"/>
    <d v="2011-09-08T00:00:00"/>
    <s v="Standard Class"/>
    <s v="BM-11785"/>
    <s v="Bryan Mills"/>
    <x v="0"/>
    <s v="United States"/>
    <s v="Buffalo Grove"/>
    <x v="10"/>
    <n v="60089"/>
    <x v="2"/>
    <s v="TEC-AC-10000844"/>
    <x v="2"/>
    <x v="11"/>
    <s v="Logitech Gaming G510s - Keyboard"/>
    <n v="475.94400000000002"/>
    <n v="7"/>
    <n v="0.2"/>
    <n v="95.188799999999972"/>
  </r>
  <r>
    <n v="9141"/>
    <s v="CA-2014-123029"/>
    <x v="3"/>
    <x v="1033"/>
    <d v="2014-10-03T00:00:00"/>
    <s v="Second Class"/>
    <s v="BT-11530"/>
    <s v="Bradley Talbott"/>
    <x v="2"/>
    <s v="United States"/>
    <s v="Los Angeles"/>
    <x v="1"/>
    <n v="90049"/>
    <x v="1"/>
    <s v="TEC-AC-10002402"/>
    <x v="2"/>
    <x v="11"/>
    <s v="Razer Kraken PRO Over Ear PC and Music Headset"/>
    <n v="159.97999999999999"/>
    <n v="2"/>
    <n v="0"/>
    <n v="47.993999999999986"/>
  </r>
  <r>
    <n v="9142"/>
    <s v="CA-2013-139409"/>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s v="US-2014-166688"/>
    <x v="3"/>
    <x v="968"/>
    <d v="2014-05-27T00:00:00"/>
    <s v="Standard Class"/>
    <s v="RD-19480"/>
    <s v="Rick Duston"/>
    <x v="0"/>
    <s v="United States"/>
    <s v="Las Vegas"/>
    <x v="33"/>
    <n v="89115"/>
    <x v="1"/>
    <s v="OFF-BI-10004040"/>
    <x v="1"/>
    <x v="8"/>
    <s v="Wilson Jones Impact Binders"/>
    <n v="8.2880000000000003"/>
    <n v="2"/>
    <n v="0.2"/>
    <n v="3.0043999999999995"/>
  </r>
  <r>
    <n v="9144"/>
    <s v="US-2014-166688"/>
    <x v="3"/>
    <x v="968"/>
    <d v="2014-05-27T00:00:00"/>
    <s v="Standard Class"/>
    <s v="RD-19480"/>
    <s v="Rick Duston"/>
    <x v="0"/>
    <s v="United States"/>
    <s v="Las Vegas"/>
    <x v="33"/>
    <n v="89115"/>
    <x v="1"/>
    <s v="TEC-PH-10004094"/>
    <x v="2"/>
    <x v="7"/>
    <s v="Motorola L703CM"/>
    <n v="1123.1280000000002"/>
    <n v="9"/>
    <n v="0.2"/>
    <n v="70.195499999999981"/>
  </r>
  <r>
    <n v="9145"/>
    <s v="US-2014-166688"/>
    <x v="3"/>
    <x v="968"/>
    <d v="2014-05-27T00:00:00"/>
    <s v="Standard Class"/>
    <s v="RD-19480"/>
    <s v="Rick Duston"/>
    <x v="0"/>
    <s v="United States"/>
    <s v="Las Vegas"/>
    <x v="33"/>
    <n v="89115"/>
    <x v="1"/>
    <s v="OFF-AP-10000358"/>
    <x v="1"/>
    <x v="9"/>
    <s v="Fellowes Basic Home/Office Series Surge Protectors"/>
    <n v="64.900000000000006"/>
    <n v="5"/>
    <n v="0"/>
    <n v="18.820999999999994"/>
  </r>
  <r>
    <n v="9146"/>
    <s v="CA-2012-126970"/>
    <x v="1"/>
    <x v="1181"/>
    <d v="2012-09-24T00:00:00"/>
    <s v="Standard Class"/>
    <s v="TP-21130"/>
    <s v="Theone Pippenger"/>
    <x v="0"/>
    <s v="United States"/>
    <s v="Naperville"/>
    <x v="10"/>
    <n v="60540"/>
    <x v="2"/>
    <s v="OFF-BI-10000138"/>
    <x v="1"/>
    <x v="8"/>
    <s v="Acco Translucent Poly Ring Binders"/>
    <n v="2.8079999999999989"/>
    <n v="3"/>
    <n v="0.8"/>
    <n v="-4.492799999999999"/>
  </r>
  <r>
    <n v="9147"/>
    <s v="US-2013-165505"/>
    <x v="0"/>
    <x v="1156"/>
    <d v="2013-01-27T00:00:00"/>
    <s v="Standard Class"/>
    <s v="CB-12535"/>
    <s v="Claudia Bergmann"/>
    <x v="1"/>
    <s v="United States"/>
    <s v="Burlington"/>
    <x v="42"/>
    <s v="05408"/>
    <x v="3"/>
    <s v="TEC-AC-10002926"/>
    <x v="2"/>
    <x v="11"/>
    <s v="Logitech Wireless Marathon Mouse M705"/>
    <n v="99.98"/>
    <n v="2"/>
    <n v="0"/>
    <n v="42.991400000000006"/>
  </r>
  <r>
    <n v="9148"/>
    <s v="US-2013-165505"/>
    <x v="0"/>
    <x v="1156"/>
    <d v="2013-01-27T00:00:00"/>
    <s v="Standard Class"/>
    <s v="CB-12535"/>
    <s v="Claudia Bergmann"/>
    <x v="1"/>
    <s v="United States"/>
    <s v="Burlington"/>
    <x v="42"/>
    <s v="05408"/>
    <x v="3"/>
    <s v="OFF-AR-10003477"/>
    <x v="1"/>
    <x v="6"/>
    <s v="4009 Highlighters"/>
    <n v="8.0400000000000009"/>
    <n v="6"/>
    <n v="0"/>
    <n v="2.7336"/>
  </r>
  <r>
    <n v="9149"/>
    <s v="US-2013-165505"/>
    <x v="0"/>
    <x v="1156"/>
    <d v="2013-01-27T00:00:00"/>
    <s v="Standard Class"/>
    <s v="CB-12535"/>
    <s v="Claudia Bergmann"/>
    <x v="1"/>
    <s v="United States"/>
    <s v="Burlington"/>
    <x v="42"/>
    <s v="05408"/>
    <x v="3"/>
    <s v="OFF-ST-10001526"/>
    <x v="1"/>
    <x v="4"/>
    <s v="Iceberg Mobile Mega Data/Printer Cart "/>
    <n v="1564.29"/>
    <n v="13"/>
    <n v="0"/>
    <n v="406.71539999999993"/>
  </r>
  <r>
    <n v="9150"/>
    <s v="US-2011-157070"/>
    <x v="2"/>
    <x v="106"/>
    <d v="2011-06-06T00:00:00"/>
    <s v="Standard Class"/>
    <s v="QJ-19255"/>
    <s v="Quincy Jones"/>
    <x v="1"/>
    <s v="United States"/>
    <s v="Detroit"/>
    <x v="12"/>
    <n v="48234"/>
    <x v="2"/>
    <s v="OFF-BI-10001765"/>
    <x v="1"/>
    <x v="8"/>
    <s v="Wilson Jones Heavy-Duty Casebound Ring Binders with Metal Hinges"/>
    <n v="138.56"/>
    <n v="4"/>
    <n v="0"/>
    <n v="66.508799999999994"/>
  </r>
  <r>
    <n v="9151"/>
    <s v="US-2011-157070"/>
    <x v="2"/>
    <x v="106"/>
    <d v="2011-06-06T00:00:00"/>
    <s v="Standard Class"/>
    <s v="QJ-19255"/>
    <s v="Quincy Jones"/>
    <x v="1"/>
    <s v="United States"/>
    <s v="Detroit"/>
    <x v="12"/>
    <n v="48234"/>
    <x v="2"/>
    <s v="OFF-AP-10004859"/>
    <x v="1"/>
    <x v="9"/>
    <s v="Acco 6 Outlet Guardian Premium Surge Suppressor"/>
    <n v="65.52000000000001"/>
    <n v="5"/>
    <n v="0.1"/>
    <n v="12.376000000000001"/>
  </r>
  <r>
    <n v="9152"/>
    <s v="US-2012-106873"/>
    <x v="1"/>
    <x v="496"/>
    <d v="2012-09-29T00:00:00"/>
    <s v="Second Class"/>
    <s v="KM-16720"/>
    <s v="Kunst Miller"/>
    <x v="0"/>
    <s v="United States"/>
    <s v="Avondale"/>
    <x v="16"/>
    <n v="85323"/>
    <x v="1"/>
    <s v="OFF-AR-10003179"/>
    <x v="1"/>
    <x v="6"/>
    <s v="Dixon Ticonderoga Core-Lock Colored Pencils"/>
    <n v="14.576000000000001"/>
    <n v="2"/>
    <n v="0.2"/>
    <n v="2.3685999999999989"/>
  </r>
  <r>
    <n v="9153"/>
    <s v="US-2012-106873"/>
    <x v="1"/>
    <x v="496"/>
    <d v="2012-09-29T00:00:00"/>
    <s v="Second Class"/>
    <s v="KM-16720"/>
    <s v="Kunst Miller"/>
    <x v="0"/>
    <s v="United States"/>
    <s v="Avondale"/>
    <x v="16"/>
    <n v="85323"/>
    <x v="1"/>
    <s v="TEC-AC-10002345"/>
    <x v="2"/>
    <x v="11"/>
    <s v="HP Standard 104 key PS/2 Keyboard"/>
    <n v="23.200000000000003"/>
    <n v="2"/>
    <n v="0.2"/>
    <n v="1.4499999999999993"/>
  </r>
  <r>
    <n v="9154"/>
    <s v="US-2012-106873"/>
    <x v="1"/>
    <x v="496"/>
    <d v="2012-09-29T00:00:00"/>
    <s v="Second Class"/>
    <s v="KM-16720"/>
    <s v="Kunst Miller"/>
    <x v="0"/>
    <s v="United States"/>
    <s v="Avondale"/>
    <x v="16"/>
    <n v="85323"/>
    <x v="1"/>
    <s v="OFF-AR-10001246"/>
    <x v="1"/>
    <x v="6"/>
    <s v="Newell 317"/>
    <n v="16.463999999999999"/>
    <n v="7"/>
    <n v="0.2"/>
    <n v="1.852199999999999"/>
  </r>
  <r>
    <n v="9155"/>
    <s v="CA-2013-132990"/>
    <x v="0"/>
    <x v="1147"/>
    <d v="2013-08-04T00:00:00"/>
    <s v="Second Class"/>
    <s v="KM-16660"/>
    <s v="Khloe Miller"/>
    <x v="0"/>
    <s v="United States"/>
    <s v="Philadelphia"/>
    <x v="9"/>
    <n v="19140"/>
    <x v="3"/>
    <s v="FUR-FU-10004864"/>
    <x v="0"/>
    <x v="5"/>
    <s v="Eldon 500 Class Desk Accessories"/>
    <n v="19.312000000000001"/>
    <n v="2"/>
    <n v="0.2"/>
    <n v="3.1382000000000003"/>
  </r>
  <r>
    <n v="9156"/>
    <s v="CA-2011-102645"/>
    <x v="2"/>
    <x v="1213"/>
    <d v="2011-01-29T00:00:00"/>
    <s v="Standard Class"/>
    <s v="IM-15055"/>
    <s v="Ionia McGrath"/>
    <x v="0"/>
    <s v="United States"/>
    <s v="Las Vegas"/>
    <x v="33"/>
    <n v="89115"/>
    <x v="1"/>
    <s v="OFF-PA-10001804"/>
    <x v="1"/>
    <x v="10"/>
    <s v="Xerox 195"/>
    <n v="40.08"/>
    <n v="6"/>
    <n v="0"/>
    <n v="19.238399999999999"/>
  </r>
  <r>
    <n v="9157"/>
    <s v="CA-2011-134215"/>
    <x v="2"/>
    <x v="472"/>
    <d v="2011-08-08T00:00:00"/>
    <s v="Standard Class"/>
    <s v="ML-17395"/>
    <s v="Marina Lichtenstein"/>
    <x v="1"/>
    <s v="United States"/>
    <s v="Bangor"/>
    <x v="43"/>
    <n v="4401"/>
    <x v="3"/>
    <s v="OFF-AP-10001271"/>
    <x v="1"/>
    <x v="9"/>
    <s v="Eureka The Boss Cordless Rechargeable Stick Vac"/>
    <n v="101.96"/>
    <n v="2"/>
    <n v="0"/>
    <n v="27.529200000000003"/>
  </r>
  <r>
    <n v="9158"/>
    <s v="CA-2011-134215"/>
    <x v="2"/>
    <x v="472"/>
    <d v="2011-08-08T00:00:00"/>
    <s v="Standard Class"/>
    <s v="ML-17395"/>
    <s v="Marina Lichtenstein"/>
    <x v="1"/>
    <s v="United States"/>
    <s v="Bangor"/>
    <x v="43"/>
    <n v="4401"/>
    <x v="3"/>
    <s v="OFF-PA-10004353"/>
    <x v="1"/>
    <x v="10"/>
    <s v="Southworth 25% Cotton Premium Laser Paper and Envelopes"/>
    <n v="259.74"/>
    <n v="13"/>
    <n v="0"/>
    <n v="124.6752"/>
  </r>
  <r>
    <n v="9159"/>
    <s v="CA-2011-134215"/>
    <x v="2"/>
    <x v="472"/>
    <d v="2011-08-08T00:00:00"/>
    <s v="Standard Class"/>
    <s v="ML-17395"/>
    <s v="Marina Lichtenstein"/>
    <x v="1"/>
    <s v="United States"/>
    <s v="Bangor"/>
    <x v="43"/>
    <n v="4401"/>
    <x v="3"/>
    <s v="TEC-AC-10002473"/>
    <x v="2"/>
    <x v="11"/>
    <s v="Maxell 4.7GB DVD-R"/>
    <n v="255.42"/>
    <n v="9"/>
    <n v="0"/>
    <n v="104.7222"/>
  </r>
  <r>
    <n v="9160"/>
    <s v="CA-2013-118934"/>
    <x v="0"/>
    <x v="888"/>
    <d v="2013-08-15T00:00:00"/>
    <s v="Standard Class"/>
    <s v="GH-14410"/>
    <s v="Gary Hansen"/>
    <x v="2"/>
    <s v="United States"/>
    <s v="Hendersonville"/>
    <x v="18"/>
    <n v="37075"/>
    <x v="0"/>
    <s v="OFF-BI-10003314"/>
    <x v="1"/>
    <x v="8"/>
    <s v="Tuff Stuff Recycled Round Ring Binders"/>
    <n v="4.338000000000001"/>
    <n v="3"/>
    <n v="0.7"/>
    <n v="-3.0366"/>
  </r>
  <r>
    <n v="9161"/>
    <s v="CA-2013-118934"/>
    <x v="0"/>
    <x v="888"/>
    <d v="2013-08-15T00:00:00"/>
    <s v="Standard Class"/>
    <s v="GH-14410"/>
    <s v="Gary Hansen"/>
    <x v="2"/>
    <s v="United States"/>
    <s v="Hendersonville"/>
    <x v="18"/>
    <n v="37075"/>
    <x v="0"/>
    <s v="OFF-BI-10004465"/>
    <x v="1"/>
    <x v="8"/>
    <s v="Avery Durable Slant Ring Binders"/>
    <n v="11.880000000000003"/>
    <n v="5"/>
    <n v="0.7"/>
    <n v="-7.9199999999999982"/>
  </r>
  <r>
    <n v="9162"/>
    <s v="CA-2013-160108"/>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s v="CA-2013-160108"/>
    <x v="0"/>
    <x v="16"/>
    <d v="2013-12-13T00:00:00"/>
    <s v="Standard Class"/>
    <s v="AG-10900"/>
    <s v="Arthur Gainer"/>
    <x v="0"/>
    <s v="United States"/>
    <s v="Eau Claire"/>
    <x v="6"/>
    <n v="54703"/>
    <x v="2"/>
    <s v="FUR-CH-10002335"/>
    <x v="0"/>
    <x v="1"/>
    <s v="Hon GuestStacker Chair"/>
    <n v="680.01"/>
    <n v="3"/>
    <n v="0"/>
    <n v="176.80260000000001"/>
  </r>
  <r>
    <n v="9164"/>
    <s v="CA-2012-164007"/>
    <x v="1"/>
    <x v="1214"/>
    <d v="2012-06-12T00:00:00"/>
    <s v="Standard Class"/>
    <s v="MG-17695"/>
    <s v="Maureen Gnade"/>
    <x v="0"/>
    <s v="United States"/>
    <s v="Chicago"/>
    <x v="10"/>
    <n v="60610"/>
    <x v="2"/>
    <s v="TEC-AC-10003433"/>
    <x v="2"/>
    <x v="11"/>
    <s v="Maxell 4.7GB DVD+R 5/Pack"/>
    <n v="2.3760000000000003"/>
    <n v="3"/>
    <n v="0.2"/>
    <n v="0.74249999999999994"/>
  </r>
  <r>
    <n v="9165"/>
    <s v="CA-2012-164007"/>
    <x v="1"/>
    <x v="1214"/>
    <d v="2012-06-12T00:00:00"/>
    <s v="Standard Class"/>
    <s v="MG-17695"/>
    <s v="Maureen Gnade"/>
    <x v="0"/>
    <s v="United States"/>
    <s v="Chicago"/>
    <x v="10"/>
    <n v="60610"/>
    <x v="2"/>
    <s v="OFF-AP-10003849"/>
    <x v="1"/>
    <x v="9"/>
    <s v="Hoover Shoulder Vac Commercial Portable Vacuum"/>
    <n v="143.12799999999996"/>
    <n v="2"/>
    <n v="0.8"/>
    <n v="-393.60200000000009"/>
  </r>
  <r>
    <n v="9166"/>
    <s v="CA-2013-100300"/>
    <x v="0"/>
    <x v="890"/>
    <d v="2013-06-27T00:00:00"/>
    <s v="Second Class"/>
    <s v="MJ-17740"/>
    <s v="Max Jones"/>
    <x v="0"/>
    <s v="United States"/>
    <s v="San Diego"/>
    <x v="1"/>
    <n v="92037"/>
    <x v="1"/>
    <s v="TEC-MA-10000984"/>
    <x v="2"/>
    <x v="15"/>
    <s v="Okidata MB760 Printer"/>
    <n v="4476.8"/>
    <n v="4"/>
    <n v="0.2"/>
    <n v="503.63999999999965"/>
  </r>
  <r>
    <n v="9167"/>
    <s v="CA-2013-100300"/>
    <x v="0"/>
    <x v="890"/>
    <d v="2013-06-27T00:00:00"/>
    <s v="Second Class"/>
    <s v="MJ-17740"/>
    <s v="Max Jones"/>
    <x v="0"/>
    <s v="United States"/>
    <s v="San Diego"/>
    <x v="1"/>
    <n v="92037"/>
    <x v="1"/>
    <s v="OFF-PA-10000418"/>
    <x v="1"/>
    <x v="10"/>
    <s v="Xerox 189"/>
    <n v="104.85"/>
    <n v="1"/>
    <n v="0"/>
    <n v="50.327999999999996"/>
  </r>
  <r>
    <n v="9168"/>
    <s v="CA-2013-100300"/>
    <x v="0"/>
    <x v="890"/>
    <d v="2013-06-27T00:00:00"/>
    <s v="Second Class"/>
    <s v="MJ-17740"/>
    <s v="Max Jones"/>
    <x v="0"/>
    <s v="United States"/>
    <s v="San Diego"/>
    <x v="1"/>
    <n v="92037"/>
    <x v="1"/>
    <s v="OFF-AP-10001242"/>
    <x v="1"/>
    <x v="9"/>
    <s v="APC 7 Outlet Network SurgeArrest Surge Protector"/>
    <n v="241.44"/>
    <n v="3"/>
    <n v="0"/>
    <n v="72.431999999999988"/>
  </r>
  <r>
    <n v="9169"/>
    <s v="CA-2013-140571"/>
    <x v="0"/>
    <x v="543"/>
    <d v="2013-03-20T00:00:00"/>
    <s v="Standard Class"/>
    <s v="SJ-20125"/>
    <s v="Sanjit Jacobs"/>
    <x v="2"/>
    <s v="United States"/>
    <s v="Jackson"/>
    <x v="35"/>
    <n v="39212"/>
    <x v="0"/>
    <s v="OFF-PA-10001954"/>
    <x v="1"/>
    <x v="10"/>
    <s v="Xerox 1964"/>
    <n v="319.76"/>
    <n v="14"/>
    <n v="0"/>
    <n v="147.08959999999999"/>
  </r>
  <r>
    <n v="9170"/>
    <s v="CA-2013-140571"/>
    <x v="0"/>
    <x v="543"/>
    <d v="2013-03-20T00:00:00"/>
    <s v="Standard Class"/>
    <s v="SJ-20125"/>
    <s v="Sanjit Jacobs"/>
    <x v="2"/>
    <s v="United States"/>
    <s v="Jackson"/>
    <x v="35"/>
    <n v="39212"/>
    <x v="0"/>
    <s v="OFF-PA-10001954"/>
    <x v="1"/>
    <x v="10"/>
    <s v="Xerox 1964"/>
    <n v="45.68"/>
    <n v="2"/>
    <n v="0"/>
    <n v="21.012799999999999"/>
  </r>
  <r>
    <n v="9171"/>
    <s v="US-2013-155768"/>
    <x v="0"/>
    <x v="49"/>
    <d v="2013-12-02T00:00:00"/>
    <s v="Same Day"/>
    <s v="LB-16795"/>
    <s v="Laurel Beltran"/>
    <x v="2"/>
    <s v="United States"/>
    <s v="Oxnard"/>
    <x v="1"/>
    <n v="93030"/>
    <x v="1"/>
    <s v="FUR-FU-10000448"/>
    <x v="0"/>
    <x v="5"/>
    <s v="Tenex Chairmats For Use With Carpeted Floors"/>
    <n v="31.96"/>
    <n v="2"/>
    <n v="0"/>
    <n v="1.597999999999999"/>
  </r>
  <r>
    <n v="9172"/>
    <s v="US-2013-155768"/>
    <x v="0"/>
    <x v="49"/>
    <d v="2013-12-02T00:00:00"/>
    <s v="Same Day"/>
    <s v="LB-16795"/>
    <s v="Laurel Beltran"/>
    <x v="2"/>
    <s v="United States"/>
    <s v="Oxnard"/>
    <x v="1"/>
    <n v="93030"/>
    <x v="1"/>
    <s v="OFF-PA-10001357"/>
    <x v="1"/>
    <x v="10"/>
    <s v="Xerox 1886"/>
    <n v="47.9"/>
    <n v="1"/>
    <n v="0"/>
    <n v="22.991999999999997"/>
  </r>
  <r>
    <n v="9173"/>
    <s v="US-2013-155768"/>
    <x v="0"/>
    <x v="49"/>
    <d v="2013-12-02T00:00:00"/>
    <s v="Same Day"/>
    <s v="LB-16795"/>
    <s v="Laurel Beltran"/>
    <x v="2"/>
    <s v="United States"/>
    <s v="Oxnard"/>
    <x v="1"/>
    <n v="93030"/>
    <x v="1"/>
    <s v="OFF-ST-10002292"/>
    <x v="1"/>
    <x v="4"/>
    <s v="Sauder Facets Collection Locker/File Cabinet, Sky Alder Finish"/>
    <n v="1112.94"/>
    <n v="3"/>
    <n v="0"/>
    <n v="222.58799999999991"/>
  </r>
  <r>
    <n v="9174"/>
    <s v="US-2013-155768"/>
    <x v="0"/>
    <x v="49"/>
    <d v="2013-12-02T00:00:00"/>
    <s v="Same Day"/>
    <s v="LB-16795"/>
    <s v="Laurel Beltran"/>
    <x v="2"/>
    <s v="United States"/>
    <s v="Oxnard"/>
    <x v="1"/>
    <n v="93030"/>
    <x v="1"/>
    <s v="OFF-EN-10001219"/>
    <x v="1"/>
    <x v="12"/>
    <s v="#10- 4 1/8&quot; x 9 1/2&quot; Security-Tint Envelopes"/>
    <n v="22.919999999999998"/>
    <n v="3"/>
    <n v="0"/>
    <n v="11.230799999999999"/>
  </r>
  <r>
    <n v="9175"/>
    <s v="CA-2014-119424"/>
    <x v="3"/>
    <x v="492"/>
    <d v="2014-06-15T00:00:00"/>
    <s v="Second Class"/>
    <s v="SB-20185"/>
    <s v="Sarah Brown"/>
    <x v="0"/>
    <s v="United States"/>
    <s v="Kent"/>
    <x v="4"/>
    <n v="98031"/>
    <x v="1"/>
    <s v="TEC-PH-10002564"/>
    <x v="2"/>
    <x v="7"/>
    <s v="OtterBox Defender Series Case - Samsung Galaxy S4"/>
    <n v="71.975999999999999"/>
    <n v="3"/>
    <n v="0.2"/>
    <n v="8.9969999999999892"/>
  </r>
  <r>
    <n v="9176"/>
    <s v="CA-2014-119424"/>
    <x v="3"/>
    <x v="492"/>
    <d v="2014-06-15T00:00:00"/>
    <s v="Second Class"/>
    <s v="SB-20185"/>
    <s v="Sarah Brown"/>
    <x v="0"/>
    <s v="United States"/>
    <s v="Kent"/>
    <x v="4"/>
    <n v="98031"/>
    <x v="1"/>
    <s v="OFF-PA-10001639"/>
    <x v="1"/>
    <x v="10"/>
    <s v="Xerox 203"/>
    <n v="19.440000000000001"/>
    <n v="3"/>
    <n v="0"/>
    <n v="9.3312000000000008"/>
  </r>
  <r>
    <n v="9177"/>
    <s v="CA-2013-118178"/>
    <x v="0"/>
    <x v="690"/>
    <d v="2013-03-25T00:00:00"/>
    <s v="Standard Class"/>
    <s v="CC-12610"/>
    <s v="Corey Catlett"/>
    <x v="1"/>
    <s v="United States"/>
    <s v="Nashville"/>
    <x v="18"/>
    <n v="37211"/>
    <x v="0"/>
    <s v="OFF-BI-10001153"/>
    <x v="1"/>
    <x v="8"/>
    <s v="Ibico Recycled Grain-Textured Covers"/>
    <n v="31.086000000000006"/>
    <n v="3"/>
    <n v="0.7"/>
    <n v="-20.72399999999999"/>
  </r>
  <r>
    <n v="9178"/>
    <s v="CA-2013-166618"/>
    <x v="0"/>
    <x v="696"/>
    <d v="2013-11-19T00:00:00"/>
    <s v="Standard Class"/>
    <s v="DP-13000"/>
    <s v="Darren Powers"/>
    <x v="0"/>
    <s v="United States"/>
    <s v="New York City"/>
    <x v="15"/>
    <n v="10035"/>
    <x v="3"/>
    <s v="TEC-PH-10003356"/>
    <x v="2"/>
    <x v="7"/>
    <s v="SmartStand Mobile Device Holder, Assorted Colors"/>
    <n v="13.98"/>
    <n v="2"/>
    <n v="0"/>
    <n v="3.9144000000000005"/>
  </r>
  <r>
    <n v="9179"/>
    <s v="CA-2013-166618"/>
    <x v="0"/>
    <x v="696"/>
    <d v="2013-11-19T00:00:00"/>
    <s v="Standard Class"/>
    <s v="DP-13000"/>
    <s v="Darren Powers"/>
    <x v="0"/>
    <s v="United States"/>
    <s v="New York City"/>
    <x v="15"/>
    <n v="10035"/>
    <x v="3"/>
    <s v="OFF-AR-10001725"/>
    <x v="1"/>
    <x v="6"/>
    <s v="Boston Home &amp; Office Model 2000 Electric Pencil Sharpeners"/>
    <n v="23.65"/>
    <n v="1"/>
    <n v="0"/>
    <n v="6.1490000000000009"/>
  </r>
  <r>
    <n v="9180"/>
    <s v="CA-2014-156776"/>
    <x v="3"/>
    <x v="783"/>
    <d v="2014-08-12T00:00:00"/>
    <s v="Standard Class"/>
    <s v="JL-15505"/>
    <s v="Jeremy Lonsdale"/>
    <x v="0"/>
    <s v="United States"/>
    <s v="Westminster"/>
    <x v="1"/>
    <n v="92683"/>
    <x v="1"/>
    <s v="TEC-PH-10002415"/>
    <x v="2"/>
    <x v="7"/>
    <s v="Polycom VoiceStation 500 Conference phone"/>
    <n v="707.88"/>
    <n v="3"/>
    <n v="0.2"/>
    <n v="44.242500000000035"/>
  </r>
  <r>
    <n v="9181"/>
    <s v="CA-2014-156776"/>
    <x v="3"/>
    <x v="783"/>
    <d v="2014-08-12T00:00:00"/>
    <s v="Standard Class"/>
    <s v="JL-15505"/>
    <s v="Jeremy Lonsdale"/>
    <x v="0"/>
    <s v="United States"/>
    <s v="Westminster"/>
    <x v="1"/>
    <n v="92683"/>
    <x v="1"/>
    <s v="OFF-BI-10003355"/>
    <x v="1"/>
    <x v="8"/>
    <s v="Cardinal Holdit Business Card Pockets"/>
    <n v="11.952000000000002"/>
    <n v="3"/>
    <n v="0.2"/>
    <n v="4.1832000000000003"/>
  </r>
  <r>
    <n v="9182"/>
    <s v="CA-2014-156776"/>
    <x v="3"/>
    <x v="783"/>
    <d v="2014-08-12T00:00:00"/>
    <s v="Standard Class"/>
    <s v="JL-15505"/>
    <s v="Jeremy Lonsdale"/>
    <x v="0"/>
    <s v="United States"/>
    <s v="Westminster"/>
    <x v="1"/>
    <n v="92683"/>
    <x v="1"/>
    <s v="OFF-BI-10000216"/>
    <x v="1"/>
    <x v="8"/>
    <s v="Mead 1st Gear 2&quot; Zipper Binder, Asst. Colors"/>
    <n v="31.128000000000004"/>
    <n v="3"/>
    <n v="0.2"/>
    <n v="11.673000000000002"/>
  </r>
  <r>
    <n v="9183"/>
    <s v="CA-2014-156776"/>
    <x v="3"/>
    <x v="783"/>
    <d v="2014-08-12T00:00:00"/>
    <s v="Standard Class"/>
    <s v="JL-15505"/>
    <s v="Jeremy Lonsdale"/>
    <x v="0"/>
    <s v="United States"/>
    <s v="Westminster"/>
    <x v="1"/>
    <n v="92683"/>
    <x v="1"/>
    <s v="TEC-AC-10004803"/>
    <x v="2"/>
    <x v="11"/>
    <s v="Sony Micro Vault Click 4 GB USB 2.0 Flash Drive"/>
    <n v="55.76"/>
    <n v="4"/>
    <n v="0"/>
    <n v="7.8064000000000036"/>
  </r>
  <r>
    <n v="9184"/>
    <s v="CA-2014-156776"/>
    <x v="3"/>
    <x v="783"/>
    <d v="2014-08-12T00:00:00"/>
    <s v="Standard Class"/>
    <s v="JL-15505"/>
    <s v="Jeremy Lonsdale"/>
    <x v="0"/>
    <s v="United States"/>
    <s v="Westminster"/>
    <x v="1"/>
    <n v="92683"/>
    <x v="1"/>
    <s v="OFF-PA-10001970"/>
    <x v="1"/>
    <x v="10"/>
    <s v="Xerox 1881"/>
    <n v="24.56"/>
    <n v="2"/>
    <n v="0"/>
    <n v="11.543199999999999"/>
  </r>
  <r>
    <n v="9185"/>
    <s v="CA-2014-156776"/>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s v="CA-2014-156776"/>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s v="CA-2014-156776"/>
    <x v="3"/>
    <x v="783"/>
    <d v="2014-08-12T00:00:00"/>
    <s v="Standard Class"/>
    <s v="JL-15505"/>
    <s v="Jeremy Lonsdale"/>
    <x v="0"/>
    <s v="United States"/>
    <s v="Westminster"/>
    <x v="1"/>
    <n v="92683"/>
    <x v="1"/>
    <s v="OFF-AP-10002534"/>
    <x v="1"/>
    <x v="9"/>
    <s v="3.6 Cubic Foot Counter Height Office Refrigerator"/>
    <n v="1473.1"/>
    <n v="5"/>
    <n v="0"/>
    <n v="412.46800000000007"/>
  </r>
  <r>
    <n v="9188"/>
    <s v="US-2012-130512"/>
    <x v="1"/>
    <x v="291"/>
    <d v="2012-08-25T00:00:00"/>
    <s v="Standard Class"/>
    <s v="SM-20320"/>
    <s v="Sean Miller"/>
    <x v="2"/>
    <s v="United States"/>
    <s v="Allentown"/>
    <x v="9"/>
    <n v="18103"/>
    <x v="3"/>
    <s v="OFF-SU-10001935"/>
    <x v="1"/>
    <x v="14"/>
    <s v="Staples"/>
    <n v="3.4880000000000004"/>
    <n v="2"/>
    <n v="0.2"/>
    <n v="-0.69760000000000066"/>
  </r>
  <r>
    <n v="9189"/>
    <s v="US-2012-130512"/>
    <x v="1"/>
    <x v="291"/>
    <d v="2012-08-25T00:00:00"/>
    <s v="Standard Class"/>
    <s v="SM-20320"/>
    <s v="Sean Miller"/>
    <x v="2"/>
    <s v="United States"/>
    <s v="Allentown"/>
    <x v="9"/>
    <n v="18103"/>
    <x v="3"/>
    <s v="TEC-AC-10000290"/>
    <x v="2"/>
    <x v="11"/>
    <s v="Sabrent 4-Port USB 2.0 Hub"/>
    <n v="21.728000000000002"/>
    <n v="4"/>
    <n v="0.2"/>
    <n v="3.8024000000000004"/>
  </r>
  <r>
    <n v="9190"/>
    <s v="US-2012-130512"/>
    <x v="1"/>
    <x v="291"/>
    <d v="2012-08-25T00:00:00"/>
    <s v="Standard Class"/>
    <s v="SM-20320"/>
    <s v="Sean Miller"/>
    <x v="2"/>
    <s v="United States"/>
    <s v="Allentown"/>
    <x v="9"/>
    <n v="18103"/>
    <x v="3"/>
    <s v="OFF-ST-10002574"/>
    <x v="1"/>
    <x v="4"/>
    <s v="SAFCO Commercial Wire Shelving, Black"/>
    <n v="663.072"/>
    <n v="6"/>
    <n v="0.2"/>
    <n v="-165.768"/>
  </r>
  <r>
    <n v="9191"/>
    <s v="US-2012-130512"/>
    <x v="1"/>
    <x v="291"/>
    <d v="2012-08-25T00:00:00"/>
    <s v="Standard Class"/>
    <s v="SM-20320"/>
    <s v="Sean Miller"/>
    <x v="2"/>
    <s v="United States"/>
    <s v="Allentown"/>
    <x v="9"/>
    <n v="18103"/>
    <x v="3"/>
    <s v="OFF-BI-10004519"/>
    <x v="1"/>
    <x v="8"/>
    <s v="GBC DocuBind P100 Manual Binding Machine"/>
    <n v="99.588000000000008"/>
    <n v="2"/>
    <n v="0.7"/>
    <n v="-82.989999999999981"/>
  </r>
  <r>
    <n v="9192"/>
    <s v="US-2012-130512"/>
    <x v="1"/>
    <x v="291"/>
    <d v="2012-08-25T00:00:00"/>
    <s v="Standard Class"/>
    <s v="SM-20320"/>
    <s v="Sean Miller"/>
    <x v="2"/>
    <s v="United States"/>
    <s v="Allentown"/>
    <x v="9"/>
    <n v="18103"/>
    <x v="3"/>
    <s v="OFF-PA-10003625"/>
    <x v="1"/>
    <x v="10"/>
    <s v="Xerox 1979"/>
    <n v="49.568000000000005"/>
    <n v="2"/>
    <n v="0.2"/>
    <n v="15.489999999999997"/>
  </r>
  <r>
    <n v="9193"/>
    <s v="CA-2012-141810"/>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s v="CA-2012-141810"/>
    <x v="1"/>
    <x v="121"/>
    <d v="2012-11-07T00:00:00"/>
    <s v="Standard Class"/>
    <s v="BB-10990"/>
    <s v="Barry Blumstein"/>
    <x v="1"/>
    <s v="United States"/>
    <s v="San Antonio"/>
    <x v="5"/>
    <n v="78207"/>
    <x v="2"/>
    <s v="TEC-PH-10002200"/>
    <x v="2"/>
    <x v="7"/>
    <s v="Aastra 6757i CT Wireless VoIP phone"/>
    <n v="344.70400000000001"/>
    <n v="2"/>
    <n v="0.2"/>
    <n v="38.779199999999989"/>
  </r>
  <r>
    <n v="9195"/>
    <s v="CA-2011-146843"/>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s v="CA-2011-146843"/>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s v="CA-2011-103310"/>
    <x v="2"/>
    <x v="1025"/>
    <d v="2011-05-15T00:00:00"/>
    <s v="Standard Class"/>
    <s v="GM-14680"/>
    <s v="Greg Matthias"/>
    <x v="0"/>
    <s v="United States"/>
    <s v="San Jose"/>
    <x v="1"/>
    <n v="95123"/>
    <x v="1"/>
    <s v="OFF-PA-10004353"/>
    <x v="1"/>
    <x v="10"/>
    <s v="Southworth 25% Cotton Premium Laser Paper and Envelopes"/>
    <n v="39.96"/>
    <n v="2"/>
    <n v="0"/>
    <n v="19.180800000000001"/>
  </r>
  <r>
    <n v="9198"/>
    <s v="CA-2011-103310"/>
    <x v="2"/>
    <x v="1025"/>
    <d v="2011-05-15T00:00:00"/>
    <s v="Standard Class"/>
    <s v="GM-14680"/>
    <s v="Greg Matthias"/>
    <x v="0"/>
    <s v="United States"/>
    <s v="San Jose"/>
    <x v="1"/>
    <n v="95123"/>
    <x v="1"/>
    <s v="TEC-PH-10001817"/>
    <x v="2"/>
    <x v="7"/>
    <s v="Wilson Electronics DB Pro Signal Booster"/>
    <n v="1432.0000000000002"/>
    <n v="5"/>
    <n v="0.2"/>
    <n v="125.30000000000007"/>
  </r>
  <r>
    <n v="9199"/>
    <s v="CA-2011-103310"/>
    <x v="2"/>
    <x v="1025"/>
    <d v="2011-05-15T00:00:00"/>
    <s v="Standard Class"/>
    <s v="GM-14680"/>
    <s v="Greg Matthias"/>
    <x v="0"/>
    <s v="United States"/>
    <s v="San Jose"/>
    <x v="1"/>
    <n v="95123"/>
    <x v="1"/>
    <s v="OFF-SU-10004737"/>
    <x v="1"/>
    <x v="14"/>
    <s v="Acme Design Stainless Steel Bent Scissors"/>
    <n v="41.04"/>
    <n v="6"/>
    <n v="0"/>
    <n v="11.0808"/>
  </r>
  <r>
    <n v="9200"/>
    <s v="CA-2011-103310"/>
    <x v="2"/>
    <x v="1025"/>
    <d v="2011-05-15T00:00:00"/>
    <s v="Standard Class"/>
    <s v="GM-14680"/>
    <s v="Greg Matthias"/>
    <x v="0"/>
    <s v="United States"/>
    <s v="San Jose"/>
    <x v="1"/>
    <n v="95123"/>
    <x v="1"/>
    <s v="FUR-CH-10002320"/>
    <x v="0"/>
    <x v="1"/>
    <s v="Hon Pagoda Stacking Chairs"/>
    <n v="256.78400000000005"/>
    <n v="1"/>
    <n v="0.2"/>
    <n v="32.097999999999971"/>
  </r>
  <r>
    <n v="9201"/>
    <s v="CA-2013-152688"/>
    <x v="0"/>
    <x v="508"/>
    <d v="2013-10-21T00:00:00"/>
    <s v="First Class"/>
    <s v="NR-18550"/>
    <s v="Nick Radford"/>
    <x v="0"/>
    <s v="United States"/>
    <s v="Perth Amboy"/>
    <x v="30"/>
    <n v="8861"/>
    <x v="3"/>
    <s v="FUR-BO-10001337"/>
    <x v="0"/>
    <x v="0"/>
    <s v="O'Sullivan Living Dimensions 2-Shelf Bookcases"/>
    <n v="120.98"/>
    <n v="1"/>
    <n v="0"/>
    <n v="12.097999999999999"/>
  </r>
  <r>
    <n v="9202"/>
    <s v="CA-2013-152688"/>
    <x v="0"/>
    <x v="508"/>
    <d v="2013-10-21T00:00:00"/>
    <s v="First Class"/>
    <s v="NR-18550"/>
    <s v="Nick Radford"/>
    <x v="0"/>
    <s v="United States"/>
    <s v="Perth Amboy"/>
    <x v="30"/>
    <n v="8861"/>
    <x v="3"/>
    <s v="OFF-BI-10004584"/>
    <x v="1"/>
    <x v="8"/>
    <s v="GBC ProClick 150 Presentation Binding System"/>
    <n v="315.98"/>
    <n v="1"/>
    <n v="0"/>
    <n v="148.51060000000001"/>
  </r>
  <r>
    <n v="9203"/>
    <s v="CA-2013-153836"/>
    <x v="0"/>
    <x v="859"/>
    <d v="2013-11-04T00:00:00"/>
    <s v="Standard Class"/>
    <s v="EH-13765"/>
    <s v="Edward Hooks"/>
    <x v="1"/>
    <s v="United States"/>
    <s v="New York City"/>
    <x v="15"/>
    <n v="10011"/>
    <x v="3"/>
    <s v="OFF-BI-10004817"/>
    <x v="1"/>
    <x v="8"/>
    <s v="GBC Personal VeloBind Strips"/>
    <n v="28.752000000000002"/>
    <n v="3"/>
    <n v="0.2"/>
    <n v="10.0632"/>
  </r>
  <r>
    <n v="9204"/>
    <s v="CA-2013-153836"/>
    <x v="0"/>
    <x v="859"/>
    <d v="2013-11-04T00:00:00"/>
    <s v="Standard Class"/>
    <s v="EH-13765"/>
    <s v="Edward Hooks"/>
    <x v="1"/>
    <s v="United States"/>
    <s v="New York City"/>
    <x v="15"/>
    <n v="10011"/>
    <x v="3"/>
    <s v="OFF-AR-10004602"/>
    <x v="1"/>
    <x v="6"/>
    <s v="Boston KS Multi-Size Manual Pencil Sharpener"/>
    <n v="114.94999999999999"/>
    <n v="5"/>
    <n v="0"/>
    <n v="32.186000000000007"/>
  </r>
  <r>
    <n v="9205"/>
    <s v="CA-2013-104689"/>
    <x v="0"/>
    <x v="49"/>
    <d v="2013-12-06T00:00:00"/>
    <s v="Standard Class"/>
    <s v="FH-14365"/>
    <s v="Fred Hopkins"/>
    <x v="1"/>
    <s v="United States"/>
    <s v="Los Angeles"/>
    <x v="1"/>
    <n v="90004"/>
    <x v="1"/>
    <s v="OFF-AR-10001149"/>
    <x v="1"/>
    <x v="6"/>
    <s v="Sanford Colorific Colored Pencils, 12/Box"/>
    <n v="23.04"/>
    <n v="8"/>
    <n v="0"/>
    <n v="6.911999999999999"/>
  </r>
  <r>
    <n v="9206"/>
    <s v="CA-2013-146423"/>
    <x v="0"/>
    <x v="438"/>
    <d v="2013-04-22T00:00:00"/>
    <s v="Same Day"/>
    <s v="BT-11680"/>
    <s v="Brian Thompson"/>
    <x v="0"/>
    <s v="United States"/>
    <s v="Milford"/>
    <x v="29"/>
    <n v="6460"/>
    <x v="3"/>
    <s v="OFF-AR-10004817"/>
    <x v="1"/>
    <x v="6"/>
    <s v="Colorific Watercolor Pencils"/>
    <n v="15.48"/>
    <n v="3"/>
    <n v="0"/>
    <n v="4.4891999999999985"/>
  </r>
  <r>
    <n v="9207"/>
    <s v="CA-2013-146423"/>
    <x v="0"/>
    <x v="438"/>
    <d v="2013-04-22T00:00:00"/>
    <s v="Same Day"/>
    <s v="BT-11680"/>
    <s v="Brian Thompson"/>
    <x v="0"/>
    <s v="United States"/>
    <s v="Milford"/>
    <x v="29"/>
    <n v="6460"/>
    <x v="3"/>
    <s v="OFF-PA-10003797"/>
    <x v="1"/>
    <x v="10"/>
    <s v="Xerox 209"/>
    <n v="51.84"/>
    <n v="8"/>
    <n v="0"/>
    <n v="24.883200000000002"/>
  </r>
  <r>
    <n v="9208"/>
    <s v="CA-2014-140781"/>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s v="CA-2014-141747"/>
    <x v="3"/>
    <x v="646"/>
    <d v="2014-08-09T00:00:00"/>
    <s v="Second Class"/>
    <s v="SC-20230"/>
    <s v="Scot Coram"/>
    <x v="1"/>
    <s v="United States"/>
    <s v="Seattle"/>
    <x v="4"/>
    <n v="98105"/>
    <x v="1"/>
    <s v="OFF-ST-10003996"/>
    <x v="1"/>
    <x v="4"/>
    <s v="Letter/Legal File Tote with Clear Snap-On Lid, Black Granite"/>
    <n v="16.059999999999999"/>
    <n v="1"/>
    <n v="0"/>
    <n v="4.1755999999999993"/>
  </r>
  <r>
    <n v="9210"/>
    <s v="CA-2014-142776"/>
    <x v="3"/>
    <x v="157"/>
    <d v="2014-12-15T00:00:00"/>
    <s v="Second Class"/>
    <s v="RS-19870"/>
    <s v="Roy Skaria"/>
    <x v="2"/>
    <s v="United States"/>
    <s v="Burlington"/>
    <x v="23"/>
    <n v="52601"/>
    <x v="2"/>
    <s v="OFF-EN-10003160"/>
    <x v="1"/>
    <x v="12"/>
    <s v="Pastel Pink Envelopes"/>
    <n v="7.28"/>
    <n v="1"/>
    <n v="0"/>
    <n v="3.4944000000000002"/>
  </r>
  <r>
    <n v="9211"/>
    <s v="CA-2014-142776"/>
    <x v="3"/>
    <x v="157"/>
    <d v="2014-12-15T00:00:00"/>
    <s v="Second Class"/>
    <s v="RS-19870"/>
    <s v="Roy Skaria"/>
    <x v="2"/>
    <s v="United States"/>
    <s v="Burlington"/>
    <x v="23"/>
    <n v="52601"/>
    <x v="2"/>
    <s v="OFF-BI-10002012"/>
    <x v="1"/>
    <x v="8"/>
    <s v="Wilson Jones Easy Flow II Sheet Lifters"/>
    <n v="5.4"/>
    <n v="3"/>
    <n v="0"/>
    <n v="2.5920000000000001"/>
  </r>
  <r>
    <n v="9212"/>
    <s v="CA-2012-167479"/>
    <x v="1"/>
    <x v="948"/>
    <d v="2012-03-19T00:00:00"/>
    <s v="Standard Class"/>
    <s v="AI-10855"/>
    <s v="Arianne Irving"/>
    <x v="0"/>
    <s v="United States"/>
    <s v="Roseville"/>
    <x v="1"/>
    <n v="95661"/>
    <x v="1"/>
    <s v="OFF-PA-10002105"/>
    <x v="1"/>
    <x v="10"/>
    <s v="Xerox 223"/>
    <n v="19.440000000000001"/>
    <n v="3"/>
    <n v="0"/>
    <n v="9.3312000000000008"/>
  </r>
  <r>
    <n v="9213"/>
    <s v="CA-2011-144071"/>
    <x v="2"/>
    <x v="589"/>
    <d v="2011-12-15T00:00:00"/>
    <s v="Standard Class"/>
    <s v="DJ-13420"/>
    <s v="Denny Joy"/>
    <x v="1"/>
    <s v="United States"/>
    <s v="San Francisco"/>
    <x v="1"/>
    <n v="94110"/>
    <x v="1"/>
    <s v="FUR-FU-10000397"/>
    <x v="0"/>
    <x v="5"/>
    <s v="Luxo Economy Swing Arm Lamp"/>
    <n v="39.880000000000003"/>
    <n v="2"/>
    <n v="0"/>
    <n v="11.166400000000003"/>
  </r>
  <r>
    <n v="9214"/>
    <s v="CA-2011-144071"/>
    <x v="2"/>
    <x v="589"/>
    <d v="2011-12-15T00:00:00"/>
    <s v="Standard Class"/>
    <s v="DJ-13420"/>
    <s v="Denny Joy"/>
    <x v="1"/>
    <s v="United States"/>
    <s v="San Francisco"/>
    <x v="1"/>
    <n v="94110"/>
    <x v="1"/>
    <s v="FUR-FU-10000758"/>
    <x v="0"/>
    <x v="5"/>
    <s v="DAX Natural Wood-Tone Poster Frame"/>
    <n v="79.44"/>
    <n v="3"/>
    <n v="0"/>
    <n v="28.598399999999994"/>
  </r>
  <r>
    <n v="9215"/>
    <s v="US-2014-120908"/>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s v="CA-2013-152646"/>
    <x v="0"/>
    <x v="831"/>
    <d v="2013-11-27T00:00:00"/>
    <s v="Standard Class"/>
    <s v="TH-21235"/>
    <s v="Tiffany House"/>
    <x v="1"/>
    <s v="United States"/>
    <s v="Los Angeles"/>
    <x v="1"/>
    <n v="90049"/>
    <x v="1"/>
    <s v="OFF-PA-10004451"/>
    <x v="1"/>
    <x v="10"/>
    <s v="Xerox 222"/>
    <n v="32.400000000000006"/>
    <n v="5"/>
    <n v="0"/>
    <n v="15.552000000000001"/>
  </r>
  <r>
    <n v="9217"/>
    <s v="CA-2014-103765"/>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s v="US-2014-118157"/>
    <x v="3"/>
    <x v="237"/>
    <d v="2014-11-18T00:00:00"/>
    <s v="First Class"/>
    <s v="AW-10930"/>
    <s v="Arthur Wiediger"/>
    <x v="2"/>
    <s v="United States"/>
    <s v="Minneapolis"/>
    <x v="11"/>
    <n v="55407"/>
    <x v="2"/>
    <s v="OFF-EN-10004459"/>
    <x v="1"/>
    <x v="12"/>
    <s v="Security-Tint Envelopes"/>
    <n v="15.28"/>
    <n v="2"/>
    <n v="0"/>
    <n v="7.4871999999999996"/>
  </r>
  <r>
    <n v="9219"/>
    <s v="US-2012-164238"/>
    <x v="1"/>
    <x v="748"/>
    <d v="2012-08-20T00:00:00"/>
    <s v="Standard Class"/>
    <s v="JW-15955"/>
    <s v="Joni Wasserman"/>
    <x v="0"/>
    <s v="United States"/>
    <s v="Philadelphia"/>
    <x v="9"/>
    <n v="19120"/>
    <x v="3"/>
    <s v="OFF-ST-10002352"/>
    <x v="1"/>
    <x v="4"/>
    <s v="Iris Project Case"/>
    <n v="44.688000000000002"/>
    <n v="7"/>
    <n v="0.2"/>
    <n v="3.3515999999999977"/>
  </r>
  <r>
    <n v="9220"/>
    <s v="US-2012-164238"/>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s v="CA-2014-103212"/>
    <x v="3"/>
    <x v="119"/>
    <d v="2014-10-15T00:00:00"/>
    <s v="First Class"/>
    <s v="MH-18025"/>
    <s v="Michelle Huthwaite"/>
    <x v="0"/>
    <s v="United States"/>
    <s v="Lafayette"/>
    <x v="28"/>
    <n v="70506"/>
    <x v="0"/>
    <s v="OFF-LA-10000248"/>
    <x v="1"/>
    <x v="2"/>
    <s v="Avery 52"/>
    <n v="11.07"/>
    <n v="3"/>
    <n v="0"/>
    <n v="5.2028999999999996"/>
  </r>
  <r>
    <n v="9222"/>
    <s v="CA-2014-103212"/>
    <x v="3"/>
    <x v="119"/>
    <d v="2014-10-15T00:00:00"/>
    <s v="First Class"/>
    <s v="MH-18025"/>
    <s v="Michelle Huthwaite"/>
    <x v="0"/>
    <s v="United States"/>
    <s v="Lafayette"/>
    <x v="28"/>
    <n v="70506"/>
    <x v="0"/>
    <s v="FUR-TA-10003473"/>
    <x v="0"/>
    <x v="3"/>
    <s v="Bretford Rectangular Conference Table Tops"/>
    <n v="1504.52"/>
    <n v="4"/>
    <n v="0"/>
    <n v="346.03960000000006"/>
  </r>
  <r>
    <n v="9223"/>
    <s v="CA-2014-103212"/>
    <x v="3"/>
    <x v="119"/>
    <d v="2014-10-15T00:00:00"/>
    <s v="First Class"/>
    <s v="MH-18025"/>
    <s v="Michelle Huthwaite"/>
    <x v="0"/>
    <s v="United States"/>
    <s v="Lafayette"/>
    <x v="28"/>
    <n v="70506"/>
    <x v="0"/>
    <s v="OFF-PA-10004355"/>
    <x v="1"/>
    <x v="10"/>
    <s v="Xerox 231"/>
    <n v="25.92"/>
    <n v="4"/>
    <n v="0"/>
    <n v="12.441600000000001"/>
  </r>
  <r>
    <n v="9224"/>
    <s v="CA-2014-121160"/>
    <x v="3"/>
    <x v="259"/>
    <d v="2014-11-05T00:00:00"/>
    <s v="Same Day"/>
    <s v="FM-14290"/>
    <s v="Frank Merwin"/>
    <x v="2"/>
    <s v="United States"/>
    <s v="Bryan"/>
    <x v="5"/>
    <n v="77803"/>
    <x v="2"/>
    <s v="OFF-BI-10001308"/>
    <x v="1"/>
    <x v="8"/>
    <s v="GBC Standard Plastic Binding Systems' Combs"/>
    <n v="7.5359999999999987"/>
    <n v="6"/>
    <n v="0.8"/>
    <n v="-13.188000000000009"/>
  </r>
  <r>
    <n v="9225"/>
    <s v="CA-2014-121160"/>
    <x v="3"/>
    <x v="259"/>
    <d v="2014-11-05T00:00:00"/>
    <s v="Same Day"/>
    <s v="FM-14290"/>
    <s v="Frank Merwin"/>
    <x v="2"/>
    <s v="United States"/>
    <s v="Bryan"/>
    <x v="5"/>
    <n v="77803"/>
    <x v="2"/>
    <s v="OFF-BI-10003094"/>
    <x v="1"/>
    <x v="8"/>
    <s v="Self-Adhesive Ring Binder Labels"/>
    <n v="1.4079999999999997"/>
    <n v="2"/>
    <n v="0.8"/>
    <n v="-2.3232000000000008"/>
  </r>
  <r>
    <n v="9226"/>
    <s v="CA-2014-121160"/>
    <x v="3"/>
    <x v="259"/>
    <d v="2014-11-05T00:00:00"/>
    <s v="Same Day"/>
    <s v="FM-14290"/>
    <s v="Frank Merwin"/>
    <x v="2"/>
    <s v="United States"/>
    <s v="Bryan"/>
    <x v="5"/>
    <n v="77803"/>
    <x v="2"/>
    <s v="OFF-BI-10004040"/>
    <x v="1"/>
    <x v="8"/>
    <s v="Wilson Jones Impact Binders"/>
    <n v="4.1439999999999992"/>
    <n v="4"/>
    <n v="0.8"/>
    <n v="-6.4232000000000014"/>
  </r>
  <r>
    <n v="9227"/>
    <s v="CA-2014-121160"/>
    <x v="3"/>
    <x v="259"/>
    <d v="2014-11-05T00:00:00"/>
    <s v="Same Day"/>
    <s v="FM-14290"/>
    <s v="Frank Merwin"/>
    <x v="2"/>
    <s v="United States"/>
    <s v="Bryan"/>
    <x v="5"/>
    <n v="77803"/>
    <x v="2"/>
    <s v="OFF-ST-10002485"/>
    <x v="1"/>
    <x v="4"/>
    <s v="Rogers Deluxe File Chest"/>
    <n v="52.751999999999995"/>
    <n v="3"/>
    <n v="0.2"/>
    <n v="-12.528600000000001"/>
  </r>
  <r>
    <n v="9228"/>
    <s v="CA-2014-140515"/>
    <x v="3"/>
    <x v="498"/>
    <d v="2014-03-25T00:00:00"/>
    <s v="Standard Class"/>
    <s v="GZ-14545"/>
    <s v="George Zrebassa"/>
    <x v="1"/>
    <s v="United States"/>
    <s v="Los Angeles"/>
    <x v="1"/>
    <n v="90008"/>
    <x v="1"/>
    <s v="OFF-AP-10001205"/>
    <x v="1"/>
    <x v="9"/>
    <s v="Belkin 5 Outlet SurgeMaster Power Centers"/>
    <n v="381.35999999999996"/>
    <n v="7"/>
    <n v="0"/>
    <n v="106.78080000000003"/>
  </r>
  <r>
    <n v="9229"/>
    <s v="CA-2011-153619"/>
    <x v="2"/>
    <x v="935"/>
    <d v="2011-11-03T00:00:00"/>
    <s v="Same Day"/>
    <s v="TC-21535"/>
    <s v="Tracy Collins"/>
    <x v="2"/>
    <s v="United States"/>
    <s v="Los Angeles"/>
    <x v="1"/>
    <n v="90049"/>
    <x v="1"/>
    <s v="OFF-AR-10001868"/>
    <x v="1"/>
    <x v="6"/>
    <s v="Prang Dustless Chalk Sticks"/>
    <n v="6.72"/>
    <n v="4"/>
    <n v="0"/>
    <n v="3.36"/>
  </r>
  <r>
    <n v="9230"/>
    <s v="CA-2014-133718"/>
    <x v="3"/>
    <x v="283"/>
    <d v="2014-07-27T00:00:00"/>
    <s v="First Class"/>
    <s v="TB-21520"/>
    <s v="Tracy Blumstein"/>
    <x v="0"/>
    <s v="United States"/>
    <s v="Los Angeles"/>
    <x v="1"/>
    <n v="90045"/>
    <x v="1"/>
    <s v="OFF-BI-10003429"/>
    <x v="1"/>
    <x v="8"/>
    <s v="Cardinal HOLDit! Binder Insert Strips,Extra Strips"/>
    <n v="15.192"/>
    <n v="3"/>
    <n v="0.2"/>
    <n v="5.5070999999999994"/>
  </r>
  <r>
    <n v="9231"/>
    <s v="CA-2014-133718"/>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s v="CA-2011-148383"/>
    <x v="2"/>
    <x v="422"/>
    <d v="2011-12-31T00:00:00"/>
    <s v="Standard Class"/>
    <s v="RP-19390"/>
    <s v="Resi Pölking"/>
    <x v="0"/>
    <s v="United States"/>
    <s v="Phoenix"/>
    <x v="16"/>
    <n v="85023"/>
    <x v="1"/>
    <s v="OFF-BI-10003650"/>
    <x v="1"/>
    <x v="8"/>
    <s v="GBC DocuBind 300 Electric Binding Machine"/>
    <n v="946.76400000000024"/>
    <n v="6"/>
    <n v="0.7"/>
    <n v="-694.29359999999997"/>
  </r>
  <r>
    <n v="9233"/>
    <s v="CA-2013-126732"/>
    <x v="0"/>
    <x v="476"/>
    <d v="2013-09-07T00:00:00"/>
    <s v="Standard Class"/>
    <s v="LR-16915"/>
    <s v="Lena Radford"/>
    <x v="0"/>
    <s v="United States"/>
    <s v="Los Angeles"/>
    <x v="1"/>
    <n v="90036"/>
    <x v="1"/>
    <s v="FUR-FU-10001889"/>
    <x v="0"/>
    <x v="5"/>
    <s v="Ultra Door Pull Handle"/>
    <n v="94.679999999999993"/>
    <n v="9"/>
    <n v="0"/>
    <n v="31.244399999999995"/>
  </r>
  <r>
    <n v="9234"/>
    <s v="CA-2013-126732"/>
    <x v="0"/>
    <x v="476"/>
    <d v="2013-09-07T00:00:00"/>
    <s v="Standard Class"/>
    <s v="LR-16915"/>
    <s v="Lena Radford"/>
    <x v="0"/>
    <s v="United States"/>
    <s v="Los Angeles"/>
    <x v="1"/>
    <n v="90036"/>
    <x v="1"/>
    <s v="OFF-ST-10000321"/>
    <x v="1"/>
    <x v="4"/>
    <s v="Akro Stacking Bins"/>
    <n v="23.669999999999998"/>
    <n v="3"/>
    <n v="0"/>
    <n v="0.94679999999999698"/>
  </r>
  <r>
    <n v="9235"/>
    <s v="CA-2013-126732"/>
    <x v="0"/>
    <x v="476"/>
    <d v="2013-09-07T00:00:00"/>
    <s v="Standard Class"/>
    <s v="LR-16915"/>
    <s v="Lena Radford"/>
    <x v="0"/>
    <s v="United States"/>
    <s v="Los Angeles"/>
    <x v="1"/>
    <n v="90036"/>
    <x v="1"/>
    <s v="TEC-PH-10001530"/>
    <x v="2"/>
    <x v="7"/>
    <s v="Cisco Unified IP Phone 7945G VoIP phone"/>
    <n v="1091.1680000000001"/>
    <n v="4"/>
    <n v="0.2"/>
    <n v="68.197999999999979"/>
  </r>
  <r>
    <n v="9236"/>
    <s v="CA-2013-126732"/>
    <x v="0"/>
    <x v="476"/>
    <d v="2013-09-07T00:00:00"/>
    <s v="Standard Class"/>
    <s v="LR-16915"/>
    <s v="Lena Radford"/>
    <x v="0"/>
    <s v="United States"/>
    <s v="Los Angeles"/>
    <x v="1"/>
    <n v="90036"/>
    <x v="1"/>
    <s v="OFF-AR-10004752"/>
    <x v="1"/>
    <x v="6"/>
    <s v="Blackstonian Pencils"/>
    <n v="18.689999999999998"/>
    <n v="7"/>
    <n v="0"/>
    <n v="5.2332000000000001"/>
  </r>
  <r>
    <n v="9237"/>
    <s v="CA-2013-126732"/>
    <x v="0"/>
    <x v="476"/>
    <d v="2013-09-07T00:00:00"/>
    <s v="Standard Class"/>
    <s v="LR-16915"/>
    <s v="Lena Radford"/>
    <x v="0"/>
    <s v="United States"/>
    <s v="Los Angeles"/>
    <x v="1"/>
    <n v="90036"/>
    <x v="1"/>
    <s v="FUR-TA-10001539"/>
    <x v="0"/>
    <x v="3"/>
    <s v="Chromcraft Rectangular Conference Tables"/>
    <n v="568.72800000000007"/>
    <n v="3"/>
    <n v="0.2"/>
    <n v="28.436399999999935"/>
  </r>
  <r>
    <n v="9238"/>
    <s v="CA-2013-126732"/>
    <x v="0"/>
    <x v="476"/>
    <d v="2013-09-07T00:00:00"/>
    <s v="Standard Class"/>
    <s v="LR-16915"/>
    <s v="Lena Radford"/>
    <x v="0"/>
    <s v="United States"/>
    <s v="Los Angeles"/>
    <x v="1"/>
    <n v="90036"/>
    <x v="1"/>
    <s v="OFF-BI-10001553"/>
    <x v="1"/>
    <x v="8"/>
    <s v="SpineVue Locking Slant-D Ring Binders by Cardinal"/>
    <n v="7.3120000000000012"/>
    <n v="1"/>
    <n v="0.2"/>
    <n v="2.5591999999999997"/>
  </r>
  <r>
    <n v="9239"/>
    <s v="CA-2014-138156"/>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s v="CA-2014-110310"/>
    <x v="3"/>
    <x v="855"/>
    <d v="2014-11-03T00:00:00"/>
    <s v="Standard Class"/>
    <s v="NB-18655"/>
    <s v="Nona Balk"/>
    <x v="1"/>
    <s v="United States"/>
    <s v="Tallahassee"/>
    <x v="2"/>
    <n v="32303"/>
    <x v="0"/>
    <s v="OFF-PA-10001685"/>
    <x v="1"/>
    <x v="10"/>
    <s v="Staples"/>
    <n v="56.783999999999999"/>
    <n v="7"/>
    <n v="0.2"/>
    <n v="20.584200000000003"/>
  </r>
  <r>
    <n v="9241"/>
    <s v="CA-2014-110310"/>
    <x v="3"/>
    <x v="855"/>
    <d v="2014-11-03T00:00:00"/>
    <s v="Standard Class"/>
    <s v="NB-18655"/>
    <s v="Nona Balk"/>
    <x v="1"/>
    <s v="United States"/>
    <s v="Tallahassee"/>
    <x v="2"/>
    <n v="32303"/>
    <x v="0"/>
    <s v="OFF-BI-10001097"/>
    <x v="1"/>
    <x v="8"/>
    <s v="Avery Hole Reinforcements"/>
    <n v="5.6070000000000011"/>
    <n v="3"/>
    <n v="0.7"/>
    <n v="-3.9248999999999974"/>
  </r>
  <r>
    <n v="9242"/>
    <s v="CA-2014-110310"/>
    <x v="3"/>
    <x v="855"/>
    <d v="2014-11-03T00:00:00"/>
    <s v="Standard Class"/>
    <s v="NB-18655"/>
    <s v="Nona Balk"/>
    <x v="1"/>
    <s v="United States"/>
    <s v="Tallahassee"/>
    <x v="2"/>
    <n v="32303"/>
    <x v="0"/>
    <s v="OFF-AR-10001662"/>
    <x v="1"/>
    <x v="6"/>
    <s v="Rogers Handheld Barrel Pencil Sharpener"/>
    <n v="6.5760000000000005"/>
    <n v="3"/>
    <n v="0.2"/>
    <n v="0.57540000000000058"/>
  </r>
  <r>
    <n v="9243"/>
    <s v="CA-2011-113271"/>
    <x v="2"/>
    <x v="868"/>
    <d v="2011-07-14T00:00:00"/>
    <s v="Standard Class"/>
    <s v="DS-13030"/>
    <s v="Darrin Sayre"/>
    <x v="2"/>
    <s v="United States"/>
    <s v="San Francisco"/>
    <x v="1"/>
    <n v="94122"/>
    <x v="1"/>
    <s v="OFF-BI-10002609"/>
    <x v="1"/>
    <x v="8"/>
    <s v="Avery Hidden Tab Dividers for Binding Systems"/>
    <n v="14.303999999999998"/>
    <n v="6"/>
    <n v="0.2"/>
    <n v="4.6487999999999987"/>
  </r>
  <r>
    <n v="9244"/>
    <s v="CA-2011-113271"/>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s v="CA-2011-113271"/>
    <x v="2"/>
    <x v="868"/>
    <d v="2011-07-14T00:00:00"/>
    <s v="Standard Class"/>
    <s v="DS-13030"/>
    <s v="Darrin Sayre"/>
    <x v="2"/>
    <s v="United States"/>
    <s v="San Francisco"/>
    <x v="1"/>
    <n v="94122"/>
    <x v="1"/>
    <s v="OFF-AR-10003251"/>
    <x v="1"/>
    <x v="6"/>
    <s v="Prang Drawing Pencil Set"/>
    <n v="5.56"/>
    <n v="2"/>
    <n v="0"/>
    <n v="2.2239999999999998"/>
  </r>
  <r>
    <n v="9246"/>
    <s v="CA-2011-113271"/>
    <x v="2"/>
    <x v="868"/>
    <d v="2011-07-14T00:00:00"/>
    <s v="Standard Class"/>
    <s v="DS-13030"/>
    <s v="Darrin Sayre"/>
    <x v="2"/>
    <s v="United States"/>
    <s v="San Francisco"/>
    <x v="1"/>
    <n v="94122"/>
    <x v="1"/>
    <s v="OFF-PA-10002365"/>
    <x v="1"/>
    <x v="10"/>
    <s v="Xerox 1967"/>
    <n v="32.400000000000006"/>
    <n v="5"/>
    <n v="0"/>
    <n v="15.552000000000001"/>
  </r>
  <r>
    <n v="9247"/>
    <s v="CA-2014-130106"/>
    <x v="3"/>
    <x v="1053"/>
    <d v="2014-05-27T00:00:00"/>
    <s v="Standard Class"/>
    <s v="VF-21715"/>
    <s v="Vicky Freymann"/>
    <x v="2"/>
    <s v="United States"/>
    <s v="San Francisco"/>
    <x v="1"/>
    <n v="94109"/>
    <x v="1"/>
    <s v="OFF-AR-10003651"/>
    <x v="1"/>
    <x v="6"/>
    <s v="Newell 350"/>
    <n v="9.84"/>
    <n v="3"/>
    <n v="0"/>
    <n v="2.8535999999999988"/>
  </r>
  <r>
    <n v="9248"/>
    <s v="CA-2014-130106"/>
    <x v="3"/>
    <x v="1053"/>
    <d v="2014-05-27T00:00:00"/>
    <s v="Standard Class"/>
    <s v="VF-21715"/>
    <s v="Vicky Freymann"/>
    <x v="2"/>
    <s v="United States"/>
    <s v="San Francisco"/>
    <x v="1"/>
    <n v="94109"/>
    <x v="1"/>
    <s v="OFF-AR-10003732"/>
    <x v="1"/>
    <x v="6"/>
    <s v="Newell 333"/>
    <n v="2.78"/>
    <n v="1"/>
    <n v="0"/>
    <n v="0.72279999999999989"/>
  </r>
  <r>
    <n v="9249"/>
    <s v="CA-2013-127761"/>
    <x v="0"/>
    <x v="338"/>
    <d v="2013-11-15T00:00:00"/>
    <s v="Standard Class"/>
    <s v="SW-20275"/>
    <s v="Scott Williamson"/>
    <x v="0"/>
    <s v="United States"/>
    <s v="New York City"/>
    <x v="15"/>
    <n v="10009"/>
    <x v="3"/>
    <s v="OFF-BI-10002557"/>
    <x v="1"/>
    <x v="8"/>
    <s v="Presstex Flexible Ring Binders"/>
    <n v="3.64"/>
    <n v="1"/>
    <n v="0.2"/>
    <n v="1.3649999999999998"/>
  </r>
  <r>
    <n v="9250"/>
    <s v="CA-2013-127761"/>
    <x v="0"/>
    <x v="338"/>
    <d v="2013-11-15T00:00:00"/>
    <s v="Standard Class"/>
    <s v="SW-20275"/>
    <s v="Scott Williamson"/>
    <x v="0"/>
    <s v="United States"/>
    <s v="New York City"/>
    <x v="15"/>
    <n v="10009"/>
    <x v="3"/>
    <s v="TEC-PH-10003691"/>
    <x v="2"/>
    <x v="7"/>
    <s v="BlackBerry Q10"/>
    <n v="881.93"/>
    <n v="7"/>
    <n v="0"/>
    <n v="220.48250000000002"/>
  </r>
  <r>
    <n v="9251"/>
    <s v="CA-2013-105354"/>
    <x v="0"/>
    <x v="499"/>
    <d v="2013-12-07T00:00:00"/>
    <s v="Standard Class"/>
    <s v="PW-19030"/>
    <s v="Pauline Webber"/>
    <x v="1"/>
    <s v="United States"/>
    <s v="Marion"/>
    <x v="23"/>
    <n v="52302"/>
    <x v="2"/>
    <s v="OFF-BI-10001107"/>
    <x v="1"/>
    <x v="8"/>
    <s v="GBC White Gloss Covers, Plain Front"/>
    <n v="115.84"/>
    <n v="8"/>
    <n v="0"/>
    <n v="54.444800000000001"/>
  </r>
  <r>
    <n v="9252"/>
    <s v="CA-2014-155712"/>
    <x v="3"/>
    <x v="580"/>
    <d v="2014-03-09T00:00:00"/>
    <s v="Standard Class"/>
    <s v="KD-16615"/>
    <s v="Ken Dana"/>
    <x v="1"/>
    <s v="United States"/>
    <s v="Los Angeles"/>
    <x v="1"/>
    <n v="90008"/>
    <x v="1"/>
    <s v="OFF-BI-10004224"/>
    <x v="1"/>
    <x v="8"/>
    <s v="Catalog Binders with Expanding Posts"/>
    <n v="107.64800000000001"/>
    <n v="2"/>
    <n v="0.2"/>
    <n v="33.639999999999986"/>
  </r>
  <r>
    <n v="9253"/>
    <s v="CA-2014-102309"/>
    <x v="3"/>
    <x v="397"/>
    <d v="2014-09-26T00:00:00"/>
    <s v="Second Class"/>
    <s v="DO-13645"/>
    <s v="Doug O'Connell"/>
    <x v="0"/>
    <s v="United States"/>
    <s v="Pine Bluff"/>
    <x v="36"/>
    <n v="71603"/>
    <x v="0"/>
    <s v="TEC-AC-10001114"/>
    <x v="2"/>
    <x v="11"/>
    <s v="Microsoft Wireless Mobile Mouse 4000"/>
    <n v="199.95000000000002"/>
    <n v="5"/>
    <n v="0"/>
    <n v="63.983999999999988"/>
  </r>
  <r>
    <n v="9254"/>
    <s v="CA-2014-102309"/>
    <x v="3"/>
    <x v="397"/>
    <d v="2014-09-26T00:00:00"/>
    <s v="Second Class"/>
    <s v="DO-13645"/>
    <s v="Doug O'Connell"/>
    <x v="0"/>
    <s v="United States"/>
    <s v="Pine Bluff"/>
    <x v="36"/>
    <n v="71603"/>
    <x v="0"/>
    <s v="OFF-PA-10002005"/>
    <x v="1"/>
    <x v="10"/>
    <s v="Xerox 225"/>
    <n v="12.96"/>
    <n v="2"/>
    <n v="0"/>
    <n v="6.2208000000000006"/>
  </r>
  <r>
    <n v="9255"/>
    <s v="CA-2011-168368"/>
    <x v="2"/>
    <x v="1058"/>
    <d v="2011-02-16T00:00:00"/>
    <s v="Second Class"/>
    <s v="GA-14725"/>
    <s v="Guy Armstrong"/>
    <x v="0"/>
    <s v="United States"/>
    <s v="Columbia"/>
    <x v="25"/>
    <n v="65203"/>
    <x v="2"/>
    <s v="FUR-CH-10001146"/>
    <x v="0"/>
    <x v="1"/>
    <s v="Global Value Mid-Back Manager's Chair, Gray"/>
    <n v="60.89"/>
    <n v="1"/>
    <n v="0"/>
    <n v="15.222499999999997"/>
  </r>
  <r>
    <n v="9256"/>
    <s v="CA-2011-168368"/>
    <x v="2"/>
    <x v="1058"/>
    <d v="2011-02-16T00:00:00"/>
    <s v="Second Class"/>
    <s v="GA-14725"/>
    <s v="Guy Armstrong"/>
    <x v="0"/>
    <s v="United States"/>
    <s v="Columbia"/>
    <x v="25"/>
    <n v="65203"/>
    <x v="2"/>
    <s v="OFF-LA-10004853"/>
    <x v="1"/>
    <x v="2"/>
    <s v="Avery 483"/>
    <n v="14.940000000000001"/>
    <n v="3"/>
    <n v="0"/>
    <n v="6.8723999999999998"/>
  </r>
  <r>
    <n v="9257"/>
    <s v="CA-2011-168368"/>
    <x v="2"/>
    <x v="1058"/>
    <d v="2011-02-16T00:00:00"/>
    <s v="Second Class"/>
    <s v="GA-14725"/>
    <s v="Guy Armstrong"/>
    <x v="0"/>
    <s v="United States"/>
    <s v="Columbia"/>
    <x v="25"/>
    <n v="65203"/>
    <x v="2"/>
    <s v="OFF-BI-10004728"/>
    <x v="1"/>
    <x v="8"/>
    <s v="Wilson Jones Turn Tabs Binder Tool for Ring Binders"/>
    <n v="9.64"/>
    <n v="2"/>
    <n v="0"/>
    <n v="4.4344000000000001"/>
  </r>
  <r>
    <n v="9258"/>
    <s v="CA-2011-168368"/>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s v="CA-2011-168368"/>
    <x v="2"/>
    <x v="1058"/>
    <d v="2011-02-16T00:00:00"/>
    <s v="Second Class"/>
    <s v="GA-14725"/>
    <s v="Guy Armstrong"/>
    <x v="0"/>
    <s v="United States"/>
    <s v="Columbia"/>
    <x v="25"/>
    <n v="65203"/>
    <x v="2"/>
    <s v="OFF-BI-10004654"/>
    <x v="1"/>
    <x v="8"/>
    <s v="VariCap6 Expandable Binder"/>
    <n v="51.900000000000006"/>
    <n v="3"/>
    <n v="0"/>
    <n v="24.393000000000001"/>
  </r>
  <r>
    <n v="9260"/>
    <s v="CA-2011-168368"/>
    <x v="2"/>
    <x v="1058"/>
    <d v="2011-02-16T00:00:00"/>
    <s v="Second Class"/>
    <s v="GA-14725"/>
    <s v="Guy Armstrong"/>
    <x v="0"/>
    <s v="United States"/>
    <s v="Columbia"/>
    <x v="25"/>
    <n v="65203"/>
    <x v="2"/>
    <s v="OFF-ST-10002583"/>
    <x v="1"/>
    <x v="4"/>
    <s v="Fellowes Neat Ideas Storage Cubes"/>
    <n v="64.959999999999994"/>
    <n v="2"/>
    <n v="0"/>
    <n v="2.598399999999998"/>
  </r>
  <r>
    <n v="9261"/>
    <s v="CA-2014-167976"/>
    <x v="3"/>
    <x v="343"/>
    <d v="2014-11-15T00:00:00"/>
    <s v="Second Class"/>
    <s v="JL-15505"/>
    <s v="Jeremy Lonsdale"/>
    <x v="0"/>
    <s v="United States"/>
    <s v="Aberdeen"/>
    <x v="44"/>
    <n v="57401"/>
    <x v="2"/>
    <s v="OFF-SU-10004661"/>
    <x v="1"/>
    <x v="14"/>
    <s v="Acme Titanium Bonded Scissors"/>
    <n v="25.5"/>
    <n v="3"/>
    <n v="0"/>
    <n v="6.63"/>
  </r>
  <r>
    <n v="9262"/>
    <s v="CA-2014-111388"/>
    <x v="3"/>
    <x v="264"/>
    <d v="2014-09-03T00:00:00"/>
    <s v="Same Day"/>
    <s v="SU-20665"/>
    <s v="Stephanie Ulpright"/>
    <x v="2"/>
    <s v="United States"/>
    <s v="Seattle"/>
    <x v="4"/>
    <n v="98103"/>
    <x v="1"/>
    <s v="FUR-CH-10003061"/>
    <x v="0"/>
    <x v="1"/>
    <s v="Global Leather Task Chair, Black"/>
    <n v="215.976"/>
    <n v="3"/>
    <n v="0.2"/>
    <n v="-2.6997000000000355"/>
  </r>
  <r>
    <n v="9263"/>
    <s v="CA-2012-124499"/>
    <x v="1"/>
    <x v="330"/>
    <d v="2012-10-13T00:00:00"/>
    <s v="Standard Class"/>
    <s v="FM-14380"/>
    <s v="Fred McMath"/>
    <x v="0"/>
    <s v="United States"/>
    <s v="Detroit"/>
    <x v="12"/>
    <n v="48227"/>
    <x v="2"/>
    <s v="FUR-CH-10000513"/>
    <x v="0"/>
    <x v="1"/>
    <s v="High-Back Leather Manager's Chair"/>
    <n v="389.97"/>
    <n v="3"/>
    <n v="0"/>
    <n v="35.097300000000004"/>
  </r>
  <r>
    <n v="9264"/>
    <s v="CA-2012-124499"/>
    <x v="1"/>
    <x v="330"/>
    <d v="2012-10-13T00:00:00"/>
    <s v="Standard Class"/>
    <s v="FM-14380"/>
    <s v="Fred McMath"/>
    <x v="0"/>
    <s v="United States"/>
    <s v="Detroit"/>
    <x v="12"/>
    <n v="48227"/>
    <x v="2"/>
    <s v="OFF-AP-10002191"/>
    <x v="1"/>
    <x v="9"/>
    <s v="Belkin 8 Outlet SurgeMaster II Gold Surge Protector"/>
    <n v="269.90999999999997"/>
    <n v="5"/>
    <n v="0.1"/>
    <n v="53.982000000000006"/>
  </r>
  <r>
    <n v="9265"/>
    <s v="US-2014-128118"/>
    <x v="3"/>
    <x v="221"/>
    <d v="2014-12-02T00:00:00"/>
    <s v="Standard Class"/>
    <s v="MY-17380"/>
    <s v="Maribeth Yedwab"/>
    <x v="1"/>
    <s v="United States"/>
    <s v="Memphis"/>
    <x v="18"/>
    <n v="38109"/>
    <x v="0"/>
    <s v="OFF-BI-10000216"/>
    <x v="1"/>
    <x v="8"/>
    <s v="Mead 1st Gear 2&quot; Zipper Binder, Asst. Colors"/>
    <n v="11.673000000000002"/>
    <n v="3"/>
    <n v="0.7"/>
    <n v="-7.782"/>
  </r>
  <r>
    <n v="9266"/>
    <s v="US-2014-128118"/>
    <x v="3"/>
    <x v="221"/>
    <d v="2014-12-02T00:00:00"/>
    <s v="Standard Class"/>
    <s v="MY-17380"/>
    <s v="Maribeth Yedwab"/>
    <x v="1"/>
    <s v="United States"/>
    <s v="Memphis"/>
    <x v="18"/>
    <n v="38109"/>
    <x v="0"/>
    <s v="OFF-EN-10003448"/>
    <x v="1"/>
    <x v="12"/>
    <s v="Peel &amp; Seel Recycled Catalog Envelopes, Brown"/>
    <n v="64.848000000000013"/>
    <n v="7"/>
    <n v="0.2"/>
    <n v="24.317999999999998"/>
  </r>
  <r>
    <n v="9267"/>
    <s v="CA-2011-125759"/>
    <x v="2"/>
    <x v="1215"/>
    <d v="2011-02-10T00:00:00"/>
    <s v="First Class"/>
    <s v="NM-18445"/>
    <s v="Nathan Mautz"/>
    <x v="2"/>
    <s v="United States"/>
    <s v="North Las Vegas"/>
    <x v="33"/>
    <n v="89031"/>
    <x v="1"/>
    <s v="FUR-FU-10002111"/>
    <x v="0"/>
    <x v="5"/>
    <s v="Master Caster Door Stop, Large Brown"/>
    <n v="14.56"/>
    <n v="2"/>
    <n v="0"/>
    <n v="5.5327999999999999"/>
  </r>
  <r>
    <n v="9268"/>
    <s v="CA-2012-151869"/>
    <x v="1"/>
    <x v="12"/>
    <d v="2012-09-25T00:00:00"/>
    <s v="Same Day"/>
    <s v="CS-11950"/>
    <s v="Carlos Soltero"/>
    <x v="0"/>
    <s v="United States"/>
    <s v="Freeport"/>
    <x v="15"/>
    <n v="11520"/>
    <x v="3"/>
    <s v="FUR-CH-10001545"/>
    <x v="0"/>
    <x v="1"/>
    <s v="Hon Comfortask Task/Swivel Chairs"/>
    <n v="102.58200000000001"/>
    <n v="1"/>
    <n v="0.1"/>
    <n v="6.8388000000000009"/>
  </r>
  <r>
    <n v="9269"/>
    <s v="CA-2012-151869"/>
    <x v="1"/>
    <x v="12"/>
    <d v="2012-09-25T00:00:00"/>
    <s v="Same Day"/>
    <s v="CS-11950"/>
    <s v="Carlos Soltero"/>
    <x v="0"/>
    <s v="United States"/>
    <s v="Freeport"/>
    <x v="15"/>
    <n v="11520"/>
    <x v="3"/>
    <s v="OFF-PA-10002947"/>
    <x v="1"/>
    <x v="10"/>
    <s v="Xerox 1923"/>
    <n v="20.04"/>
    <n v="3"/>
    <n v="0"/>
    <n v="9.6191999999999993"/>
  </r>
  <r>
    <n v="9270"/>
    <s v="US-2014-102183"/>
    <x v="3"/>
    <x v="170"/>
    <d v="2014-08-29T00:00:00"/>
    <s v="Standard Class"/>
    <s v="PK-19075"/>
    <s v="Pete Kriz"/>
    <x v="0"/>
    <s v="United States"/>
    <s v="New York City"/>
    <x v="15"/>
    <n v="10035"/>
    <x v="3"/>
    <s v="OFF-BI-10003476"/>
    <x v="1"/>
    <x v="8"/>
    <s v="Avery Metallic Poly Binders"/>
    <n v="32.088000000000001"/>
    <n v="7"/>
    <n v="0.2"/>
    <n v="11.2308"/>
  </r>
  <r>
    <n v="9271"/>
    <s v="US-2014-102183"/>
    <x v="3"/>
    <x v="170"/>
    <d v="2014-08-29T00:00:00"/>
    <s v="Standard Class"/>
    <s v="PK-19075"/>
    <s v="Pete Kriz"/>
    <x v="0"/>
    <s v="United States"/>
    <s v="New York City"/>
    <x v="15"/>
    <n v="10035"/>
    <x v="3"/>
    <s v="OFF-BI-10001359"/>
    <x v="1"/>
    <x v="8"/>
    <s v="GBC DocuBind TL300 Electric Binding System"/>
    <n v="4305.5520000000006"/>
    <n v="6"/>
    <n v="0.2"/>
    <n v="1453.1237999999996"/>
  </r>
  <r>
    <n v="9272"/>
    <s v="CA-2013-100510"/>
    <x v="0"/>
    <x v="536"/>
    <d v="2013-05-18T00:00:00"/>
    <s v="Standard Class"/>
    <s v="HM-14860"/>
    <s v="Harry Marie"/>
    <x v="1"/>
    <s v="United States"/>
    <s v="New York City"/>
    <x v="15"/>
    <n v="10024"/>
    <x v="3"/>
    <s v="FUR-FU-10000320"/>
    <x v="0"/>
    <x v="5"/>
    <s v="OIC Stacking Trays"/>
    <n v="10.02"/>
    <n v="3"/>
    <n v="0"/>
    <n v="4.4088000000000012"/>
  </r>
  <r>
    <n v="9273"/>
    <s v="CA-2013-100510"/>
    <x v="0"/>
    <x v="536"/>
    <d v="2013-05-18T00:00:00"/>
    <s v="Standard Class"/>
    <s v="HM-14860"/>
    <s v="Harry Marie"/>
    <x v="1"/>
    <s v="United States"/>
    <s v="New York City"/>
    <x v="15"/>
    <n v="10024"/>
    <x v="3"/>
    <s v="TEC-PH-10001835"/>
    <x v="2"/>
    <x v="7"/>
    <s v="Jawbone JAMBOX Wireless Bluetooth Speaker"/>
    <n v="631.96"/>
    <n v="4"/>
    <n v="0"/>
    <n v="303.3408"/>
  </r>
  <r>
    <n v="9274"/>
    <s v="CA-2014-146983"/>
    <x v="3"/>
    <x v="264"/>
    <d v="2014-09-07T00:00:00"/>
    <s v="Standard Class"/>
    <s v="AH-10210"/>
    <s v="Alan Hwang"/>
    <x v="0"/>
    <s v="United States"/>
    <s v="Henderson"/>
    <x v="0"/>
    <n v="42420"/>
    <x v="0"/>
    <s v="OFF-BI-10003650"/>
    <x v="1"/>
    <x v="8"/>
    <s v="GBC DocuBind 300 Electric Binding Machine"/>
    <n v="1577.94"/>
    <n v="3"/>
    <n v="0"/>
    <n v="757.41120000000001"/>
  </r>
  <r>
    <n v="9275"/>
    <s v="US-2011-134054"/>
    <x v="2"/>
    <x v="982"/>
    <d v="2011-10-10T00:00:00"/>
    <s v="Same Day"/>
    <s v="FC-14335"/>
    <s v="Fred Chung"/>
    <x v="1"/>
    <s v="United States"/>
    <s v="Albuquerque"/>
    <x v="27"/>
    <n v="87105"/>
    <x v="1"/>
    <s v="OFF-AR-10000937"/>
    <x v="1"/>
    <x v="6"/>
    <s v="Dixon Ticonderoga Core-Lock Colored Pencils, 48-Color Set"/>
    <n v="255.84999999999997"/>
    <n v="7"/>
    <n v="0"/>
    <n v="112.57400000000001"/>
  </r>
  <r>
    <n v="9276"/>
    <s v="CA-2013-113236"/>
    <x v="0"/>
    <x v="439"/>
    <d v="2013-05-30T00:00:00"/>
    <s v="Second Class"/>
    <s v="CP-12085"/>
    <s v="Cathy Prescott"/>
    <x v="1"/>
    <s v="United States"/>
    <s v="Delray Beach"/>
    <x v="2"/>
    <n v="33445"/>
    <x v="0"/>
    <s v="OFF-ST-10000532"/>
    <x v="1"/>
    <x v="4"/>
    <s v="Advantus Rolling Drawer Organizers"/>
    <n v="184.70400000000001"/>
    <n v="6"/>
    <n v="0.2"/>
    <n v="13.852799999999995"/>
  </r>
  <r>
    <n v="9277"/>
    <s v="CA-2013-113236"/>
    <x v="0"/>
    <x v="439"/>
    <d v="2013-05-30T00:00:00"/>
    <s v="Second Class"/>
    <s v="CP-12085"/>
    <s v="Cathy Prescott"/>
    <x v="1"/>
    <s v="United States"/>
    <s v="Delray Beach"/>
    <x v="2"/>
    <n v="33445"/>
    <x v="0"/>
    <s v="TEC-AC-10001267"/>
    <x v="2"/>
    <x v="11"/>
    <s v="Imation 32GB Pocket Pro USB 3.0 Flash Drive - 32 GB - Black - 1 P ..."/>
    <n v="47.92"/>
    <n v="2"/>
    <n v="0.2"/>
    <n v="11.98"/>
  </r>
  <r>
    <n v="9278"/>
    <s v="CA-2014-122539"/>
    <x v="3"/>
    <x v="96"/>
    <d v="2014-12-06T00:00:00"/>
    <s v="Standard Class"/>
    <s v="SC-20305"/>
    <s v="Sean Christensen"/>
    <x v="0"/>
    <s v="United States"/>
    <s v="Philadelphia"/>
    <x v="9"/>
    <n v="19140"/>
    <x v="3"/>
    <s v="OFF-LA-10004853"/>
    <x v="1"/>
    <x v="2"/>
    <s v="Avery 483"/>
    <n v="15.936000000000002"/>
    <n v="4"/>
    <n v="0.2"/>
    <n v="5.1791999999999998"/>
  </r>
  <r>
    <n v="9279"/>
    <s v="CA-2014-122539"/>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s v="CA-2014-122539"/>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s v="CA-2013-166772"/>
    <x v="0"/>
    <x v="873"/>
    <d v="2013-09-25T00:00:00"/>
    <s v="Standard Class"/>
    <s v="HJ-14875"/>
    <s v="Heather Jas"/>
    <x v="2"/>
    <s v="United States"/>
    <s v="Seattle"/>
    <x v="4"/>
    <n v="98105"/>
    <x v="1"/>
    <s v="FUR-BO-10002853"/>
    <x v="0"/>
    <x v="0"/>
    <s v="O'Sullivan 5-Shelf Heavy-Duty Bookcases"/>
    <n v="163.88"/>
    <n v="2"/>
    <n v="0"/>
    <n v="40.97"/>
  </r>
  <r>
    <n v="9282"/>
    <s v="US-2014-152898"/>
    <x v="3"/>
    <x v="220"/>
    <d v="2014-09-16T00:00:00"/>
    <s v="Standard Class"/>
    <s v="CB-12025"/>
    <s v="Cassandra Brandow"/>
    <x v="0"/>
    <s v="United States"/>
    <s v="Richmond"/>
    <x v="17"/>
    <n v="23223"/>
    <x v="0"/>
    <s v="OFF-AP-10000027"/>
    <x v="1"/>
    <x v="9"/>
    <s v="Hoover Commercial SteamVac"/>
    <n v="67.900000000000006"/>
    <n v="5"/>
    <n v="0"/>
    <n v="20.369999999999997"/>
  </r>
  <r>
    <n v="9283"/>
    <s v="CA-2013-160486"/>
    <x v="0"/>
    <x v="945"/>
    <d v="2014-01-05T00:00:00"/>
    <s v="Standard Class"/>
    <s v="EH-14185"/>
    <s v="Evan Henry"/>
    <x v="0"/>
    <s v="United States"/>
    <s v="West Palm Beach"/>
    <x v="2"/>
    <n v="33407"/>
    <x v="0"/>
    <s v="OFF-PA-10002421"/>
    <x v="1"/>
    <x v="10"/>
    <s v="Embossed Ink Jet Note Cards"/>
    <n v="72.224000000000004"/>
    <n v="4"/>
    <n v="0.2"/>
    <n v="25.278400000000001"/>
  </r>
  <r>
    <n v="9284"/>
    <s v="CA-2014-102218"/>
    <x v="3"/>
    <x v="264"/>
    <d v="2014-09-05T00:00:00"/>
    <s v="Second Class"/>
    <s v="LW-17215"/>
    <s v="Luke Weiss"/>
    <x v="0"/>
    <s v="United States"/>
    <s v="Fort Collins"/>
    <x v="22"/>
    <n v="80525"/>
    <x v="1"/>
    <s v="OFF-LA-10002475"/>
    <x v="1"/>
    <x v="2"/>
    <s v="Avery 519"/>
    <n v="11.696"/>
    <n v="2"/>
    <n v="0.2"/>
    <n v="3.9473999999999996"/>
  </r>
  <r>
    <n v="9285"/>
    <s v="CA-2011-16103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s v="CA-2012-102778"/>
    <x v="1"/>
    <x v="82"/>
    <d v="2012-11-24T00:00:00"/>
    <s v="First Class"/>
    <s v="JH-15820"/>
    <s v="John Huston"/>
    <x v="0"/>
    <s v="United States"/>
    <s v="Monroe"/>
    <x v="3"/>
    <n v="28110"/>
    <x v="0"/>
    <s v="FUR-FU-10000087"/>
    <x v="0"/>
    <x v="5"/>
    <s v="Executive Impressions 14&quot; Two-Color Numerals Wall Clock"/>
    <n v="18.175999999999998"/>
    <n v="1"/>
    <n v="0.2"/>
    <n v="4.7712000000000012"/>
  </r>
  <r>
    <n v="9287"/>
    <s v="CA-2014-154011"/>
    <x v="3"/>
    <x v="249"/>
    <d v="2014-06-27T00:00:00"/>
    <s v="Standard Class"/>
    <s v="DB-13270"/>
    <s v="Deborah Brumfield"/>
    <x v="2"/>
    <s v="United States"/>
    <s v="Dallas"/>
    <x v="5"/>
    <n v="75081"/>
    <x v="2"/>
    <s v="OFF-BI-10003166"/>
    <x v="1"/>
    <x v="8"/>
    <s v="GBC Plasticlear Binding Covers"/>
    <n v="6.8879999999999981"/>
    <n v="3"/>
    <n v="0.8"/>
    <n v="-11.020800000000005"/>
  </r>
  <r>
    <n v="9288"/>
    <s v="CA-2014-154011"/>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s v="US-2014-165456"/>
    <x v="3"/>
    <x v="329"/>
    <d v="2014-12-04T00:00:00"/>
    <s v="First Class"/>
    <s v="TB-21625"/>
    <s v="Trudy Brown"/>
    <x v="0"/>
    <s v="United States"/>
    <s v="Philadelphia"/>
    <x v="9"/>
    <n v="19134"/>
    <x v="3"/>
    <s v="FUR-CH-10003981"/>
    <x v="0"/>
    <x v="1"/>
    <s v="Global Commerce Series Low-Back Swivel/Tilt Chairs"/>
    <n v="1079.316"/>
    <n v="6"/>
    <n v="0.3"/>
    <n v="-15.418800000000203"/>
  </r>
  <r>
    <n v="9290"/>
    <s v="CA-2011-111857"/>
    <x v="2"/>
    <x v="488"/>
    <d v="2011-04-26T00:00:00"/>
    <s v="Second Class"/>
    <s v="NM-18445"/>
    <s v="Nathan Mautz"/>
    <x v="2"/>
    <s v="United States"/>
    <s v="San Francisco"/>
    <x v="1"/>
    <n v="94109"/>
    <x v="1"/>
    <s v="OFF-PA-10001878"/>
    <x v="1"/>
    <x v="10"/>
    <s v="Xerox 1891"/>
    <n v="48.91"/>
    <n v="1"/>
    <n v="0"/>
    <n v="22.987699999999997"/>
  </r>
  <r>
    <n v="9291"/>
    <s v="CA-2011-163650"/>
    <x v="2"/>
    <x v="865"/>
    <d v="2011-09-25T00:00:00"/>
    <s v="First Class"/>
    <s v="TT-21220"/>
    <s v="Thomas Thornton"/>
    <x v="0"/>
    <s v="United States"/>
    <s v="Dover"/>
    <x v="13"/>
    <n v="19901"/>
    <x v="3"/>
    <s v="OFF-AR-10002375"/>
    <x v="1"/>
    <x v="6"/>
    <s v="Newell 351"/>
    <n v="9.84"/>
    <n v="3"/>
    <n v="0"/>
    <n v="2.8535999999999988"/>
  </r>
  <r>
    <n v="9292"/>
    <s v="CA-2011-163650"/>
    <x v="2"/>
    <x v="865"/>
    <d v="2011-09-25T00:00:00"/>
    <s v="First Class"/>
    <s v="TT-21220"/>
    <s v="Thomas Thornton"/>
    <x v="0"/>
    <s v="United States"/>
    <s v="Dover"/>
    <x v="13"/>
    <n v="19901"/>
    <x v="3"/>
    <s v="OFF-BI-10004965"/>
    <x v="1"/>
    <x v="8"/>
    <s v="Ibico Covers for Plastic or Wire Binding Elements"/>
    <n v="34.5"/>
    <n v="3"/>
    <n v="0"/>
    <n v="15.524999999999999"/>
  </r>
  <r>
    <n v="9293"/>
    <s v="CA-2014-124114"/>
    <x v="3"/>
    <x v="580"/>
    <d v="2014-03-03T00:00:00"/>
    <s v="Same Day"/>
    <s v="RS-19765"/>
    <s v="Roland Schwarz"/>
    <x v="1"/>
    <s v="United States"/>
    <s v="Waco"/>
    <x v="5"/>
    <n v="76706"/>
    <x v="2"/>
    <s v="OFF-BI-10004022"/>
    <x v="1"/>
    <x v="8"/>
    <s v="Acco Suede Grain Vinyl Round Ring Binder"/>
    <n v="0.55599999999999983"/>
    <n v="1"/>
    <n v="0.8"/>
    <n v="-0.94520000000000004"/>
  </r>
  <r>
    <n v="9294"/>
    <s v="US-2014-116505"/>
    <x v="3"/>
    <x v="701"/>
    <d v="2014-11-22T00:00:00"/>
    <s v="Second Class"/>
    <s v="TB-21625"/>
    <s v="Trudy Brown"/>
    <x v="0"/>
    <s v="United States"/>
    <s v="Hagerstown"/>
    <x v="39"/>
    <n v="21740"/>
    <x v="3"/>
    <s v="OFF-BI-10000050"/>
    <x v="1"/>
    <x v="8"/>
    <s v="Angle-D Binders with Locking Rings, Label Holders"/>
    <n v="43.8"/>
    <n v="6"/>
    <n v="0"/>
    <n v="20.585999999999999"/>
  </r>
  <r>
    <n v="9295"/>
    <s v="CA-2014-161340"/>
    <x v="3"/>
    <x v="39"/>
    <d v="2014-06-02T00:00:00"/>
    <s v="Standard Class"/>
    <s v="AM-10360"/>
    <s v="Alice McCarthy"/>
    <x v="1"/>
    <s v="United States"/>
    <s v="Cleveland"/>
    <x v="24"/>
    <n v="44105"/>
    <x v="3"/>
    <s v="OFF-PA-10002464"/>
    <x v="1"/>
    <x v="10"/>
    <s v="HP Office Recycled Paper (20Lb. and 87 Bright)"/>
    <n v="13.872000000000002"/>
    <n v="3"/>
    <n v="0.2"/>
    <n v="5.0286000000000008"/>
  </r>
  <r>
    <n v="9296"/>
    <s v="CA-2014-161340"/>
    <x v="3"/>
    <x v="39"/>
    <d v="2014-06-02T00:00:00"/>
    <s v="Standard Class"/>
    <s v="AM-10360"/>
    <s v="Alice McCarthy"/>
    <x v="1"/>
    <s v="United States"/>
    <s v="Cleveland"/>
    <x v="24"/>
    <n v="44105"/>
    <x v="3"/>
    <s v="FUR-BO-10004709"/>
    <x v="0"/>
    <x v="0"/>
    <s v="Bush Westfield Collection Bookcases, Medium Cherry Finish"/>
    <n v="115.96"/>
    <n v="4"/>
    <n v="0.5"/>
    <n v="-64.937599999999989"/>
  </r>
  <r>
    <n v="9297"/>
    <s v="US-2012-163433"/>
    <x v="1"/>
    <x v="24"/>
    <d v="2012-04-22T00:00:00"/>
    <s v="Second Class"/>
    <s v="MP-17965"/>
    <s v="Michael Paige"/>
    <x v="1"/>
    <s v="United States"/>
    <s v="Mcallen"/>
    <x v="5"/>
    <n v="78501"/>
    <x v="2"/>
    <s v="TEC-AC-10003590"/>
    <x v="2"/>
    <x v="11"/>
    <s v="TRENDnet 56K USB 2.0 Phone, Internet and Fax Modem"/>
    <n v="41.424000000000007"/>
    <n v="2"/>
    <n v="0.2"/>
    <n v="8.2847999999999971"/>
  </r>
  <r>
    <n v="9298"/>
    <s v="US-2012-163433"/>
    <x v="1"/>
    <x v="24"/>
    <d v="2012-04-22T00:00:00"/>
    <s v="Second Class"/>
    <s v="MP-17965"/>
    <s v="Michael Paige"/>
    <x v="1"/>
    <s v="United States"/>
    <s v="Mcallen"/>
    <x v="5"/>
    <n v="78501"/>
    <x v="2"/>
    <s v="TEC-PH-10003357"/>
    <x v="2"/>
    <x v="7"/>
    <s v="Grandstream GXP2100 Mainstream Business Phone"/>
    <n v="244.768"/>
    <n v="4"/>
    <n v="0.2"/>
    <n v="24.476800000000004"/>
  </r>
  <r>
    <n v="9299"/>
    <s v="US-2012-163433"/>
    <x v="1"/>
    <x v="24"/>
    <d v="2012-04-22T00:00:00"/>
    <s v="Second Class"/>
    <s v="MP-17965"/>
    <s v="Michael Paige"/>
    <x v="1"/>
    <s v="United States"/>
    <s v="Mcallen"/>
    <x v="5"/>
    <n v="78501"/>
    <x v="2"/>
    <s v="OFF-AR-10003373"/>
    <x v="1"/>
    <x v="6"/>
    <s v="Boston School Pro Electric Pencil Sharpener, 1670"/>
    <n v="74.352000000000004"/>
    <n v="3"/>
    <n v="0.2"/>
    <n v="6.5057999999999971"/>
  </r>
  <r>
    <n v="9300"/>
    <s v="US-2012-163433"/>
    <x v="1"/>
    <x v="24"/>
    <d v="2012-04-22T00:00:00"/>
    <s v="Second Class"/>
    <s v="MP-17965"/>
    <s v="Michael Paige"/>
    <x v="1"/>
    <s v="United States"/>
    <s v="Mcallen"/>
    <x v="5"/>
    <n v="78501"/>
    <x v="2"/>
    <s v="OFF-BI-10003676"/>
    <x v="1"/>
    <x v="8"/>
    <s v="GBC Standard Recycled Report Covers, Clear Plastic Sheets"/>
    <n v="4.3119999999999985"/>
    <n v="2"/>
    <n v="0.8"/>
    <n v="-6.8992000000000022"/>
  </r>
  <r>
    <n v="9301"/>
    <s v="US-2012-163433"/>
    <x v="1"/>
    <x v="24"/>
    <d v="2012-04-22T00:00:00"/>
    <s v="Second Class"/>
    <s v="MP-17965"/>
    <s v="Michael Paige"/>
    <x v="1"/>
    <s v="United States"/>
    <s v="Mcallen"/>
    <x v="5"/>
    <n v="78501"/>
    <x v="2"/>
    <s v="FUR-CH-10000225"/>
    <x v="0"/>
    <x v="1"/>
    <s v="Global Geo Office Task Chair, Gray"/>
    <n v="56.686"/>
    <n v="1"/>
    <n v="0.3"/>
    <n v="-20.245000000000008"/>
  </r>
  <r>
    <n v="9302"/>
    <s v="US-2012-163433"/>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s v="US-2012-163433"/>
    <x v="1"/>
    <x v="24"/>
    <d v="2012-04-22T00:00:00"/>
    <s v="Second Class"/>
    <s v="MP-17965"/>
    <s v="Michael Paige"/>
    <x v="1"/>
    <s v="United States"/>
    <s v="Mcallen"/>
    <x v="5"/>
    <n v="78501"/>
    <x v="2"/>
    <s v="OFF-AR-10003481"/>
    <x v="1"/>
    <x v="6"/>
    <s v="Newell 348"/>
    <n v="7.8719999999999999"/>
    <n v="3"/>
    <n v="0.2"/>
    <n v="0.88559999999999883"/>
  </r>
  <r>
    <n v="9304"/>
    <s v="US-2012-163433"/>
    <x v="1"/>
    <x v="24"/>
    <d v="2012-04-22T00:00:00"/>
    <s v="Second Class"/>
    <s v="MP-17965"/>
    <s v="Michael Paige"/>
    <x v="1"/>
    <s v="United States"/>
    <s v="Mcallen"/>
    <x v="5"/>
    <n v="78501"/>
    <x v="2"/>
    <s v="OFF-PA-10003936"/>
    <x v="1"/>
    <x v="10"/>
    <s v="Xerox 1994"/>
    <n v="15.552000000000003"/>
    <n v="3"/>
    <n v="0.2"/>
    <n v="5.4432"/>
  </r>
  <r>
    <n v="9305"/>
    <s v="US-2012-163433"/>
    <x v="1"/>
    <x v="24"/>
    <d v="2012-04-22T00:00:00"/>
    <s v="Second Class"/>
    <s v="MP-17965"/>
    <s v="Michael Paige"/>
    <x v="1"/>
    <s v="United States"/>
    <s v="Mcallen"/>
    <x v="5"/>
    <n v="78501"/>
    <x v="2"/>
    <s v="OFF-BI-10000320"/>
    <x v="1"/>
    <x v="8"/>
    <s v="GBC Plastic Binding Combs"/>
    <n v="1.4759999999999998"/>
    <n v="1"/>
    <n v="0.8"/>
    <n v="-2.2877999999999998"/>
  </r>
  <r>
    <n v="9306"/>
    <s v="CA-2012-137603"/>
    <x v="1"/>
    <x v="444"/>
    <d v="2012-09-24T00:00:00"/>
    <s v="Standard Class"/>
    <s v="MH-17290"/>
    <s v="Marc Harrigan"/>
    <x v="2"/>
    <s v="United States"/>
    <s v="Santa Fe"/>
    <x v="27"/>
    <n v="87505"/>
    <x v="1"/>
    <s v="OFF-AR-10001972"/>
    <x v="1"/>
    <x v="6"/>
    <s v="Newell 323"/>
    <n v="8.4"/>
    <n v="5"/>
    <n v="0"/>
    <n v="2.1840000000000002"/>
  </r>
  <r>
    <n v="9307"/>
    <s v="CA-2011-128237"/>
    <x v="2"/>
    <x v="727"/>
    <d v="2011-03-30T00:00:00"/>
    <s v="Standard Class"/>
    <s v="CA-12265"/>
    <s v="Christina Anderson"/>
    <x v="0"/>
    <s v="United States"/>
    <s v="San Francisco"/>
    <x v="1"/>
    <n v="94110"/>
    <x v="1"/>
    <s v="OFF-AR-10003829"/>
    <x v="1"/>
    <x v="6"/>
    <s v="Newell 35"/>
    <n v="6.56"/>
    <n v="2"/>
    <n v="0"/>
    <n v="1.9023999999999992"/>
  </r>
  <r>
    <n v="9308"/>
    <s v="CA-2011-128237"/>
    <x v="2"/>
    <x v="727"/>
    <d v="2011-03-30T00:00:00"/>
    <s v="Standard Class"/>
    <s v="CA-12265"/>
    <s v="Christina Anderson"/>
    <x v="0"/>
    <s v="United States"/>
    <s v="San Francisco"/>
    <x v="1"/>
    <n v="94110"/>
    <x v="1"/>
    <s v="OFF-AR-10003338"/>
    <x v="1"/>
    <x v="6"/>
    <s v="Eberhard Faber 3 1/2&quot; Golf Pencils"/>
    <n v="14.88"/>
    <n v="2"/>
    <n v="0"/>
    <n v="3.7200000000000006"/>
  </r>
  <r>
    <n v="9309"/>
    <s v="CA-2011-128237"/>
    <x v="2"/>
    <x v="727"/>
    <d v="2011-03-30T00:00:00"/>
    <s v="Standard Class"/>
    <s v="CA-12265"/>
    <s v="Christina Anderson"/>
    <x v="0"/>
    <s v="United States"/>
    <s v="San Francisco"/>
    <x v="1"/>
    <n v="94110"/>
    <x v="1"/>
    <s v="TEC-AC-10002558"/>
    <x v="2"/>
    <x v="11"/>
    <s v="Imation Swivel Flash Drive USB flash drive - 8 GB"/>
    <n v="45.48"/>
    <n v="4"/>
    <n v="0"/>
    <n v="15.917999999999999"/>
  </r>
  <r>
    <n v="9310"/>
    <s v="CA-2011-128237"/>
    <x v="2"/>
    <x v="727"/>
    <d v="2011-03-30T00:00:00"/>
    <s v="Standard Class"/>
    <s v="CA-12265"/>
    <s v="Christina Anderson"/>
    <x v="0"/>
    <s v="United States"/>
    <s v="San Francisco"/>
    <x v="1"/>
    <n v="94110"/>
    <x v="1"/>
    <s v="OFF-AR-10000034"/>
    <x v="1"/>
    <x v="6"/>
    <s v="BIC Brite Liner Grip Highlighters, Assorted, 5/Pack"/>
    <n v="25.44"/>
    <n v="6"/>
    <n v="0"/>
    <n v="9.9215999999999998"/>
  </r>
  <r>
    <n v="9311"/>
    <s v="US-2013-102141"/>
    <x v="0"/>
    <x v="370"/>
    <d v="2013-09-01T00:00:00"/>
    <s v="Standard Class"/>
    <s v="KD-16615"/>
    <s v="Ken Dana"/>
    <x v="1"/>
    <s v="United States"/>
    <s v="New York City"/>
    <x v="15"/>
    <n v="10024"/>
    <x v="3"/>
    <s v="OFF-BI-10001510"/>
    <x v="1"/>
    <x v="8"/>
    <s v="Deluxe Heavy-Duty Vinyl Round Ring Binder"/>
    <n v="146.68800000000002"/>
    <n v="8"/>
    <n v="0.2"/>
    <n v="45.839999999999996"/>
  </r>
  <r>
    <n v="9312"/>
    <s v="CA-2014-148642"/>
    <x v="3"/>
    <x v="904"/>
    <d v="2014-03-13T00:00:00"/>
    <s v="Standard Class"/>
    <s v="DW-13540"/>
    <s v="Don Weiss"/>
    <x v="0"/>
    <s v="United States"/>
    <s v="Dallas"/>
    <x v="5"/>
    <n v="75220"/>
    <x v="2"/>
    <s v="OFF-LA-10000134"/>
    <x v="1"/>
    <x v="2"/>
    <s v="Avery 511"/>
    <n v="4.9280000000000008"/>
    <n v="2"/>
    <n v="0.2"/>
    <n v="1.7247999999999997"/>
  </r>
  <r>
    <n v="9313"/>
    <s v="CA-2014-148642"/>
    <x v="3"/>
    <x v="904"/>
    <d v="2014-03-13T00:00:00"/>
    <s v="Standard Class"/>
    <s v="DW-13540"/>
    <s v="Don Weiss"/>
    <x v="0"/>
    <s v="United States"/>
    <s v="Dallas"/>
    <x v="5"/>
    <n v="75220"/>
    <x v="2"/>
    <s v="OFF-AR-10000588"/>
    <x v="1"/>
    <x v="6"/>
    <s v="Newell 345"/>
    <n v="63.488"/>
    <n v="4"/>
    <n v="0.2"/>
    <n v="4.7616000000000014"/>
  </r>
  <r>
    <n v="9314"/>
    <s v="CA-2012-111948"/>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s v="CA-2012-111948"/>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s v="CA-2013-161907"/>
    <x v="0"/>
    <x v="41"/>
    <d v="2013-04-10T00:00:00"/>
    <s v="Standard Class"/>
    <s v="JH-16180"/>
    <s v="Justin Hirsh"/>
    <x v="0"/>
    <s v="United States"/>
    <s v="Philadelphia"/>
    <x v="9"/>
    <n v="19140"/>
    <x v="3"/>
    <s v="TEC-PH-10000141"/>
    <x v="2"/>
    <x v="7"/>
    <s v="Clearsounds A400"/>
    <n v="118.78199999999998"/>
    <n v="3"/>
    <n v="0.4"/>
    <n v="-27.715799999999994"/>
  </r>
  <r>
    <n v="9317"/>
    <s v="CA-2013-161907"/>
    <x v="0"/>
    <x v="41"/>
    <d v="2013-04-10T00:00:00"/>
    <s v="Standard Class"/>
    <s v="JH-16180"/>
    <s v="Justin Hirsh"/>
    <x v="0"/>
    <s v="United States"/>
    <s v="Philadelphia"/>
    <x v="9"/>
    <n v="19140"/>
    <x v="3"/>
    <s v="OFF-SU-10000646"/>
    <x v="1"/>
    <x v="14"/>
    <s v="Premier Automatic Letter Opener"/>
    <n v="769.18400000000008"/>
    <n v="4"/>
    <n v="0.2"/>
    <n v="-163.45159999999996"/>
  </r>
  <r>
    <n v="9318"/>
    <s v="CA-2014-124940"/>
    <x v="3"/>
    <x v="1217"/>
    <d v="2014-02-27T00:00:00"/>
    <s v="Standard Class"/>
    <s v="DK-13090"/>
    <s v="Dave Kipp"/>
    <x v="0"/>
    <s v="United States"/>
    <s v="Carrollton"/>
    <x v="5"/>
    <n v="75007"/>
    <x v="2"/>
    <s v="TEC-AC-10002076"/>
    <x v="2"/>
    <x v="11"/>
    <s v="Microsoft Natural Keyboard Elite"/>
    <n v="47.904000000000003"/>
    <n v="1"/>
    <n v="0.2"/>
    <n v="-2.9940000000000015"/>
  </r>
  <r>
    <n v="9319"/>
    <s v="US-2014-108343"/>
    <x v="3"/>
    <x v="228"/>
    <d v="2014-07-26T00:00:00"/>
    <s v="Standard Class"/>
    <s v="AR-10825"/>
    <s v="Anthony Rawles"/>
    <x v="1"/>
    <s v="United States"/>
    <s v="New York City"/>
    <x v="15"/>
    <n v="10009"/>
    <x v="3"/>
    <s v="OFF-PA-10000743"/>
    <x v="1"/>
    <x v="10"/>
    <s v="Xerox 1977"/>
    <n v="13.36"/>
    <n v="2"/>
    <n v="0"/>
    <n v="6.4127999999999998"/>
  </r>
  <r>
    <n v="9320"/>
    <s v="US-2014-108343"/>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s v="US-2014-108343"/>
    <x v="3"/>
    <x v="228"/>
    <d v="2014-07-26T00:00:00"/>
    <s v="Standard Class"/>
    <s v="AR-10825"/>
    <s v="Anthony Rawles"/>
    <x v="1"/>
    <s v="United States"/>
    <s v="New York City"/>
    <x v="15"/>
    <n v="10009"/>
    <x v="3"/>
    <s v="FUR-FU-10000747"/>
    <x v="0"/>
    <x v="5"/>
    <s v="Tenex B1-RE Series Chair Mats for Low Pile Carpets"/>
    <n v="183.92"/>
    <n v="4"/>
    <n v="0"/>
    <n v="31.266399999999976"/>
  </r>
  <r>
    <n v="9322"/>
    <s v="US-2013-111563"/>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s v="US-2013-111563"/>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s v="CA-2014-121853"/>
    <x v="3"/>
    <x v="397"/>
    <d v="2014-09-30T00:00:00"/>
    <s v="Standard Class"/>
    <s v="DB-13660"/>
    <s v="Duane Benoit"/>
    <x v="0"/>
    <s v="United States"/>
    <s v="Los Angeles"/>
    <x v="1"/>
    <n v="90036"/>
    <x v="1"/>
    <s v="OFF-PA-10003641"/>
    <x v="1"/>
    <x v="10"/>
    <s v="Xerox 1909"/>
    <n v="211.04"/>
    <n v="8"/>
    <n v="0"/>
    <n v="97.078399999999988"/>
  </r>
  <r>
    <n v="9325"/>
    <s v="CA-2014-121853"/>
    <x v="3"/>
    <x v="397"/>
    <d v="2014-09-30T00:00:00"/>
    <s v="Standard Class"/>
    <s v="DB-13660"/>
    <s v="Duane Benoit"/>
    <x v="0"/>
    <s v="United States"/>
    <s v="Los Angeles"/>
    <x v="1"/>
    <n v="90036"/>
    <x v="1"/>
    <s v="FUR-CH-10003973"/>
    <x v="0"/>
    <x v="1"/>
    <s v="GuestStacker Chair with Chrome Finish Legs"/>
    <n v="594.81600000000003"/>
    <n v="2"/>
    <n v="0.2"/>
    <n v="59.481600000000014"/>
  </r>
  <r>
    <n v="9326"/>
    <s v="CA-2014-121853"/>
    <x v="3"/>
    <x v="397"/>
    <d v="2014-09-30T00:00:00"/>
    <s v="Standard Class"/>
    <s v="DB-13660"/>
    <s v="Duane Benoit"/>
    <x v="0"/>
    <s v="United States"/>
    <s v="Los Angeles"/>
    <x v="1"/>
    <n v="90036"/>
    <x v="1"/>
    <s v="OFF-BI-10000977"/>
    <x v="1"/>
    <x v="8"/>
    <s v="Ibico Plastic Spiral Binding Combs"/>
    <n v="72.960000000000008"/>
    <n v="3"/>
    <n v="0.2"/>
    <n v="23.711999999999996"/>
  </r>
  <r>
    <n v="9327"/>
    <s v="US-2014-130687"/>
    <x v="3"/>
    <x v="210"/>
    <d v="2014-09-11T00:00:00"/>
    <s v="First Class"/>
    <s v="PF-19225"/>
    <s v="Phillip Flathmann"/>
    <x v="0"/>
    <s v="United States"/>
    <s v="Edmonds"/>
    <x v="4"/>
    <n v="98026"/>
    <x v="1"/>
    <s v="FUR-FU-10004053"/>
    <x v="0"/>
    <x v="5"/>
    <s v="DAX Two-Tone Silver Metal Document Frame"/>
    <n v="80.959999999999994"/>
    <n v="4"/>
    <n v="0"/>
    <n v="34.812800000000003"/>
  </r>
  <r>
    <n v="9328"/>
    <s v="US-2014-130687"/>
    <x v="3"/>
    <x v="210"/>
    <d v="2014-09-11T00:00:00"/>
    <s v="First Class"/>
    <s v="PF-19225"/>
    <s v="Phillip Flathmann"/>
    <x v="0"/>
    <s v="United States"/>
    <s v="Edmonds"/>
    <x v="4"/>
    <n v="98026"/>
    <x v="1"/>
    <s v="TEC-PH-10002033"/>
    <x v="2"/>
    <x v="7"/>
    <s v="Konftel 250 Conference phone - Charcoal black"/>
    <n v="455.71199999999999"/>
    <n v="2"/>
    <n v="0.2"/>
    <n v="34.178400000000011"/>
  </r>
  <r>
    <n v="9329"/>
    <s v="US-2014-130687"/>
    <x v="3"/>
    <x v="210"/>
    <d v="2014-09-11T00:00:00"/>
    <s v="First Class"/>
    <s v="PF-19225"/>
    <s v="Phillip Flathmann"/>
    <x v="0"/>
    <s v="United States"/>
    <s v="Edmonds"/>
    <x v="4"/>
    <n v="98026"/>
    <x v="1"/>
    <s v="OFF-AR-10004260"/>
    <x v="1"/>
    <x v="6"/>
    <s v="Boston 1799 Powerhouse Electric Pencil Sharpener"/>
    <n v="25.98"/>
    <n v="1"/>
    <n v="0"/>
    <n v="7.2744"/>
  </r>
  <r>
    <n v="9330"/>
    <s v="CA-2012-164497"/>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s v="US-2012-153283"/>
    <x v="1"/>
    <x v="768"/>
    <d v="2012-11-18T00:00:00"/>
    <s v="Standard Class"/>
    <s v="EB-14110"/>
    <s v="Eugene Barchas"/>
    <x v="0"/>
    <s v="United States"/>
    <s v="New York City"/>
    <x v="15"/>
    <n v="10035"/>
    <x v="3"/>
    <s v="OFF-EN-10001539"/>
    <x v="1"/>
    <x v="12"/>
    <s v="Staples"/>
    <n v="15.56"/>
    <n v="2"/>
    <n v="0"/>
    <n v="7.3132000000000001"/>
  </r>
  <r>
    <n v="9332"/>
    <s v="CA-2013-108056"/>
    <x v="0"/>
    <x v="321"/>
    <d v="2013-10-04T00:00:00"/>
    <s v="Standard Class"/>
    <s v="ES-14080"/>
    <s v="Erin Smith"/>
    <x v="1"/>
    <s v="United States"/>
    <s v="Springfield"/>
    <x v="21"/>
    <n v="97477"/>
    <x v="1"/>
    <s v="TEC-PH-10001817"/>
    <x v="2"/>
    <x v="7"/>
    <s v="Wilson Electronics DB Pro Signal Booster"/>
    <n v="859.2"/>
    <n v="3"/>
    <n v="0.2"/>
    <n v="75.180000000000064"/>
  </r>
  <r>
    <n v="9333"/>
    <s v="CA-2014-12772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s v="CA-2014-127726"/>
    <x v="3"/>
    <x v="220"/>
    <d v="2014-09-14T00:00:00"/>
    <s v="Second Class"/>
    <s v="SS-20410"/>
    <s v="Shahid Shariari"/>
    <x v="0"/>
    <s v="United States"/>
    <s v="Georgetown"/>
    <x v="0"/>
    <n v="40324"/>
    <x v="0"/>
    <s v="OFF-FA-10000992"/>
    <x v="1"/>
    <x v="13"/>
    <s v="Acco Clips to Go Binder Clips, 24 Clips in Two Sizes"/>
    <n v="14.2"/>
    <n v="4"/>
    <n v="0"/>
    <n v="6.6739999999999995"/>
  </r>
  <r>
    <n v="9335"/>
    <s v="CA-2014-110198"/>
    <x v="3"/>
    <x v="927"/>
    <d v="2014-05-03T00:00:00"/>
    <s v="First Class"/>
    <s v="AG-10900"/>
    <s v="Arthur Gainer"/>
    <x v="0"/>
    <s v="United States"/>
    <s v="Coral Springs"/>
    <x v="2"/>
    <n v="33065"/>
    <x v="0"/>
    <s v="FUR-BO-10001798"/>
    <x v="0"/>
    <x v="0"/>
    <s v="Bush Somerset Collection Bookcase"/>
    <n v="314.35199999999998"/>
    <n v="3"/>
    <n v="0.2"/>
    <n v="-15.71759999999999"/>
  </r>
  <r>
    <n v="9336"/>
    <s v="CA-2014-110198"/>
    <x v="3"/>
    <x v="927"/>
    <d v="2014-05-03T00:00:00"/>
    <s v="First Class"/>
    <s v="AG-10900"/>
    <s v="Arthur Gainer"/>
    <x v="0"/>
    <s v="United States"/>
    <s v="Coral Springs"/>
    <x v="2"/>
    <n v="33065"/>
    <x v="0"/>
    <s v="OFF-LA-10004409"/>
    <x v="1"/>
    <x v="2"/>
    <s v="Avery 492"/>
    <n v="4.6079999999999997"/>
    <n v="2"/>
    <n v="0.2"/>
    <n v="1.4975999999999996"/>
  </r>
  <r>
    <n v="9337"/>
    <s v="CA-2014-130715"/>
    <x v="3"/>
    <x v="118"/>
    <d v="2014-09-21T00:00:00"/>
    <s v="Standard Class"/>
    <s v="CY-12745"/>
    <s v="Craig Yedwab"/>
    <x v="1"/>
    <s v="United States"/>
    <s v="San Francisco"/>
    <x v="1"/>
    <n v="94110"/>
    <x v="1"/>
    <s v="OFF-FA-10000621"/>
    <x v="1"/>
    <x v="13"/>
    <s v="OIC Colored Binder Clips, Assorted Sizes"/>
    <n v="17.899999999999999"/>
    <n v="5"/>
    <n v="0"/>
    <n v="8.7710000000000008"/>
  </r>
  <r>
    <n v="9338"/>
    <s v="CA-2011-155264"/>
    <x v="2"/>
    <x v="538"/>
    <d v="2011-10-22T00:00:00"/>
    <s v="Second Class"/>
    <s v="RP-19270"/>
    <s v="Rachel Payne"/>
    <x v="1"/>
    <s v="United States"/>
    <s v="San Francisco"/>
    <x v="1"/>
    <n v="94110"/>
    <x v="1"/>
    <s v="OFF-BI-10003196"/>
    <x v="1"/>
    <x v="8"/>
    <s v="Accohide Poly Flexible Ring Binders"/>
    <n v="2.9920000000000004"/>
    <n v="1"/>
    <n v="0.2"/>
    <n v="1.1219999999999999"/>
  </r>
  <r>
    <n v="9339"/>
    <s v="CA-2011-155264"/>
    <x v="2"/>
    <x v="538"/>
    <d v="2011-10-22T00:00:00"/>
    <s v="Second Class"/>
    <s v="RP-19270"/>
    <s v="Rachel Payne"/>
    <x v="1"/>
    <s v="United States"/>
    <s v="San Francisco"/>
    <x v="1"/>
    <n v="94110"/>
    <x v="1"/>
    <s v="OFF-BI-10003727"/>
    <x v="1"/>
    <x v="8"/>
    <s v="Avery Durable Slant Ring Binders With Label Holder"/>
    <n v="20.064"/>
    <n v="6"/>
    <n v="0.2"/>
    <n v="7.0223999999999993"/>
  </r>
  <r>
    <n v="9340"/>
    <s v="CA-2011-155264"/>
    <x v="2"/>
    <x v="538"/>
    <d v="2011-10-22T00:00:00"/>
    <s v="Second Class"/>
    <s v="RP-19270"/>
    <s v="Rachel Payne"/>
    <x v="1"/>
    <s v="United States"/>
    <s v="San Francisco"/>
    <x v="1"/>
    <n v="94110"/>
    <x v="1"/>
    <s v="OFF-PA-10003228"/>
    <x v="1"/>
    <x v="10"/>
    <s v="Xerox 1917"/>
    <n v="146.72999999999999"/>
    <n v="3"/>
    <n v="0"/>
    <n v="68.963099999999997"/>
  </r>
  <r>
    <n v="9341"/>
    <s v="CA-2011-155264"/>
    <x v="2"/>
    <x v="538"/>
    <d v="2011-10-22T00:00:00"/>
    <s v="Second Class"/>
    <s v="RP-19270"/>
    <s v="Rachel Payne"/>
    <x v="1"/>
    <s v="United States"/>
    <s v="San Francisco"/>
    <x v="1"/>
    <n v="94110"/>
    <x v="1"/>
    <s v="OFF-LA-10002787"/>
    <x v="1"/>
    <x v="2"/>
    <s v="Avery 480"/>
    <n v="18.75"/>
    <n v="5"/>
    <n v="0"/>
    <n v="9"/>
  </r>
  <r>
    <n v="9342"/>
    <s v="CA-2011-155264"/>
    <x v="2"/>
    <x v="538"/>
    <d v="2011-10-22T00:00:00"/>
    <s v="Second Class"/>
    <s v="RP-19270"/>
    <s v="Rachel Payne"/>
    <x v="1"/>
    <s v="United States"/>
    <s v="San Francisco"/>
    <x v="1"/>
    <n v="94110"/>
    <x v="1"/>
    <s v="TEC-PH-10001305"/>
    <x v="2"/>
    <x v="7"/>
    <s v="Panasonic KX TS208W Corded phone"/>
    <n v="117.57600000000002"/>
    <n v="3"/>
    <n v="0.2"/>
    <n v="11.757600000000011"/>
  </r>
  <r>
    <n v="9343"/>
    <s v="CA-2013-119123"/>
    <x v="0"/>
    <x v="69"/>
    <d v="2013-03-19T00:00:00"/>
    <s v="Standard Class"/>
    <s v="DB-13360"/>
    <s v="Dennis Bolton"/>
    <x v="2"/>
    <s v="United States"/>
    <s v="Riverside"/>
    <x v="1"/>
    <n v="92503"/>
    <x v="1"/>
    <s v="OFF-BI-10001036"/>
    <x v="1"/>
    <x v="8"/>
    <s v="Cardinal EasyOpen D-Ring Binders"/>
    <n v="51.184000000000012"/>
    <n v="7"/>
    <n v="0.2"/>
    <n v="19.193999999999999"/>
  </r>
  <r>
    <n v="9344"/>
    <s v="CA-2014-109085"/>
    <x v="3"/>
    <x v="922"/>
    <d v="2014-02-21T00:00:00"/>
    <s v="First Class"/>
    <s v="CK-12325"/>
    <s v="Christine Kargatis"/>
    <x v="2"/>
    <s v="United States"/>
    <s v="Troy"/>
    <x v="24"/>
    <n v="45373"/>
    <x v="3"/>
    <s v="FUR-TA-10001086"/>
    <x v="0"/>
    <x v="3"/>
    <s v="SAFCO PlanMaster Boards, 60w x 37-1/2d, White Melamine"/>
    <n v="455.97"/>
    <n v="5"/>
    <n v="0.4"/>
    <n v="-106.39299999999997"/>
  </r>
  <r>
    <n v="9345"/>
    <s v="CA-2014-109085"/>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s v="CA-2014-109085"/>
    <x v="3"/>
    <x v="922"/>
    <d v="2014-02-21T00:00:00"/>
    <s v="First Class"/>
    <s v="CK-12325"/>
    <s v="Christine Kargatis"/>
    <x v="2"/>
    <s v="United States"/>
    <s v="Troy"/>
    <x v="24"/>
    <n v="45373"/>
    <x v="3"/>
    <s v="TEC-PH-10000526"/>
    <x v="2"/>
    <x v="7"/>
    <s v="Vtech CS6719"/>
    <n v="57.593999999999994"/>
    <n v="1"/>
    <n v="0.4"/>
    <n v="-11.518799999999999"/>
  </r>
  <r>
    <n v="9347"/>
    <s v="CA-2014-109085"/>
    <x v="3"/>
    <x v="922"/>
    <d v="2014-02-21T00:00:00"/>
    <s v="First Class"/>
    <s v="CK-12325"/>
    <s v="Christine Kargatis"/>
    <x v="2"/>
    <s v="United States"/>
    <s v="Troy"/>
    <x v="24"/>
    <n v="45373"/>
    <x v="3"/>
    <s v="FUR-FU-10004973"/>
    <x v="0"/>
    <x v="5"/>
    <s v="Flat Face Poster Frame"/>
    <n v="30.144000000000002"/>
    <n v="2"/>
    <n v="0.2"/>
    <n v="8.2896000000000001"/>
  </r>
  <r>
    <n v="9348"/>
    <s v="CA-2014-109085"/>
    <x v="3"/>
    <x v="922"/>
    <d v="2014-02-21T00:00:00"/>
    <s v="First Class"/>
    <s v="CK-12325"/>
    <s v="Christine Kargatis"/>
    <x v="2"/>
    <s v="United States"/>
    <s v="Troy"/>
    <x v="24"/>
    <n v="45373"/>
    <x v="3"/>
    <s v="FUR-CH-10003981"/>
    <x v="0"/>
    <x v="1"/>
    <s v="Global Commerce Series Low-Back Swivel/Tilt Chairs"/>
    <n v="899.43"/>
    <n v="5"/>
    <n v="0.3"/>
    <n v="-12.84900000000016"/>
  </r>
  <r>
    <n v="9349"/>
    <s v="CA-2013-114860"/>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s v="CA-2013-114860"/>
    <x v="0"/>
    <x v="596"/>
    <d v="2013-12-29T00:00:00"/>
    <s v="Standard Class"/>
    <s v="DN-13690"/>
    <s v="Duane Noonan"/>
    <x v="0"/>
    <s v="United States"/>
    <s v="Moreno Valley"/>
    <x v="1"/>
    <n v="92553"/>
    <x v="1"/>
    <s v="FUR-FU-10001934"/>
    <x v="0"/>
    <x v="5"/>
    <s v="Magnifier Swing Arm Lamp"/>
    <n v="41.96"/>
    <n v="2"/>
    <n v="0"/>
    <n v="10.909600000000001"/>
  </r>
  <r>
    <n v="9351"/>
    <s v="CA-2013-159009"/>
    <x v="0"/>
    <x v="713"/>
    <d v="2013-09-28T00:00:00"/>
    <s v="Standard Class"/>
    <s v="DP-13105"/>
    <s v="Dave Poirier"/>
    <x v="1"/>
    <s v="United States"/>
    <s v="Seattle"/>
    <x v="4"/>
    <n v="98115"/>
    <x v="1"/>
    <s v="OFF-BI-10004970"/>
    <x v="1"/>
    <x v="8"/>
    <s v="ACCOHIDE 3-Ring Binder, Blue, 1&quot;"/>
    <n v="13.216000000000001"/>
    <n v="4"/>
    <n v="0.2"/>
    <n v="4.4603999999999999"/>
  </r>
  <r>
    <n v="9352"/>
    <s v="CA-2013-159009"/>
    <x v="0"/>
    <x v="713"/>
    <d v="2013-09-28T00:00:00"/>
    <s v="Standard Class"/>
    <s v="DP-13105"/>
    <s v="Dave Poirier"/>
    <x v="1"/>
    <s v="United States"/>
    <s v="Seattle"/>
    <x v="4"/>
    <n v="98115"/>
    <x v="1"/>
    <s v="FUR-CH-10003396"/>
    <x v="0"/>
    <x v="1"/>
    <s v="Global Deluxe Steno Chair"/>
    <n v="184.75200000000001"/>
    <n v="3"/>
    <n v="0.2"/>
    <n v="-20.784600000000012"/>
  </r>
  <r>
    <n v="9353"/>
    <s v="CA-2014-148411"/>
    <x v="3"/>
    <x v="241"/>
    <d v="2014-09-27T00:00:00"/>
    <s v="First Class"/>
    <s v="RO-19780"/>
    <s v="Rose O'Brian"/>
    <x v="0"/>
    <s v="United States"/>
    <s v="Chicago"/>
    <x v="10"/>
    <n v="60623"/>
    <x v="2"/>
    <s v="FUR-CH-10003973"/>
    <x v="0"/>
    <x v="1"/>
    <s v="GuestStacker Chair with Chrome Finish Legs"/>
    <n v="520.46399999999994"/>
    <n v="2"/>
    <n v="0.3"/>
    <n v="-14.870399999999961"/>
  </r>
  <r>
    <n v="9354"/>
    <s v="CA-2014-148411"/>
    <x v="3"/>
    <x v="241"/>
    <d v="2014-09-27T00:00:00"/>
    <s v="First Class"/>
    <s v="RO-19780"/>
    <s v="Rose O'Brian"/>
    <x v="0"/>
    <s v="United States"/>
    <s v="Chicago"/>
    <x v="10"/>
    <n v="60623"/>
    <x v="2"/>
    <s v="OFF-PA-10002109"/>
    <x v="1"/>
    <x v="10"/>
    <s v="Wirebound Voice Message Log Book"/>
    <n v="11.423999999999999"/>
    <n v="3"/>
    <n v="0.2"/>
    <n v="3.7127999999999988"/>
  </r>
  <r>
    <n v="9355"/>
    <s v="CA-2012-110324"/>
    <x v="1"/>
    <x v="494"/>
    <d v="2012-12-05T00:00:00"/>
    <s v="Standard Class"/>
    <s v="MA-17560"/>
    <s v="Matt Abelman"/>
    <x v="2"/>
    <s v="United States"/>
    <s v="Jackson"/>
    <x v="12"/>
    <n v="49201"/>
    <x v="2"/>
    <s v="OFF-PA-10001826"/>
    <x v="1"/>
    <x v="10"/>
    <s v="Xerox 207"/>
    <n v="19.440000000000001"/>
    <n v="3"/>
    <n v="0"/>
    <n v="9.3312000000000008"/>
  </r>
  <r>
    <n v="9356"/>
    <s v="CA-2012-110324"/>
    <x v="1"/>
    <x v="494"/>
    <d v="2012-12-05T00:00:00"/>
    <s v="Standard Class"/>
    <s v="MA-17560"/>
    <s v="Matt Abelman"/>
    <x v="2"/>
    <s v="United States"/>
    <s v="Jackson"/>
    <x v="12"/>
    <n v="49201"/>
    <x v="2"/>
    <s v="OFF-AR-10000823"/>
    <x v="1"/>
    <x v="6"/>
    <s v="Newell 307"/>
    <n v="3.64"/>
    <n v="2"/>
    <n v="0"/>
    <n v="1.0192000000000001"/>
  </r>
  <r>
    <n v="9357"/>
    <s v="CA-2012-110324"/>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s v="CA-2013-16804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s v="CA-2013-168046"/>
    <x v="0"/>
    <x v="967"/>
    <d v="2013-01-28T00:00:00"/>
    <s v="Second Class"/>
    <s v="JD-15895"/>
    <s v="Jonathan Doherty"/>
    <x v="1"/>
    <s v="United States"/>
    <s v="New York City"/>
    <x v="15"/>
    <n v="10024"/>
    <x v="3"/>
    <s v="FUR-TA-10001095"/>
    <x v="0"/>
    <x v="3"/>
    <s v="Chromcraft Round Conference Tables"/>
    <n v="313.72199999999998"/>
    <n v="3"/>
    <n v="0.4"/>
    <n v="-99.34529999999998"/>
  </r>
  <r>
    <n v="9360"/>
    <s v="CA-2013-168046"/>
    <x v="0"/>
    <x v="967"/>
    <d v="2013-01-28T00:00:00"/>
    <s v="Second Class"/>
    <s v="JD-15895"/>
    <s v="Jonathan Doherty"/>
    <x v="1"/>
    <s v="United States"/>
    <s v="New York City"/>
    <x v="15"/>
    <n v="10024"/>
    <x v="3"/>
    <s v="FUR-FU-10000747"/>
    <x v="0"/>
    <x v="5"/>
    <s v="Tenex B1-RE Series Chair Mats for Low Pile Carpets"/>
    <n v="45.98"/>
    <n v="1"/>
    <n v="0"/>
    <n v="7.816599999999994"/>
  </r>
  <r>
    <n v="9361"/>
    <s v="CA-2013-168046"/>
    <x v="0"/>
    <x v="967"/>
    <d v="2013-01-28T00:00:00"/>
    <s v="Second Class"/>
    <s v="JD-15895"/>
    <s v="Jonathan Doherty"/>
    <x v="1"/>
    <s v="United States"/>
    <s v="New York City"/>
    <x v="15"/>
    <n v="10024"/>
    <x v="3"/>
    <s v="OFF-ST-10004337"/>
    <x v="1"/>
    <x v="4"/>
    <s v="SAFCO Commercial Wire Shelving, 72h"/>
    <n v="428.68"/>
    <n v="7"/>
    <n v="0"/>
    <n v="0"/>
  </r>
  <r>
    <n v="9362"/>
    <s v="CA-2014-111591"/>
    <x v="3"/>
    <x v="708"/>
    <d v="2014-03-26T00:00:00"/>
    <s v="Standard Class"/>
    <s v="PS-18970"/>
    <s v="Paul Stevenson"/>
    <x v="2"/>
    <s v="United States"/>
    <s v="Seattle"/>
    <x v="4"/>
    <n v="98105"/>
    <x v="1"/>
    <s v="OFF-BI-10004410"/>
    <x v="1"/>
    <x v="8"/>
    <s v="C-Line Peel &amp; Stick Add-On Filing Pockets, 8-3/4 x 5-1/8, 10/Pack"/>
    <n v="30.576000000000001"/>
    <n v="6"/>
    <n v="0.2"/>
    <n v="10.3194"/>
  </r>
  <r>
    <n v="9363"/>
    <s v="CA-2014-111591"/>
    <x v="3"/>
    <x v="708"/>
    <d v="2014-03-26T00:00:00"/>
    <s v="Standard Class"/>
    <s v="PS-18970"/>
    <s v="Paul Stevenson"/>
    <x v="2"/>
    <s v="United States"/>
    <s v="Seattle"/>
    <x v="4"/>
    <n v="98105"/>
    <x v="1"/>
    <s v="OFF-FA-10004838"/>
    <x v="1"/>
    <x v="13"/>
    <s v="Super Bands, 12/Pack"/>
    <n v="13.020000000000001"/>
    <n v="7"/>
    <n v="0"/>
    <n v="0.3906000000000005"/>
  </r>
  <r>
    <n v="9364"/>
    <s v="CA-2014-111591"/>
    <x v="3"/>
    <x v="708"/>
    <d v="2014-03-26T00:00:00"/>
    <s v="Standard Class"/>
    <s v="PS-18970"/>
    <s v="Paul Stevenson"/>
    <x v="2"/>
    <s v="United States"/>
    <s v="Seattle"/>
    <x v="4"/>
    <n v="98105"/>
    <x v="1"/>
    <s v="FUR-FU-10002364"/>
    <x v="0"/>
    <x v="5"/>
    <s v="Eldon Expressions Wood Desk Accessories, Oak"/>
    <n v="22.14"/>
    <n v="3"/>
    <n v="0"/>
    <n v="6.4205999999999976"/>
  </r>
  <r>
    <n v="9365"/>
    <s v="CA-2014-111591"/>
    <x v="3"/>
    <x v="708"/>
    <d v="2014-03-26T00:00:00"/>
    <s v="Standard Class"/>
    <s v="PS-18970"/>
    <s v="Paul Stevenson"/>
    <x v="2"/>
    <s v="United States"/>
    <s v="Seattle"/>
    <x v="4"/>
    <n v="98105"/>
    <x v="1"/>
    <s v="OFF-ST-10001809"/>
    <x v="1"/>
    <x v="4"/>
    <s v="Fellowes Officeware Wire Shelving"/>
    <n v="359.32"/>
    <n v="4"/>
    <n v="0"/>
    <n v="7.1863999999999919"/>
  </r>
  <r>
    <n v="9366"/>
    <s v="US-2011-166828"/>
    <x v="2"/>
    <x v="963"/>
    <d v="2011-08-25T00:00:00"/>
    <s v="First Class"/>
    <s v="JF-15415"/>
    <s v="Jennifer Ferguson"/>
    <x v="0"/>
    <s v="United States"/>
    <s v="Saint Charles"/>
    <x v="25"/>
    <n v="63301"/>
    <x v="2"/>
    <s v="OFF-PA-10001846"/>
    <x v="1"/>
    <x v="10"/>
    <s v="Xerox 1899"/>
    <n v="11.56"/>
    <n v="2"/>
    <n v="0"/>
    <n v="5.6644000000000005"/>
  </r>
  <r>
    <n v="9367"/>
    <s v="CA-2011-108147"/>
    <x v="2"/>
    <x v="785"/>
    <d v="2011-06-13T00:00:00"/>
    <s v="Standard Class"/>
    <s v="RD-19480"/>
    <s v="Rick Duston"/>
    <x v="0"/>
    <s v="United States"/>
    <s v="Long Beach"/>
    <x v="15"/>
    <n v="11561"/>
    <x v="3"/>
    <s v="OFF-BI-10003876"/>
    <x v="1"/>
    <x v="8"/>
    <s v="Green Canvas Binder for 8-1/2&quot; x 14&quot; Sheets"/>
    <n v="68.48"/>
    <n v="2"/>
    <n v="0.2"/>
    <n v="25.679999999999996"/>
  </r>
  <r>
    <n v="9368"/>
    <s v="CA-2011-108147"/>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s v="CA-2013-154998"/>
    <x v="0"/>
    <x v="281"/>
    <d v="2013-04-10T00:00:00"/>
    <s v="First Class"/>
    <s v="ES-14080"/>
    <s v="Erin Smith"/>
    <x v="1"/>
    <s v="United States"/>
    <s v="Lakewood"/>
    <x v="30"/>
    <n v="8701"/>
    <x v="3"/>
    <s v="OFF-PA-10004243"/>
    <x v="1"/>
    <x v="10"/>
    <s v="Xerox 1939"/>
    <n v="37.94"/>
    <n v="2"/>
    <n v="0"/>
    <n v="18.211199999999998"/>
  </r>
  <r>
    <n v="9370"/>
    <s v="CA-2014-113460"/>
    <x v="3"/>
    <x v="659"/>
    <d v="2014-11-10T00:00:00"/>
    <s v="Second Class"/>
    <s v="KN-16390"/>
    <s v="Katherine Nockton"/>
    <x v="1"/>
    <s v="United States"/>
    <s v="Clinton"/>
    <x v="39"/>
    <n v="20735"/>
    <x v="3"/>
    <s v="FUR-CH-10000422"/>
    <x v="0"/>
    <x v="1"/>
    <s v="Global Highback Leather Tilter in Burgundy"/>
    <n v="272.96999999999997"/>
    <n v="3"/>
    <n v="0"/>
    <n v="43.675200000000018"/>
  </r>
  <r>
    <n v="9371"/>
    <s v="CA-2012-111339"/>
    <x v="1"/>
    <x v="352"/>
    <d v="2012-05-31T00:00:00"/>
    <s v="First Class"/>
    <s v="VP-21760"/>
    <s v="Victoria Pisteka"/>
    <x v="1"/>
    <s v="United States"/>
    <s v="Columbus"/>
    <x v="24"/>
    <n v="43229"/>
    <x v="3"/>
    <s v="FUR-FU-10002506"/>
    <x v="0"/>
    <x v="5"/>
    <s v="Tensor &quot;Hersey Kiss&quot; Styled Floor Lamp"/>
    <n v="41.568000000000005"/>
    <n v="4"/>
    <n v="0.2"/>
    <n v="-4.1568000000000023"/>
  </r>
  <r>
    <n v="9372"/>
    <s v="CA-2012-111339"/>
    <x v="1"/>
    <x v="352"/>
    <d v="2012-05-31T00:00:00"/>
    <s v="First Class"/>
    <s v="VP-21760"/>
    <s v="Victoria Pisteka"/>
    <x v="1"/>
    <s v="United States"/>
    <s v="Columbus"/>
    <x v="24"/>
    <n v="43229"/>
    <x v="3"/>
    <s v="FUR-CH-10000863"/>
    <x v="0"/>
    <x v="1"/>
    <s v="Novimex Swivel Fabric Task Chair"/>
    <n v="317.05799999999999"/>
    <n v="3"/>
    <n v="0.3"/>
    <n v="-86.058600000000013"/>
  </r>
  <r>
    <n v="9373"/>
    <s v="CA-2012-111339"/>
    <x v="1"/>
    <x v="352"/>
    <d v="2012-05-31T00:00:00"/>
    <s v="First Class"/>
    <s v="VP-21760"/>
    <s v="Victoria Pisteka"/>
    <x v="1"/>
    <s v="United States"/>
    <s v="Columbus"/>
    <x v="24"/>
    <n v="43229"/>
    <x v="3"/>
    <s v="OFF-FA-10002988"/>
    <x v="1"/>
    <x v="13"/>
    <s v="Ideal Clamps"/>
    <n v="8.0399999999999991"/>
    <n v="5"/>
    <n v="0.2"/>
    <n v="2.9144999999999994"/>
  </r>
  <r>
    <n v="9374"/>
    <s v="CA-2014-102820"/>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s v="CA-2013-149671"/>
    <x v="0"/>
    <x v="410"/>
    <d v="2013-06-10T00:00:00"/>
    <s v="Standard Class"/>
    <s v="KB-16600"/>
    <s v="Ken Brennan"/>
    <x v="1"/>
    <s v="United States"/>
    <s v="Seattle"/>
    <x v="4"/>
    <n v="98105"/>
    <x v="1"/>
    <s v="OFF-SU-10002537"/>
    <x v="1"/>
    <x v="14"/>
    <s v="Acme Box Cutter Scissors"/>
    <n v="61.38"/>
    <n v="6"/>
    <n v="0"/>
    <n v="15.958800000000004"/>
  </r>
  <r>
    <n v="9376"/>
    <s v="CA-2012-126347"/>
    <x v="1"/>
    <x v="639"/>
    <d v="2012-12-19T00:00:00"/>
    <s v="Second Class"/>
    <s v="AJ-10945"/>
    <s v="Ashley Jarboe"/>
    <x v="0"/>
    <s v="United States"/>
    <s v="Los Angeles"/>
    <x v="1"/>
    <n v="90045"/>
    <x v="1"/>
    <s v="TEC-AC-10003063"/>
    <x v="2"/>
    <x v="11"/>
    <s v="Micro Innovations USB RF Wireless Keyboard with Mouse"/>
    <n v="50"/>
    <n v="2"/>
    <n v="0"/>
    <n v="10.5"/>
  </r>
  <r>
    <n v="9377"/>
    <s v="CA-2014-108756"/>
    <x v="3"/>
    <x v="53"/>
    <d v="2014-12-30T00:00:00"/>
    <s v="Standard Class"/>
    <s v="PO-18865"/>
    <s v="Patrick O'Donnell"/>
    <x v="0"/>
    <s v="United States"/>
    <s v="East Orange"/>
    <x v="30"/>
    <n v="7017"/>
    <x v="3"/>
    <s v="TEC-AC-10003237"/>
    <x v="2"/>
    <x v="11"/>
    <s v="Memorex Micro Travel Drive 4 GB"/>
    <n v="31.799999999999997"/>
    <n v="3"/>
    <n v="0"/>
    <n v="13.674000000000003"/>
  </r>
  <r>
    <n v="9378"/>
    <s v="CA-2014-155362"/>
    <x v="3"/>
    <x v="94"/>
    <d v="2014-12-22T00:00:00"/>
    <s v="Standard Class"/>
    <s v="DP-13105"/>
    <s v="Dave Poirier"/>
    <x v="1"/>
    <s v="United States"/>
    <s v="Eau Claire"/>
    <x v="6"/>
    <n v="54703"/>
    <x v="2"/>
    <s v="OFF-ST-10001031"/>
    <x v="1"/>
    <x v="4"/>
    <s v="Adjustable Personal File Tote"/>
    <n v="32.56"/>
    <n v="2"/>
    <n v="0"/>
    <n v="8.465600000000002"/>
  </r>
  <r>
    <n v="9379"/>
    <s v="CA-2013-117625"/>
    <x v="0"/>
    <x v="1120"/>
    <d v="2013-05-16T00:00:00"/>
    <s v="Standard Class"/>
    <s v="GM-14500"/>
    <s v="Gene McClure"/>
    <x v="0"/>
    <s v="United States"/>
    <s v="Chicago"/>
    <x v="10"/>
    <n v="60610"/>
    <x v="2"/>
    <s v="OFF-EN-10001535"/>
    <x v="1"/>
    <x v="12"/>
    <s v="Grip Seal Envelopes"/>
    <n v="7.0720000000000001"/>
    <n v="2"/>
    <n v="0.2"/>
    <n v="2.3868"/>
  </r>
  <r>
    <n v="9380"/>
    <s v="CA-2011-154158"/>
    <x v="2"/>
    <x v="851"/>
    <d v="2011-12-27T00:00:00"/>
    <s v="Second Class"/>
    <s v="CC-12670"/>
    <s v="Craig Carreira"/>
    <x v="0"/>
    <s v="United States"/>
    <s v="Tampa"/>
    <x v="2"/>
    <n v="33614"/>
    <x v="0"/>
    <s v="OFF-PA-10001295"/>
    <x v="1"/>
    <x v="10"/>
    <s v="Computer Printout Paper with Letter-Trim Perforations"/>
    <n v="45.527999999999999"/>
    <n v="3"/>
    <n v="0.2"/>
    <n v="15.934799999999997"/>
  </r>
  <r>
    <n v="9381"/>
    <s v="CA-2011-154158"/>
    <x v="2"/>
    <x v="851"/>
    <d v="2011-12-27T00:00:00"/>
    <s v="Second Class"/>
    <s v="CC-12670"/>
    <s v="Craig Carreira"/>
    <x v="0"/>
    <s v="United States"/>
    <s v="Tampa"/>
    <x v="2"/>
    <n v="33614"/>
    <x v="0"/>
    <s v="FUR-CH-10004698"/>
    <x v="0"/>
    <x v="1"/>
    <s v="Padded Folding Chairs, Black, 4/Carton"/>
    <n v="64.784000000000006"/>
    <n v="1"/>
    <n v="0.2"/>
    <n v="6.4784000000000042"/>
  </r>
  <r>
    <n v="9382"/>
    <s v="CA-2011-154158"/>
    <x v="2"/>
    <x v="851"/>
    <d v="2011-12-27T00:00:00"/>
    <s v="Second Class"/>
    <s v="CC-12670"/>
    <s v="Craig Carreira"/>
    <x v="0"/>
    <s v="United States"/>
    <s v="Tampa"/>
    <x v="2"/>
    <n v="33614"/>
    <x v="0"/>
    <s v="OFF-ST-10000078"/>
    <x v="1"/>
    <x v="4"/>
    <s v="Tennsco 6- and 18-Compartment Lockers"/>
    <n v="424.27200000000005"/>
    <n v="2"/>
    <n v="0.2"/>
    <n v="-10.60680000000005"/>
  </r>
  <r>
    <n v="9383"/>
    <s v="CA-2011-154158"/>
    <x v="2"/>
    <x v="851"/>
    <d v="2011-12-27T00:00:00"/>
    <s v="Second Class"/>
    <s v="CC-12670"/>
    <s v="Craig Carreira"/>
    <x v="0"/>
    <s v="United States"/>
    <s v="Tampa"/>
    <x v="2"/>
    <n v="33614"/>
    <x v="0"/>
    <s v="OFF-AR-10001868"/>
    <x v="1"/>
    <x v="6"/>
    <s v="Prang Dustless Chalk Sticks"/>
    <n v="1.3440000000000001"/>
    <n v="1"/>
    <n v="0.2"/>
    <n v="0.504"/>
  </r>
  <r>
    <n v="9384"/>
    <s v="CA-2011-154158"/>
    <x v="2"/>
    <x v="851"/>
    <d v="2011-12-27T00:00:00"/>
    <s v="Second Class"/>
    <s v="CC-12670"/>
    <s v="Craig Carreira"/>
    <x v="0"/>
    <s v="United States"/>
    <s v="Tampa"/>
    <x v="2"/>
    <n v="33614"/>
    <x v="0"/>
    <s v="OFF-ST-10004950"/>
    <x v="1"/>
    <x v="4"/>
    <s v="Acco Perma 3000 Stacking Storage Drawers"/>
    <n v="83.920000000000016"/>
    <n v="5"/>
    <n v="0.2"/>
    <n v="-1.049000000000003"/>
  </r>
  <r>
    <n v="9385"/>
    <s v="CA-2014-100433"/>
    <x v="3"/>
    <x v="938"/>
    <d v="2014-08-17T00:00:00"/>
    <s v="Standard Class"/>
    <s v="SJ-20125"/>
    <s v="Sanjit Jacobs"/>
    <x v="2"/>
    <s v="United States"/>
    <s v="New York City"/>
    <x v="15"/>
    <n v="10009"/>
    <x v="3"/>
    <s v="OFF-PA-10003441"/>
    <x v="1"/>
    <x v="10"/>
    <s v="Xerox 226"/>
    <n v="25.92"/>
    <n v="4"/>
    <n v="0"/>
    <n v="12.441600000000001"/>
  </r>
  <r>
    <n v="9386"/>
    <s v="CA-2014-163097"/>
    <x v="3"/>
    <x v="151"/>
    <d v="2014-09-01T00:00:00"/>
    <s v="Standard Class"/>
    <s v="SF-20200"/>
    <s v="Sarah Foster"/>
    <x v="0"/>
    <s v="United States"/>
    <s v="Mesa"/>
    <x v="16"/>
    <n v="85204"/>
    <x v="1"/>
    <s v="FUR-FU-10004973"/>
    <x v="0"/>
    <x v="5"/>
    <s v="Flat Face Poster Frame"/>
    <n v="120.57600000000001"/>
    <n v="8"/>
    <n v="0.2"/>
    <n v="33.1584"/>
  </r>
  <r>
    <n v="9387"/>
    <s v="US-2014-127292"/>
    <x v="3"/>
    <x v="617"/>
    <d v="2014-01-24T00:00:00"/>
    <s v="Standard Class"/>
    <s v="RM-19375"/>
    <s v="Raymond Messe"/>
    <x v="0"/>
    <s v="United States"/>
    <s v="Burlington"/>
    <x v="42"/>
    <s v="05408"/>
    <x v="3"/>
    <s v="OFF-PA-10000157"/>
    <x v="1"/>
    <x v="10"/>
    <s v="Xerox 191"/>
    <n v="79.92"/>
    <n v="4"/>
    <n v="0"/>
    <n v="37.562399999999997"/>
  </r>
  <r>
    <n v="9388"/>
    <s v="US-2014-127292"/>
    <x v="3"/>
    <x v="617"/>
    <d v="2014-01-24T00:00:00"/>
    <s v="Standard Class"/>
    <s v="RM-19375"/>
    <s v="Raymond Messe"/>
    <x v="0"/>
    <s v="United States"/>
    <s v="Burlington"/>
    <x v="42"/>
    <s v="05408"/>
    <x v="3"/>
    <s v="OFF-PA-10001970"/>
    <x v="1"/>
    <x v="10"/>
    <s v="Xerox 1881"/>
    <n v="12.28"/>
    <n v="1"/>
    <n v="0"/>
    <n v="5.7715999999999994"/>
  </r>
  <r>
    <n v="9389"/>
    <s v="US-2014-127292"/>
    <x v="3"/>
    <x v="617"/>
    <d v="2014-01-24T00:00:00"/>
    <s v="Standard Class"/>
    <s v="RM-19375"/>
    <s v="Raymond Messe"/>
    <x v="0"/>
    <s v="United States"/>
    <s v="Burlington"/>
    <x v="42"/>
    <s v="05408"/>
    <x v="3"/>
    <s v="OFF-AP-10000828"/>
    <x v="1"/>
    <x v="9"/>
    <s v="Avanti 4.4 Cu. Ft. Refrigerator"/>
    <n v="542.93999999999994"/>
    <n v="3"/>
    <n v="0"/>
    <n v="152.02319999999997"/>
  </r>
  <r>
    <n v="9390"/>
    <s v="US-2014-127292"/>
    <x v="3"/>
    <x v="617"/>
    <d v="2014-01-24T00:00:00"/>
    <s v="Standard Class"/>
    <s v="RM-19375"/>
    <s v="Raymond Messe"/>
    <x v="0"/>
    <s v="United States"/>
    <s v="Burlington"/>
    <x v="42"/>
    <s v="05408"/>
    <x v="3"/>
    <s v="OFF-EN-10001509"/>
    <x v="1"/>
    <x v="12"/>
    <s v="Poly String Tie Envelopes"/>
    <n v="2.04"/>
    <n v="1"/>
    <n v="0"/>
    <n v="0.95879999999999987"/>
  </r>
  <r>
    <n v="9391"/>
    <s v="CA-2012-163734"/>
    <x v="1"/>
    <x v="974"/>
    <d v="2012-06-24T00:00:00"/>
    <s v="Standard Class"/>
    <s v="KM-16375"/>
    <s v="Katherine Murray"/>
    <x v="2"/>
    <s v="United States"/>
    <s v="Houston"/>
    <x v="5"/>
    <n v="77070"/>
    <x v="2"/>
    <s v="OFF-ST-10003692"/>
    <x v="1"/>
    <x v="4"/>
    <s v="Recycled Steel Personal File for Hanging File Folders"/>
    <n v="228.92"/>
    <n v="5"/>
    <n v="0.2"/>
    <n v="14.307499999999997"/>
  </r>
  <r>
    <n v="9392"/>
    <s v="CA-2014-162474"/>
    <x v="3"/>
    <x v="677"/>
    <d v="2014-03-17T00:00:00"/>
    <s v="First Class"/>
    <s v="FH-14275"/>
    <s v="Frank Hawley"/>
    <x v="1"/>
    <s v="United States"/>
    <s v="Aurora"/>
    <x v="10"/>
    <n v="60505"/>
    <x v="2"/>
    <s v="TEC-PH-10004700"/>
    <x v="2"/>
    <x v="7"/>
    <s v="PowerGen Dual USB Car Charger"/>
    <n v="7.9920000000000009"/>
    <n v="1"/>
    <n v="0.2"/>
    <n v="2.5973999999999995"/>
  </r>
  <r>
    <n v="9393"/>
    <s v="CA-2012-130848"/>
    <x v="1"/>
    <x v="969"/>
    <d v="2012-10-25T00:00:00"/>
    <s v="Same Day"/>
    <s v="DG-13300"/>
    <s v="Deirdre Greer"/>
    <x v="1"/>
    <s v="United States"/>
    <s v="Denver"/>
    <x v="22"/>
    <n v="80219"/>
    <x v="1"/>
    <s v="FUR-CH-10000422"/>
    <x v="0"/>
    <x v="1"/>
    <s v="Global Highback Leather Tilter in Burgundy"/>
    <n v="582.33600000000001"/>
    <n v="8"/>
    <n v="0.2"/>
    <n v="-29.116799999999955"/>
  </r>
  <r>
    <n v="9394"/>
    <s v="CA-2011-125997"/>
    <x v="2"/>
    <x v="59"/>
    <d v="2011-09-23T00:00:00"/>
    <s v="First Class"/>
    <s v="MW-18220"/>
    <s v="Mitch Webber"/>
    <x v="0"/>
    <s v="United States"/>
    <s v="New York City"/>
    <x v="15"/>
    <n v="10011"/>
    <x v="3"/>
    <s v="TEC-PH-10003484"/>
    <x v="2"/>
    <x v="7"/>
    <s v="Ooma Telo VoIP Home Phone System"/>
    <n v="629.94999999999993"/>
    <n v="5"/>
    <n v="0"/>
    <n v="157.48750000000001"/>
  </r>
  <r>
    <n v="9395"/>
    <s v="CA-2011-125997"/>
    <x v="2"/>
    <x v="59"/>
    <d v="2011-09-23T00:00:00"/>
    <s v="First Class"/>
    <s v="MW-18220"/>
    <s v="Mitch Webber"/>
    <x v="0"/>
    <s v="United States"/>
    <s v="New York City"/>
    <x v="15"/>
    <n v="10011"/>
    <x v="3"/>
    <s v="FUR-CH-10001394"/>
    <x v="0"/>
    <x v="1"/>
    <s v="Global Leather Executive Chair"/>
    <n v="631.78200000000004"/>
    <n v="2"/>
    <n v="0.1"/>
    <n v="140.39599999999993"/>
  </r>
  <r>
    <n v="9396"/>
    <s v="CA-2011-125997"/>
    <x v="2"/>
    <x v="59"/>
    <d v="2011-09-23T00:00:00"/>
    <s v="First Class"/>
    <s v="MW-18220"/>
    <s v="Mitch Webber"/>
    <x v="0"/>
    <s v="United States"/>
    <s v="New York City"/>
    <x v="15"/>
    <n v="10011"/>
    <x v="3"/>
    <s v="FUR-BO-10002213"/>
    <x v="0"/>
    <x v="0"/>
    <s v="DMI Eclipse Executive Suite Bookcases"/>
    <n v="801.5680000000001"/>
    <n v="2"/>
    <n v="0.2"/>
    <n v="-10.019600000000054"/>
  </r>
  <r>
    <n v="9397"/>
    <s v="CA-2011-125997"/>
    <x v="2"/>
    <x v="59"/>
    <d v="2011-09-23T00:00:00"/>
    <s v="First Class"/>
    <s v="MW-18220"/>
    <s v="Mitch Webber"/>
    <x v="0"/>
    <s v="United States"/>
    <s v="New York City"/>
    <x v="15"/>
    <n v="10011"/>
    <x v="3"/>
    <s v="OFF-LA-10002762"/>
    <x v="1"/>
    <x v="2"/>
    <s v="Avery 485"/>
    <n v="75.179999999999993"/>
    <n v="6"/>
    <n v="0"/>
    <n v="35.334599999999995"/>
  </r>
  <r>
    <n v="9398"/>
    <s v="CA-2011-125997"/>
    <x v="2"/>
    <x v="59"/>
    <d v="2011-09-23T00:00:00"/>
    <s v="First Class"/>
    <s v="MW-18220"/>
    <s v="Mitch Webber"/>
    <x v="0"/>
    <s v="United States"/>
    <s v="New York City"/>
    <x v="15"/>
    <n v="10011"/>
    <x v="3"/>
    <s v="OFF-AP-10003842"/>
    <x v="1"/>
    <x v="9"/>
    <s v="Euro-Pro Shark Turbo Vacuum"/>
    <n v="30.98"/>
    <n v="1"/>
    <n v="0"/>
    <n v="8.0548000000000002"/>
  </r>
  <r>
    <n v="9399"/>
    <s v="CA-2011-125997"/>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s v="CA-2013-103128"/>
    <x v="0"/>
    <x v="583"/>
    <d v="2013-11-16T00:00:00"/>
    <s v="Standard Class"/>
    <s v="SC-20845"/>
    <s v="Sung Chung"/>
    <x v="0"/>
    <s v="United States"/>
    <s v="Arlington Heights"/>
    <x v="10"/>
    <n v="60004"/>
    <x v="2"/>
    <s v="OFF-AR-10003394"/>
    <x v="1"/>
    <x v="6"/>
    <s v="Newell 332"/>
    <n v="14.111999999999998"/>
    <n v="6"/>
    <n v="0.2"/>
    <n v="1.2348000000000008"/>
  </r>
  <r>
    <n v="9401"/>
    <s v="CA-2012-167696"/>
    <x v="1"/>
    <x v="1218"/>
    <d v="2012-09-21T00:00:00"/>
    <s v="Standard Class"/>
    <s v="BD-11500"/>
    <s v="Bradley Drucker"/>
    <x v="0"/>
    <s v="United States"/>
    <s v="Newport News"/>
    <x v="17"/>
    <n v="23602"/>
    <x v="0"/>
    <s v="OFF-EN-10001539"/>
    <x v="1"/>
    <x v="12"/>
    <s v="Staples"/>
    <n v="31.12"/>
    <n v="4"/>
    <n v="0"/>
    <n v="14.6264"/>
  </r>
  <r>
    <n v="9402"/>
    <s v="CA-2011-159814"/>
    <x v="2"/>
    <x v="1219"/>
    <d v="2011-06-28T00:00:00"/>
    <s v="Standard Class"/>
    <s v="LP-17080"/>
    <s v="Liz Pelletier"/>
    <x v="0"/>
    <s v="United States"/>
    <s v="Tucson"/>
    <x v="16"/>
    <n v="85705"/>
    <x v="1"/>
    <s v="FUR-FU-10001731"/>
    <x v="0"/>
    <x v="5"/>
    <s v="Acrylic Self-Standing Desk Frames"/>
    <n v="4.2720000000000002"/>
    <n v="2"/>
    <n v="0.2"/>
    <n v="0.96119999999999983"/>
  </r>
  <r>
    <n v="9403"/>
    <s v="CA-2013-105459"/>
    <x v="0"/>
    <x v="399"/>
    <d v="2013-08-18T00:00:00"/>
    <s v="Second Class"/>
    <s v="NP-18700"/>
    <s v="Nora Preis"/>
    <x v="0"/>
    <s v="United States"/>
    <s v="New York City"/>
    <x v="15"/>
    <n v="10024"/>
    <x v="3"/>
    <s v="FUR-TA-10001095"/>
    <x v="0"/>
    <x v="3"/>
    <s v="Chromcraft Round Conference Tables"/>
    <n v="209.148"/>
    <n v="2"/>
    <n v="0.4"/>
    <n v="-66.230199999999996"/>
  </r>
  <r>
    <n v="9404"/>
    <s v="CA-2013-105459"/>
    <x v="0"/>
    <x v="399"/>
    <d v="2013-08-18T00:00:00"/>
    <s v="Second Class"/>
    <s v="NP-18700"/>
    <s v="Nora Preis"/>
    <x v="0"/>
    <s v="United States"/>
    <s v="New York City"/>
    <x v="15"/>
    <n v="10024"/>
    <x v="3"/>
    <s v="OFF-ST-10000078"/>
    <x v="1"/>
    <x v="4"/>
    <s v="Tennsco 6- and 18-Compartment Lockers"/>
    <n v="1591.02"/>
    <n v="6"/>
    <n v="0"/>
    <n v="286.38359999999989"/>
  </r>
  <r>
    <n v="9405"/>
    <s v="CA-2014-141663"/>
    <x v="3"/>
    <x v="669"/>
    <d v="2014-04-18T00:00:00"/>
    <s v="Standard Class"/>
    <s v="DP-13105"/>
    <s v="Dave Poirier"/>
    <x v="1"/>
    <s v="United States"/>
    <s v="Philadelphia"/>
    <x v="9"/>
    <n v="19134"/>
    <x v="3"/>
    <s v="OFF-FA-10004076"/>
    <x v="1"/>
    <x v="13"/>
    <s v="Translucent Push Pins by OIC"/>
    <n v="7.92"/>
    <n v="5"/>
    <n v="0.2"/>
    <n v="1.6829999999999994"/>
  </r>
  <r>
    <n v="9406"/>
    <s v="CA-2011-152618"/>
    <x v="2"/>
    <x v="619"/>
    <d v="2011-03-17T00:00:00"/>
    <s v="First Class"/>
    <s v="RB-19465"/>
    <s v="Rick Bensley"/>
    <x v="2"/>
    <s v="United States"/>
    <s v="Chicago"/>
    <x v="10"/>
    <n v="60653"/>
    <x v="2"/>
    <s v="TEC-MA-10003626"/>
    <x v="2"/>
    <x v="15"/>
    <s v="Hewlett-Packard Deskjet 6540 Color Inkjet Printer"/>
    <n v="574.91"/>
    <n v="2"/>
    <n v="0.3"/>
    <n v="156.04699999999997"/>
  </r>
  <r>
    <n v="9407"/>
    <s v="CA-2011-152618"/>
    <x v="2"/>
    <x v="619"/>
    <d v="2011-03-17T00:00:00"/>
    <s v="First Class"/>
    <s v="RB-19465"/>
    <s v="Rick Bensley"/>
    <x v="2"/>
    <s v="United States"/>
    <s v="Chicago"/>
    <x v="10"/>
    <n v="60653"/>
    <x v="2"/>
    <s v="OFF-PA-10001215"/>
    <x v="1"/>
    <x v="10"/>
    <s v="Xerox 1963"/>
    <n v="8.4480000000000004"/>
    <n v="2"/>
    <n v="0.2"/>
    <n v="2.6399999999999997"/>
  </r>
  <r>
    <n v="9408"/>
    <s v="CA-2014-162789"/>
    <x v="3"/>
    <x v="585"/>
    <d v="2014-09-25T00:00:00"/>
    <s v="Second Class"/>
    <s v="LC-17140"/>
    <s v="Logan Currie"/>
    <x v="0"/>
    <s v="United States"/>
    <s v="New York City"/>
    <x v="15"/>
    <n v="10035"/>
    <x v="3"/>
    <s v="TEC-AC-10002842"/>
    <x v="2"/>
    <x v="11"/>
    <s v="WD My Passport Ultra 2TB Portable External Hard Drive"/>
    <n v="1071"/>
    <n v="9"/>
    <n v="0"/>
    <n v="171.36000000000007"/>
  </r>
  <r>
    <n v="9409"/>
    <s v="CA-2014-162789"/>
    <x v="3"/>
    <x v="585"/>
    <d v="2014-09-25T00:00:00"/>
    <s v="Second Class"/>
    <s v="LC-17140"/>
    <s v="Logan Currie"/>
    <x v="0"/>
    <s v="United States"/>
    <s v="New York City"/>
    <x v="15"/>
    <n v="10035"/>
    <x v="3"/>
    <s v="FUR-FU-10004864"/>
    <x v="0"/>
    <x v="5"/>
    <s v="Eldon 500 Class Desk Accessories"/>
    <n v="12.07"/>
    <n v="1"/>
    <n v="0"/>
    <n v="3.9831000000000003"/>
  </r>
  <r>
    <n v="9410"/>
    <s v="US-2014-110149"/>
    <x v="3"/>
    <x v="389"/>
    <d v="2014-12-14T00:00:00"/>
    <s v="First Class"/>
    <s v="WB-21850"/>
    <s v="William Brown"/>
    <x v="0"/>
    <s v="United States"/>
    <s v="Philadelphia"/>
    <x v="9"/>
    <n v="19143"/>
    <x v="3"/>
    <s v="OFF-BI-10000014"/>
    <x v="1"/>
    <x v="8"/>
    <s v="Heavy-Duty E-Z-D Binders"/>
    <n v="3.2730000000000006"/>
    <n v="1"/>
    <n v="0.7"/>
    <n v="-2.5092999999999996"/>
  </r>
  <r>
    <n v="9411"/>
    <s v="US-2014-110149"/>
    <x v="3"/>
    <x v="389"/>
    <d v="2014-12-14T00:00:00"/>
    <s v="First Class"/>
    <s v="WB-21850"/>
    <s v="William Brown"/>
    <x v="0"/>
    <s v="United States"/>
    <s v="Philadelphia"/>
    <x v="9"/>
    <n v="19143"/>
    <x v="3"/>
    <s v="FUR-FU-10001475"/>
    <x v="0"/>
    <x v="5"/>
    <s v="Contract Clock, 14&quot;, Brown"/>
    <n v="87.92"/>
    <n v="5"/>
    <n v="0.2"/>
    <n v="15.385999999999999"/>
  </r>
  <r>
    <n v="9412"/>
    <s v="CA-2013-108959"/>
    <x v="0"/>
    <x v="612"/>
    <d v="2013-03-15T00:00:00"/>
    <s v="Second Class"/>
    <s v="MH-17785"/>
    <s v="Maya Herman"/>
    <x v="1"/>
    <s v="United States"/>
    <s v="Glendale"/>
    <x v="16"/>
    <n v="85301"/>
    <x v="1"/>
    <s v="OFF-ST-10001272"/>
    <x v="1"/>
    <x v="4"/>
    <s v="Mini 13-1/2 Capacity Data Binder Rack, Pearl"/>
    <n v="104.69600000000001"/>
    <n v="1"/>
    <n v="0.2"/>
    <n v="6.5434999999999981"/>
  </r>
  <r>
    <n v="9413"/>
    <s v="CA-2012-164777"/>
    <x v="1"/>
    <x v="746"/>
    <d v="2012-01-29T00:00:00"/>
    <s v="First Class"/>
    <s v="SC-20305"/>
    <s v="Sean Christensen"/>
    <x v="0"/>
    <s v="United States"/>
    <s v="Los Angeles"/>
    <x v="1"/>
    <n v="90036"/>
    <x v="1"/>
    <s v="FUR-CH-10002024"/>
    <x v="0"/>
    <x v="1"/>
    <s v="HON 5400 Series Task Chairs for Big and Tall"/>
    <n v="2803.92"/>
    <n v="5"/>
    <n v="0.2"/>
    <n v="0"/>
  </r>
  <r>
    <n v="9414"/>
    <s v="CA-2013-132017"/>
    <x v="0"/>
    <x v="182"/>
    <d v="2013-09-28T00:00:00"/>
    <s v="First Class"/>
    <s v="MH-17620"/>
    <s v="Matt Hagelstein"/>
    <x v="1"/>
    <s v="United States"/>
    <s v="Houston"/>
    <x v="5"/>
    <n v="77041"/>
    <x v="2"/>
    <s v="OFF-BI-10004001"/>
    <x v="1"/>
    <x v="8"/>
    <s v="GBC Recycled VeloBinder Covers"/>
    <n v="6.8159999999999981"/>
    <n v="2"/>
    <n v="0.8"/>
    <n v="-11.587200000000003"/>
  </r>
  <r>
    <n v="9415"/>
    <s v="CA-2012-127824"/>
    <x v="1"/>
    <x v="1090"/>
    <d v="2012-10-22T00:00:00"/>
    <s v="Standard Class"/>
    <s v="JC-15775"/>
    <s v="John Castell"/>
    <x v="0"/>
    <s v="United States"/>
    <s v="Seattle"/>
    <x v="4"/>
    <n v="98115"/>
    <x v="1"/>
    <s v="TEC-PH-10004094"/>
    <x v="2"/>
    <x v="7"/>
    <s v="Motorola L703CM"/>
    <n v="249.58400000000003"/>
    <n v="2"/>
    <n v="0.2"/>
    <n v="15.598999999999997"/>
  </r>
  <r>
    <n v="9416"/>
    <s v="CA-2012-127824"/>
    <x v="1"/>
    <x v="1090"/>
    <d v="2012-10-22T00:00:00"/>
    <s v="Standard Class"/>
    <s v="JC-15775"/>
    <s v="John Castell"/>
    <x v="0"/>
    <s v="United States"/>
    <s v="Seattle"/>
    <x v="4"/>
    <n v="98115"/>
    <x v="1"/>
    <s v="OFF-PA-10001184"/>
    <x v="1"/>
    <x v="10"/>
    <s v="Xerox 1903"/>
    <n v="17.940000000000001"/>
    <n v="3"/>
    <n v="0"/>
    <n v="8.7906000000000013"/>
  </r>
  <r>
    <n v="9417"/>
    <s v="CA-2012-127824"/>
    <x v="1"/>
    <x v="1090"/>
    <d v="2012-10-22T00:00:00"/>
    <s v="Standard Class"/>
    <s v="JC-15775"/>
    <s v="John Castell"/>
    <x v="0"/>
    <s v="United States"/>
    <s v="Seattle"/>
    <x v="4"/>
    <n v="98115"/>
    <x v="1"/>
    <s v="FUR-FU-10002505"/>
    <x v="0"/>
    <x v="5"/>
    <s v="Eldon 100 Class Desk Accessories"/>
    <n v="10.11"/>
    <n v="3"/>
    <n v="0"/>
    <n v="3.2351999999999994"/>
  </r>
  <r>
    <n v="9418"/>
    <s v="CA-2011-148285"/>
    <x v="2"/>
    <x v="1220"/>
    <d v="2011-11-01T00:00:00"/>
    <s v="Standard Class"/>
    <s v="RD-19810"/>
    <s v="Ross DeVincentis"/>
    <x v="2"/>
    <s v="United States"/>
    <s v="Fayetteville"/>
    <x v="3"/>
    <n v="28314"/>
    <x v="0"/>
    <s v="OFF-PA-10001166"/>
    <x v="1"/>
    <x v="10"/>
    <s v="Xerox 2"/>
    <n v="10.368000000000002"/>
    <n v="2"/>
    <n v="0.2"/>
    <n v="3.6288"/>
  </r>
  <r>
    <n v="9419"/>
    <s v="CA-2011-148285"/>
    <x v="2"/>
    <x v="1220"/>
    <d v="2011-11-01T00:00:00"/>
    <s v="Standard Class"/>
    <s v="RD-19810"/>
    <s v="Ross DeVincentis"/>
    <x v="2"/>
    <s v="United States"/>
    <s v="Fayetteville"/>
    <x v="3"/>
    <n v="28314"/>
    <x v="0"/>
    <s v="OFF-PA-10000349"/>
    <x v="1"/>
    <x v="10"/>
    <s v="Staples"/>
    <n v="11.952000000000002"/>
    <n v="3"/>
    <n v="0.2"/>
    <n v="4.0338000000000003"/>
  </r>
  <r>
    <n v="9420"/>
    <s v="CA-2014-152926"/>
    <x v="3"/>
    <x v="280"/>
    <d v="2014-10-05T00:00:00"/>
    <s v="Second Class"/>
    <s v="SC-20695"/>
    <s v="Steve Chapman"/>
    <x v="1"/>
    <s v="United States"/>
    <s v="Houston"/>
    <x v="5"/>
    <n v="77041"/>
    <x v="2"/>
    <s v="OFF-AP-10004708"/>
    <x v="1"/>
    <x v="9"/>
    <s v="Fellowes Superior 10 Outlet Split Surge Protector"/>
    <n v="15.223999999999997"/>
    <n v="2"/>
    <n v="0.8"/>
    <n v="-38.821200000000012"/>
  </r>
  <r>
    <n v="9421"/>
    <s v="CA-2014-152926"/>
    <x v="3"/>
    <x v="280"/>
    <d v="2014-10-05T00:00:00"/>
    <s v="Second Class"/>
    <s v="SC-20695"/>
    <s v="Steve Chapman"/>
    <x v="1"/>
    <s v="United States"/>
    <s v="Houston"/>
    <x v="5"/>
    <n v="77041"/>
    <x v="2"/>
    <s v="OFF-AP-10001947"/>
    <x v="1"/>
    <x v="9"/>
    <s v="Acco 6 Outlet Guardian Premium Plus Surge Suppressor"/>
    <n v="21.983999999999995"/>
    <n v="6"/>
    <n v="0.8"/>
    <n v="-56.059200000000011"/>
  </r>
  <r>
    <n v="9422"/>
    <s v="CA-2011-145254"/>
    <x v="2"/>
    <x v="149"/>
    <d v="2011-07-27T00:00:00"/>
    <s v="Standard Class"/>
    <s v="NC-18535"/>
    <s v="Nick Crebassa"/>
    <x v="1"/>
    <s v="United States"/>
    <s v="San Francisco"/>
    <x v="1"/>
    <n v="94122"/>
    <x v="1"/>
    <s v="TEC-PH-10000441"/>
    <x v="2"/>
    <x v="7"/>
    <s v="VTech DS6151"/>
    <n v="604.75199999999995"/>
    <n v="6"/>
    <n v="0.2"/>
    <n v="60.475200000000058"/>
  </r>
  <r>
    <n v="9423"/>
    <s v="CA-2011-145254"/>
    <x v="2"/>
    <x v="149"/>
    <d v="2011-07-27T00:00:00"/>
    <s v="Standard Class"/>
    <s v="NC-18535"/>
    <s v="Nick Crebassa"/>
    <x v="1"/>
    <s v="United States"/>
    <s v="San Francisco"/>
    <x v="1"/>
    <n v="94122"/>
    <x v="1"/>
    <s v="OFF-SU-10004664"/>
    <x v="1"/>
    <x v="14"/>
    <s v="Acme Softgrip Scissors"/>
    <n v="40.700000000000003"/>
    <n v="5"/>
    <n v="0"/>
    <n v="11.802999999999999"/>
  </r>
  <r>
    <n v="9424"/>
    <s v="CA-2011-145254"/>
    <x v="2"/>
    <x v="149"/>
    <d v="2011-07-27T00:00:00"/>
    <s v="Standard Class"/>
    <s v="NC-18535"/>
    <s v="Nick Crebassa"/>
    <x v="1"/>
    <s v="United States"/>
    <s v="San Francisco"/>
    <x v="1"/>
    <n v="94122"/>
    <x v="1"/>
    <s v="TEC-PH-10004531"/>
    <x v="2"/>
    <x v="7"/>
    <s v="AT&amp;T CL2909"/>
    <n v="302.37599999999998"/>
    <n v="3"/>
    <n v="0.2"/>
    <n v="37.796999999999997"/>
  </r>
  <r>
    <n v="9425"/>
    <s v="CA-2011-145254"/>
    <x v="2"/>
    <x v="149"/>
    <d v="2011-07-27T00:00:00"/>
    <s v="Standard Class"/>
    <s v="NC-18535"/>
    <s v="Nick Crebassa"/>
    <x v="1"/>
    <s v="United States"/>
    <s v="San Francisco"/>
    <x v="1"/>
    <n v="94122"/>
    <x v="1"/>
    <s v="TEC-AC-10002167"/>
    <x v="2"/>
    <x v="11"/>
    <s v="Imation 8gb Micro Traveldrive Usb 2.0 Flash Drive"/>
    <n v="45"/>
    <n v="3"/>
    <n v="0"/>
    <n v="4.9500000000000011"/>
  </r>
  <r>
    <n v="9426"/>
    <s v="CA-2011-116246"/>
    <x v="2"/>
    <x v="171"/>
    <d v="2011-09-17T00:00:00"/>
    <s v="Second Class"/>
    <s v="LW-17215"/>
    <s v="Luke Weiss"/>
    <x v="0"/>
    <s v="United States"/>
    <s v="New York City"/>
    <x v="15"/>
    <n v="10035"/>
    <x v="3"/>
    <s v="FUR-CH-10002024"/>
    <x v="0"/>
    <x v="1"/>
    <s v="HON 5400 Series Task Chairs for Big and Tall"/>
    <n v="3785.2920000000004"/>
    <n v="6"/>
    <n v="0.1"/>
    <n v="420.58800000000019"/>
  </r>
  <r>
    <n v="9427"/>
    <s v="CA-2013-160479"/>
    <x v="0"/>
    <x v="306"/>
    <d v="2013-09-21T00:00:00"/>
    <s v="Standard Class"/>
    <s v="AH-10585"/>
    <s v="Angele Hood"/>
    <x v="0"/>
    <s v="United States"/>
    <s v="Seattle"/>
    <x v="4"/>
    <n v="98105"/>
    <x v="1"/>
    <s v="OFF-AR-10002445"/>
    <x v="1"/>
    <x v="6"/>
    <s v="SANFORD Major Accent Highlighters"/>
    <n v="35.4"/>
    <n v="5"/>
    <n v="0"/>
    <n v="13.452000000000002"/>
  </r>
  <r>
    <n v="9428"/>
    <s v="CA-2011-167486"/>
    <x v="2"/>
    <x v="501"/>
    <d v="2011-12-01T00:00:00"/>
    <s v="Standard Class"/>
    <s v="JO-15145"/>
    <s v="Jack O'Briant"/>
    <x v="1"/>
    <s v="United States"/>
    <s v="Buffalo"/>
    <x v="15"/>
    <n v="14215"/>
    <x v="3"/>
    <s v="FUR-FU-10003268"/>
    <x v="0"/>
    <x v="5"/>
    <s v="Eldon Radial Chair Mat for Low to Medium Pile Carpets"/>
    <n v="199.89999999999998"/>
    <n v="5"/>
    <n v="0"/>
    <n v="39.97999999999999"/>
  </r>
  <r>
    <n v="9429"/>
    <s v="CA-2011-152100"/>
    <x v="2"/>
    <x v="218"/>
    <d v="2011-05-16T00:00:00"/>
    <s v="Standard Class"/>
    <s v="VW-21775"/>
    <s v="Victoria Wilson"/>
    <x v="1"/>
    <s v="United States"/>
    <s v="Huntsville"/>
    <x v="5"/>
    <n v="77340"/>
    <x v="2"/>
    <s v="FUR-CH-10000015"/>
    <x v="0"/>
    <x v="1"/>
    <s v="Hon Multipurpose Stacking Arm Chairs"/>
    <n v="1212.9599999999998"/>
    <n v="8"/>
    <n v="0.3"/>
    <n v="-69.311999999999898"/>
  </r>
  <r>
    <n v="9430"/>
    <s v="CA-2012-166219"/>
    <x v="1"/>
    <x v="834"/>
    <d v="2012-09-01T00:00:00"/>
    <s v="Standard Class"/>
    <s v="BP-11185"/>
    <s v="Ben Peterman"/>
    <x v="1"/>
    <s v="United States"/>
    <s v="Dallas"/>
    <x v="5"/>
    <n v="75081"/>
    <x v="2"/>
    <s v="TEC-PH-10004165"/>
    <x v="2"/>
    <x v="7"/>
    <s v="Mitel MiVoice 5330e IP Phone"/>
    <n v="1099.96"/>
    <n v="5"/>
    <n v="0.2"/>
    <n v="82.496999999999957"/>
  </r>
  <r>
    <n v="9431"/>
    <s v="CA-2012-166219"/>
    <x v="1"/>
    <x v="834"/>
    <d v="2012-09-01T00:00:00"/>
    <s v="Standard Class"/>
    <s v="BP-11185"/>
    <s v="Ben Peterman"/>
    <x v="1"/>
    <s v="United States"/>
    <s v="Dallas"/>
    <x v="5"/>
    <n v="75081"/>
    <x v="2"/>
    <s v="FUR-TA-10004607"/>
    <x v="0"/>
    <x v="3"/>
    <s v="Hon 2111 Invitation Series Straight Table"/>
    <n v="103.48100000000001"/>
    <n v="1"/>
    <n v="0.3"/>
    <n v="-16.261300000000006"/>
  </r>
  <r>
    <n v="9432"/>
    <s v="CA-2012-111864"/>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s v="CA-2012-119627"/>
    <x v="1"/>
    <x v="493"/>
    <d v="2012-08-23T00:00:00"/>
    <s v="Standard Class"/>
    <s v="SC-20725"/>
    <s v="Steven Cartwright"/>
    <x v="0"/>
    <s v="United States"/>
    <s v="Peoria"/>
    <x v="16"/>
    <n v="85345"/>
    <x v="1"/>
    <s v="TEC-AC-10002217"/>
    <x v="2"/>
    <x v="11"/>
    <s v="Imation Clip USB flash drive - 8 GB"/>
    <n v="30.080000000000002"/>
    <n v="2"/>
    <n v="0.2"/>
    <n v="-5.2640000000000002"/>
  </r>
  <r>
    <n v="9434"/>
    <s v="CA-2012-119627"/>
    <x v="1"/>
    <x v="493"/>
    <d v="2012-08-23T00:00:00"/>
    <s v="Standard Class"/>
    <s v="SC-20725"/>
    <s v="Steven Cartwright"/>
    <x v="0"/>
    <s v="United States"/>
    <s v="Peoria"/>
    <x v="16"/>
    <n v="85345"/>
    <x v="1"/>
    <s v="OFF-PA-10001937"/>
    <x v="1"/>
    <x v="10"/>
    <s v="Xerox 21"/>
    <n v="36.288000000000011"/>
    <n v="7"/>
    <n v="0.2"/>
    <n v="12.700800000000001"/>
  </r>
  <r>
    <n v="9435"/>
    <s v="CA-2012-119627"/>
    <x v="1"/>
    <x v="493"/>
    <d v="2012-08-23T00:00:00"/>
    <s v="Standard Class"/>
    <s v="SC-20725"/>
    <s v="Steven Cartwright"/>
    <x v="0"/>
    <s v="United States"/>
    <s v="Peoria"/>
    <x v="16"/>
    <n v="85345"/>
    <x v="1"/>
    <s v="OFF-AR-10000203"/>
    <x v="1"/>
    <x v="6"/>
    <s v="Newell 336"/>
    <n v="10.272000000000002"/>
    <n v="3"/>
    <n v="0.2"/>
    <n v="1.1555999999999984"/>
  </r>
  <r>
    <n v="9436"/>
    <s v="CA-2012-119627"/>
    <x v="1"/>
    <x v="493"/>
    <d v="2012-08-23T00:00:00"/>
    <s v="Standard Class"/>
    <s v="SC-20725"/>
    <s v="Steven Cartwright"/>
    <x v="0"/>
    <s v="United States"/>
    <s v="Peoria"/>
    <x v="16"/>
    <n v="85345"/>
    <x v="1"/>
    <s v="TEC-AC-10001142"/>
    <x v="2"/>
    <x v="11"/>
    <s v="First Data FD10 PIN Pad"/>
    <n v="252.8"/>
    <n v="4"/>
    <n v="0.2"/>
    <n v="-31.600000000000037"/>
  </r>
  <r>
    <n v="9437"/>
    <s v="CA-2012-160787"/>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s v="CA-2014-107853"/>
    <x v="3"/>
    <x v="1143"/>
    <d v="2014-06-01T00:00:00"/>
    <s v="Standard Class"/>
    <s v="CD-11920"/>
    <s v="Carlos Daly"/>
    <x v="0"/>
    <s v="United States"/>
    <s v="Oceanside"/>
    <x v="1"/>
    <n v="92054"/>
    <x v="1"/>
    <s v="OFF-PA-10000520"/>
    <x v="1"/>
    <x v="10"/>
    <s v="Xerox 201"/>
    <n v="12.96"/>
    <n v="2"/>
    <n v="0"/>
    <n v="6.2208000000000006"/>
  </r>
  <r>
    <n v="9439"/>
    <s v="CA-2014-126144"/>
    <x v="3"/>
    <x v="689"/>
    <d v="2014-08-06T00:00:00"/>
    <s v="Standard Class"/>
    <s v="GM-14680"/>
    <s v="Greg Matthias"/>
    <x v="0"/>
    <s v="United States"/>
    <s v="Philadelphia"/>
    <x v="9"/>
    <n v="19134"/>
    <x v="3"/>
    <s v="TEC-PH-10001079"/>
    <x v="2"/>
    <x v="7"/>
    <s v="Polycom SoundPoint Pro SE-225 Corded phone"/>
    <n v="285.57599999999996"/>
    <n v="4"/>
    <n v="0.4"/>
    <n v="-57.115200000000016"/>
  </r>
  <r>
    <n v="9440"/>
    <s v="US-2011-154655"/>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s v="CA-2011-100391"/>
    <x v="2"/>
    <x v="594"/>
    <d v="2011-05-29T00:00:00"/>
    <s v="Standard Class"/>
    <s v="BW-11065"/>
    <s v="Barry Weirich"/>
    <x v="0"/>
    <s v="United States"/>
    <s v="New York City"/>
    <x v="15"/>
    <n v="10035"/>
    <x v="3"/>
    <s v="OFF-PA-10001471"/>
    <x v="1"/>
    <x v="10"/>
    <s v="Strathmore Photo Frame Cards"/>
    <n v="14.62"/>
    <n v="2"/>
    <n v="0"/>
    <n v="6.7251999999999992"/>
  </r>
  <r>
    <n v="9442"/>
    <s v="CA-2011-165477"/>
    <x v="2"/>
    <x v="282"/>
    <d v="2011-12-31T00:00:00"/>
    <s v="Second Class"/>
    <s v="RE-19405"/>
    <s v="Ricardo Emerson"/>
    <x v="0"/>
    <s v="United States"/>
    <s v="Kent"/>
    <x v="24"/>
    <n v="44240"/>
    <x v="3"/>
    <s v="OFF-AP-10003281"/>
    <x v="1"/>
    <x v="9"/>
    <s v="Acco 6 Outlet Guardian Standard Surge Suppressor"/>
    <n v="48.36"/>
    <n v="5"/>
    <n v="0.2"/>
    <n v="6.0449999999999946"/>
  </r>
  <r>
    <n v="9443"/>
    <s v="CA-2014-165904"/>
    <x v="3"/>
    <x v="104"/>
    <d v="2014-04-12T00:00:00"/>
    <s v="Standard Class"/>
    <s v="HR-14770"/>
    <s v="Hallie Redmond"/>
    <x v="2"/>
    <s v="United States"/>
    <s v="Jacksonville"/>
    <x v="2"/>
    <n v="32216"/>
    <x v="0"/>
    <s v="OFF-AR-10003156"/>
    <x v="1"/>
    <x v="6"/>
    <s v="50 Colored Long Pencils"/>
    <n v="16.256"/>
    <n v="2"/>
    <n v="0.2"/>
    <n v="1.2192000000000007"/>
  </r>
  <r>
    <n v="9444"/>
    <s v="CA-2014-165904"/>
    <x v="3"/>
    <x v="104"/>
    <d v="2014-04-12T00:00:00"/>
    <s v="Standard Class"/>
    <s v="HR-14770"/>
    <s v="Hallie Redmond"/>
    <x v="2"/>
    <s v="United States"/>
    <s v="Jacksonville"/>
    <x v="2"/>
    <n v="32216"/>
    <x v="0"/>
    <s v="TEC-PH-10000576"/>
    <x v="2"/>
    <x v="7"/>
    <s v="AT&amp;T 1080 Corded phone"/>
    <n v="219.18400000000003"/>
    <n v="2"/>
    <n v="0.2"/>
    <n v="19.178600000000003"/>
  </r>
  <r>
    <n v="9445"/>
    <s v="CA-2012-104052"/>
    <x v="1"/>
    <x v="1201"/>
    <d v="2012-03-02T00:00:00"/>
    <s v="First Class"/>
    <s v="TP-21565"/>
    <s v="Tracy Poddar"/>
    <x v="1"/>
    <s v="United States"/>
    <s v="Coppell"/>
    <x v="5"/>
    <n v="75019"/>
    <x v="2"/>
    <s v="TEC-PH-10003215"/>
    <x v="2"/>
    <x v="7"/>
    <s v="Jackery Bar Premium Fast-charging Portable Charger"/>
    <n v="95.84"/>
    <n v="4"/>
    <n v="0.2"/>
    <n v="34.741999999999997"/>
  </r>
  <r>
    <n v="9446"/>
    <s v="CA-2012-168277"/>
    <x v="1"/>
    <x v="352"/>
    <d v="2012-06-03T00:00:00"/>
    <s v="Standard Class"/>
    <s v="KB-16315"/>
    <s v="Karl Braun"/>
    <x v="0"/>
    <s v="United States"/>
    <s v="Indianapolis"/>
    <x v="14"/>
    <n v="46203"/>
    <x v="2"/>
    <s v="OFF-LA-10004484"/>
    <x v="1"/>
    <x v="2"/>
    <s v="Avery 476"/>
    <n v="12.39"/>
    <n v="3"/>
    <n v="0"/>
    <n v="5.6993999999999998"/>
  </r>
  <r>
    <n v="9447"/>
    <s v="CA-2013-158617"/>
    <x v="0"/>
    <x v="897"/>
    <d v="2013-09-29T00:00:00"/>
    <s v="Standard Class"/>
    <s v="AC-10660"/>
    <s v="Anna Chung"/>
    <x v="0"/>
    <s v="United States"/>
    <s v="Lawrence"/>
    <x v="14"/>
    <n v="46226"/>
    <x v="2"/>
    <s v="OFF-PA-10002245"/>
    <x v="1"/>
    <x v="10"/>
    <s v="Xerox 1895"/>
    <n v="35.880000000000003"/>
    <n v="6"/>
    <n v="0"/>
    <n v="16.146000000000001"/>
  </r>
  <r>
    <n v="9448"/>
    <s v="CA-2014-136882"/>
    <x v="3"/>
    <x v="837"/>
    <d v="2014-06-04T00:00:00"/>
    <s v="Standard Class"/>
    <s v="DN-13690"/>
    <s v="Duane Noonan"/>
    <x v="0"/>
    <s v="United States"/>
    <s v="Tulsa"/>
    <x v="26"/>
    <n v="74133"/>
    <x v="2"/>
    <s v="FUR-FU-10003664"/>
    <x v="0"/>
    <x v="5"/>
    <s v="Electrix Architect's Clamp-On Swing Arm Lamp, Black"/>
    <n v="477.29999999999995"/>
    <n v="5"/>
    <n v="0"/>
    <n v="138.41699999999997"/>
  </r>
  <r>
    <n v="9449"/>
    <s v="US-2013-148957"/>
    <x v="0"/>
    <x v="42"/>
    <d v="2013-09-24T00:00:00"/>
    <s v="Standard Class"/>
    <s v="CC-12430"/>
    <s v="Chuck Clark"/>
    <x v="2"/>
    <s v="United States"/>
    <s v="Redmond"/>
    <x v="4"/>
    <n v="98052"/>
    <x v="1"/>
    <s v="OFF-LA-10002195"/>
    <x v="1"/>
    <x v="2"/>
    <s v="Avery 481"/>
    <n v="12.32"/>
    <n v="4"/>
    <n v="0"/>
    <n v="5.9135999999999997"/>
  </r>
  <r>
    <n v="9450"/>
    <s v="CA-2011-140032"/>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s v="CA-2014-145506"/>
    <x v="3"/>
    <x v="95"/>
    <d v="2014-06-08T00:00:00"/>
    <s v="Standard Class"/>
    <s v="MO-17800"/>
    <s v="Meg O'Connel"/>
    <x v="2"/>
    <s v="United States"/>
    <s v="Spokane"/>
    <x v="4"/>
    <n v="99207"/>
    <x v="1"/>
    <s v="OFF-ST-10004963"/>
    <x v="1"/>
    <x v="4"/>
    <s v="Eldon Gobal File Keepers"/>
    <n v="136.26"/>
    <n v="9"/>
    <n v="0"/>
    <n v="5.4503999999999913"/>
  </r>
  <r>
    <n v="9452"/>
    <s v="CA-2012-129546"/>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s v="CA-2012-129546"/>
    <x v="1"/>
    <x v="694"/>
    <d v="2012-10-05T00:00:00"/>
    <s v="Standard Class"/>
    <s v="RP-19855"/>
    <s v="Roy Phan"/>
    <x v="1"/>
    <s v="United States"/>
    <s v="Los Angeles"/>
    <x v="1"/>
    <n v="90032"/>
    <x v="1"/>
    <s v="OFF-BI-10004001"/>
    <x v="1"/>
    <x v="8"/>
    <s v="GBC Recycled VeloBinder Covers"/>
    <n v="81.792000000000002"/>
    <n v="6"/>
    <n v="0.2"/>
    <n v="26.582399999999986"/>
  </r>
  <r>
    <n v="9454"/>
    <s v="CA-2012-129546"/>
    <x v="1"/>
    <x v="694"/>
    <d v="2012-10-05T00:00:00"/>
    <s v="Standard Class"/>
    <s v="RP-19855"/>
    <s v="Roy Phan"/>
    <x v="1"/>
    <s v="United States"/>
    <s v="Los Angeles"/>
    <x v="1"/>
    <n v="90032"/>
    <x v="1"/>
    <s v="OFF-SU-10004884"/>
    <x v="1"/>
    <x v="14"/>
    <s v="Acme Galleria Hot Forged Steel Scissors with Colored Handles"/>
    <n v="47.19"/>
    <n v="3"/>
    <n v="0"/>
    <n v="13.685099999999995"/>
  </r>
  <r>
    <n v="9455"/>
    <s v="CA-2012-129546"/>
    <x v="1"/>
    <x v="694"/>
    <d v="2012-10-05T00:00:00"/>
    <s v="Standard Class"/>
    <s v="RP-19855"/>
    <s v="Roy Phan"/>
    <x v="1"/>
    <s v="United States"/>
    <s v="Los Angeles"/>
    <x v="1"/>
    <n v="90032"/>
    <x v="1"/>
    <s v="TEC-PH-10003555"/>
    <x v="2"/>
    <x v="7"/>
    <s v="Motorola HK250 Universal Bluetooth Headset"/>
    <n v="36.783999999999999"/>
    <n v="2"/>
    <n v="0.2"/>
    <n v="-8.2763999999999971"/>
  </r>
  <r>
    <n v="9456"/>
    <s v="CA-2013-140977"/>
    <x v="0"/>
    <x v="950"/>
    <d v="2013-06-20T00:00:00"/>
    <s v="Second Class"/>
    <s v="JL-15175"/>
    <s v="James Lanier"/>
    <x v="2"/>
    <s v="United States"/>
    <s v="Chattanooga"/>
    <x v="18"/>
    <n v="37421"/>
    <x v="0"/>
    <s v="TEC-MA-10003493"/>
    <x v="2"/>
    <x v="15"/>
    <s v="Penpower WorldCard Pro Card Scanner"/>
    <n v="91.474999999999994"/>
    <n v="1"/>
    <n v="0.5"/>
    <n v="-1.8294999999999959"/>
  </r>
  <r>
    <n v="9457"/>
    <s v="CA-2014-151855"/>
    <x v="3"/>
    <x v="837"/>
    <d v="2014-06-04T00:00:00"/>
    <s v="Standard Class"/>
    <s v="BW-11110"/>
    <s v="Bart Watters"/>
    <x v="1"/>
    <s v="United States"/>
    <s v="Greensboro"/>
    <x v="3"/>
    <n v="27405"/>
    <x v="0"/>
    <s v="TEC-AC-10002380"/>
    <x v="2"/>
    <x v="11"/>
    <s v="Sony 8GB Class 10 Micro SDHC R40 Memory Card"/>
    <n v="27.192"/>
    <n v="3"/>
    <n v="0.2"/>
    <n v="0.33989999999999654"/>
  </r>
  <r>
    <n v="9458"/>
    <s v="CA-2014-151855"/>
    <x v="3"/>
    <x v="837"/>
    <d v="2014-06-04T00:00:00"/>
    <s v="Standard Class"/>
    <s v="BW-11110"/>
    <s v="Bart Watters"/>
    <x v="1"/>
    <s v="United States"/>
    <s v="Greensboro"/>
    <x v="3"/>
    <n v="27405"/>
    <x v="0"/>
    <s v="OFF-BI-10004209"/>
    <x v="1"/>
    <x v="8"/>
    <s v="Fellowes Twister Kit, Gray/Clear, 3/pkg"/>
    <n v="12.059999999999999"/>
    <n v="5"/>
    <n v="0.7"/>
    <n v="-10.050000000000001"/>
  </r>
  <r>
    <n v="9459"/>
    <s v="CA-2011-138240"/>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s v="CA-2011-138240"/>
    <x v="2"/>
    <x v="1148"/>
    <d v="2011-10-14T00:00:00"/>
    <s v="Standard Class"/>
    <s v="SJ-20500"/>
    <s v="Shirley Jackson"/>
    <x v="0"/>
    <s v="United States"/>
    <s v="San Francisco"/>
    <x v="1"/>
    <n v="94122"/>
    <x v="1"/>
    <s v="TEC-PH-10002583"/>
    <x v="2"/>
    <x v="7"/>
    <s v="iOttie HLCRIO102 Car Mount"/>
    <n v="15.991999999999999"/>
    <n v="1"/>
    <n v="0.2"/>
    <n v="-2.9985000000000022"/>
  </r>
  <r>
    <n v="9461"/>
    <s v="CA-2011-101833"/>
    <x v="2"/>
    <x v="664"/>
    <d v="2011-11-22T00:00:00"/>
    <s v="Second Class"/>
    <s v="FG-14260"/>
    <s v="Frank Gastineau"/>
    <x v="2"/>
    <s v="United States"/>
    <s v="New York City"/>
    <x v="15"/>
    <n v="10024"/>
    <x v="3"/>
    <s v="OFF-PA-10003591"/>
    <x v="1"/>
    <x v="10"/>
    <s v="Southworth 100% Cotton The Best Paper"/>
    <n v="34.44"/>
    <n v="3"/>
    <n v="0"/>
    <n v="17.22"/>
  </r>
  <r>
    <n v="9462"/>
    <s v="CA-2011-100867"/>
    <x v="2"/>
    <x v="538"/>
    <d v="2011-10-24T00:00:00"/>
    <s v="Standard Class"/>
    <s v="EH-14125"/>
    <s v="Eugene Hildebrand"/>
    <x v="2"/>
    <s v="United States"/>
    <s v="Lakewood"/>
    <x v="1"/>
    <n v="90712"/>
    <x v="1"/>
    <s v="TEC-PH-10004922"/>
    <x v="2"/>
    <x v="7"/>
    <s v="RCA Visys Integrated PBX 8-Line Router"/>
    <n v="321.55200000000002"/>
    <n v="6"/>
    <n v="0.2"/>
    <n v="20.097000000000008"/>
  </r>
  <r>
    <n v="9463"/>
    <s v="US-2014-109610"/>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s v="CA-2011-156545"/>
    <x v="2"/>
    <x v="1221"/>
    <d v="2011-03-03T00:00:00"/>
    <s v="First Class"/>
    <s v="JS-16030"/>
    <s v="Joy Smith"/>
    <x v="0"/>
    <s v="United States"/>
    <s v="Columbus"/>
    <x v="24"/>
    <n v="43229"/>
    <x v="3"/>
    <s v="OFF-AR-10003560"/>
    <x v="1"/>
    <x v="6"/>
    <s v="Zebra Zazzle Fluorescent Highlighters"/>
    <n v="19.456000000000003"/>
    <n v="4"/>
    <n v="0.2"/>
    <n v="3.4047999999999981"/>
  </r>
  <r>
    <n v="9465"/>
    <s v="CA-2011-109127"/>
    <x v="2"/>
    <x v="1059"/>
    <d v="2011-12-25T00:00:00"/>
    <s v="Standard Class"/>
    <s v="JC-15775"/>
    <s v="John Castell"/>
    <x v="0"/>
    <s v="United States"/>
    <s v="Newark"/>
    <x v="13"/>
    <n v="19711"/>
    <x v="3"/>
    <s v="OFF-LA-10004409"/>
    <x v="1"/>
    <x v="2"/>
    <s v="Avery 492"/>
    <n v="17.28"/>
    <n v="6"/>
    <n v="0"/>
    <n v="7.9487999999999985"/>
  </r>
  <r>
    <n v="9466"/>
    <s v="CA-2013-126858"/>
    <x v="0"/>
    <x v="258"/>
    <d v="2013-11-24T00:00:00"/>
    <s v="Standard Class"/>
    <s v="JM-15265"/>
    <s v="Janet Molinari"/>
    <x v="1"/>
    <s v="United States"/>
    <s v="Seattle"/>
    <x v="4"/>
    <n v="98115"/>
    <x v="1"/>
    <s v="FUR-FU-10000448"/>
    <x v="0"/>
    <x v="5"/>
    <s v="Tenex Chairmats For Use With Carpeted Floors"/>
    <n v="31.96"/>
    <n v="2"/>
    <n v="0"/>
    <n v="1.597999999999999"/>
  </r>
  <r>
    <n v="9467"/>
    <s v="CA-2014-102925"/>
    <x v="3"/>
    <x v="60"/>
    <d v="2014-11-11T00:00:00"/>
    <s v="Second Class"/>
    <s v="CD-12280"/>
    <s v="Christina DeMoss"/>
    <x v="0"/>
    <s v="United States"/>
    <s v="New York City"/>
    <x v="15"/>
    <n v="10024"/>
    <x v="3"/>
    <s v="OFF-BI-10002735"/>
    <x v="1"/>
    <x v="8"/>
    <s v="GBC Prestige Therm-A-Bind Covers"/>
    <n v="164.68800000000002"/>
    <n v="6"/>
    <n v="0.2"/>
    <n v="55.582200000000007"/>
  </r>
  <r>
    <n v="9468"/>
    <s v="CA-2014-102925"/>
    <x v="3"/>
    <x v="60"/>
    <d v="2014-11-11T00:00:00"/>
    <s v="Second Class"/>
    <s v="CD-12280"/>
    <s v="Christina DeMoss"/>
    <x v="0"/>
    <s v="United States"/>
    <s v="New York City"/>
    <x v="15"/>
    <n v="10024"/>
    <x v="3"/>
    <s v="FUR-TA-10003469"/>
    <x v="0"/>
    <x v="3"/>
    <s v="Balt Split Level Computer Training Table"/>
    <n v="166.5"/>
    <n v="2"/>
    <n v="0.4"/>
    <n v="-66.599999999999994"/>
  </r>
  <r>
    <n v="9469"/>
    <s v="CA-2014-102925"/>
    <x v="3"/>
    <x v="60"/>
    <d v="2014-11-11T00:00:00"/>
    <s v="Second Class"/>
    <s v="CD-12280"/>
    <s v="Christina DeMoss"/>
    <x v="0"/>
    <s v="United States"/>
    <s v="New York City"/>
    <x v="15"/>
    <n v="10024"/>
    <x v="3"/>
    <s v="OFF-PA-10001870"/>
    <x v="1"/>
    <x v="10"/>
    <s v="Xerox 202"/>
    <n v="12.96"/>
    <n v="2"/>
    <n v="0"/>
    <n v="6.2208000000000006"/>
  </r>
  <r>
    <n v="9470"/>
    <s v="CA-2014-102925"/>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s v="CA-2014-102925"/>
    <x v="3"/>
    <x v="60"/>
    <d v="2014-11-11T00:00:00"/>
    <s v="Second Class"/>
    <s v="CD-12280"/>
    <s v="Christina DeMoss"/>
    <x v="0"/>
    <s v="United States"/>
    <s v="New York City"/>
    <x v="15"/>
    <n v="10024"/>
    <x v="3"/>
    <s v="TEC-PH-10001448"/>
    <x v="2"/>
    <x v="7"/>
    <s v="Anker Astro 15000mAh USB Portable Charger"/>
    <n v="99.98"/>
    <n v="2"/>
    <n v="0"/>
    <n v="3.9991999999999877"/>
  </r>
  <r>
    <n v="9472"/>
    <s v="CA-2014-102925"/>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s v="CA-2014-102925"/>
    <x v="3"/>
    <x v="60"/>
    <d v="2014-11-11T00:00:00"/>
    <s v="Second Class"/>
    <s v="CD-12280"/>
    <s v="Christina DeMoss"/>
    <x v="0"/>
    <s v="United States"/>
    <s v="New York City"/>
    <x v="15"/>
    <n v="10024"/>
    <x v="3"/>
    <s v="FUR-CH-10004875"/>
    <x v="0"/>
    <x v="1"/>
    <s v="Harbour Creations 67200 Series Stacking Chairs"/>
    <n v="128.12400000000002"/>
    <n v="2"/>
    <n v="0.1"/>
    <n v="24.2012"/>
  </r>
  <r>
    <n v="9474"/>
    <s v="CA-2014-102925"/>
    <x v="3"/>
    <x v="60"/>
    <d v="2014-11-11T00:00:00"/>
    <s v="Second Class"/>
    <s v="CD-12280"/>
    <s v="Christina DeMoss"/>
    <x v="0"/>
    <s v="United States"/>
    <s v="New York City"/>
    <x v="15"/>
    <n v="10024"/>
    <x v="3"/>
    <s v="FUR-FU-10004245"/>
    <x v="0"/>
    <x v="5"/>
    <s v="Career Cubicle Clock, 8 1/4&quot;, Black"/>
    <n v="101.4"/>
    <n v="5"/>
    <n v="0"/>
    <n v="38.532000000000004"/>
  </r>
  <r>
    <n v="9475"/>
    <s v="CA-2012-100818"/>
    <x v="1"/>
    <x v="70"/>
    <d v="2012-06-05T00:00:00"/>
    <s v="Second Class"/>
    <s v="JM-15265"/>
    <s v="Janet Molinari"/>
    <x v="1"/>
    <s v="United States"/>
    <s v="Chicago"/>
    <x v="10"/>
    <n v="60653"/>
    <x v="2"/>
    <s v="OFF-LA-10000443"/>
    <x v="1"/>
    <x v="2"/>
    <s v="Avery 501"/>
    <n v="5.9039999999999999"/>
    <n v="2"/>
    <n v="0.2"/>
    <n v="1.9925999999999999"/>
  </r>
  <r>
    <n v="9476"/>
    <s v="CA-2012-100818"/>
    <x v="1"/>
    <x v="70"/>
    <d v="2012-06-05T00:00:00"/>
    <s v="Second Class"/>
    <s v="JM-15265"/>
    <s v="Janet Molinari"/>
    <x v="1"/>
    <s v="United States"/>
    <s v="Chicago"/>
    <x v="10"/>
    <n v="60653"/>
    <x v="2"/>
    <s v="OFF-PA-10001125"/>
    <x v="1"/>
    <x v="10"/>
    <s v="Xerox 1988"/>
    <n v="173.48800000000003"/>
    <n v="7"/>
    <n v="0.2"/>
    <n v="54.214999999999982"/>
  </r>
  <r>
    <n v="9477"/>
    <s v="CA-2012-100818"/>
    <x v="1"/>
    <x v="70"/>
    <d v="2012-06-05T00:00:00"/>
    <s v="Second Class"/>
    <s v="JM-15265"/>
    <s v="Janet Molinari"/>
    <x v="1"/>
    <s v="United States"/>
    <s v="Chicago"/>
    <x v="10"/>
    <n v="60653"/>
    <x v="2"/>
    <s v="FUR-FU-10002703"/>
    <x v="0"/>
    <x v="5"/>
    <s v="Tenex Traditional Chairmats for Hard Floors, Average Lip, 36&quot; x 48&quot;"/>
    <n v="51.56"/>
    <n v="2"/>
    <n v="0.6"/>
    <n v="-61.872"/>
  </r>
  <r>
    <n v="9478"/>
    <s v="CA-2012-100818"/>
    <x v="1"/>
    <x v="70"/>
    <d v="2012-06-05T00:00:00"/>
    <s v="Second Class"/>
    <s v="JM-15265"/>
    <s v="Janet Molinari"/>
    <x v="1"/>
    <s v="United States"/>
    <s v="Chicago"/>
    <x v="10"/>
    <n v="60653"/>
    <x v="2"/>
    <s v="OFF-BI-10004364"/>
    <x v="1"/>
    <x v="8"/>
    <s v="Storex Dura Pro Binders"/>
    <n v="3.5639999999999992"/>
    <n v="3"/>
    <n v="0.8"/>
    <n v="-6.2370000000000019"/>
  </r>
  <r>
    <n v="9479"/>
    <s v="CA-2011-126193"/>
    <x v="2"/>
    <x v="557"/>
    <d v="2011-09-14T00:00:00"/>
    <s v="Standard Class"/>
    <s v="SS-20410"/>
    <s v="Shahid Shariari"/>
    <x v="0"/>
    <s v="United States"/>
    <s v="Oswego"/>
    <x v="10"/>
    <n v="60543"/>
    <x v="2"/>
    <s v="OFF-FA-10000936"/>
    <x v="1"/>
    <x v="13"/>
    <s v="Acco Hot Clips Clips to Go"/>
    <n v="13.16"/>
    <n v="5"/>
    <n v="0.2"/>
    <n v="4.1124999999999998"/>
  </r>
  <r>
    <n v="9480"/>
    <s v="CA-2011-126193"/>
    <x v="2"/>
    <x v="557"/>
    <d v="2011-09-14T00:00:00"/>
    <s v="Standard Class"/>
    <s v="SS-20410"/>
    <s v="Shahid Shariari"/>
    <x v="0"/>
    <s v="United States"/>
    <s v="Oswego"/>
    <x v="10"/>
    <n v="60543"/>
    <x v="2"/>
    <s v="OFF-BI-10001249"/>
    <x v="1"/>
    <x v="8"/>
    <s v="Avery Heavy-Duty EZD View Binder with Locking Rings"/>
    <n v="3.8279999999999994"/>
    <n v="3"/>
    <n v="0.8"/>
    <n v="-6.5076000000000018"/>
  </r>
  <r>
    <n v="9481"/>
    <s v="CA-2011-126193"/>
    <x v="2"/>
    <x v="557"/>
    <d v="2011-09-14T00:00:00"/>
    <s v="Standard Class"/>
    <s v="SS-20410"/>
    <s v="Shahid Shariari"/>
    <x v="0"/>
    <s v="United States"/>
    <s v="Oswego"/>
    <x v="10"/>
    <n v="60543"/>
    <x v="2"/>
    <s v="OFF-BI-10004632"/>
    <x v="1"/>
    <x v="8"/>
    <s v="Ibico Hi-Tech Manual Binding System"/>
    <n v="304.98999999999995"/>
    <n v="5"/>
    <n v="0.8"/>
    <n v="-533.73250000000007"/>
  </r>
  <r>
    <n v="9482"/>
    <s v="CA-2014-150504"/>
    <x v="3"/>
    <x v="44"/>
    <d v="2014-11-13T00:00:00"/>
    <s v="Standard Class"/>
    <s v="HG-14845"/>
    <s v="Harry Greene"/>
    <x v="0"/>
    <s v="United States"/>
    <s v="Dallas"/>
    <x v="5"/>
    <n v="75220"/>
    <x v="2"/>
    <s v="OFF-ST-10000615"/>
    <x v="1"/>
    <x v="4"/>
    <s v="SimpliFile Personal File, Black Granite, 15w x 6-15/16d x 11-1/4h"/>
    <n v="18.16"/>
    <n v="2"/>
    <n v="0.2"/>
    <n v="1.8160000000000016"/>
  </r>
  <r>
    <n v="9483"/>
    <s v="CA-2012-158351"/>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s v="CA-2011-122679"/>
    <x v="2"/>
    <x v="192"/>
    <d v="2011-07-28T00:00:00"/>
    <s v="Standard Class"/>
    <s v="AB-10255"/>
    <s v="Alejandro Ballentine"/>
    <x v="2"/>
    <s v="United States"/>
    <s v="Los Angeles"/>
    <x v="1"/>
    <n v="90008"/>
    <x v="1"/>
    <s v="OFF-AR-10004757"/>
    <x v="1"/>
    <x v="6"/>
    <s v="Crayola Colored Pencils"/>
    <n v="19.68"/>
    <n v="6"/>
    <n v="0"/>
    <n v="6.4943999999999988"/>
  </r>
  <r>
    <n v="9485"/>
    <s v="CA-2013-164770"/>
    <x v="0"/>
    <x v="499"/>
    <d v="2013-12-05T00:00:00"/>
    <s v="Second Class"/>
    <s v="MY-18295"/>
    <s v="Muhammed Yedwab"/>
    <x v="1"/>
    <s v="United States"/>
    <s v="Houston"/>
    <x v="5"/>
    <n v="77036"/>
    <x v="2"/>
    <s v="FUR-BO-10003893"/>
    <x v="0"/>
    <x v="0"/>
    <s v="Sauder Camden County Collection Library"/>
    <n v="781.86399999999992"/>
    <n v="10"/>
    <n v="0.32"/>
    <n v="-137.97600000000008"/>
  </r>
  <r>
    <n v="9486"/>
    <s v="CA-2013-164770"/>
    <x v="0"/>
    <x v="499"/>
    <d v="2013-12-05T00:00:00"/>
    <s v="Second Class"/>
    <s v="MY-18295"/>
    <s v="Muhammed Yedwab"/>
    <x v="1"/>
    <s v="United States"/>
    <s v="Houston"/>
    <x v="5"/>
    <n v="77036"/>
    <x v="2"/>
    <s v="OFF-PA-10003893"/>
    <x v="1"/>
    <x v="10"/>
    <s v="Xerox 1962"/>
    <n v="30.816000000000003"/>
    <n v="9"/>
    <n v="0.2"/>
    <n v="9.6299999999999955"/>
  </r>
  <r>
    <n v="9487"/>
    <s v="CA-2014-130505"/>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s v="US-2014-125213"/>
    <x v="3"/>
    <x v="157"/>
    <d v="2014-12-14T00:00:00"/>
    <s v="First Class"/>
    <s v="NB-18655"/>
    <s v="Nona Balk"/>
    <x v="1"/>
    <s v="United States"/>
    <s v="Paterson"/>
    <x v="30"/>
    <n v="7501"/>
    <x v="3"/>
    <s v="OFF-FA-10001561"/>
    <x v="1"/>
    <x v="13"/>
    <s v="Stockwell Push Pins"/>
    <n v="6.5400000000000009"/>
    <n v="3"/>
    <n v="0"/>
    <n v="2.1581999999999999"/>
  </r>
  <r>
    <n v="9489"/>
    <s v="CA-2012-156566"/>
    <x v="1"/>
    <x v="486"/>
    <d v="2012-10-04T00:00:00"/>
    <s v="First Class"/>
    <s v="EM-13960"/>
    <s v="Eric Murdock"/>
    <x v="0"/>
    <s v="United States"/>
    <s v="Portland"/>
    <x v="21"/>
    <n v="97206"/>
    <x v="1"/>
    <s v="TEC-PH-10001817"/>
    <x v="2"/>
    <x v="7"/>
    <s v="Wilson Electronics DB Pro Signal Booster"/>
    <n v="572.80000000000007"/>
    <n v="2"/>
    <n v="0.2"/>
    <n v="50.120000000000033"/>
  </r>
  <r>
    <n v="9490"/>
    <s v="US-2013-102232"/>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s v="CA-2014-111738"/>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s v="CA-2014-111738"/>
    <x v="3"/>
    <x v="1032"/>
    <d v="2014-01-08T00:00:00"/>
    <s v="Standard Class"/>
    <s v="CM-12385"/>
    <s v="Christopher Martinez"/>
    <x v="0"/>
    <s v="United States"/>
    <s v="San Francisco"/>
    <x v="1"/>
    <n v="94110"/>
    <x v="1"/>
    <s v="OFF-AR-10000817"/>
    <x v="1"/>
    <x v="6"/>
    <s v="Manco Dry-Lighter Erasable Highlighter"/>
    <n v="9.120000000000001"/>
    <n v="3"/>
    <n v="0"/>
    <n v="3.1007999999999996"/>
  </r>
  <r>
    <n v="9493"/>
    <s v="CA-2014-163188"/>
    <x v="3"/>
    <x v="659"/>
    <d v="2014-11-08T00:00:00"/>
    <s v="Same Day"/>
    <s v="EC-14050"/>
    <s v="Erin Creighton"/>
    <x v="0"/>
    <s v="United States"/>
    <s v="Oklahoma City"/>
    <x v="26"/>
    <n v="73120"/>
    <x v="2"/>
    <s v="OFF-BI-10000756"/>
    <x v="1"/>
    <x v="8"/>
    <s v="Storex DuraTech Recycled Plastic Frosted Binders"/>
    <n v="38.160000000000004"/>
    <n v="9"/>
    <n v="0"/>
    <n v="19.080000000000002"/>
  </r>
  <r>
    <n v="9494"/>
    <s v="CA-2013-105207"/>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s v="CA-2013-105207"/>
    <x v="0"/>
    <x v="835"/>
    <d v="2013-01-08T00:00:00"/>
    <s v="Standard Class"/>
    <s v="BO-11350"/>
    <s v="Bill Overfelt"/>
    <x v="1"/>
    <s v="United States"/>
    <s v="Broken Arrow"/>
    <x v="26"/>
    <n v="74012"/>
    <x v="2"/>
    <s v="OFF-BI-10004364"/>
    <x v="1"/>
    <x v="8"/>
    <s v="Storex Dura Pro Binders"/>
    <n v="11.88"/>
    <n v="2"/>
    <n v="0"/>
    <n v="5.3460000000000001"/>
  </r>
  <r>
    <n v="9496"/>
    <s v="US-2013-123610"/>
    <x v="0"/>
    <x v="536"/>
    <d v="2013-05-17T00:00:00"/>
    <s v="Standard Class"/>
    <s v="VM-21835"/>
    <s v="Vivian Mathis"/>
    <x v="0"/>
    <s v="United States"/>
    <s v="Mission Viejo"/>
    <x v="1"/>
    <n v="92691"/>
    <x v="1"/>
    <s v="TEC-AC-10004518"/>
    <x v="2"/>
    <x v="11"/>
    <s v="Memorex Mini Travel Drive 32 GB USB 2.0 Flash Drive"/>
    <n v="120"/>
    <n v="6"/>
    <n v="0"/>
    <n v="46.800000000000004"/>
  </r>
  <r>
    <n v="9497"/>
    <s v="US-2013-123610"/>
    <x v="0"/>
    <x v="536"/>
    <d v="2013-05-17T00:00:00"/>
    <s v="Standard Class"/>
    <s v="VM-21835"/>
    <s v="Vivian Mathis"/>
    <x v="0"/>
    <s v="United States"/>
    <s v="Mission Viejo"/>
    <x v="1"/>
    <n v="92691"/>
    <x v="1"/>
    <s v="OFF-AP-10002222"/>
    <x v="1"/>
    <x v="9"/>
    <s v="Staples"/>
    <n v="8.67"/>
    <n v="1"/>
    <n v="0"/>
    <n v="2.3409000000000004"/>
  </r>
  <r>
    <n v="9498"/>
    <s v="CA-2014-118213"/>
    <x v="3"/>
    <x v="60"/>
    <d v="2014-11-08T00:00:00"/>
    <s v="First Class"/>
    <s v="AB-10060"/>
    <s v="Adam Bellavance"/>
    <x v="2"/>
    <s v="United States"/>
    <s v="Greenwood"/>
    <x v="14"/>
    <n v="46142"/>
    <x v="2"/>
    <s v="OFF-PA-10002615"/>
    <x v="1"/>
    <x v="10"/>
    <s v="Ampad Gold Fibre Wirebound Steno Books, 6&quot; x 9&quot;, Gregg Ruled"/>
    <n v="4.41"/>
    <n v="1"/>
    <n v="0"/>
    <n v="2.0286"/>
  </r>
  <r>
    <n v="9499"/>
    <s v="CA-2014-118213"/>
    <x v="3"/>
    <x v="60"/>
    <d v="2014-11-08T00:00:00"/>
    <s v="First Class"/>
    <s v="AB-10060"/>
    <s v="Adam Bellavance"/>
    <x v="2"/>
    <s v="United States"/>
    <s v="Greenwood"/>
    <x v="14"/>
    <n v="46142"/>
    <x v="2"/>
    <s v="OFF-PA-10000565"/>
    <x v="1"/>
    <x v="10"/>
    <s v="Staples"/>
    <n v="167.94"/>
    <n v="3"/>
    <n v="0"/>
    <n v="82.290599999999998"/>
  </r>
  <r>
    <n v="9500"/>
    <s v="CA-2014-118213"/>
    <x v="3"/>
    <x v="60"/>
    <d v="2014-11-08T00:00:00"/>
    <s v="First Class"/>
    <s v="AB-10060"/>
    <s v="Adam Bellavance"/>
    <x v="2"/>
    <s v="United States"/>
    <s v="Greenwood"/>
    <x v="14"/>
    <n v="46142"/>
    <x v="2"/>
    <s v="OFF-PA-10003673"/>
    <x v="1"/>
    <x v="10"/>
    <s v="Strathmore Photo Mount Cards"/>
    <n v="67.8"/>
    <n v="10"/>
    <n v="0"/>
    <n v="31.187999999999999"/>
  </r>
  <r>
    <n v="9501"/>
    <s v="CA-2013-149237"/>
    <x v="0"/>
    <x v="439"/>
    <d v="2013-05-31T00:00:00"/>
    <s v="Standard Class"/>
    <s v="CM-12235"/>
    <s v="Chris McAfee"/>
    <x v="0"/>
    <s v="United States"/>
    <s v="Milwaukee"/>
    <x v="6"/>
    <n v="53209"/>
    <x v="2"/>
    <s v="FUR-FU-10002088"/>
    <x v="0"/>
    <x v="5"/>
    <s v="Nu-Dell Float Frame 11 x 14 1/2"/>
    <n v="26.94"/>
    <n v="3"/>
    <n v="0"/>
    <n v="11.314800000000002"/>
  </r>
  <r>
    <n v="9502"/>
    <s v="US-2012-158589"/>
    <x v="1"/>
    <x v="312"/>
    <d v="2012-11-24T00:00:00"/>
    <s v="Standard Class"/>
    <s v="KW-16570"/>
    <s v="Kelly Williams"/>
    <x v="0"/>
    <s v="United States"/>
    <s v="San Francisco"/>
    <x v="1"/>
    <n v="94109"/>
    <x v="1"/>
    <s v="FUR-FU-10001546"/>
    <x v="0"/>
    <x v="5"/>
    <s v="Dana Swing-Arm Lamps"/>
    <n v="32.04"/>
    <n v="3"/>
    <n v="0"/>
    <n v="8.01"/>
  </r>
  <r>
    <n v="9503"/>
    <s v="CA-2013-101329"/>
    <x v="0"/>
    <x v="183"/>
    <d v="2013-04-30T00:00:00"/>
    <s v="Standard Class"/>
    <s v="MM-17920"/>
    <s v="Michael Moore"/>
    <x v="0"/>
    <s v="United States"/>
    <s v="Rome"/>
    <x v="15"/>
    <n v="13440"/>
    <x v="3"/>
    <s v="OFF-AR-10000614"/>
    <x v="1"/>
    <x v="6"/>
    <s v="Barrel Sharpener"/>
    <n v="32.129999999999995"/>
    <n v="9"/>
    <n v="0"/>
    <n v="8.3537999999999997"/>
  </r>
  <r>
    <n v="9504"/>
    <s v="CA-2013-101329"/>
    <x v="0"/>
    <x v="183"/>
    <d v="2013-04-30T00:00:00"/>
    <s v="Standard Class"/>
    <s v="MM-17920"/>
    <s v="Michael Moore"/>
    <x v="0"/>
    <s v="United States"/>
    <s v="Rome"/>
    <x v="15"/>
    <n v="13440"/>
    <x v="3"/>
    <s v="OFF-AR-10003190"/>
    <x v="1"/>
    <x v="6"/>
    <s v="Newell 32"/>
    <n v="2.88"/>
    <n v="1"/>
    <n v="0"/>
    <n v="0.80640000000000001"/>
  </r>
  <r>
    <n v="9505"/>
    <s v="CA-2013-113607"/>
    <x v="0"/>
    <x v="500"/>
    <d v="2013-10-19T00:00:00"/>
    <s v="Standard Class"/>
    <s v="PW-19030"/>
    <s v="Pauline Webber"/>
    <x v="1"/>
    <s v="United States"/>
    <s v="New York City"/>
    <x v="15"/>
    <n v="10009"/>
    <x v="3"/>
    <s v="TEC-PH-10004094"/>
    <x v="2"/>
    <x v="7"/>
    <s v="Motorola L703CM"/>
    <n v="1091.93"/>
    <n v="7"/>
    <n v="0"/>
    <n v="272.98250000000002"/>
  </r>
  <r>
    <n v="9506"/>
    <s v="CA-2013-113607"/>
    <x v="0"/>
    <x v="500"/>
    <d v="2013-10-19T00:00:00"/>
    <s v="Standard Class"/>
    <s v="PW-19030"/>
    <s v="Pauline Webber"/>
    <x v="1"/>
    <s v="United States"/>
    <s v="New York City"/>
    <x v="15"/>
    <n v="10009"/>
    <x v="3"/>
    <s v="OFF-PA-10001970"/>
    <x v="1"/>
    <x v="10"/>
    <s v="Xerox 1908"/>
    <n v="111.96"/>
    <n v="2"/>
    <n v="0"/>
    <n v="54.860399999999998"/>
  </r>
  <r>
    <n v="9507"/>
    <s v="CA-2011-149104"/>
    <x v="2"/>
    <x v="267"/>
    <d v="2011-04-07T00:00:00"/>
    <s v="Second Class"/>
    <s v="RD-19900"/>
    <s v="Ruben Dartt"/>
    <x v="0"/>
    <s v="United States"/>
    <s v="Dearborn Heights"/>
    <x v="12"/>
    <n v="48127"/>
    <x v="2"/>
    <s v="OFF-AR-10002952"/>
    <x v="1"/>
    <x v="6"/>
    <s v="Stanley Contemporary Battery Pencil Sharpeners"/>
    <n v="26.7"/>
    <n v="2"/>
    <n v="0"/>
    <n v="7.4759999999999991"/>
  </r>
  <r>
    <n v="9508"/>
    <s v="CA-2011-149104"/>
    <x v="2"/>
    <x v="267"/>
    <d v="2011-04-07T00:00:00"/>
    <s v="Second Class"/>
    <s v="RD-19900"/>
    <s v="Ruben Dartt"/>
    <x v="0"/>
    <s v="United States"/>
    <s v="Dearborn Heights"/>
    <x v="12"/>
    <n v="48127"/>
    <x v="2"/>
    <s v="OFF-BI-10004209"/>
    <x v="1"/>
    <x v="8"/>
    <s v="Fellowes Twister Kit, Gray/Clear, 3/pkg"/>
    <n v="40.199999999999996"/>
    <n v="5"/>
    <n v="0"/>
    <n v="18.089999999999996"/>
  </r>
  <r>
    <n v="9509"/>
    <s v="CA-2011-149104"/>
    <x v="2"/>
    <x v="267"/>
    <d v="2011-04-07T00:00:00"/>
    <s v="Second Class"/>
    <s v="RD-19900"/>
    <s v="Ruben Dartt"/>
    <x v="0"/>
    <s v="United States"/>
    <s v="Dearborn Heights"/>
    <x v="12"/>
    <n v="48127"/>
    <x v="2"/>
    <s v="OFF-AR-10004685"/>
    <x v="1"/>
    <x v="6"/>
    <s v="Binney &amp; Smith Crayola Metallic Colored Pencils, 8-Color Set"/>
    <n v="13.89"/>
    <n v="3"/>
    <n v="0"/>
    <n v="4.5836999999999994"/>
  </r>
  <r>
    <n v="9510"/>
    <s v="CA-2011-149104"/>
    <x v="2"/>
    <x v="267"/>
    <d v="2011-04-07T00:00:00"/>
    <s v="Second Class"/>
    <s v="RD-19900"/>
    <s v="Ruben Dartt"/>
    <x v="0"/>
    <s v="United States"/>
    <s v="Dearborn Heights"/>
    <x v="12"/>
    <n v="48127"/>
    <x v="2"/>
    <s v="OFF-ST-10000991"/>
    <x v="1"/>
    <x v="4"/>
    <s v="Space Solutions HD Industrial Steel Shelving."/>
    <n v="689.81999999999994"/>
    <n v="6"/>
    <n v="0"/>
    <n v="20.694600000000008"/>
  </r>
  <r>
    <n v="9511"/>
    <s v="CA-2013-105263"/>
    <x v="0"/>
    <x v="876"/>
    <d v="2013-08-12T00:00:00"/>
    <s v="Standard Class"/>
    <s v="LM-17065"/>
    <s v="Liz MacKendrick"/>
    <x v="0"/>
    <s v="United States"/>
    <s v="New York City"/>
    <x v="15"/>
    <n v="10024"/>
    <x v="3"/>
    <s v="OFF-AR-10002399"/>
    <x v="1"/>
    <x v="6"/>
    <s v="Dixon Prang Watercolor Pencils, 10-Color Set with Brush"/>
    <n v="38.339999999999996"/>
    <n v="9"/>
    <n v="0"/>
    <n v="15.7194"/>
  </r>
  <r>
    <n v="9512"/>
    <s v="CA-2011-130575"/>
    <x v="2"/>
    <x v="637"/>
    <d v="2011-12-16T00:00:00"/>
    <s v="First Class"/>
    <s v="CS-11845"/>
    <s v="Cari Sayre"/>
    <x v="1"/>
    <s v="United States"/>
    <s v="Chicago"/>
    <x v="10"/>
    <n v="60623"/>
    <x v="2"/>
    <s v="OFF-BI-10002353"/>
    <x v="1"/>
    <x v="8"/>
    <s v="GBC VeloBind Cover Sets"/>
    <n v="9.2639999999999976"/>
    <n v="3"/>
    <n v="0.8"/>
    <n v="-13.895999999999997"/>
  </r>
  <r>
    <n v="9513"/>
    <s v="CA-2014-142461"/>
    <x v="3"/>
    <x v="1109"/>
    <d v="2014-06-04T00:00:00"/>
    <s v="Second Class"/>
    <s v="KT-16480"/>
    <s v="Kean Thornton"/>
    <x v="0"/>
    <s v="United States"/>
    <s v="Dallas"/>
    <x v="5"/>
    <n v="75217"/>
    <x v="2"/>
    <s v="FUR-BO-10001811"/>
    <x v="0"/>
    <x v="0"/>
    <s v="Atlantic Metals Mobile 5-Shelf Bookcases, Custom Colors"/>
    <n v="204.66639999999998"/>
    <n v="1"/>
    <n v="0.32"/>
    <n v="-6.0196000000000254"/>
  </r>
  <r>
    <n v="9514"/>
    <s v="CA-2013-125220"/>
    <x v="0"/>
    <x v="500"/>
    <d v="2013-10-20T00:00:00"/>
    <s v="Standard Class"/>
    <s v="BE-11410"/>
    <s v="Bobby Elias"/>
    <x v="0"/>
    <s v="United States"/>
    <s v="Appleton"/>
    <x v="6"/>
    <n v="54915"/>
    <x v="2"/>
    <s v="TEC-AC-10003033"/>
    <x v="2"/>
    <x v="11"/>
    <s v="Plantronics CS510 - Over-the-Head monaural Wireless Headset System"/>
    <n v="1649.75"/>
    <n v="5"/>
    <n v="0"/>
    <n v="544.41749999999979"/>
  </r>
  <r>
    <n v="9515"/>
    <s v="CA-2011-100293"/>
    <x v="2"/>
    <x v="619"/>
    <d v="2011-03-18T00:00:00"/>
    <s v="Standard Class"/>
    <s v="NF-18475"/>
    <s v="Neil Französisch"/>
    <x v="2"/>
    <s v="United States"/>
    <s v="Jacksonville"/>
    <x v="2"/>
    <n v="32216"/>
    <x v="0"/>
    <s v="OFF-PA-10000176"/>
    <x v="1"/>
    <x v="10"/>
    <s v="Xerox 1887"/>
    <n v="91.055999999999997"/>
    <n v="6"/>
    <n v="0.2"/>
    <n v="31.869599999999995"/>
  </r>
  <r>
    <n v="9516"/>
    <s v="CA-2011-154165"/>
    <x v="2"/>
    <x v="1223"/>
    <d v="2011-02-25T00:00:00"/>
    <s v="Standard Class"/>
    <s v="DL-13315"/>
    <s v="Delfina Latchford"/>
    <x v="0"/>
    <s v="United States"/>
    <s v="Chicago"/>
    <x v="10"/>
    <n v="60653"/>
    <x v="2"/>
    <s v="OFF-AR-10003631"/>
    <x v="1"/>
    <x v="6"/>
    <s v="Staples"/>
    <n v="54.207999999999998"/>
    <n v="14"/>
    <n v="0.2"/>
    <n v="8.808799999999998"/>
  </r>
  <r>
    <n v="9517"/>
    <s v="CA-2012-123939"/>
    <x v="1"/>
    <x v="252"/>
    <d v="2012-08-26T00:00:00"/>
    <s v="Second Class"/>
    <s v="MS-17710"/>
    <s v="Maurice Satty"/>
    <x v="0"/>
    <s v="United States"/>
    <s v="Bowling Green"/>
    <x v="24"/>
    <n v="43402"/>
    <x v="3"/>
    <s v="TEC-PH-10000923"/>
    <x v="2"/>
    <x v="7"/>
    <s v="Belkin SportFit Armband For iPhone 5s/5c, Fuchsia"/>
    <n v="26.981999999999999"/>
    <n v="3"/>
    <n v="0.4"/>
    <n v="4.0472999999999999"/>
  </r>
  <r>
    <n v="9518"/>
    <s v="CA-2012-123939"/>
    <x v="1"/>
    <x v="252"/>
    <d v="2012-08-26T00:00:00"/>
    <s v="Second Class"/>
    <s v="MS-17710"/>
    <s v="Maurice Satty"/>
    <x v="0"/>
    <s v="United States"/>
    <s v="Bowling Green"/>
    <x v="24"/>
    <n v="43402"/>
    <x v="3"/>
    <s v="OFF-LA-10003190"/>
    <x v="1"/>
    <x v="2"/>
    <s v="Avery 474"/>
    <n v="6.911999999999999"/>
    <n v="3"/>
    <n v="0.2"/>
    <n v="2.5056000000000003"/>
  </r>
  <r>
    <n v="9519"/>
    <s v="CA-2012-123939"/>
    <x v="1"/>
    <x v="252"/>
    <d v="2012-08-26T00:00:00"/>
    <s v="Second Class"/>
    <s v="MS-17710"/>
    <s v="Maurice Satty"/>
    <x v="0"/>
    <s v="United States"/>
    <s v="Bowling Green"/>
    <x v="24"/>
    <n v="43402"/>
    <x v="3"/>
    <s v="OFF-ST-10003208"/>
    <x v="1"/>
    <x v="4"/>
    <s v="Adjustable Depth Letter/Legal Cart"/>
    <n v="435.50400000000002"/>
    <n v="3"/>
    <n v="0.2"/>
    <n v="48.994199999999921"/>
  </r>
  <r>
    <n v="9520"/>
    <s v="US-2014-104451"/>
    <x v="3"/>
    <x v="540"/>
    <d v="2014-05-13T00:00:00"/>
    <s v="Second Class"/>
    <s v="MM-18055"/>
    <s v="Michelle Moray"/>
    <x v="0"/>
    <s v="United States"/>
    <s v="San Francisco"/>
    <x v="1"/>
    <n v="94110"/>
    <x v="1"/>
    <s v="OFF-AP-10000692"/>
    <x v="1"/>
    <x v="9"/>
    <s v="Fellowes Mighty 8 Compact Surge Protector"/>
    <n v="81.08"/>
    <n v="4"/>
    <n v="0"/>
    <n v="22.702400000000004"/>
  </r>
  <r>
    <n v="9521"/>
    <s v="CA-2013-101189"/>
    <x v="0"/>
    <x v="1084"/>
    <d v="2013-02-09T00:00:00"/>
    <s v="Standard Class"/>
    <s v="JB-15400"/>
    <s v="Jennifer Braxton"/>
    <x v="1"/>
    <s v="United States"/>
    <s v="Los Angeles"/>
    <x v="1"/>
    <n v="90049"/>
    <x v="1"/>
    <s v="OFF-ST-10004180"/>
    <x v="1"/>
    <x v="4"/>
    <s v="Safco Commercial Shelving"/>
    <n v="93.02"/>
    <n v="2"/>
    <n v="0"/>
    <n v="3.720799999999997"/>
  </r>
  <r>
    <n v="9522"/>
    <s v="CA-2011-169446"/>
    <x v="2"/>
    <x v="174"/>
    <d v="2011-12-25T00:00:00"/>
    <s v="Standard Class"/>
    <s v="SG-20605"/>
    <s v="Speros Goranitis"/>
    <x v="0"/>
    <s v="United States"/>
    <s v="Chicago"/>
    <x v="10"/>
    <n v="60623"/>
    <x v="2"/>
    <s v="TEC-PH-10002817"/>
    <x v="2"/>
    <x v="7"/>
    <s v="RCA ViSYS 25425RE1 Corded phone"/>
    <n v="323.97600000000006"/>
    <n v="3"/>
    <n v="0.2"/>
    <n v="36.44729999999997"/>
  </r>
  <r>
    <n v="9523"/>
    <s v="CA-2011-169446"/>
    <x v="2"/>
    <x v="174"/>
    <d v="2011-12-25T00:00:00"/>
    <s v="Standard Class"/>
    <s v="SG-20605"/>
    <s v="Speros Goranitis"/>
    <x v="0"/>
    <s v="United States"/>
    <s v="Chicago"/>
    <x v="10"/>
    <n v="60623"/>
    <x v="2"/>
    <s v="OFF-PA-10000295"/>
    <x v="1"/>
    <x v="10"/>
    <s v="Xerox 229"/>
    <n v="15.552000000000003"/>
    <n v="3"/>
    <n v="0.2"/>
    <n v="5.4432"/>
  </r>
  <r>
    <n v="9524"/>
    <s v="CA-2011-169446"/>
    <x v="2"/>
    <x v="174"/>
    <d v="2011-12-25T00:00:00"/>
    <s v="Standard Class"/>
    <s v="SG-20605"/>
    <s v="Speros Goranitis"/>
    <x v="0"/>
    <s v="United States"/>
    <s v="Chicago"/>
    <x v="10"/>
    <n v="60623"/>
    <x v="2"/>
    <s v="OFF-ST-10000419"/>
    <x v="1"/>
    <x v="4"/>
    <s v="Rogers Jumbo File, Granite"/>
    <n v="32.591999999999999"/>
    <n v="3"/>
    <n v="0.2"/>
    <n v="-7.7406000000000006"/>
  </r>
  <r>
    <n v="9525"/>
    <s v="CA-2014-156958"/>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s v="CA-2014-156958"/>
    <x v="3"/>
    <x v="256"/>
    <d v="2014-12-07T00:00:00"/>
    <s v="First Class"/>
    <s v="PB-18805"/>
    <s v="Patrick Bzostek"/>
    <x v="2"/>
    <s v="United States"/>
    <s v="Seattle"/>
    <x v="4"/>
    <n v="98115"/>
    <x v="1"/>
    <s v="FUR-FU-10003268"/>
    <x v="0"/>
    <x v="5"/>
    <s v="Eldon Radial Chair Mat for Low to Medium Pile Carpets"/>
    <n v="199.89999999999998"/>
    <n v="5"/>
    <n v="0"/>
    <n v="39.97999999999999"/>
  </r>
  <r>
    <n v="9527"/>
    <s v="CA-2014-156958"/>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s v="CA-2014-156958"/>
    <x v="3"/>
    <x v="256"/>
    <d v="2014-12-07T00:00:00"/>
    <s v="First Class"/>
    <s v="PB-18805"/>
    <s v="Patrick Bzostek"/>
    <x v="2"/>
    <s v="United States"/>
    <s v="Seattle"/>
    <x v="4"/>
    <n v="98115"/>
    <x v="1"/>
    <s v="OFF-BI-10001543"/>
    <x v="1"/>
    <x v="8"/>
    <s v="GBC VeloBinder Manual Binding System"/>
    <n v="172.75200000000001"/>
    <n v="6"/>
    <n v="0.2"/>
    <n v="60.463200000000015"/>
  </r>
  <r>
    <n v="9529"/>
    <s v="CA-2014-156958"/>
    <x v="3"/>
    <x v="256"/>
    <d v="2014-12-07T00:00:00"/>
    <s v="First Class"/>
    <s v="PB-18805"/>
    <s v="Patrick Bzostek"/>
    <x v="2"/>
    <s v="United States"/>
    <s v="Seattle"/>
    <x v="4"/>
    <n v="98115"/>
    <x v="1"/>
    <s v="OFF-BI-10002071"/>
    <x v="1"/>
    <x v="8"/>
    <s v="Fellowes Black Plastic Comb Bindings"/>
    <n v="9.2959999999999994"/>
    <n v="2"/>
    <n v="0.2"/>
    <n v="3.0211999999999994"/>
  </r>
  <r>
    <n v="9530"/>
    <s v="CA-2014-101637"/>
    <x v="3"/>
    <x v="668"/>
    <d v="2014-03-26T00:00:00"/>
    <s v="Same Day"/>
    <s v="AC-10615"/>
    <s v="Ann Chong"/>
    <x v="1"/>
    <s v="United States"/>
    <s v="Beaumont"/>
    <x v="5"/>
    <n v="77705"/>
    <x v="2"/>
    <s v="OFF-ST-10002352"/>
    <x v="1"/>
    <x v="4"/>
    <s v="Iris Project Case"/>
    <n v="12.768000000000001"/>
    <n v="2"/>
    <n v="0.2"/>
    <n v="0.95759999999999934"/>
  </r>
  <r>
    <n v="9531"/>
    <s v="CA-2014-111759"/>
    <x v="3"/>
    <x v="141"/>
    <d v="2014-07-13T00:00:00"/>
    <s v="Standard Class"/>
    <s v="MR-17545"/>
    <s v="Mathew Reese"/>
    <x v="2"/>
    <s v="United States"/>
    <s v="Seattle"/>
    <x v="4"/>
    <n v="98103"/>
    <x v="1"/>
    <s v="OFF-PA-10003127"/>
    <x v="1"/>
    <x v="10"/>
    <s v="Staples"/>
    <n v="52.76"/>
    <n v="2"/>
    <n v="0"/>
    <n v="24.269599999999997"/>
  </r>
  <r>
    <n v="9532"/>
    <s v="CA-2014-102729"/>
    <x v="3"/>
    <x v="40"/>
    <d v="2014-11-01T00:00:00"/>
    <s v="Standard Class"/>
    <s v="BF-11215"/>
    <s v="Benjamin Farhat"/>
    <x v="2"/>
    <s v="United States"/>
    <s v="Dallas"/>
    <x v="5"/>
    <n v="75217"/>
    <x v="2"/>
    <s v="OFF-ST-10000464"/>
    <x v="1"/>
    <x v="4"/>
    <s v="Multi-Use Personal File Cart and Caster Set, Three Stacking Bins"/>
    <n v="55.616"/>
    <n v="2"/>
    <n v="0.2"/>
    <n v="5.5616000000000021"/>
  </r>
  <r>
    <n v="9533"/>
    <s v="CA-2013-116596"/>
    <x v="0"/>
    <x v="189"/>
    <d v="2013-11-01T00:00:00"/>
    <s v="Standard Class"/>
    <s v="BW-11200"/>
    <s v="Ben Wallace"/>
    <x v="0"/>
    <s v="United States"/>
    <s v="New York City"/>
    <x v="15"/>
    <n v="10011"/>
    <x v="3"/>
    <s v="FUR-CH-10000553"/>
    <x v="0"/>
    <x v="1"/>
    <s v="Metal Folding Chairs, Beige, 4/Carton"/>
    <n v="427.64400000000001"/>
    <n v="14"/>
    <n v="0.1"/>
    <n v="80.777199999999979"/>
  </r>
  <r>
    <n v="9534"/>
    <s v="CA-2013-116596"/>
    <x v="0"/>
    <x v="189"/>
    <d v="2013-11-01T00:00:00"/>
    <s v="Standard Class"/>
    <s v="BW-11200"/>
    <s v="Ben Wallace"/>
    <x v="0"/>
    <s v="United States"/>
    <s v="New York City"/>
    <x v="15"/>
    <n v="10011"/>
    <x v="3"/>
    <s v="OFF-FA-10000134"/>
    <x v="1"/>
    <x v="13"/>
    <s v="Advantus Push Pins, Aluminum Head"/>
    <n v="40.669999999999995"/>
    <n v="7"/>
    <n v="0"/>
    <n v="12.607699999999999"/>
  </r>
  <r>
    <n v="9535"/>
    <s v="CA-2013-116596"/>
    <x v="0"/>
    <x v="189"/>
    <d v="2013-11-01T00:00:00"/>
    <s v="Standard Class"/>
    <s v="BW-11200"/>
    <s v="Ben Wallace"/>
    <x v="0"/>
    <s v="United States"/>
    <s v="New York City"/>
    <x v="15"/>
    <n v="10011"/>
    <x v="3"/>
    <s v="OFF-ST-10000636"/>
    <x v="1"/>
    <x v="4"/>
    <s v="Rogers Profile Extra Capacity Storage Tub"/>
    <n v="33.479999999999997"/>
    <n v="2"/>
    <n v="0"/>
    <n v="1.3391999999999982"/>
  </r>
  <r>
    <n v="9536"/>
    <s v="CA-2013-116596"/>
    <x v="0"/>
    <x v="189"/>
    <d v="2013-11-01T00:00:00"/>
    <s v="Standard Class"/>
    <s v="BW-11200"/>
    <s v="Ben Wallace"/>
    <x v="0"/>
    <s v="United States"/>
    <s v="New York City"/>
    <x v="15"/>
    <n v="10011"/>
    <x v="3"/>
    <s v="OFF-BI-10002949"/>
    <x v="1"/>
    <x v="8"/>
    <s v="Prestige Round Ring Binders"/>
    <n v="9.7280000000000015"/>
    <n v="2"/>
    <n v="0.2"/>
    <n v="3.283199999999999"/>
  </r>
  <r>
    <n v="9537"/>
    <s v="CA-2014-124191"/>
    <x v="3"/>
    <x v="492"/>
    <d v="2014-06-15T00:00:00"/>
    <s v="Second Class"/>
    <s v="TS-21610"/>
    <s v="Troy Staebel"/>
    <x v="0"/>
    <s v="United States"/>
    <s v="Chicago"/>
    <x v="10"/>
    <n v="60610"/>
    <x v="2"/>
    <s v="FUR-FU-10002364"/>
    <x v="0"/>
    <x v="5"/>
    <s v="Eldon Expressions Wood Desk Accessories, Oak"/>
    <n v="8.8559999999999999"/>
    <n v="3"/>
    <n v="0.6"/>
    <n v="-6.8634000000000013"/>
  </r>
  <r>
    <n v="9538"/>
    <s v="CA-2013-148747"/>
    <x v="0"/>
    <x v="477"/>
    <d v="2013-09-28T00:00:00"/>
    <s v="First Class"/>
    <s v="AS-10045"/>
    <s v="Aaron Smayling"/>
    <x v="1"/>
    <s v="United States"/>
    <s v="San Francisco"/>
    <x v="1"/>
    <n v="94110"/>
    <x v="1"/>
    <s v="FUR-BO-10002613"/>
    <x v="0"/>
    <x v="0"/>
    <s v="Atlantic Metals Mobile 4-Shelf Bookcases, Custom Colors"/>
    <n v="477.666"/>
    <n v="2"/>
    <n v="0.15"/>
    <n v="84.293999999999969"/>
  </r>
  <r>
    <n v="9539"/>
    <s v="US-2014-169488"/>
    <x v="3"/>
    <x v="210"/>
    <d v="2014-09-10T00:00:00"/>
    <s v="First Class"/>
    <s v="AA-10375"/>
    <s v="Allen Armold"/>
    <x v="0"/>
    <s v="United States"/>
    <s v="Providence"/>
    <x v="34"/>
    <n v="2908"/>
    <x v="3"/>
    <s v="OFF-PA-10002659"/>
    <x v="1"/>
    <x v="10"/>
    <s v="Avoid Verbal Orders Carbonless Minifold Book"/>
    <n v="16.899999999999999"/>
    <n v="5"/>
    <n v="0"/>
    <n v="7.7739999999999991"/>
  </r>
  <r>
    <n v="9540"/>
    <s v="US-2014-169488"/>
    <x v="3"/>
    <x v="210"/>
    <d v="2014-09-10T00:00:00"/>
    <s v="First Class"/>
    <s v="AA-10375"/>
    <s v="Allen Armold"/>
    <x v="0"/>
    <s v="United States"/>
    <s v="Providence"/>
    <x v="34"/>
    <n v="2908"/>
    <x v="3"/>
    <s v="OFF-PA-10000157"/>
    <x v="1"/>
    <x v="10"/>
    <s v="Xerox 191"/>
    <n v="39.96"/>
    <n v="2"/>
    <n v="0"/>
    <n v="18.781199999999998"/>
  </r>
  <r>
    <n v="9541"/>
    <s v="CA-2012-135727"/>
    <x v="1"/>
    <x v="1224"/>
    <d v="2012-05-16T00:00:00"/>
    <s v="Second Class"/>
    <s v="PS-18970"/>
    <s v="Paul Stevenson"/>
    <x v="2"/>
    <s v="United States"/>
    <s v="Phoenix"/>
    <x v="16"/>
    <n v="85023"/>
    <x v="1"/>
    <s v="FUR-CH-10004540"/>
    <x v="0"/>
    <x v="1"/>
    <s v="Global Chrome Stack Chair"/>
    <n v="191.96800000000002"/>
    <n v="7"/>
    <n v="0.2"/>
    <n v="16.797200000000004"/>
  </r>
  <r>
    <n v="9542"/>
    <s v="CA-2012-135251"/>
    <x v="1"/>
    <x v="705"/>
    <d v="2012-08-10T00:00:00"/>
    <s v="Standard Class"/>
    <s v="RP-19270"/>
    <s v="Rachel Payne"/>
    <x v="1"/>
    <s v="United States"/>
    <s v="Houston"/>
    <x v="5"/>
    <n v="77095"/>
    <x v="2"/>
    <s v="OFF-LA-10004544"/>
    <x v="1"/>
    <x v="2"/>
    <s v="Avery 505"/>
    <n v="35.520000000000003"/>
    <n v="3"/>
    <n v="0.2"/>
    <n v="13.320000000000002"/>
  </r>
  <r>
    <n v="9543"/>
    <s v="CA-2012-135251"/>
    <x v="1"/>
    <x v="705"/>
    <d v="2012-08-10T00:00:00"/>
    <s v="Standard Class"/>
    <s v="RP-19270"/>
    <s v="Rachel Payne"/>
    <x v="1"/>
    <s v="United States"/>
    <s v="Houston"/>
    <x v="5"/>
    <n v="77095"/>
    <x v="2"/>
    <s v="OFF-BI-10001097"/>
    <x v="1"/>
    <x v="8"/>
    <s v="Avery Hole Reinforcements"/>
    <n v="6.2299999999999986"/>
    <n v="5"/>
    <n v="0.8"/>
    <n v="-9.6565000000000047"/>
  </r>
  <r>
    <n v="9544"/>
    <s v="CA-2012-135251"/>
    <x v="1"/>
    <x v="705"/>
    <d v="2012-08-10T00:00:00"/>
    <s v="Standard Class"/>
    <s v="RP-19270"/>
    <s v="Rachel Payne"/>
    <x v="1"/>
    <s v="United States"/>
    <s v="Houston"/>
    <x v="5"/>
    <n v="77095"/>
    <x v="2"/>
    <s v="OFF-PA-10003302"/>
    <x v="1"/>
    <x v="10"/>
    <s v="Xerox 1906"/>
    <n v="56.704000000000001"/>
    <n v="2"/>
    <n v="0.2"/>
    <n v="19.137599999999992"/>
  </r>
  <r>
    <n v="9545"/>
    <s v="CA-2012-135251"/>
    <x v="1"/>
    <x v="705"/>
    <d v="2012-08-10T00:00:00"/>
    <s v="Standard Class"/>
    <s v="RP-19270"/>
    <s v="Rachel Payne"/>
    <x v="1"/>
    <s v="United States"/>
    <s v="Houston"/>
    <x v="5"/>
    <n v="77095"/>
    <x v="2"/>
    <s v="FUR-BO-10003965"/>
    <x v="0"/>
    <x v="0"/>
    <s v="O'Sullivan Manor Hill 2-Door Library in Brianna Oak"/>
    <n v="369.19919999999996"/>
    <n v="3"/>
    <n v="0.32"/>
    <n v="-114.01739999999995"/>
  </r>
  <r>
    <n v="9546"/>
    <s v="CA-2011-166590"/>
    <x v="2"/>
    <x v="194"/>
    <d v="2011-11-02T00:00:00"/>
    <s v="Standard Class"/>
    <s v="NC-18625"/>
    <s v="Noah Childs"/>
    <x v="1"/>
    <s v="United States"/>
    <s v="Columbus"/>
    <x v="14"/>
    <n v="47201"/>
    <x v="2"/>
    <s v="TEC-AC-10003433"/>
    <x v="2"/>
    <x v="11"/>
    <s v="Maxell 4.7GB DVD+R 5/Pack"/>
    <n v="1.98"/>
    <n v="2"/>
    <n v="0"/>
    <n v="0.89100000000000001"/>
  </r>
  <r>
    <n v="9547"/>
    <s v="CA-2011-166590"/>
    <x v="2"/>
    <x v="194"/>
    <d v="2011-11-02T00:00:00"/>
    <s v="Standard Class"/>
    <s v="NC-18625"/>
    <s v="Noah Childs"/>
    <x v="1"/>
    <s v="United States"/>
    <s v="Columbus"/>
    <x v="14"/>
    <n v="47201"/>
    <x v="2"/>
    <s v="OFF-PA-10000482"/>
    <x v="1"/>
    <x v="10"/>
    <s v="Snap-A-Way Black Print Carbonless Ruled Speed Letter, Triplicate"/>
    <n v="75.88"/>
    <n v="2"/>
    <n v="0"/>
    <n v="35.663599999999995"/>
  </r>
  <r>
    <n v="9548"/>
    <s v="CA-2013-131744"/>
    <x v="0"/>
    <x v="1133"/>
    <d v="2013-06-21T00:00:00"/>
    <s v="Second Class"/>
    <s v="SC-20770"/>
    <s v="Stewart Carmichael"/>
    <x v="1"/>
    <s v="United States"/>
    <s v="Philadelphia"/>
    <x v="9"/>
    <n v="19134"/>
    <x v="3"/>
    <s v="OFF-PA-10004610"/>
    <x v="1"/>
    <x v="10"/>
    <s v="Xerox 1900"/>
    <n v="6.8480000000000008"/>
    <n v="2"/>
    <n v="0.2"/>
    <n v="2.1399999999999992"/>
  </r>
  <r>
    <n v="9549"/>
    <s v="CA-2013-131744"/>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s v="CA-2013-131744"/>
    <x v="0"/>
    <x v="1133"/>
    <d v="2013-06-21T00:00:00"/>
    <s v="Second Class"/>
    <s v="SC-20770"/>
    <s v="Stewart Carmichael"/>
    <x v="1"/>
    <s v="United States"/>
    <s v="Philadelphia"/>
    <x v="9"/>
    <n v="19134"/>
    <x v="3"/>
    <s v="OFF-AP-10001394"/>
    <x v="1"/>
    <x v="9"/>
    <s v="Harmony Air Purifier"/>
    <n v="453.6"/>
    <n v="3"/>
    <n v="0.2"/>
    <n v="90.71999999999997"/>
  </r>
  <r>
    <n v="9551"/>
    <s v="CA-2012-160864"/>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s v="CA-2012-147690"/>
    <x v="1"/>
    <x v="113"/>
    <d v="2012-11-14T00:00:00"/>
    <s v="Standard Class"/>
    <s v="SC-20020"/>
    <s v="Sam Craven"/>
    <x v="0"/>
    <s v="United States"/>
    <s v="Philadelphia"/>
    <x v="9"/>
    <n v="19140"/>
    <x v="3"/>
    <s v="OFF-ST-10001526"/>
    <x v="1"/>
    <x v="4"/>
    <s v="Iceberg Mobile Mega Data/Printer Cart "/>
    <n v="577.58400000000006"/>
    <n v="6"/>
    <n v="0.2"/>
    <n v="43.318799999999953"/>
  </r>
  <r>
    <n v="9553"/>
    <s v="CA-2012-163923"/>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s v="CA-2013-125724"/>
    <x v="0"/>
    <x v="897"/>
    <d v="2013-09-28T00:00:00"/>
    <s v="Standard Class"/>
    <s v="SM-20950"/>
    <s v="Suzanne McNair"/>
    <x v="1"/>
    <s v="United States"/>
    <s v="Broomfield"/>
    <x v="22"/>
    <n v="80020"/>
    <x v="1"/>
    <s v="FUR-FU-10000246"/>
    <x v="0"/>
    <x v="5"/>
    <s v="Aluminum Document Frame"/>
    <n v="68.432000000000016"/>
    <n v="7"/>
    <n v="0.2"/>
    <n v="8.5539999999999878"/>
  </r>
  <r>
    <n v="9555"/>
    <s v="CA-2012-111612"/>
    <x v="1"/>
    <x v="109"/>
    <d v="2012-12-02T00:00:00"/>
    <s v="Standard Class"/>
    <s v="EB-14110"/>
    <s v="Eugene Barchas"/>
    <x v="0"/>
    <s v="United States"/>
    <s v="Columbus"/>
    <x v="24"/>
    <n v="43229"/>
    <x v="3"/>
    <s v="FUR-FU-10003799"/>
    <x v="0"/>
    <x v="5"/>
    <s v="Seth Thomas 13 1/2&quot; Wall Clock"/>
    <n v="71.12"/>
    <n v="5"/>
    <n v="0.2"/>
    <n v="9.7789999999999964"/>
  </r>
  <r>
    <n v="9556"/>
    <s v="CA-2012-111612"/>
    <x v="1"/>
    <x v="109"/>
    <d v="2012-12-02T00:00:00"/>
    <s v="Standard Class"/>
    <s v="EB-14110"/>
    <s v="Eugene Barchas"/>
    <x v="0"/>
    <s v="United States"/>
    <s v="Columbus"/>
    <x v="24"/>
    <n v="43229"/>
    <x v="3"/>
    <s v="OFF-FA-10003021"/>
    <x v="1"/>
    <x v="13"/>
    <s v="Staples"/>
    <n v="3.008"/>
    <n v="2"/>
    <n v="0.2"/>
    <n v="0.56399999999999983"/>
  </r>
  <r>
    <n v="9557"/>
    <s v="CA-2012-156853"/>
    <x v="1"/>
    <x v="155"/>
    <d v="2012-12-05T00:00:00"/>
    <s v="Second Class"/>
    <s v="HP-14815"/>
    <s v="Harold Pawlan"/>
    <x v="2"/>
    <s v="United States"/>
    <s v="Concord"/>
    <x v="38"/>
    <n v="3301"/>
    <x v="3"/>
    <s v="OFF-PA-10003656"/>
    <x v="1"/>
    <x v="10"/>
    <s v="Xerox 1935"/>
    <n v="184.66"/>
    <n v="7"/>
    <n v="0"/>
    <n v="84.943599999999989"/>
  </r>
  <r>
    <n v="9558"/>
    <s v="CA-2011-103086"/>
    <x v="2"/>
    <x v="1136"/>
    <d v="2011-10-19T00:00:00"/>
    <s v="Second Class"/>
    <s v="EB-14170"/>
    <s v="Evan Bailliet"/>
    <x v="0"/>
    <s v="United States"/>
    <s v="Houston"/>
    <x v="5"/>
    <n v="77095"/>
    <x v="2"/>
    <s v="FUR-FU-10004586"/>
    <x v="0"/>
    <x v="5"/>
    <s v="G.E. Longer-Life Indoor Recessed Floodlight Bulbs"/>
    <n v="5.3120000000000003"/>
    <n v="2"/>
    <n v="0.6"/>
    <n v="-1.5935999999999995"/>
  </r>
  <r>
    <n v="9559"/>
    <s v="CA-2013-129280"/>
    <x v="0"/>
    <x v="973"/>
    <d v="2013-05-06T00:00:00"/>
    <s v="First Class"/>
    <s v="SM-20905"/>
    <s v="Susan MacKendrick"/>
    <x v="0"/>
    <s v="United States"/>
    <s v="Newark"/>
    <x v="24"/>
    <n v="43055"/>
    <x v="3"/>
    <s v="TEC-AC-10003832"/>
    <x v="2"/>
    <x v="11"/>
    <s v="Imation 16GB Mini TravelDrive USB 2.0 Flash Drive"/>
    <n v="132.52000000000004"/>
    <n v="5"/>
    <n v="0.2"/>
    <n v="34.786500000000004"/>
  </r>
  <r>
    <n v="9560"/>
    <s v="CA-2013-129280"/>
    <x v="0"/>
    <x v="973"/>
    <d v="2013-05-06T00:00:00"/>
    <s v="First Class"/>
    <s v="SM-20905"/>
    <s v="Susan MacKendrick"/>
    <x v="0"/>
    <s v="United States"/>
    <s v="Newark"/>
    <x v="24"/>
    <n v="43055"/>
    <x v="3"/>
    <s v="OFF-ST-10002554"/>
    <x v="1"/>
    <x v="4"/>
    <s v="Tennsco Industrial Shelving"/>
    <n v="195.64"/>
    <n v="5"/>
    <n v="0.2"/>
    <n v="-44.018999999999991"/>
  </r>
  <r>
    <n v="9561"/>
    <s v="CA-2013-129280"/>
    <x v="0"/>
    <x v="973"/>
    <d v="2013-05-06T00:00:00"/>
    <s v="First Class"/>
    <s v="SM-20905"/>
    <s v="Susan MacKendrick"/>
    <x v="0"/>
    <s v="United States"/>
    <s v="Newark"/>
    <x v="24"/>
    <n v="43055"/>
    <x v="3"/>
    <s v="FUR-FU-10001876"/>
    <x v="0"/>
    <x v="5"/>
    <s v="Computer Room Manger, 14&quot;"/>
    <n v="51.967999999999996"/>
    <n v="2"/>
    <n v="0.2"/>
    <n v="10.393599999999998"/>
  </r>
  <r>
    <n v="9562"/>
    <s v="CA-2013-129280"/>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s v="CA-2013-129280"/>
    <x v="0"/>
    <x v="973"/>
    <d v="2013-05-06T00:00:00"/>
    <s v="First Class"/>
    <s v="SM-20905"/>
    <s v="Susan MacKendrick"/>
    <x v="0"/>
    <s v="United States"/>
    <s v="Newark"/>
    <x v="24"/>
    <n v="43055"/>
    <x v="3"/>
    <s v="TEC-MA-10003589"/>
    <x v="2"/>
    <x v="15"/>
    <s v="Cisco 8961 IP Phone Charcoal"/>
    <n v="224.93700000000004"/>
    <n v="3"/>
    <n v="0.7"/>
    <n v="-164.9538"/>
  </r>
  <r>
    <n v="9564"/>
    <s v="CA-2013-129280"/>
    <x v="0"/>
    <x v="973"/>
    <d v="2013-05-06T00:00:00"/>
    <s v="First Class"/>
    <s v="SM-20905"/>
    <s v="Susan MacKendrick"/>
    <x v="0"/>
    <s v="United States"/>
    <s v="Newark"/>
    <x v="24"/>
    <n v="43055"/>
    <x v="3"/>
    <s v="OFF-LA-10000081"/>
    <x v="1"/>
    <x v="2"/>
    <s v="Avery 496"/>
    <n v="6"/>
    <n v="2"/>
    <n v="0.2"/>
    <n v="2.0999999999999996"/>
  </r>
  <r>
    <n v="9565"/>
    <s v="CA-2012-161242"/>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s v="CA-2011-130428"/>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s v="CA-2011-130428"/>
    <x v="2"/>
    <x v="691"/>
    <d v="2011-03-31T00:00:00"/>
    <s v="Same Day"/>
    <s v="TG-21640"/>
    <s v="Trudy Glocke"/>
    <x v="0"/>
    <s v="United States"/>
    <s v="Tampa"/>
    <x v="2"/>
    <n v="33614"/>
    <x v="0"/>
    <s v="OFF-BI-10001636"/>
    <x v="1"/>
    <x v="8"/>
    <s v="Ibico Plastic and Wire Spiral Binding Combs"/>
    <n v="12.645000000000001"/>
    <n v="5"/>
    <n v="0.7"/>
    <n v="-10.116"/>
  </r>
  <r>
    <n v="9568"/>
    <s v="CA-2011-130428"/>
    <x v="2"/>
    <x v="691"/>
    <d v="2011-03-31T00:00:00"/>
    <s v="Same Day"/>
    <s v="TG-21640"/>
    <s v="Trudy Glocke"/>
    <x v="0"/>
    <s v="United States"/>
    <s v="Tampa"/>
    <x v="2"/>
    <n v="33614"/>
    <x v="0"/>
    <s v="OFF-AR-10004027"/>
    <x v="1"/>
    <x v="6"/>
    <s v="Binney &amp; Smith inkTank Erasable Desk Highlighter, Chisel Tip, Yellow, 12/Box"/>
    <n v="4.032"/>
    <n v="2"/>
    <n v="0.2"/>
    <n v="1.0584000000000002"/>
  </r>
  <r>
    <n v="9569"/>
    <s v="CA-2014-104388"/>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s v="CA-2012-113131"/>
    <x v="1"/>
    <x v="496"/>
    <d v="2012-09-24T00:00:00"/>
    <s v="Same Day"/>
    <s v="MB-17305"/>
    <s v="Maria Bertelson"/>
    <x v="0"/>
    <s v="United States"/>
    <s v="Columbus"/>
    <x v="24"/>
    <n v="43229"/>
    <x v="3"/>
    <s v="OFF-BI-10003196"/>
    <x v="1"/>
    <x v="8"/>
    <s v="Accohide Poly Flexible Ring Binders"/>
    <n v="6.732000000000002"/>
    <n v="6"/>
    <n v="0.7"/>
    <n v="-4.4879999999999978"/>
  </r>
  <r>
    <n v="9571"/>
    <s v="CA-2012-113131"/>
    <x v="1"/>
    <x v="496"/>
    <d v="2012-09-24T00:00:00"/>
    <s v="Same Day"/>
    <s v="MB-17305"/>
    <s v="Maria Bertelson"/>
    <x v="0"/>
    <s v="United States"/>
    <s v="Columbus"/>
    <x v="24"/>
    <n v="43229"/>
    <x v="3"/>
    <s v="OFF-ST-10001172"/>
    <x v="1"/>
    <x v="4"/>
    <s v="Tennsco Lockers, Sand"/>
    <n v="33.568000000000005"/>
    <n v="2"/>
    <n v="0.2"/>
    <n v="1.6783999999999981"/>
  </r>
  <r>
    <n v="9572"/>
    <s v="CA-2012-113131"/>
    <x v="1"/>
    <x v="496"/>
    <d v="2012-09-24T00:00:00"/>
    <s v="Same Day"/>
    <s v="MB-17305"/>
    <s v="Maria Bertelson"/>
    <x v="0"/>
    <s v="United States"/>
    <s v="Columbus"/>
    <x v="24"/>
    <n v="43229"/>
    <x v="3"/>
    <s v="OFF-EN-10003068"/>
    <x v="1"/>
    <x v="12"/>
    <s v="#6 3/4 Gummed Flap White Envelopes"/>
    <n v="15.840000000000002"/>
    <n v="2"/>
    <n v="0.2"/>
    <n v="5.5439999999999987"/>
  </r>
  <r>
    <n v="9573"/>
    <s v="CA-2012-113131"/>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s v="CA-2012-113131"/>
    <x v="1"/>
    <x v="496"/>
    <d v="2012-09-24T00:00:00"/>
    <s v="Same Day"/>
    <s v="MB-17305"/>
    <s v="Maria Bertelson"/>
    <x v="0"/>
    <s v="United States"/>
    <s v="Columbus"/>
    <x v="24"/>
    <n v="43229"/>
    <x v="3"/>
    <s v="OFF-AR-10003504"/>
    <x v="1"/>
    <x v="6"/>
    <s v="Newell 347"/>
    <n v="17.12"/>
    <n v="5"/>
    <n v="0.2"/>
    <n v="1.9259999999999975"/>
  </r>
  <r>
    <n v="9575"/>
    <s v="CA-2012-148495"/>
    <x v="1"/>
    <x v="863"/>
    <d v="2012-08-13T00:00:00"/>
    <s v="Same Day"/>
    <s v="SF-20065"/>
    <s v="Sandra Flanagan"/>
    <x v="0"/>
    <s v="United States"/>
    <s v="Pomona"/>
    <x v="1"/>
    <n v="91767"/>
    <x v="1"/>
    <s v="FUR-FU-10001889"/>
    <x v="0"/>
    <x v="5"/>
    <s v="Ultra Door Pull Handle"/>
    <n v="31.56"/>
    <n v="3"/>
    <n v="0"/>
    <n v="10.4148"/>
  </r>
  <r>
    <n v="9576"/>
    <s v="CA-2012-143147"/>
    <x v="1"/>
    <x v="989"/>
    <d v="2012-05-28T00:00:00"/>
    <s v="Second Class"/>
    <s v="PS-18760"/>
    <s v="Pamela Stobb"/>
    <x v="0"/>
    <s v="United States"/>
    <s v="San Antonio"/>
    <x v="5"/>
    <n v="78207"/>
    <x v="2"/>
    <s v="FUR-CH-10000863"/>
    <x v="0"/>
    <x v="1"/>
    <s v="Novimex Swivel Fabric Task Chair"/>
    <n v="105.68599999999999"/>
    <n v="1"/>
    <n v="0.3"/>
    <n v="-28.686199999999999"/>
  </r>
  <r>
    <n v="9577"/>
    <s v="CA-2012-143147"/>
    <x v="1"/>
    <x v="989"/>
    <d v="2012-05-28T00:00:00"/>
    <s v="Second Class"/>
    <s v="PS-18760"/>
    <s v="Pamela Stobb"/>
    <x v="0"/>
    <s v="United States"/>
    <s v="San Antonio"/>
    <x v="5"/>
    <n v="78207"/>
    <x v="2"/>
    <s v="TEC-MA-10004679"/>
    <x v="2"/>
    <x v="15"/>
    <s v="StarTech.com 10/100 VDSL2 Ethernet Extender Kit"/>
    <n v="399.53999999999996"/>
    <n v="2"/>
    <n v="0.4"/>
    <n v="-79.908000000000015"/>
  </r>
  <r>
    <n v="9578"/>
    <s v="CA-2012-143147"/>
    <x v="1"/>
    <x v="989"/>
    <d v="2012-05-28T00:00:00"/>
    <s v="Second Class"/>
    <s v="PS-18760"/>
    <s v="Pamela Stobb"/>
    <x v="0"/>
    <s v="United States"/>
    <s v="San Antonio"/>
    <x v="5"/>
    <n v="78207"/>
    <x v="2"/>
    <s v="FUR-CH-10004754"/>
    <x v="0"/>
    <x v="1"/>
    <s v="Global Stack Chair with Arms, Black"/>
    <n v="104.93"/>
    <n v="5"/>
    <n v="0.3"/>
    <n v="-4.4969999999999999"/>
  </r>
  <r>
    <n v="9579"/>
    <s v="CA-2014-152975"/>
    <x v="3"/>
    <x v="32"/>
    <d v="2014-09-17T00:00:00"/>
    <s v="First Class"/>
    <s v="RB-19705"/>
    <s v="Roger Barcio"/>
    <x v="2"/>
    <s v="United States"/>
    <s v="New York City"/>
    <x v="15"/>
    <n v="10035"/>
    <x v="3"/>
    <s v="TEC-PH-10004586"/>
    <x v="2"/>
    <x v="7"/>
    <s v="Wilson SignalBoost 841262 DB PRO Amplifier Kit"/>
    <n v="1079.8499999999999"/>
    <n v="3"/>
    <n v="0"/>
    <n v="323.95499999999993"/>
  </r>
  <r>
    <n v="9580"/>
    <s v="CA-2014-152975"/>
    <x v="3"/>
    <x v="32"/>
    <d v="2014-09-17T00:00:00"/>
    <s v="First Class"/>
    <s v="RB-19705"/>
    <s v="Roger Barcio"/>
    <x v="2"/>
    <s v="United States"/>
    <s v="New York City"/>
    <x v="15"/>
    <n v="10035"/>
    <x v="3"/>
    <s v="OFF-ST-10001370"/>
    <x v="1"/>
    <x v="4"/>
    <s v="Sensible Storage WireTech Storage Systems"/>
    <n v="70.98"/>
    <n v="1"/>
    <n v="0"/>
    <n v="3.5489999999999924"/>
  </r>
  <r>
    <n v="9581"/>
    <s v="CA-2014-152975"/>
    <x v="3"/>
    <x v="32"/>
    <d v="2014-09-17T00:00:00"/>
    <s v="First Class"/>
    <s v="RB-19705"/>
    <s v="Roger Barcio"/>
    <x v="2"/>
    <s v="United States"/>
    <s v="New York City"/>
    <x v="15"/>
    <n v="10035"/>
    <x v="3"/>
    <s v="OFF-AR-10001988"/>
    <x v="1"/>
    <x v="6"/>
    <s v="Bulldog Table or Wall-Mount Pencil Sharpener"/>
    <n v="29.950000000000003"/>
    <n v="5"/>
    <n v="0"/>
    <n v="8.6854999999999993"/>
  </r>
  <r>
    <n v="9582"/>
    <s v="CA-2014-152975"/>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s v="CA-2013-107475"/>
    <x v="0"/>
    <x v="843"/>
    <d v="2013-06-12T00:00:00"/>
    <s v="Standard Class"/>
    <s v="RS-19870"/>
    <s v="Roy Skaria"/>
    <x v="2"/>
    <s v="United States"/>
    <s v="Philadelphia"/>
    <x v="9"/>
    <n v="19120"/>
    <x v="3"/>
    <s v="OFF-FA-10002988"/>
    <x v="1"/>
    <x v="13"/>
    <s v="Ideal Clamps"/>
    <n v="9.6479999999999997"/>
    <n v="6"/>
    <n v="0.2"/>
    <n v="3.4973999999999998"/>
  </r>
  <r>
    <n v="9584"/>
    <s v="CA-2014-116127"/>
    <x v="3"/>
    <x v="643"/>
    <d v="2014-06-28T00:00:00"/>
    <s v="Second Class"/>
    <s v="SB-20185"/>
    <s v="Sarah Brown"/>
    <x v="0"/>
    <s v="United States"/>
    <s v="New York City"/>
    <x v="15"/>
    <n v="10024"/>
    <x v="3"/>
    <s v="FUR-BO-10002213"/>
    <x v="0"/>
    <x v="0"/>
    <s v="DMI Eclipse Executive Suite Bookcases"/>
    <n v="400.78400000000005"/>
    <n v="1"/>
    <n v="0.2"/>
    <n v="-5.0098000000000269"/>
  </r>
  <r>
    <n v="9585"/>
    <s v="CA-2014-132584"/>
    <x v="3"/>
    <x v="775"/>
    <d v="2014-08-28T00:00:00"/>
    <s v="First Class"/>
    <s v="HJ-14875"/>
    <s v="Heather Jas"/>
    <x v="2"/>
    <s v="United States"/>
    <s v="Detroit"/>
    <x v="12"/>
    <n v="48234"/>
    <x v="2"/>
    <s v="OFF-ST-10000344"/>
    <x v="1"/>
    <x v="4"/>
    <s v="Neat Ideas Personal Hanging Folder Files, Black"/>
    <n v="53.72"/>
    <n v="4"/>
    <n v="0"/>
    <n v="13.967199999999998"/>
  </r>
  <r>
    <n v="9586"/>
    <s v="CA-2013-160598"/>
    <x v="0"/>
    <x v="370"/>
    <d v="2013-08-29T00:00:00"/>
    <s v="First Class"/>
    <s v="SV-20815"/>
    <s v="Stuart Van"/>
    <x v="1"/>
    <s v="United States"/>
    <s v="Miami"/>
    <x v="2"/>
    <n v="33142"/>
    <x v="0"/>
    <s v="OFF-PA-10002319"/>
    <x v="1"/>
    <x v="10"/>
    <s v="Xerox 1944"/>
    <n v="31.007999999999999"/>
    <n v="1"/>
    <n v="0.2"/>
    <n v="11.240400000000001"/>
  </r>
  <r>
    <n v="9587"/>
    <s v="CA-2013-108630"/>
    <x v="0"/>
    <x v="741"/>
    <d v="2013-11-19T00:00:00"/>
    <s v="Same Day"/>
    <s v="BE-11410"/>
    <s v="Bobby Elias"/>
    <x v="0"/>
    <s v="United States"/>
    <s v="Concord"/>
    <x v="1"/>
    <n v="94521"/>
    <x v="1"/>
    <s v="OFF-BI-10002437"/>
    <x v="1"/>
    <x v="8"/>
    <s v="Recycled Premium Regency Composition Covers"/>
    <n v="61.120000000000005"/>
    <n v="5"/>
    <n v="0.2"/>
    <n v="22.155999999999999"/>
  </r>
  <r>
    <n v="9588"/>
    <s v="US-2014-129203"/>
    <x v="3"/>
    <x v="827"/>
    <d v="2014-04-23T00:00:00"/>
    <s v="Standard Class"/>
    <s v="BM-11575"/>
    <s v="Brendan Murry"/>
    <x v="1"/>
    <s v="United States"/>
    <s v="Chicago"/>
    <x v="10"/>
    <n v="60653"/>
    <x v="2"/>
    <s v="OFF-ST-10001418"/>
    <x v="1"/>
    <x v="4"/>
    <s v="Carina Media Storage Towers in Natural &amp; Black"/>
    <n v="195.136"/>
    <n v="4"/>
    <n v="0.2"/>
    <n v="-43.9056"/>
  </r>
  <r>
    <n v="9589"/>
    <s v="CA-2014-110940"/>
    <x v="3"/>
    <x v="283"/>
    <d v="2014-07-29T00:00:00"/>
    <s v="Standard Class"/>
    <s v="AZ-10750"/>
    <s v="Annie Zypern"/>
    <x v="0"/>
    <s v="United States"/>
    <s v="Wheeling"/>
    <x v="10"/>
    <n v="60090"/>
    <x v="2"/>
    <s v="OFF-AR-10000380"/>
    <x v="1"/>
    <x v="6"/>
    <s v="Hunt PowerHouse Electric Pencil Sharpener, Blue"/>
    <n v="121.536"/>
    <n v="4"/>
    <n v="0.2"/>
    <n v="15.191999999999979"/>
  </r>
  <r>
    <n v="9590"/>
    <s v="CA-2011-119172"/>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s v="CA-2011-119172"/>
    <x v="2"/>
    <x v="218"/>
    <d v="2011-05-15T00:00:00"/>
    <s v="Standard Class"/>
    <s v="HD-14785"/>
    <s v="Harold Dahlen"/>
    <x v="2"/>
    <s v="United States"/>
    <s v="Chicago"/>
    <x v="10"/>
    <n v="60610"/>
    <x v="2"/>
    <s v="OFF-BI-10002026"/>
    <x v="1"/>
    <x v="8"/>
    <s v="Avery Arch Ring Binders"/>
    <n v="104.57999999999998"/>
    <n v="9"/>
    <n v="0.8"/>
    <n v="-172.55700000000007"/>
  </r>
  <r>
    <n v="9592"/>
    <s v="US-2013-105452"/>
    <x v="0"/>
    <x v="1062"/>
    <d v="2013-08-02T00:00:00"/>
    <s v="Standard Class"/>
    <s v="BF-11005"/>
    <s v="Barry Franz"/>
    <x v="2"/>
    <s v="United States"/>
    <s v="Pasadena"/>
    <x v="5"/>
    <n v="77506"/>
    <x v="2"/>
    <s v="FUR-FU-10003691"/>
    <x v="0"/>
    <x v="5"/>
    <s v="Eldon Image Series Desk Accessories, Ebony"/>
    <n v="24.700000000000003"/>
    <n v="5"/>
    <n v="0.6"/>
    <n v="-9.8799999999999955"/>
  </r>
  <r>
    <n v="9593"/>
    <s v="US-2013-105452"/>
    <x v="0"/>
    <x v="1062"/>
    <d v="2013-08-02T00:00:00"/>
    <s v="Standard Class"/>
    <s v="BF-11005"/>
    <s v="Barry Franz"/>
    <x v="2"/>
    <s v="United States"/>
    <s v="Pasadena"/>
    <x v="5"/>
    <n v="77506"/>
    <x v="2"/>
    <s v="FUR-FU-10003806"/>
    <x v="0"/>
    <x v="5"/>
    <s v="Tenex Chairmat w/ Average Lip, 45&quot; x 53&quot;"/>
    <n v="302.72000000000003"/>
    <n v="5"/>
    <n v="0.6"/>
    <n v="-378.40000000000009"/>
  </r>
  <r>
    <n v="9594"/>
    <s v="CA-2014-108931"/>
    <x v="3"/>
    <x v="32"/>
    <d v="2014-09-20T00:00:00"/>
    <s v="Standard Class"/>
    <s v="HZ-14950"/>
    <s v="Henia Zydlo"/>
    <x v="0"/>
    <s v="United States"/>
    <s v="New York City"/>
    <x v="15"/>
    <n v="10024"/>
    <x v="3"/>
    <s v="OFF-PA-10002741"/>
    <x v="1"/>
    <x v="10"/>
    <s v="Xerox 1980"/>
    <n v="8.56"/>
    <n v="2"/>
    <n v="0"/>
    <n v="3.8519999999999994"/>
  </r>
  <r>
    <n v="9595"/>
    <s v="CA-2014-108931"/>
    <x v="3"/>
    <x v="32"/>
    <d v="2014-09-20T00:00:00"/>
    <s v="Standard Class"/>
    <s v="HZ-14950"/>
    <s v="Henia Zydlo"/>
    <x v="0"/>
    <s v="United States"/>
    <s v="New York City"/>
    <x v="15"/>
    <n v="10024"/>
    <x v="3"/>
    <s v="OFF-PA-10003845"/>
    <x v="1"/>
    <x v="10"/>
    <s v="Xerox 1987"/>
    <n v="11.56"/>
    <n v="2"/>
    <n v="0"/>
    <n v="5.6644000000000005"/>
  </r>
  <r>
    <n v="9596"/>
    <s v="CA-2014-104619"/>
    <x v="3"/>
    <x v="714"/>
    <d v="2014-01-30T00:00:00"/>
    <s v="Standard Class"/>
    <s v="KD-16495"/>
    <s v="Keith Dawkins"/>
    <x v="1"/>
    <s v="United States"/>
    <s v="San Jose"/>
    <x v="1"/>
    <n v="95123"/>
    <x v="1"/>
    <s v="OFF-AP-10001492"/>
    <x v="1"/>
    <x v="9"/>
    <s v="Acco Six-Outlet Power Strip, 4' Cord Length"/>
    <n v="25.86"/>
    <n v="3"/>
    <n v="0"/>
    <n v="6.7236000000000002"/>
  </r>
  <r>
    <n v="9597"/>
    <s v="CA-2014-104619"/>
    <x v="3"/>
    <x v="714"/>
    <d v="2014-01-30T00:00:00"/>
    <s v="Standard Class"/>
    <s v="KD-16495"/>
    <s v="Keith Dawkins"/>
    <x v="1"/>
    <s v="United States"/>
    <s v="San Jose"/>
    <x v="1"/>
    <n v="95123"/>
    <x v="1"/>
    <s v="OFF-BI-10004318"/>
    <x v="1"/>
    <x v="8"/>
    <s v="Ibico EB-19 Dual Function Manual Binding System"/>
    <n v="276.78400000000005"/>
    <n v="2"/>
    <n v="0.2"/>
    <n v="89.954799999999992"/>
  </r>
  <r>
    <n v="9598"/>
    <s v="CA-2014-104619"/>
    <x v="3"/>
    <x v="714"/>
    <d v="2014-01-30T00:00:00"/>
    <s v="Standard Class"/>
    <s v="KD-16495"/>
    <s v="Keith Dawkins"/>
    <x v="1"/>
    <s v="United States"/>
    <s v="San Jose"/>
    <x v="1"/>
    <n v="95123"/>
    <x v="1"/>
    <s v="TEC-PH-10000193"/>
    <x v="2"/>
    <x v="7"/>
    <s v="Jensen SMPS-640 - speaker phone"/>
    <n v="110.352"/>
    <n v="3"/>
    <n v="0.2"/>
    <n v="8.2763999999999953"/>
  </r>
  <r>
    <n v="9599"/>
    <s v="CA-2012-149517"/>
    <x v="1"/>
    <x v="444"/>
    <d v="2012-09-23T00:00:00"/>
    <s v="Standard Class"/>
    <s v="FC-14245"/>
    <s v="Frank Carlisle"/>
    <x v="2"/>
    <s v="United States"/>
    <s v="Sacramento"/>
    <x v="1"/>
    <n v="95823"/>
    <x v="1"/>
    <s v="FUR-FU-10003464"/>
    <x v="0"/>
    <x v="5"/>
    <s v="Seth Thomas 8 1/2&quot; Cubicle Clock"/>
    <n v="60.84"/>
    <n v="3"/>
    <n v="0"/>
    <n v="19.468799999999998"/>
  </r>
  <r>
    <n v="9600"/>
    <s v="CA-2012-116841"/>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s v="CA-2014-107797"/>
    <x v="3"/>
    <x v="540"/>
    <d v="2014-05-12T00:00:00"/>
    <s v="Second Class"/>
    <s v="EB-13705"/>
    <s v="Ed Braxton"/>
    <x v="1"/>
    <s v="United States"/>
    <s v="Mansfield"/>
    <x v="5"/>
    <n v="76063"/>
    <x v="2"/>
    <s v="OFF-PA-10003848"/>
    <x v="1"/>
    <x v="10"/>
    <s v="Xerox 1997"/>
    <n v="41.472000000000008"/>
    <n v="8"/>
    <n v="0.2"/>
    <n v="14.5152"/>
  </r>
  <r>
    <n v="9602"/>
    <s v="CA-2013-117604"/>
    <x v="0"/>
    <x v="913"/>
    <d v="2013-09-10T00:00:00"/>
    <s v="Standard Class"/>
    <s v="JP-15520"/>
    <s v="Jeremy Pistek"/>
    <x v="0"/>
    <s v="United States"/>
    <s v="Jonesboro"/>
    <x v="36"/>
    <n v="72401"/>
    <x v="0"/>
    <s v="OFF-PA-10001357"/>
    <x v="1"/>
    <x v="10"/>
    <s v="Xerox 1886"/>
    <n v="239.5"/>
    <n v="5"/>
    <n v="0"/>
    <n v="114.95999999999998"/>
  </r>
  <r>
    <n v="9603"/>
    <s v="CA-2011-130155"/>
    <x v="2"/>
    <x v="946"/>
    <d v="2011-05-22T00:00:00"/>
    <s v="First Class"/>
    <s v="TD-20995"/>
    <s v="Tamara Dahlen"/>
    <x v="0"/>
    <s v="United States"/>
    <s v="Virginia Beach"/>
    <x v="17"/>
    <n v="23464"/>
    <x v="0"/>
    <s v="OFF-SU-10004737"/>
    <x v="1"/>
    <x v="14"/>
    <s v="Acme Design Stainless Steel Bent Scissors"/>
    <n v="34.200000000000003"/>
    <n v="5"/>
    <n v="0"/>
    <n v="9.234"/>
  </r>
  <r>
    <n v="9604"/>
    <s v="CA-2013-129861"/>
    <x v="0"/>
    <x v="26"/>
    <d v="2013-06-24T00:00:00"/>
    <s v="Standard Class"/>
    <s v="DM-13345"/>
    <s v="Denise Monton"/>
    <x v="1"/>
    <s v="United States"/>
    <s v="Rochester"/>
    <x v="15"/>
    <n v="14609"/>
    <x v="3"/>
    <s v="FUR-TA-10003715"/>
    <x v="0"/>
    <x v="3"/>
    <s v="Hon 2111 Invitation Series Corner Table"/>
    <n v="376.86599999999999"/>
    <n v="3"/>
    <n v="0.4"/>
    <n v="-213.55740000000006"/>
  </r>
  <r>
    <n v="9605"/>
    <s v="CA-2012-138625"/>
    <x v="1"/>
    <x v="121"/>
    <d v="2012-11-05T00:00:00"/>
    <s v="First Class"/>
    <s v="EG-13900"/>
    <s v="Emily Grady"/>
    <x v="0"/>
    <s v="United States"/>
    <s v="Chesapeake"/>
    <x v="17"/>
    <n v="23320"/>
    <x v="0"/>
    <s v="OFF-AP-10003099"/>
    <x v="1"/>
    <x v="9"/>
    <s v="Eureka Hand Vacuum, Bagless"/>
    <n v="197.72"/>
    <n v="4"/>
    <n v="0"/>
    <n v="55.36160000000001"/>
  </r>
  <r>
    <n v="9606"/>
    <s v="US-2014-122672"/>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s v="US-2014-122672"/>
    <x v="3"/>
    <x v="259"/>
    <d v="2014-11-10T00:00:00"/>
    <s v="Standard Class"/>
    <s v="HG-14965"/>
    <s v="Henry Goldwyn"/>
    <x v="1"/>
    <s v="United States"/>
    <s v="Lancaster"/>
    <x v="24"/>
    <n v="43130"/>
    <x v="3"/>
    <s v="OFF-ST-10002344"/>
    <x v="1"/>
    <x v="4"/>
    <s v="Carina 42&quot;Hx23 3/4&quot;W Media Storage Unit"/>
    <n v="194.35200000000003"/>
    <n v="3"/>
    <n v="0.2"/>
    <n v="-43.729199999999992"/>
  </r>
  <r>
    <n v="9608"/>
    <s v="CA-2014-117128"/>
    <x v="3"/>
    <x v="256"/>
    <d v="2014-12-09T00:00:00"/>
    <s v="Second Class"/>
    <s v="BF-11080"/>
    <s v="Bart Folk"/>
    <x v="0"/>
    <s v="United States"/>
    <s v="New York City"/>
    <x v="15"/>
    <n v="10024"/>
    <x v="3"/>
    <s v="OFF-PA-10000007"/>
    <x v="1"/>
    <x v="10"/>
    <s v="Telephone Message Books with Fax/Mobile Section, 4 1/4&quot; x 6&quot;"/>
    <n v="21.6"/>
    <n v="6"/>
    <n v="0"/>
    <n v="9.9359999999999999"/>
  </r>
  <r>
    <n v="9609"/>
    <s v="CA-2014-117128"/>
    <x v="3"/>
    <x v="256"/>
    <d v="2014-12-09T00:00:00"/>
    <s v="Second Class"/>
    <s v="BF-11080"/>
    <s v="Bart Folk"/>
    <x v="0"/>
    <s v="United States"/>
    <s v="New York City"/>
    <x v="15"/>
    <n v="10024"/>
    <x v="3"/>
    <s v="OFF-LA-10000248"/>
    <x v="1"/>
    <x v="2"/>
    <s v="Avery 52"/>
    <n v="11.07"/>
    <n v="3"/>
    <n v="0"/>
    <n v="5.2028999999999996"/>
  </r>
  <r>
    <n v="9610"/>
    <s v="CA-2013-130638"/>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s v="CA-2013-130638"/>
    <x v="0"/>
    <x v="458"/>
    <d v="2013-05-20T00:00:00"/>
    <s v="Second Class"/>
    <s v="SC-20095"/>
    <s v="Sanjit Chand"/>
    <x v="0"/>
    <s v="United States"/>
    <s v="Los Angeles"/>
    <x v="1"/>
    <n v="90045"/>
    <x v="1"/>
    <s v="OFF-LA-10002195"/>
    <x v="1"/>
    <x v="2"/>
    <s v="Avery 481"/>
    <n v="27.72"/>
    <n v="9"/>
    <n v="0"/>
    <n v="13.3056"/>
  </r>
  <r>
    <n v="9612"/>
    <s v="CA-2014-144365"/>
    <x v="3"/>
    <x v="1200"/>
    <d v="2014-10-31T00:00:00"/>
    <s v="Standard Class"/>
    <s v="CS-11950"/>
    <s v="Carlos Soltero"/>
    <x v="0"/>
    <s v="United States"/>
    <s v="Jackson"/>
    <x v="35"/>
    <n v="39212"/>
    <x v="0"/>
    <s v="OFF-FA-10000735"/>
    <x v="1"/>
    <x v="13"/>
    <s v="Staples"/>
    <n v="11.68"/>
    <n v="4"/>
    <n v="0"/>
    <n v="5.2559999999999993"/>
  </r>
  <r>
    <n v="9613"/>
    <s v="CA-2013-110086"/>
    <x v="0"/>
    <x v="31"/>
    <d v="2013-09-23T00:00:00"/>
    <s v="Standard Class"/>
    <s v="BD-11320"/>
    <s v="Bill Donatelli"/>
    <x v="0"/>
    <s v="United States"/>
    <s v="Woodland"/>
    <x v="1"/>
    <n v="95695"/>
    <x v="1"/>
    <s v="TEC-PH-10001299"/>
    <x v="2"/>
    <x v="7"/>
    <s v="Polycom CX300 Desktop Phone USB VoIP phone"/>
    <n v="239.98400000000004"/>
    <n v="2"/>
    <n v="0.2"/>
    <n v="23.998400000000004"/>
  </r>
  <r>
    <n v="9614"/>
    <s v="CA-2011-128524"/>
    <x v="2"/>
    <x v="7"/>
    <d v="2011-11-13T00:00:00"/>
    <s v="First Class"/>
    <s v="MZ-17515"/>
    <s v="Mary Zewe"/>
    <x v="1"/>
    <s v="United States"/>
    <s v="Seattle"/>
    <x v="4"/>
    <n v="98115"/>
    <x v="1"/>
    <s v="OFF-AP-10002892"/>
    <x v="1"/>
    <x v="9"/>
    <s v="Belkin F5C206VTEL 6 Outlet Surge"/>
    <n v="22.98"/>
    <n v="1"/>
    <n v="0"/>
    <n v="6.8939999999999984"/>
  </r>
  <r>
    <n v="9615"/>
    <s v="CA-2011-128524"/>
    <x v="2"/>
    <x v="7"/>
    <d v="2011-11-13T00:00:00"/>
    <s v="First Class"/>
    <s v="MZ-17515"/>
    <s v="Mary Zewe"/>
    <x v="1"/>
    <s v="United States"/>
    <s v="Seattle"/>
    <x v="4"/>
    <n v="98115"/>
    <x v="1"/>
    <s v="TEC-AC-10002718"/>
    <x v="2"/>
    <x v="11"/>
    <s v="Belkin Standard 104 key USB Keyboard"/>
    <n v="102.13"/>
    <n v="7"/>
    <n v="0"/>
    <n v="15.319499999999996"/>
  </r>
  <r>
    <n v="9616"/>
    <s v="CA-2011-1285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s v="CA-2013-140256"/>
    <x v="0"/>
    <x v="250"/>
    <d v="2013-08-30T00:00:00"/>
    <s v="Standard Class"/>
    <s v="PW-19030"/>
    <s v="Pauline Webber"/>
    <x v="1"/>
    <s v="United States"/>
    <s v="Los Angeles"/>
    <x v="1"/>
    <n v="90049"/>
    <x v="1"/>
    <s v="OFF-AR-10002255"/>
    <x v="1"/>
    <x v="6"/>
    <s v="Newell 346"/>
    <n v="5.76"/>
    <n v="2"/>
    <n v="0"/>
    <n v="1.6703999999999999"/>
  </r>
  <r>
    <n v="9618"/>
    <s v="CA-2014-160633"/>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s v="CA-2014-160633"/>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s v="CA-2014-160633"/>
    <x v="3"/>
    <x v="673"/>
    <d v="2014-11-22T00:00:00"/>
    <s v="Standard Class"/>
    <s v="BS-11380"/>
    <s v="Bill Stewart"/>
    <x v="1"/>
    <s v="United States"/>
    <s v="Bowling Green"/>
    <x v="24"/>
    <n v="43402"/>
    <x v="3"/>
    <s v="TEC-AC-10002335"/>
    <x v="2"/>
    <x v="11"/>
    <s v="Logitech Media Keyboard K200"/>
    <n v="139.96000000000004"/>
    <n v="5"/>
    <n v="0.2"/>
    <n v="-1.7495000000000118"/>
  </r>
  <r>
    <n v="9621"/>
    <s v="CA-2011-115133"/>
    <x v="2"/>
    <x v="467"/>
    <d v="2011-09-30T00:00:00"/>
    <s v="Standard Class"/>
    <s v="DA-13450"/>
    <s v="Dianna Arnett"/>
    <x v="2"/>
    <s v="United States"/>
    <s v="Lancaster"/>
    <x v="24"/>
    <n v="43130"/>
    <x v="3"/>
    <s v="OFF-AP-10001634"/>
    <x v="1"/>
    <x v="9"/>
    <s v="Hoover Commercial Lightweight Upright Vacuum"/>
    <n v="16.704000000000001"/>
    <n v="6"/>
    <n v="0.2"/>
    <n v="1.2527999999999988"/>
  </r>
  <r>
    <n v="9622"/>
    <s v="CA-2011-115133"/>
    <x v="2"/>
    <x v="467"/>
    <d v="2011-09-30T00:00:00"/>
    <s v="Standard Class"/>
    <s v="DA-13450"/>
    <s v="Dianna Arnett"/>
    <x v="2"/>
    <s v="United States"/>
    <s v="Lancaster"/>
    <x v="24"/>
    <n v="43130"/>
    <x v="3"/>
    <s v="TEC-AC-10002370"/>
    <x v="2"/>
    <x v="11"/>
    <s v="Maxell CD-R Discs"/>
    <n v="3.1520000000000001"/>
    <n v="2"/>
    <n v="0.2"/>
    <n v="0.47279999999999966"/>
  </r>
  <r>
    <n v="9623"/>
    <s v="CA-2011-115133"/>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s v="CA-2014-137449"/>
    <x v="3"/>
    <x v="222"/>
    <d v="2014-07-01T00:00:00"/>
    <s v="First Class"/>
    <s v="ME-17725"/>
    <s v="Max Engle"/>
    <x v="0"/>
    <s v="United States"/>
    <s v="Dallas"/>
    <x v="5"/>
    <n v="75220"/>
    <x v="2"/>
    <s v="OFF-AP-10000240"/>
    <x v="1"/>
    <x v="9"/>
    <s v="Belkin F9G930V10-GRY 9 Outlet Surge"/>
    <n v="21.391999999999992"/>
    <n v="2"/>
    <n v="0.8"/>
    <n v="-54.549600000000012"/>
  </r>
  <r>
    <n v="9625"/>
    <s v="CA-2014-137449"/>
    <x v="3"/>
    <x v="222"/>
    <d v="2014-07-01T00:00:00"/>
    <s v="First Class"/>
    <s v="ME-17725"/>
    <s v="Max Engle"/>
    <x v="0"/>
    <s v="United States"/>
    <s v="Dallas"/>
    <x v="5"/>
    <n v="75220"/>
    <x v="2"/>
    <s v="FUR-TA-10002855"/>
    <x v="0"/>
    <x v="3"/>
    <s v="Bevis Round Conference Table Top &amp; Single Column Base"/>
    <n v="307.31400000000002"/>
    <n v="3"/>
    <n v="0.3"/>
    <n v="-39.511800000000036"/>
  </r>
  <r>
    <n v="9626"/>
    <s v="CA-2014-137449"/>
    <x v="3"/>
    <x v="222"/>
    <d v="2014-07-01T00:00:00"/>
    <s v="First Class"/>
    <s v="ME-17725"/>
    <s v="Max Engle"/>
    <x v="0"/>
    <s v="United States"/>
    <s v="Dallas"/>
    <x v="5"/>
    <n v="75220"/>
    <x v="2"/>
    <s v="FUR-BO-10000780"/>
    <x v="0"/>
    <x v="0"/>
    <s v="O'Sullivan Plantations 2-Door Library in Landvery Oak"/>
    <n v="409.99919999999997"/>
    <n v="3"/>
    <n v="0.32"/>
    <n v="-96.470399999999955"/>
  </r>
  <r>
    <n v="9627"/>
    <s v="CA-2014-103520"/>
    <x v="3"/>
    <x v="397"/>
    <d v="2014-09-26T00:00:00"/>
    <s v="First Class"/>
    <s v="MH-17785"/>
    <s v="Maya Herman"/>
    <x v="1"/>
    <s v="United States"/>
    <s v="Lubbock"/>
    <x v="5"/>
    <n v="79424"/>
    <x v="2"/>
    <s v="OFF-PA-10001846"/>
    <x v="1"/>
    <x v="10"/>
    <s v="Xerox 1899"/>
    <n v="9.2480000000000011"/>
    <n v="2"/>
    <n v="0.2"/>
    <n v="3.3524000000000003"/>
  </r>
  <r>
    <n v="9628"/>
    <s v="CA-2011-139283"/>
    <x v="2"/>
    <x v="533"/>
    <d v="2011-11-27T00:00:00"/>
    <s v="Standard Class"/>
    <s v="BT-11440"/>
    <s v="Bobby Trafton"/>
    <x v="0"/>
    <s v="United States"/>
    <s v="Detroit"/>
    <x v="12"/>
    <n v="48227"/>
    <x v="2"/>
    <s v="OFF-BI-10002049"/>
    <x v="1"/>
    <x v="8"/>
    <s v="UniKeep View Case Binders"/>
    <n v="14.669999999999998"/>
    <n v="3"/>
    <n v="0"/>
    <n v="6.7481999999999989"/>
  </r>
  <r>
    <n v="9629"/>
    <s v="CA-2011-118192"/>
    <x v="2"/>
    <x v="286"/>
    <d v="2011-01-19T00:00:00"/>
    <s v="Standard Class"/>
    <s v="MM-17920"/>
    <s v="Michael Moore"/>
    <x v="0"/>
    <s v="United States"/>
    <s v="Newark"/>
    <x v="24"/>
    <n v="43055"/>
    <x v="3"/>
    <s v="OFF-PA-10002947"/>
    <x v="1"/>
    <x v="10"/>
    <s v="Xerox 1923"/>
    <n v="37.408000000000001"/>
    <n v="7"/>
    <n v="0.2"/>
    <n v="13.0928"/>
  </r>
  <r>
    <n v="9630"/>
    <s v="CA-2011-118192"/>
    <x v="2"/>
    <x v="286"/>
    <d v="2011-01-19T00:00:00"/>
    <s v="Standard Class"/>
    <s v="MM-17920"/>
    <s v="Michael Moore"/>
    <x v="0"/>
    <s v="United States"/>
    <s v="Newark"/>
    <x v="24"/>
    <n v="43055"/>
    <x v="3"/>
    <s v="OFF-BI-10003476"/>
    <x v="1"/>
    <x v="8"/>
    <s v="Avery Metallic Poly Binders"/>
    <n v="3.4380000000000006"/>
    <n v="2"/>
    <n v="0.7"/>
    <n v="-2.5212000000000003"/>
  </r>
  <r>
    <n v="9631"/>
    <s v="CA-2013-168844"/>
    <x v="0"/>
    <x v="1207"/>
    <d v="2013-06-07T00:00:00"/>
    <s v="Standard Class"/>
    <s v="NM-18520"/>
    <s v="Neoma Murray"/>
    <x v="0"/>
    <s v="United States"/>
    <s v="New York City"/>
    <x v="15"/>
    <n v="10011"/>
    <x v="3"/>
    <s v="OFF-BI-10002609"/>
    <x v="1"/>
    <x v="8"/>
    <s v="Avery Hidden Tab Dividers for Binding Systems"/>
    <n v="7.1519999999999992"/>
    <n v="3"/>
    <n v="0.2"/>
    <n v="2.3243999999999994"/>
  </r>
  <r>
    <n v="9632"/>
    <s v="CA-2013-168844"/>
    <x v="0"/>
    <x v="1207"/>
    <d v="2013-06-07T00:00:00"/>
    <s v="Standard Class"/>
    <s v="NM-18520"/>
    <s v="Neoma Murray"/>
    <x v="0"/>
    <s v="United States"/>
    <s v="New York City"/>
    <x v="15"/>
    <n v="10011"/>
    <x v="3"/>
    <s v="TEC-PH-10003215"/>
    <x v="2"/>
    <x v="7"/>
    <s v="Jackery Bar Premium Fast-charging Portable Charger"/>
    <n v="179.7"/>
    <n v="6"/>
    <n v="0"/>
    <n v="88.052999999999997"/>
  </r>
  <r>
    <n v="9633"/>
    <s v="CA-2014-154809"/>
    <x v="3"/>
    <x v="778"/>
    <d v="2014-02-18T00:00:00"/>
    <s v="Standard Class"/>
    <s v="MH-17455"/>
    <s v="Mark Hamilton"/>
    <x v="0"/>
    <s v="United States"/>
    <s v="Minneapolis"/>
    <x v="11"/>
    <n v="55407"/>
    <x v="2"/>
    <s v="OFF-AP-10004785"/>
    <x v="1"/>
    <x v="9"/>
    <s v="Holmes Replacement Filter for HEPA Air Cleaner, Medium Room"/>
    <n v="90.64"/>
    <n v="8"/>
    <n v="0"/>
    <n v="38.975200000000008"/>
  </r>
  <r>
    <n v="9634"/>
    <s v="CA-2011-151330"/>
    <x v="2"/>
    <x v="1005"/>
    <d v="2011-10-17T00:00:00"/>
    <s v="First Class"/>
    <s v="TC-21295"/>
    <s v="Toby Carlisle"/>
    <x v="0"/>
    <s v="United States"/>
    <s v="Everett"/>
    <x v="31"/>
    <n v="2149"/>
    <x v="3"/>
    <s v="TEC-AC-10000865"/>
    <x v="2"/>
    <x v="11"/>
    <s v="WD My Passport Ultra 500GB Portable External Hard Drive"/>
    <n v="177"/>
    <n v="3"/>
    <n v="0"/>
    <n v="30.089999999999982"/>
  </r>
  <r>
    <n v="9635"/>
    <s v="CA-2011-151330"/>
    <x v="2"/>
    <x v="1005"/>
    <d v="2011-10-17T00:00:00"/>
    <s v="First Class"/>
    <s v="TC-21295"/>
    <s v="Toby Carlisle"/>
    <x v="0"/>
    <s v="United States"/>
    <s v="Everett"/>
    <x v="31"/>
    <n v="2149"/>
    <x v="3"/>
    <s v="OFF-ST-10000615"/>
    <x v="1"/>
    <x v="4"/>
    <s v="SimpliFile Personal File, Black Granite, 15w x 6-15/16d x 11-1/4h"/>
    <n v="79.45"/>
    <n v="7"/>
    <n v="0"/>
    <n v="22.246000000000006"/>
  </r>
  <r>
    <n v="9636"/>
    <s v="CA-2011-151330"/>
    <x v="2"/>
    <x v="1005"/>
    <d v="2011-10-17T00:00:00"/>
    <s v="First Class"/>
    <s v="TC-21295"/>
    <s v="Toby Carlisle"/>
    <x v="0"/>
    <s v="United States"/>
    <s v="Everett"/>
    <x v="31"/>
    <n v="2149"/>
    <x v="3"/>
    <s v="FUR-CH-10000749"/>
    <x v="0"/>
    <x v="1"/>
    <s v="Office Star - Ergonomic Mid Back Chair with 2-Way Adjustable Arms"/>
    <n v="1628.82"/>
    <n v="9"/>
    <n v="0"/>
    <n v="260.61120000000017"/>
  </r>
  <r>
    <n v="9637"/>
    <s v="CA-2011-124702"/>
    <x v="2"/>
    <x v="728"/>
    <d v="2011-11-25T00:00:00"/>
    <s v="Standard Class"/>
    <s v="MH-17785"/>
    <s v="Maya Herman"/>
    <x v="1"/>
    <s v="United States"/>
    <s v="Seattle"/>
    <x v="4"/>
    <n v="98105"/>
    <x v="1"/>
    <s v="FUR-FU-10003553"/>
    <x v="0"/>
    <x v="5"/>
    <s v="Howard Miller 13-1/2&quot; Diameter Rosebrook Wall Clock"/>
    <n v="137.54"/>
    <n v="2"/>
    <n v="0"/>
    <n v="55.016000000000005"/>
  </r>
  <r>
    <n v="9638"/>
    <s v="CA-2011-124702"/>
    <x v="2"/>
    <x v="728"/>
    <d v="2011-11-25T00:00:00"/>
    <s v="Standard Class"/>
    <s v="MH-17785"/>
    <s v="Maya Herman"/>
    <x v="1"/>
    <s v="United States"/>
    <s v="Seattle"/>
    <x v="4"/>
    <n v="98105"/>
    <x v="1"/>
    <s v="FUR-TA-10003008"/>
    <x v="0"/>
    <x v="3"/>
    <s v="Lesro Round Back Collection Coffee Table, End Table"/>
    <n v="730.2"/>
    <n v="4"/>
    <n v="0"/>
    <n v="94.926000000000045"/>
  </r>
  <r>
    <n v="9639"/>
    <s v="US-2014-125808"/>
    <x v="3"/>
    <x v="105"/>
    <d v="2014-11-16T00:00:00"/>
    <s v="Second Class"/>
    <s v="EP-13915"/>
    <s v="Emily Phan"/>
    <x v="0"/>
    <s v="United States"/>
    <s v="Los Angeles"/>
    <x v="1"/>
    <n v="90032"/>
    <x v="1"/>
    <s v="OFF-PA-10001846"/>
    <x v="1"/>
    <x v="10"/>
    <s v="Xerox 1899"/>
    <n v="11.56"/>
    <n v="2"/>
    <n v="0"/>
    <n v="5.6644000000000005"/>
  </r>
  <r>
    <n v="9640"/>
    <s v="CA-2012-116638"/>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s v="CA-2011-104563"/>
    <x v="2"/>
    <x v="1009"/>
    <d v="2011-03-12T00:00:00"/>
    <s v="Standard Class"/>
    <s v="CM-12715"/>
    <s v="Craig Molinari"/>
    <x v="1"/>
    <s v="United States"/>
    <s v="Seattle"/>
    <x v="4"/>
    <n v="98103"/>
    <x v="1"/>
    <s v="OFF-AR-10000390"/>
    <x v="1"/>
    <x v="6"/>
    <s v="Newell Chalk Holder"/>
    <n v="20.65"/>
    <n v="5"/>
    <n v="0"/>
    <n v="9.4989999999999988"/>
  </r>
  <r>
    <n v="9642"/>
    <s v="CA-2011-104563"/>
    <x v="2"/>
    <x v="1009"/>
    <d v="2011-03-12T00:00:00"/>
    <s v="Standard Class"/>
    <s v="CM-12715"/>
    <s v="Craig Molinari"/>
    <x v="1"/>
    <s v="United States"/>
    <s v="Seattle"/>
    <x v="4"/>
    <n v="98103"/>
    <x v="1"/>
    <s v="OFF-ST-10000934"/>
    <x v="1"/>
    <x v="4"/>
    <s v="Contico 72&quot;H Heavy-Duty Storage System"/>
    <n v="204.89999999999998"/>
    <n v="5"/>
    <n v="0"/>
    <n v="0"/>
  </r>
  <r>
    <n v="9643"/>
    <s v="CA-2011-104563"/>
    <x v="2"/>
    <x v="1009"/>
    <d v="2011-03-12T00:00:00"/>
    <s v="Standard Class"/>
    <s v="CM-12715"/>
    <s v="Craig Molinari"/>
    <x v="1"/>
    <s v="United States"/>
    <s v="Seattle"/>
    <x v="4"/>
    <n v="98103"/>
    <x v="1"/>
    <s v="FUR-CH-10002780"/>
    <x v="0"/>
    <x v="1"/>
    <s v="Office Star - Task Chair with Contemporary Loop Arms"/>
    <n v="436.70400000000006"/>
    <n v="6"/>
    <n v="0.2"/>
    <n v="21.835199999999986"/>
  </r>
  <r>
    <n v="9644"/>
    <s v="CA-2011-104563"/>
    <x v="2"/>
    <x v="1009"/>
    <d v="2011-03-12T00:00:00"/>
    <s v="Standard Class"/>
    <s v="CM-12715"/>
    <s v="Craig Molinari"/>
    <x v="1"/>
    <s v="United States"/>
    <s v="Seattle"/>
    <x v="4"/>
    <n v="98103"/>
    <x v="1"/>
    <s v="FUR-CH-10004495"/>
    <x v="0"/>
    <x v="1"/>
    <s v="Global Leather and Oak Executive Chair, Black"/>
    <n v="481.56800000000004"/>
    <n v="2"/>
    <n v="0.2"/>
    <n v="54.17639999999993"/>
  </r>
  <r>
    <n v="9645"/>
    <s v="US-2014-107979"/>
    <x v="3"/>
    <x v="110"/>
    <d v="2014-06-14T00:00:00"/>
    <s v="Standard Class"/>
    <s v="FO-14305"/>
    <s v="Frank Olsen"/>
    <x v="0"/>
    <s v="United States"/>
    <s v="Glendale"/>
    <x v="16"/>
    <n v="85301"/>
    <x v="1"/>
    <s v="TEC-AC-10002006"/>
    <x v="2"/>
    <x v="11"/>
    <s v="Memorex Micro Travel Drive 16 GB"/>
    <n v="89.544000000000011"/>
    <n v="7"/>
    <n v="0.2"/>
    <n v="12.312299999999993"/>
  </r>
  <r>
    <n v="9646"/>
    <s v="US-2014-107979"/>
    <x v="3"/>
    <x v="110"/>
    <d v="2014-06-14T00:00:00"/>
    <s v="Standard Class"/>
    <s v="FO-14305"/>
    <s v="Frank Olsen"/>
    <x v="0"/>
    <s v="United States"/>
    <s v="Glendale"/>
    <x v="16"/>
    <n v="85301"/>
    <x v="1"/>
    <s v="OFF-ST-10002485"/>
    <x v="1"/>
    <x v="4"/>
    <s v="Rogers Deluxe File Chest"/>
    <n v="35.167999999999999"/>
    <n v="2"/>
    <n v="0.2"/>
    <n v="-8.3524000000000012"/>
  </r>
  <r>
    <n v="9647"/>
    <s v="US-2014-107979"/>
    <x v="3"/>
    <x v="110"/>
    <d v="2014-06-14T00:00:00"/>
    <s v="Standard Class"/>
    <s v="FO-14305"/>
    <s v="Frank Olsen"/>
    <x v="0"/>
    <s v="United States"/>
    <s v="Glendale"/>
    <x v="16"/>
    <n v="85301"/>
    <x v="1"/>
    <s v="OFF-BI-10000778"/>
    <x v="1"/>
    <x v="8"/>
    <s v="GBC VeloBinder Electric Binding Machine"/>
    <n v="72.588000000000008"/>
    <n v="2"/>
    <n v="0.7"/>
    <n v="-48.391999999999982"/>
  </r>
  <r>
    <n v="9648"/>
    <s v="CA-2011-150518"/>
    <x v="2"/>
    <x v="84"/>
    <d v="2011-11-24T00:00:00"/>
    <s v="Standard Class"/>
    <s v="MW-18220"/>
    <s v="Mitch Webber"/>
    <x v="0"/>
    <s v="United States"/>
    <s v="Coon Rapids"/>
    <x v="11"/>
    <n v="55433"/>
    <x v="2"/>
    <s v="OFF-ST-10000877"/>
    <x v="1"/>
    <x v="4"/>
    <s v="Recycled Steel Personal File for Standard File Folders"/>
    <n v="221.16"/>
    <n v="4"/>
    <n v="0"/>
    <n v="57.501599999999996"/>
  </r>
  <r>
    <n v="9649"/>
    <s v="CA-2011-150518"/>
    <x v="2"/>
    <x v="84"/>
    <d v="2011-11-24T00:00:00"/>
    <s v="Standard Class"/>
    <s v="MW-18220"/>
    <s v="Mitch Webber"/>
    <x v="0"/>
    <s v="United States"/>
    <s v="Coon Rapids"/>
    <x v="11"/>
    <n v="55433"/>
    <x v="2"/>
    <s v="TEC-PH-10002103"/>
    <x v="2"/>
    <x v="7"/>
    <s v="Jabra SPEAK 410"/>
    <n v="281.96999999999997"/>
    <n v="3"/>
    <n v="0"/>
    <n v="78.951599999999999"/>
  </r>
  <r>
    <n v="9650"/>
    <s v="CA-2013-107104"/>
    <x v="0"/>
    <x v="491"/>
    <d v="2013-12-01T00:00:00"/>
    <s v="Standard Class"/>
    <s v="MS-17365"/>
    <s v="Maribeth Schnelling"/>
    <x v="0"/>
    <s v="United States"/>
    <s v="Los Angeles"/>
    <x v="1"/>
    <n v="90045"/>
    <x v="1"/>
    <s v="FUR-BO-10002213"/>
    <x v="0"/>
    <x v="0"/>
    <s v="DMI Eclipse Executive Suite Bookcases"/>
    <n v="3406.6640000000002"/>
    <n v="8"/>
    <n v="0.15"/>
    <n v="160.31359999999984"/>
  </r>
  <r>
    <n v="9651"/>
    <s v="CA-2013-107104"/>
    <x v="0"/>
    <x v="491"/>
    <d v="2013-12-01T00:00:00"/>
    <s v="Standard Class"/>
    <s v="MS-17365"/>
    <s v="Maribeth Schnelling"/>
    <x v="0"/>
    <s v="United States"/>
    <s v="Los Angeles"/>
    <x v="1"/>
    <n v="90045"/>
    <x v="1"/>
    <s v="OFF-AR-10004269"/>
    <x v="1"/>
    <x v="6"/>
    <s v="Newell 31"/>
    <n v="37.17"/>
    <n v="9"/>
    <n v="0"/>
    <n v="10.4076"/>
  </r>
  <r>
    <n v="9652"/>
    <s v="CA-2013-107104"/>
    <x v="0"/>
    <x v="491"/>
    <d v="2013-12-01T00:00:00"/>
    <s v="Standard Class"/>
    <s v="MS-17365"/>
    <s v="Maribeth Schnelling"/>
    <x v="0"/>
    <s v="United States"/>
    <s v="Los Angeles"/>
    <x v="1"/>
    <n v="90045"/>
    <x v="1"/>
    <s v="OFF-AP-10000055"/>
    <x v="1"/>
    <x v="9"/>
    <s v="Belkin F9S820V06 8 Outlet Surge"/>
    <n v="64.959999999999994"/>
    <n v="2"/>
    <n v="0"/>
    <n v="19.487999999999992"/>
  </r>
  <r>
    <n v="9653"/>
    <s v="CA-2013-107104"/>
    <x v="0"/>
    <x v="491"/>
    <d v="2013-12-01T00:00:00"/>
    <s v="Standard Class"/>
    <s v="MS-17365"/>
    <s v="Maribeth Schnelling"/>
    <x v="0"/>
    <s v="United States"/>
    <s v="Los Angeles"/>
    <x v="1"/>
    <n v="90045"/>
    <x v="1"/>
    <s v="FUR-FU-10002937"/>
    <x v="0"/>
    <x v="5"/>
    <s v="GE 48&quot; Fluorescent Tube, Cool White Energy Saver, 34 Watts, 30/Box"/>
    <n v="595.38"/>
    <n v="6"/>
    <n v="0"/>
    <n v="297.69"/>
  </r>
  <r>
    <n v="9654"/>
    <s v="CA-2014-161893"/>
    <x v="3"/>
    <x v="205"/>
    <d v="2014-01-28T00:00:00"/>
    <s v="Standard Class"/>
    <s v="HP-14815"/>
    <s v="Harold Pawlan"/>
    <x v="2"/>
    <s v="United States"/>
    <s v="Tucson"/>
    <x v="16"/>
    <n v="85705"/>
    <x v="1"/>
    <s v="TEC-AC-10001874"/>
    <x v="2"/>
    <x v="11"/>
    <s v="Logitech Wireless Anywhere Mouse MX for PC and Mac"/>
    <n v="95.984000000000009"/>
    <n v="2"/>
    <n v="0.2"/>
    <n v="11.997999999999998"/>
  </r>
  <r>
    <n v="9655"/>
    <s v="CA-2014-161893"/>
    <x v="3"/>
    <x v="205"/>
    <d v="2014-01-28T00:00:00"/>
    <s v="Standard Class"/>
    <s v="HP-14815"/>
    <s v="Harold Pawlan"/>
    <x v="2"/>
    <s v="United States"/>
    <s v="Tucson"/>
    <x v="16"/>
    <n v="85705"/>
    <x v="1"/>
    <s v="OFF-BI-10004506"/>
    <x v="1"/>
    <x v="8"/>
    <s v="Wilson Jones data.warehouse D-Ring Binders with DublLock"/>
    <n v="4.9380000000000006"/>
    <n v="2"/>
    <n v="0.7"/>
    <n v="-3.6212"/>
  </r>
  <r>
    <n v="9656"/>
    <s v="CA-2011-156160"/>
    <x v="2"/>
    <x v="358"/>
    <d v="2011-09-29T00:00:00"/>
    <s v="Standard Class"/>
    <s v="AS-10090"/>
    <s v="Adam Shillingsburg"/>
    <x v="0"/>
    <s v="United States"/>
    <s v="New York City"/>
    <x v="15"/>
    <n v="10035"/>
    <x v="3"/>
    <s v="FUR-FU-10001876"/>
    <x v="0"/>
    <x v="5"/>
    <s v="Computer Room Manger, 14&quot;"/>
    <n v="97.44"/>
    <n v="3"/>
    <n v="0"/>
    <n v="35.078399999999995"/>
  </r>
  <r>
    <n v="9657"/>
    <s v="CA-2011-156160"/>
    <x v="2"/>
    <x v="358"/>
    <d v="2011-09-29T00:00:00"/>
    <s v="Standard Class"/>
    <s v="AS-10090"/>
    <s v="Adam Shillingsburg"/>
    <x v="0"/>
    <s v="United States"/>
    <s v="New York City"/>
    <x v="15"/>
    <n v="10035"/>
    <x v="3"/>
    <s v="OFF-BI-10003355"/>
    <x v="1"/>
    <x v="8"/>
    <s v="Cardinal Holdit Business Card Pockets"/>
    <n v="3.9840000000000004"/>
    <n v="1"/>
    <n v="0.2"/>
    <n v="1.3944000000000001"/>
  </r>
  <r>
    <n v="9658"/>
    <s v="CA-2011-156160"/>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s v="CA-2011-156160"/>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s v="CA-2011-100860"/>
    <x v="2"/>
    <x v="959"/>
    <d v="2011-03-30T00:00:00"/>
    <s v="Second Class"/>
    <s v="CS-12505"/>
    <s v="Cindy Stewart"/>
    <x v="0"/>
    <s v="United States"/>
    <s v="Pomona"/>
    <x v="1"/>
    <n v="91767"/>
    <x v="1"/>
    <s v="OFF-LA-10001982"/>
    <x v="1"/>
    <x v="2"/>
    <s v="Smead Alpha-Z Color-Coded Name Labels First Letter Starter Set"/>
    <n v="18.75"/>
    <n v="5"/>
    <n v="0"/>
    <n v="9"/>
  </r>
  <r>
    <n v="9661"/>
    <s v="CA-2013-160717"/>
    <x v="0"/>
    <x v="112"/>
    <d v="2013-06-12T00:00:00"/>
    <s v="Standard Class"/>
    <s v="ME-17320"/>
    <s v="Maria Etezadi"/>
    <x v="2"/>
    <s v="United States"/>
    <s v="Santa Barbara"/>
    <x v="1"/>
    <n v="93101"/>
    <x v="1"/>
    <s v="TEC-PH-10001459"/>
    <x v="2"/>
    <x v="7"/>
    <s v="Samsung Galaxy Mega 6.3"/>
    <n v="3023.9280000000003"/>
    <n v="9"/>
    <n v="0.2"/>
    <n v="226.79460000000006"/>
  </r>
  <r>
    <n v="9662"/>
    <s v="CA-2013-160717"/>
    <x v="0"/>
    <x v="112"/>
    <d v="2013-06-12T00:00:00"/>
    <s v="Standard Class"/>
    <s v="ME-17320"/>
    <s v="Maria Etezadi"/>
    <x v="2"/>
    <s v="United States"/>
    <s v="Santa Barbara"/>
    <x v="1"/>
    <n v="93101"/>
    <x v="1"/>
    <s v="TEC-AC-10002134"/>
    <x v="2"/>
    <x v="11"/>
    <s v="Rosewill 107 Normal Keys USB Wired Standard Keyboard"/>
    <n v="26.96"/>
    <n v="2"/>
    <n v="0"/>
    <n v="3.7744"/>
  </r>
  <r>
    <n v="9663"/>
    <s v="CA-2013-160717"/>
    <x v="0"/>
    <x v="112"/>
    <d v="2013-06-12T00:00:00"/>
    <s v="Standard Class"/>
    <s v="ME-17320"/>
    <s v="Maria Etezadi"/>
    <x v="2"/>
    <s v="United States"/>
    <s v="Santa Barbara"/>
    <x v="1"/>
    <n v="93101"/>
    <x v="1"/>
    <s v="TEC-PH-10001760"/>
    <x v="2"/>
    <x v="7"/>
    <s v="Bose SoundLink Bluetooth Speaker"/>
    <n v="477.6"/>
    <n v="3"/>
    <n v="0.2"/>
    <n v="161.19000000000003"/>
  </r>
  <r>
    <n v="9664"/>
    <s v="CA-2014-132619"/>
    <x v="3"/>
    <x v="515"/>
    <d v="2014-09-06T00:00:00"/>
    <s v="Standard Class"/>
    <s v="MS-17770"/>
    <s v="Maxwell Schwartz"/>
    <x v="0"/>
    <s v="United States"/>
    <s v="San Francisco"/>
    <x v="1"/>
    <n v="94109"/>
    <x v="1"/>
    <s v="OFF-ST-10001511"/>
    <x v="1"/>
    <x v="4"/>
    <s v="Space Solutions Commercial Steel Shelving"/>
    <n v="193.95000000000002"/>
    <n v="3"/>
    <n v="0"/>
    <n v="9.6974999999999838"/>
  </r>
  <r>
    <n v="9665"/>
    <s v="US-2012-120957"/>
    <x v="1"/>
    <x v="214"/>
    <d v="2012-12-07T00:00:00"/>
    <s v="Same Day"/>
    <s v="KH-16690"/>
    <s v="Kristen Hastings"/>
    <x v="1"/>
    <s v="United States"/>
    <s v="Riverside"/>
    <x v="1"/>
    <n v="92503"/>
    <x v="1"/>
    <s v="OFF-PA-10003953"/>
    <x v="1"/>
    <x v="10"/>
    <s v="Xerox 218"/>
    <n v="12.96"/>
    <n v="2"/>
    <n v="0"/>
    <n v="6.2208000000000006"/>
  </r>
  <r>
    <n v="9666"/>
    <s v="CA-2014-157448"/>
    <x v="3"/>
    <x v="673"/>
    <d v="2014-11-21T00:00:00"/>
    <s v="Standard Class"/>
    <s v="LC-16885"/>
    <s v="Lena Creighton"/>
    <x v="0"/>
    <s v="United States"/>
    <s v="Los Angeles"/>
    <x v="1"/>
    <n v="90049"/>
    <x v="1"/>
    <s v="FUR-FU-10003268"/>
    <x v="0"/>
    <x v="5"/>
    <s v="Eldon Radial Chair Mat for Low to Medium Pile Carpets"/>
    <n v="119.94"/>
    <n v="3"/>
    <n v="0"/>
    <n v="23.987999999999996"/>
  </r>
  <r>
    <n v="9667"/>
    <s v="CA-2014-157448"/>
    <x v="3"/>
    <x v="673"/>
    <d v="2014-11-21T00:00:00"/>
    <s v="Standard Class"/>
    <s v="LC-16885"/>
    <s v="Lena Creighton"/>
    <x v="0"/>
    <s v="United States"/>
    <s v="Los Angeles"/>
    <x v="1"/>
    <n v="90049"/>
    <x v="1"/>
    <s v="FUR-FU-10001847"/>
    <x v="0"/>
    <x v="5"/>
    <s v="Eldon Image Series Black Desk Accessories"/>
    <n v="12.419999999999998"/>
    <n v="3"/>
    <n v="0"/>
    <n v="4.4711999999999996"/>
  </r>
  <r>
    <n v="9668"/>
    <s v="CA-2013-126270"/>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s v="CA-2013-126270"/>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s v="CA-2014-145275"/>
    <x v="3"/>
    <x v="459"/>
    <d v="2014-04-07T00:00:00"/>
    <s v="Standard Class"/>
    <s v="AH-10465"/>
    <s v="Amy Hunt"/>
    <x v="0"/>
    <s v="United States"/>
    <s v="Decatur"/>
    <x v="19"/>
    <n v="35601"/>
    <x v="0"/>
    <s v="OFF-LA-10001569"/>
    <x v="1"/>
    <x v="2"/>
    <s v="Avery 499"/>
    <n v="14.940000000000001"/>
    <n v="3"/>
    <n v="0"/>
    <n v="6.8723999999999998"/>
  </r>
  <r>
    <n v="9671"/>
    <s v="CA-2012-133396"/>
    <x v="1"/>
    <x v="863"/>
    <d v="2012-08-15T00:00:00"/>
    <s v="First Class"/>
    <s v="GK-14620"/>
    <s v="Grace Kelly"/>
    <x v="1"/>
    <s v="United States"/>
    <s v="Greensboro"/>
    <x v="3"/>
    <n v="27405"/>
    <x v="0"/>
    <s v="OFF-AR-10001446"/>
    <x v="1"/>
    <x v="6"/>
    <s v="Newell 309"/>
    <n v="64.680000000000007"/>
    <n v="7"/>
    <n v="0.2"/>
    <n v="8.0849999999999973"/>
  </r>
  <r>
    <n v="9672"/>
    <s v="US-2014-140312"/>
    <x v="3"/>
    <x v="38"/>
    <d v="2014-11-20T00:00:00"/>
    <s v="Standard Class"/>
    <s v="KL-16645"/>
    <s v="Ken Lonsdale"/>
    <x v="0"/>
    <s v="United States"/>
    <s v="Dublin"/>
    <x v="1"/>
    <n v="94568"/>
    <x v="1"/>
    <s v="TEC-PH-10003442"/>
    <x v="2"/>
    <x v="7"/>
    <s v="Samsung Replacement EH64AVFWE Premium Headset"/>
    <n v="22"/>
    <n v="5"/>
    <n v="0.2"/>
    <n v="1.375"/>
  </r>
  <r>
    <n v="9673"/>
    <s v="CA-2013-114867"/>
    <x v="0"/>
    <x v="443"/>
    <d v="2013-12-29T00:00:00"/>
    <s v="Standard Class"/>
    <s v="FM-14290"/>
    <s v="Frank Merwin"/>
    <x v="2"/>
    <s v="United States"/>
    <s v="Philadelphia"/>
    <x v="9"/>
    <n v="19143"/>
    <x v="3"/>
    <s v="OFF-PA-10000477"/>
    <x v="1"/>
    <x v="10"/>
    <s v="Xerox 1952"/>
    <n v="7.9680000000000009"/>
    <n v="2"/>
    <n v="0.2"/>
    <n v="2.6892000000000005"/>
  </r>
  <r>
    <n v="9674"/>
    <s v="CA-2013-114867"/>
    <x v="0"/>
    <x v="443"/>
    <d v="2013-12-29T00:00:00"/>
    <s v="Standard Class"/>
    <s v="FM-14290"/>
    <s v="Frank Merwin"/>
    <x v="2"/>
    <s v="United States"/>
    <s v="Philadelphia"/>
    <x v="9"/>
    <n v="19143"/>
    <x v="3"/>
    <s v="TEC-PH-10002645"/>
    <x v="2"/>
    <x v="7"/>
    <s v="LG G2"/>
    <n v="1499.9699999999998"/>
    <n v="5"/>
    <n v="0.4"/>
    <n v="-374.99250000000006"/>
  </r>
  <r>
    <n v="9675"/>
    <s v="US-2011-164644"/>
    <x v="2"/>
    <x v="192"/>
    <d v="2011-07-24T00:00:00"/>
    <s v="Second Class"/>
    <s v="JL-15850"/>
    <s v="John Lucas"/>
    <x v="0"/>
    <s v="United States"/>
    <s v="Houston"/>
    <x v="5"/>
    <n v="77095"/>
    <x v="2"/>
    <s v="OFF-ST-10003123"/>
    <x v="1"/>
    <x v="4"/>
    <s v="Fellowes Bases and Tops For Staxonsteel/High-Stak Systems"/>
    <n v="26.632000000000001"/>
    <n v="1"/>
    <n v="0.2"/>
    <n v="1.331599999999999"/>
  </r>
  <r>
    <n v="9676"/>
    <s v="CA-2013-137393"/>
    <x v="0"/>
    <x v="715"/>
    <d v="2013-05-11T00:00:00"/>
    <s v="Standard Class"/>
    <s v="GM-14500"/>
    <s v="Gene McClure"/>
    <x v="0"/>
    <s v="United States"/>
    <s v="Bakersfield"/>
    <x v="1"/>
    <n v="93309"/>
    <x v="1"/>
    <s v="FUR-FU-10001617"/>
    <x v="0"/>
    <x v="5"/>
    <s v="Executive Impressions 8-1/2&quot; Career Panel/Partition Cubicle Clock"/>
    <n v="41.6"/>
    <n v="4"/>
    <n v="0"/>
    <n v="14.143999999999998"/>
  </r>
  <r>
    <n v="9677"/>
    <s v="US-2011-120145"/>
    <x v="2"/>
    <x v="683"/>
    <d v="2011-12-03T00:00:00"/>
    <s v="Standard Class"/>
    <s v="MC-17635"/>
    <s v="Matthew Clasen"/>
    <x v="1"/>
    <s v="United States"/>
    <s v="Richmond"/>
    <x v="14"/>
    <n v="47374"/>
    <x v="2"/>
    <s v="OFF-EN-10003862"/>
    <x v="1"/>
    <x v="12"/>
    <s v="Laser &amp; Ink Jet Business Envelopes"/>
    <n v="64.02"/>
    <n v="6"/>
    <n v="0"/>
    <n v="29.449199999999998"/>
  </r>
  <r>
    <n v="9678"/>
    <s v="CA-2013-144785"/>
    <x v="0"/>
    <x v="724"/>
    <d v="2013-04-24T00:00:00"/>
    <s v="Standard Class"/>
    <s v="CS-12490"/>
    <s v="Cindy Schnelling"/>
    <x v="1"/>
    <s v="United States"/>
    <s v="New York City"/>
    <x v="15"/>
    <n v="10009"/>
    <x v="3"/>
    <s v="OFF-AR-10001573"/>
    <x v="1"/>
    <x v="6"/>
    <s v="American Pencil"/>
    <n v="6.99"/>
    <n v="3"/>
    <n v="0"/>
    <n v="2.027099999999999"/>
  </r>
  <r>
    <n v="9679"/>
    <s v="CA-2013-144785"/>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s v="CA-2012-130113"/>
    <x v="1"/>
    <x v="17"/>
    <d v="2012-12-31T00:00:00"/>
    <s v="Standard Class"/>
    <s v="AH-10030"/>
    <s v="Aaron Hawkins"/>
    <x v="1"/>
    <s v="United States"/>
    <s v="San Francisco"/>
    <x v="1"/>
    <n v="94122"/>
    <x v="1"/>
    <s v="OFF-ST-10000046"/>
    <x v="1"/>
    <x v="4"/>
    <s v="Fellowes Super Stor/Drawer Files"/>
    <n v="323.10000000000002"/>
    <n v="2"/>
    <n v="0"/>
    <n v="61.38900000000001"/>
  </r>
  <r>
    <n v="9681"/>
    <s v="CA-2012-130113"/>
    <x v="1"/>
    <x v="17"/>
    <d v="2012-12-31T00:00:00"/>
    <s v="Standard Class"/>
    <s v="AH-10030"/>
    <s v="Aaron Hawkins"/>
    <x v="1"/>
    <s v="United States"/>
    <s v="San Francisco"/>
    <x v="1"/>
    <n v="94122"/>
    <x v="1"/>
    <s v="TEC-PH-10003505"/>
    <x v="2"/>
    <x v="7"/>
    <s v="Geemarc AmpliPOWER60"/>
    <n v="668.16"/>
    <n v="9"/>
    <n v="0.2"/>
    <n v="75.167999999999921"/>
  </r>
  <r>
    <n v="9682"/>
    <s v="CA-2014-122770"/>
    <x v="3"/>
    <x v="1096"/>
    <d v="2014-12-19T00:00:00"/>
    <s v="Standard Class"/>
    <s v="EP-13915"/>
    <s v="Emily Phan"/>
    <x v="0"/>
    <s v="United States"/>
    <s v="San Francisco"/>
    <x v="1"/>
    <n v="94122"/>
    <x v="1"/>
    <s v="OFF-LA-10004559"/>
    <x v="1"/>
    <x v="2"/>
    <s v="Avery 49"/>
    <n v="8.64"/>
    <n v="3"/>
    <n v="0"/>
    <n v="4.2336"/>
  </r>
  <r>
    <n v="9683"/>
    <s v="CA-2014-122770"/>
    <x v="3"/>
    <x v="1096"/>
    <d v="2014-12-19T00:00:00"/>
    <s v="Standard Class"/>
    <s v="EP-13915"/>
    <s v="Emily Phan"/>
    <x v="0"/>
    <s v="United States"/>
    <s v="San Francisco"/>
    <x v="1"/>
    <n v="94122"/>
    <x v="1"/>
    <s v="OFF-PA-10003172"/>
    <x v="1"/>
    <x v="10"/>
    <s v="Xerox 1996"/>
    <n v="38.880000000000003"/>
    <n v="6"/>
    <n v="0"/>
    <n v="18.662400000000002"/>
  </r>
  <r>
    <n v="9684"/>
    <s v="CA-2014-122770"/>
    <x v="3"/>
    <x v="1096"/>
    <d v="2014-12-19T00:00:00"/>
    <s v="Standard Class"/>
    <s v="EP-13915"/>
    <s v="Emily Phan"/>
    <x v="0"/>
    <s v="United States"/>
    <s v="San Francisco"/>
    <x v="1"/>
    <n v="94122"/>
    <x v="1"/>
    <s v="FUR-FU-10001473"/>
    <x v="0"/>
    <x v="5"/>
    <s v="Eldon Executive Woodline II Desk Accessories, Mahogany"/>
    <n v="201.04"/>
    <n v="8"/>
    <n v="0"/>
    <n v="54.280799999999999"/>
  </r>
  <r>
    <n v="9685"/>
    <s v="CA-2014-122770"/>
    <x v="3"/>
    <x v="1096"/>
    <d v="2014-12-19T00:00:00"/>
    <s v="Standard Class"/>
    <s v="EP-13915"/>
    <s v="Emily Phan"/>
    <x v="0"/>
    <s v="United States"/>
    <s v="San Francisco"/>
    <x v="1"/>
    <n v="94122"/>
    <x v="1"/>
    <s v="OFF-PA-10000232"/>
    <x v="1"/>
    <x v="10"/>
    <s v="Xerox 1975"/>
    <n v="12.96"/>
    <n v="2"/>
    <n v="0"/>
    <n v="6.3504000000000005"/>
  </r>
  <r>
    <n v="9686"/>
    <s v="CA-2014-118668"/>
    <x v="3"/>
    <x v="460"/>
    <d v="2014-01-05T00:00:00"/>
    <s v="Second Class"/>
    <s v="FW-14395"/>
    <s v="Fred Wasserman"/>
    <x v="1"/>
    <s v="United States"/>
    <s v="Los Angeles"/>
    <x v="1"/>
    <n v="90032"/>
    <x v="1"/>
    <s v="TEC-AC-10000682"/>
    <x v="2"/>
    <x v="11"/>
    <s v="Kensington K72356US Mouse-in-a-Box USB Desktop Mouse"/>
    <n v="16.59"/>
    <n v="1"/>
    <n v="0"/>
    <n v="5.8064999999999998"/>
  </r>
  <r>
    <n v="9687"/>
    <s v="CA-2014-116498"/>
    <x v="3"/>
    <x v="1109"/>
    <d v="2014-06-04T00:00:00"/>
    <s v="Standard Class"/>
    <s v="KA-16525"/>
    <s v="Kelly Andreada"/>
    <x v="0"/>
    <s v="United States"/>
    <s v="San Diego"/>
    <x v="1"/>
    <n v="92037"/>
    <x v="1"/>
    <s v="OFF-AR-10003405"/>
    <x v="1"/>
    <x v="6"/>
    <s v="Dixon My First Ticonderoga Pencil, #2"/>
    <n v="35.099999999999994"/>
    <n v="6"/>
    <n v="0"/>
    <n v="10.178999999999997"/>
  </r>
  <r>
    <n v="9688"/>
    <s v="US-2014-130603"/>
    <x v="3"/>
    <x v="1033"/>
    <d v="2014-10-07T00:00:00"/>
    <s v="Standard Class"/>
    <s v="SC-20050"/>
    <s v="Sample Company A"/>
    <x v="2"/>
    <s v="United States"/>
    <s v="Arlington"/>
    <x v="5"/>
    <n v="76017"/>
    <x v="2"/>
    <s v="OFF-BI-10000301"/>
    <x v="1"/>
    <x v="8"/>
    <s v="GBC Instant Report Kit"/>
    <n v="11.645999999999997"/>
    <n v="9"/>
    <n v="0.8"/>
    <n v="-17.469000000000005"/>
  </r>
  <r>
    <n v="9689"/>
    <s v="US-2014-135986"/>
    <x v="3"/>
    <x v="308"/>
    <d v="2014-06-28T00:00:00"/>
    <s v="Standard Class"/>
    <s v="PG-18895"/>
    <s v="Paul Gonzalez"/>
    <x v="0"/>
    <s v="United States"/>
    <s v="Richmond"/>
    <x v="17"/>
    <n v="23223"/>
    <x v="0"/>
    <s v="OFF-PA-10001534"/>
    <x v="1"/>
    <x v="10"/>
    <s v="Xerox 230"/>
    <n v="32.400000000000006"/>
    <n v="5"/>
    <n v="0"/>
    <n v="15.552000000000001"/>
  </r>
  <r>
    <n v="9690"/>
    <s v="US-2014-135986"/>
    <x v="3"/>
    <x v="308"/>
    <d v="2014-06-28T00:00:00"/>
    <s v="Standard Class"/>
    <s v="PG-18895"/>
    <s v="Paul Gonzalez"/>
    <x v="0"/>
    <s v="United States"/>
    <s v="Richmond"/>
    <x v="17"/>
    <n v="23223"/>
    <x v="0"/>
    <s v="TEC-PH-10003691"/>
    <x v="2"/>
    <x v="7"/>
    <s v="BlackBerry Q10"/>
    <n v="503.96"/>
    <n v="4"/>
    <n v="0"/>
    <n v="125.99000000000001"/>
  </r>
  <r>
    <n v="9691"/>
    <s v="CA-2014-140536"/>
    <x v="3"/>
    <x v="1095"/>
    <d v="2014-04-06T00:00:00"/>
    <s v="First Class"/>
    <s v="TA-21385"/>
    <s v="Tom Ashbrook"/>
    <x v="2"/>
    <s v="United States"/>
    <s v="New York City"/>
    <x v="15"/>
    <n v="10035"/>
    <x v="3"/>
    <s v="OFF-AR-10001545"/>
    <x v="1"/>
    <x v="6"/>
    <s v="Newell 326"/>
    <n v="7.04"/>
    <n v="4"/>
    <n v="0"/>
    <n v="2.0415999999999999"/>
  </r>
  <r>
    <n v="9692"/>
    <s v="CA-2012-130183"/>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s v="CA-2012-107902"/>
    <x v="1"/>
    <x v="834"/>
    <d v="2012-09-02T00:00:00"/>
    <s v="Standard Class"/>
    <s v="SM-20950"/>
    <s v="Suzanne McNair"/>
    <x v="1"/>
    <s v="United States"/>
    <s v="Fairfield"/>
    <x v="29"/>
    <n v="6824"/>
    <x v="3"/>
    <s v="OFF-ST-10001837"/>
    <x v="1"/>
    <x v="4"/>
    <s v="SAFCO Mobile Desk Side File, Wire Frame"/>
    <n v="470.35999999999996"/>
    <n v="11"/>
    <n v="0"/>
    <n v="122.2936"/>
  </r>
  <r>
    <n v="9694"/>
    <s v="CA-2014-130148"/>
    <x v="3"/>
    <x v="241"/>
    <d v="2014-09-29T00:00:00"/>
    <s v="Second Class"/>
    <s v="NK-18490"/>
    <s v="Neil Knudson"/>
    <x v="2"/>
    <s v="United States"/>
    <s v="San Francisco"/>
    <x v="1"/>
    <n v="94110"/>
    <x v="1"/>
    <s v="OFF-PA-10000551"/>
    <x v="1"/>
    <x v="10"/>
    <s v="Array Memo Cubes"/>
    <n v="31.08"/>
    <n v="6"/>
    <n v="0"/>
    <n v="15.229199999999999"/>
  </r>
  <r>
    <n v="9695"/>
    <s v="CA-2014-130148"/>
    <x v="3"/>
    <x v="241"/>
    <d v="2014-09-29T00:00:00"/>
    <s v="Second Class"/>
    <s v="NK-18490"/>
    <s v="Neil Knudson"/>
    <x v="2"/>
    <s v="United States"/>
    <s v="San Francisco"/>
    <x v="1"/>
    <n v="94110"/>
    <x v="1"/>
    <s v="OFF-SU-10001574"/>
    <x v="1"/>
    <x v="14"/>
    <s v="Acme Value Line Scissors"/>
    <n v="7.3"/>
    <n v="2"/>
    <n v="0"/>
    <n v="2.1899999999999995"/>
  </r>
  <r>
    <n v="9696"/>
    <s v="US-2013-151260"/>
    <x v="0"/>
    <x v="25"/>
    <d v="2013-12-15T00:00:00"/>
    <s v="First Class"/>
    <s v="SC-20695"/>
    <s v="Steve Chapman"/>
    <x v="1"/>
    <s v="United States"/>
    <s v="Springfield"/>
    <x v="24"/>
    <n v="45503"/>
    <x v="3"/>
    <s v="OFF-AP-10002892"/>
    <x v="1"/>
    <x v="9"/>
    <s v="Belkin F5C206VTEL 6 Outlet Surge"/>
    <n v="73.536000000000001"/>
    <n v="4"/>
    <n v="0.2"/>
    <n v="9.1919999999999931"/>
  </r>
  <r>
    <n v="9697"/>
    <s v="CA-2011-144281"/>
    <x v="2"/>
    <x v="1227"/>
    <d v="2011-06-15T00:00:00"/>
    <s v="Second Class"/>
    <s v="HK-14890"/>
    <s v="Heather Kirkland"/>
    <x v="1"/>
    <s v="United States"/>
    <s v="Detroit"/>
    <x v="12"/>
    <n v="48234"/>
    <x v="2"/>
    <s v="OFF-LA-10003930"/>
    <x v="1"/>
    <x v="2"/>
    <s v="Dot Matrix Printer Tape Reel Labels, White, 5000/Box"/>
    <n v="491.55"/>
    <n v="5"/>
    <n v="0"/>
    <n v="240.8595"/>
  </r>
  <r>
    <n v="9698"/>
    <s v="CA-2013-122511"/>
    <x v="0"/>
    <x v="21"/>
    <d v="2013-03-12T00:00:00"/>
    <s v="Same Day"/>
    <s v="BT-11485"/>
    <s v="Brad Thomas"/>
    <x v="2"/>
    <s v="United States"/>
    <s v="Philadelphia"/>
    <x v="9"/>
    <n v="19140"/>
    <x v="3"/>
    <s v="FUR-FU-10001037"/>
    <x v="0"/>
    <x v="5"/>
    <s v="DAX Charcoal/Nickel-Tone Document Frame, 5 x 7"/>
    <n v="30.336000000000002"/>
    <n v="4"/>
    <n v="0.2"/>
    <n v="9.48"/>
  </r>
  <r>
    <n v="9699"/>
    <s v="CA-2014-154116"/>
    <x v="3"/>
    <x v="934"/>
    <d v="2014-12-20T00:00:00"/>
    <s v="Standard Class"/>
    <s v="KM-16660"/>
    <s v="Khloe Miller"/>
    <x v="0"/>
    <s v="United States"/>
    <s v="Inglewood"/>
    <x v="1"/>
    <n v="90301"/>
    <x v="1"/>
    <s v="OFF-PA-10004569"/>
    <x v="1"/>
    <x v="10"/>
    <s v="Wirebound Message Books, Two 4 1/4&quot; x 5&quot; Forms per Page"/>
    <n v="22.830000000000002"/>
    <n v="3"/>
    <n v="0"/>
    <n v="10.7301"/>
  </r>
  <r>
    <n v="9700"/>
    <s v="CA-2014-154116"/>
    <x v="3"/>
    <x v="934"/>
    <d v="2014-12-20T00:00:00"/>
    <s v="Standard Class"/>
    <s v="KM-16660"/>
    <s v="Khloe Miller"/>
    <x v="0"/>
    <s v="United States"/>
    <s v="Inglewood"/>
    <x v="1"/>
    <n v="90301"/>
    <x v="1"/>
    <s v="OFF-AP-10000027"/>
    <x v="1"/>
    <x v="9"/>
    <s v="Hoover Commercial SteamVac"/>
    <n v="54.32"/>
    <n v="4"/>
    <n v="0"/>
    <n v="16.295999999999999"/>
  </r>
  <r>
    <n v="9701"/>
    <s v="CA-2014-154116"/>
    <x v="3"/>
    <x v="934"/>
    <d v="2014-12-20T00:00:00"/>
    <s v="Standard Class"/>
    <s v="KM-16660"/>
    <s v="Khloe Miller"/>
    <x v="0"/>
    <s v="United States"/>
    <s v="Inglewood"/>
    <x v="1"/>
    <n v="90301"/>
    <x v="1"/>
    <s v="TEC-PH-10000675"/>
    <x v="2"/>
    <x v="7"/>
    <s v="Panasonic KX TS3282B Corded phone"/>
    <n v="196.77600000000001"/>
    <n v="3"/>
    <n v="0.2"/>
    <n v="14.758199999999995"/>
  </r>
  <r>
    <n v="9702"/>
    <s v="CA-2013-105291"/>
    <x v="0"/>
    <x v="859"/>
    <d v="2013-11-05T00:00:00"/>
    <s v="Standard Class"/>
    <s v="SP-20920"/>
    <s v="Susan Pistek"/>
    <x v="0"/>
    <s v="United States"/>
    <s v="San Luis Obispo"/>
    <x v="1"/>
    <n v="93405"/>
    <x v="1"/>
    <s v="OFF-FA-10003059"/>
    <x v="1"/>
    <x v="13"/>
    <s v="Assorted Color Push Pins"/>
    <n v="3.62"/>
    <n v="2"/>
    <n v="0"/>
    <n v="1.1945999999999999"/>
  </r>
  <r>
    <n v="9703"/>
    <s v="CA-2014-147032"/>
    <x v="3"/>
    <x v="689"/>
    <d v="2014-08-05T00:00:00"/>
    <s v="Standard Class"/>
    <s v="LB-16795"/>
    <s v="Laurel Beltran"/>
    <x v="2"/>
    <s v="United States"/>
    <s v="Wilmington"/>
    <x v="13"/>
    <n v="19805"/>
    <x v="3"/>
    <s v="OFF-PA-10003256"/>
    <x v="1"/>
    <x v="10"/>
    <s v="Avery Personal Creations Heavyweight Cards"/>
    <n v="11.54"/>
    <n v="1"/>
    <n v="0"/>
    <n v="5.5391999999999992"/>
  </r>
  <r>
    <n v="9704"/>
    <s v="CA-2014-147032"/>
    <x v="3"/>
    <x v="689"/>
    <d v="2014-08-05T00:00:00"/>
    <s v="Standard Class"/>
    <s v="LB-16795"/>
    <s v="Laurel Beltran"/>
    <x v="2"/>
    <s v="United States"/>
    <s v="Wilmington"/>
    <x v="13"/>
    <n v="19805"/>
    <x v="3"/>
    <s v="OFF-BI-10003656"/>
    <x v="1"/>
    <x v="8"/>
    <s v="Fellowes PB200 Plastic Comb Binding Machine"/>
    <n v="849.95"/>
    <n v="5"/>
    <n v="0"/>
    <n v="390.97699999999998"/>
  </r>
  <r>
    <n v="9705"/>
    <s v="CA-2014-147032"/>
    <x v="3"/>
    <x v="689"/>
    <d v="2014-08-05T00:00:00"/>
    <s v="Standard Class"/>
    <s v="LB-16795"/>
    <s v="Laurel Beltran"/>
    <x v="2"/>
    <s v="United States"/>
    <s v="Wilmington"/>
    <x v="13"/>
    <n v="19805"/>
    <x v="3"/>
    <s v="OFF-BI-10002897"/>
    <x v="1"/>
    <x v="8"/>
    <s v="Black Avery Memo-Size 3-Ring Binder, 5 1/2&quot; x 8 1/2&quot;"/>
    <n v="11.01"/>
    <n v="3"/>
    <n v="0"/>
    <n v="5.3948999999999998"/>
  </r>
  <r>
    <n v="9706"/>
    <s v="CA-2014-125990"/>
    <x v="3"/>
    <x v="15"/>
    <d v="2014-10-24T00:00:00"/>
    <s v="Standard Class"/>
    <s v="JS-16030"/>
    <s v="Joy Smith"/>
    <x v="0"/>
    <s v="United States"/>
    <s v="San Francisco"/>
    <x v="1"/>
    <n v="94122"/>
    <x v="1"/>
    <s v="OFF-BI-10004826"/>
    <x v="1"/>
    <x v="8"/>
    <s v="JM Magazine Binder"/>
    <n v="39.624000000000009"/>
    <n v="3"/>
    <n v="0.2"/>
    <n v="13.868400000000001"/>
  </r>
  <r>
    <n v="9707"/>
    <s v="CA-2013-161746"/>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s v="CA-2013-161746"/>
    <x v="0"/>
    <x v="147"/>
    <d v="2013-10-28T00:00:00"/>
    <s v="Standard Class"/>
    <s v="CS-11950"/>
    <s v="Carlos Soltero"/>
    <x v="0"/>
    <s v="United States"/>
    <s v="Los Angeles"/>
    <x v="1"/>
    <n v="90045"/>
    <x v="1"/>
    <s v="OFF-AR-10000390"/>
    <x v="1"/>
    <x v="6"/>
    <s v="Newell Chalk Holder"/>
    <n v="12.39"/>
    <n v="3"/>
    <n v="0"/>
    <n v="5.6993999999999998"/>
  </r>
  <r>
    <n v="9709"/>
    <s v="CA-2013-161746"/>
    <x v="0"/>
    <x v="147"/>
    <d v="2013-10-28T00:00:00"/>
    <s v="Standard Class"/>
    <s v="CS-11950"/>
    <s v="Carlos Soltero"/>
    <x v="0"/>
    <s v="United States"/>
    <s v="Los Angeles"/>
    <x v="1"/>
    <n v="90045"/>
    <x v="1"/>
    <s v="FUR-FU-10003731"/>
    <x v="0"/>
    <x v="5"/>
    <s v="Eldon Expressions Wood and Plastic Desk Accessories, Oak"/>
    <n v="19.96"/>
    <n v="2"/>
    <n v="0"/>
    <n v="5.5888000000000009"/>
  </r>
  <r>
    <n v="9710"/>
    <s v="CA-2013-161746"/>
    <x v="0"/>
    <x v="147"/>
    <d v="2013-10-28T00:00:00"/>
    <s v="Standard Class"/>
    <s v="CS-11950"/>
    <s v="Carlos Soltero"/>
    <x v="0"/>
    <s v="United States"/>
    <s v="Los Angeles"/>
    <x v="1"/>
    <n v="90045"/>
    <x v="1"/>
    <s v="OFF-ST-10002743"/>
    <x v="1"/>
    <x v="4"/>
    <s v="SAFCO Boltless Steel Shelving"/>
    <n v="340.92"/>
    <n v="3"/>
    <n v="0"/>
    <n v="3.4091999999999842"/>
  </r>
  <r>
    <n v="9711"/>
    <s v="CA-2011-114251"/>
    <x v="2"/>
    <x v="1127"/>
    <d v="2011-11-10T00:00:00"/>
    <s v="Standard Class"/>
    <s v="MD-17350"/>
    <s v="Maribeth Dona"/>
    <x v="0"/>
    <s v="United States"/>
    <s v="Philadelphia"/>
    <x v="9"/>
    <n v="19143"/>
    <x v="3"/>
    <s v="FUR-FU-10001468"/>
    <x v="0"/>
    <x v="5"/>
    <s v="Tenex Antistatic Computer Chair Mats"/>
    <n v="273.56799999999998"/>
    <n v="2"/>
    <n v="0.2"/>
    <n v="-34.196000000000026"/>
  </r>
  <r>
    <n v="9712"/>
    <s v="CA-2011-114251"/>
    <x v="2"/>
    <x v="1127"/>
    <d v="2011-11-10T00:00:00"/>
    <s v="Standard Class"/>
    <s v="MD-17350"/>
    <s v="Maribeth Dona"/>
    <x v="0"/>
    <s v="United States"/>
    <s v="Philadelphia"/>
    <x v="9"/>
    <n v="19143"/>
    <x v="3"/>
    <s v="OFF-BI-10003684"/>
    <x v="1"/>
    <x v="8"/>
    <s v="Wilson Jones Legal Size Ring Binders"/>
    <n v="13.194000000000001"/>
    <n v="2"/>
    <n v="0.7"/>
    <n v="-8.7959999999999958"/>
  </r>
  <r>
    <n v="9713"/>
    <s v="CA-2011-114251"/>
    <x v="2"/>
    <x v="1127"/>
    <d v="2011-11-10T00:00:00"/>
    <s v="Standard Class"/>
    <s v="MD-17350"/>
    <s v="Maribeth Dona"/>
    <x v="0"/>
    <s v="United States"/>
    <s v="Philadelphia"/>
    <x v="9"/>
    <n v="19143"/>
    <x v="3"/>
    <s v="OFF-ST-10003716"/>
    <x v="1"/>
    <x v="4"/>
    <s v="Tennsco Double-Tier Lockers"/>
    <n v="1080.096"/>
    <n v="6"/>
    <n v="0.2"/>
    <n v="-94.508399999999995"/>
  </r>
  <r>
    <n v="9714"/>
    <s v="CA-2011-114251"/>
    <x v="2"/>
    <x v="1127"/>
    <d v="2011-11-10T00:00:00"/>
    <s v="Standard Class"/>
    <s v="MD-17350"/>
    <s v="Maribeth Dona"/>
    <x v="0"/>
    <s v="United States"/>
    <s v="Philadelphia"/>
    <x v="9"/>
    <n v="19143"/>
    <x v="3"/>
    <s v="TEC-AC-10001101"/>
    <x v="2"/>
    <x v="11"/>
    <s v="Sony 16GB Class 10 Micro SDHC R40 Memory Card"/>
    <n v="51.56"/>
    <n v="5"/>
    <n v="0.2"/>
    <n v="-6.4450000000000021"/>
  </r>
  <r>
    <n v="9715"/>
    <s v="CA-2011-114251"/>
    <x v="2"/>
    <x v="1127"/>
    <d v="2011-11-10T00:00:00"/>
    <s v="Standard Class"/>
    <s v="MD-17350"/>
    <s v="Maribeth Dona"/>
    <x v="0"/>
    <s v="United States"/>
    <s v="Philadelphia"/>
    <x v="9"/>
    <n v="19143"/>
    <x v="3"/>
    <s v="TEC-AC-10004864"/>
    <x v="2"/>
    <x v="11"/>
    <s v="Memorex Micro Travel Drive 32 GB"/>
    <n v="58.415999999999997"/>
    <n v="2"/>
    <n v="0.2"/>
    <n v="16.794600000000003"/>
  </r>
  <r>
    <n v="9716"/>
    <s v="CA-2013-116379"/>
    <x v="0"/>
    <x v="77"/>
    <d v="2013-11-13T00:00:00"/>
    <s v="Standard Class"/>
    <s v="LD-17005"/>
    <s v="Lisa DeCherney"/>
    <x v="0"/>
    <s v="United States"/>
    <s v="San Francisco"/>
    <x v="1"/>
    <n v="94122"/>
    <x v="1"/>
    <s v="OFF-BI-10001543"/>
    <x v="1"/>
    <x v="8"/>
    <s v="GBC VeloBinder Manual Binding System"/>
    <n v="57.584000000000003"/>
    <n v="2"/>
    <n v="0.2"/>
    <n v="20.154400000000003"/>
  </r>
  <r>
    <n v="9717"/>
    <s v="US-2013-144477"/>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s v="CA-2013-108210"/>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s v="CA-2013-108210"/>
    <x v="0"/>
    <x v="198"/>
    <d v="2013-06-01T00:00:00"/>
    <s v="Same Day"/>
    <s v="AT-10735"/>
    <s v="Annie Thurman"/>
    <x v="0"/>
    <s v="United States"/>
    <s v="Houston"/>
    <x v="5"/>
    <n v="77041"/>
    <x v="2"/>
    <s v="TEC-AC-10000109"/>
    <x v="2"/>
    <x v="11"/>
    <s v="Sony Micro Vault Click 16 GB USB 2.0 Flash Drive"/>
    <n v="223.96"/>
    <n v="5"/>
    <n v="0.2"/>
    <n v="11.198000000000015"/>
  </r>
  <r>
    <n v="9720"/>
    <s v="CA-2014-166835"/>
    <x v="3"/>
    <x v="105"/>
    <d v="2014-11-15T00:00:00"/>
    <s v="Second Class"/>
    <s v="DK-13375"/>
    <s v="Dennis Kane"/>
    <x v="0"/>
    <s v="United States"/>
    <s v="Lancaster"/>
    <x v="9"/>
    <n v="17602"/>
    <x v="3"/>
    <s v="OFF-ST-10002574"/>
    <x v="1"/>
    <x v="4"/>
    <s v="SAFCO Commercial Wire Shelving, Black"/>
    <n v="221.024"/>
    <n v="2"/>
    <n v="0.2"/>
    <n v="-55.256"/>
  </r>
  <r>
    <n v="9721"/>
    <s v="CA-2013-119641"/>
    <x v="0"/>
    <x v="897"/>
    <d v="2013-09-27T00:00:00"/>
    <s v="Standard Class"/>
    <s v="CS-12250"/>
    <s v="Chris Selesnick"/>
    <x v="1"/>
    <s v="United States"/>
    <s v="Green Bay"/>
    <x v="6"/>
    <n v="54302"/>
    <x v="2"/>
    <s v="FUR-FU-10002445"/>
    <x v="0"/>
    <x v="5"/>
    <s v="DAX Two-Tone Rosewood/Black Document Frame, Desktop, 5 x 7"/>
    <n v="18.96"/>
    <n v="2"/>
    <n v="0"/>
    <n v="7.5840000000000014"/>
  </r>
  <r>
    <n v="9722"/>
    <s v="CA-2013-105781"/>
    <x v="0"/>
    <x v="595"/>
    <d v="2013-02-20T00:00:00"/>
    <s v="Standard Class"/>
    <s v="JF-15565"/>
    <s v="Jill Fjeld"/>
    <x v="0"/>
    <s v="United States"/>
    <s v="New York City"/>
    <x v="15"/>
    <n v="10024"/>
    <x v="3"/>
    <s v="FUR-CH-10001802"/>
    <x v="0"/>
    <x v="1"/>
    <s v="Hon Every-Day Chair Series Swivel Task Chairs"/>
    <n v="326.64600000000002"/>
    <n v="3"/>
    <n v="0.1"/>
    <n v="39.923399999999994"/>
  </r>
  <r>
    <n v="9723"/>
    <s v="CA-2013-105781"/>
    <x v="0"/>
    <x v="595"/>
    <d v="2013-02-20T00:00:00"/>
    <s v="Standard Class"/>
    <s v="JF-15565"/>
    <s v="Jill Fjeld"/>
    <x v="0"/>
    <s v="United States"/>
    <s v="New York City"/>
    <x v="15"/>
    <n v="10024"/>
    <x v="3"/>
    <s v="TEC-AC-10003628"/>
    <x v="2"/>
    <x v="11"/>
    <s v="Logitech 910-002974 M325 Wireless Mouse for Web Scrolling"/>
    <n v="89.97"/>
    <n v="3"/>
    <n v="0"/>
    <n v="39.586800000000011"/>
  </r>
  <r>
    <n v="9724"/>
    <s v="CA-2011-101364"/>
    <x v="2"/>
    <x v="1091"/>
    <d v="2011-12-26T00:00:00"/>
    <s v="Standard Class"/>
    <s v="TW-21025"/>
    <s v="Tamara Willingham"/>
    <x v="2"/>
    <s v="United States"/>
    <s v="New York City"/>
    <x v="15"/>
    <n v="10011"/>
    <x v="3"/>
    <s v="OFF-BI-10003984"/>
    <x v="1"/>
    <x v="8"/>
    <s v="Lock-Up Easel 'Spel-Binder'"/>
    <n v="296.71200000000005"/>
    <n v="13"/>
    <n v="0.2"/>
    <n v="100.14029999999998"/>
  </r>
  <r>
    <n v="9725"/>
    <s v="CA-2012-117898"/>
    <x v="1"/>
    <x v="901"/>
    <d v="2012-12-11T00:00:00"/>
    <s v="Standard Class"/>
    <s v="TB-21250"/>
    <s v="Tim Brockman"/>
    <x v="0"/>
    <s v="United States"/>
    <s v="Bloomington"/>
    <x v="10"/>
    <n v="61701"/>
    <x v="2"/>
    <s v="OFF-EN-10004459"/>
    <x v="1"/>
    <x v="12"/>
    <s v="Security-Tint Envelopes"/>
    <n v="12.224"/>
    <n v="2"/>
    <n v="0.2"/>
    <n v="4.4311999999999996"/>
  </r>
  <r>
    <n v="9726"/>
    <s v="CA-2014-142293"/>
    <x v="3"/>
    <x v="697"/>
    <d v="2014-09-21T00:00:00"/>
    <s v="First Class"/>
    <s v="SC-20380"/>
    <s v="Shahid Collister"/>
    <x v="0"/>
    <s v="United States"/>
    <s v="Boise"/>
    <x v="45"/>
    <n v="83704"/>
    <x v="1"/>
    <s v="TEC-AC-10001109"/>
    <x v="2"/>
    <x v="11"/>
    <s v="Logitech Trackman Marble Mouse"/>
    <n v="89.97"/>
    <n v="3"/>
    <n v="0"/>
    <n v="37.787400000000005"/>
  </r>
  <r>
    <n v="9727"/>
    <s v="CA-2014-167395"/>
    <x v="3"/>
    <x v="574"/>
    <d v="2014-12-05T00:00:00"/>
    <s v="First Class"/>
    <s v="KM-16720"/>
    <s v="Kunst Miller"/>
    <x v="0"/>
    <s v="United States"/>
    <s v="Lowell"/>
    <x v="31"/>
    <n v="1852"/>
    <x v="3"/>
    <s v="OFF-AP-10001293"/>
    <x v="1"/>
    <x v="9"/>
    <s v="Belkin 8 Outlet Surge Protector"/>
    <n v="286.85999999999996"/>
    <n v="7"/>
    <n v="0"/>
    <n v="80.320799999999991"/>
  </r>
  <r>
    <n v="9728"/>
    <s v="CA-2014-167395"/>
    <x v="3"/>
    <x v="574"/>
    <d v="2014-12-05T00:00:00"/>
    <s v="First Class"/>
    <s v="KM-16720"/>
    <s v="Kunst Miller"/>
    <x v="0"/>
    <s v="United States"/>
    <s v="Lowell"/>
    <x v="31"/>
    <n v="1852"/>
    <x v="3"/>
    <s v="TEC-PH-10004977"/>
    <x v="2"/>
    <x v="7"/>
    <s v="GE 30524EE4"/>
    <n v="979.95"/>
    <n v="5"/>
    <n v="0"/>
    <n v="284.18549999999993"/>
  </r>
  <r>
    <n v="9729"/>
    <s v="CA-2014-167395"/>
    <x v="3"/>
    <x v="574"/>
    <d v="2014-12-05T00:00:00"/>
    <s v="First Class"/>
    <s v="KM-16720"/>
    <s v="Kunst Miller"/>
    <x v="0"/>
    <s v="United States"/>
    <s v="Lowell"/>
    <x v="31"/>
    <n v="1852"/>
    <x v="3"/>
    <s v="OFF-SU-10001935"/>
    <x v="1"/>
    <x v="14"/>
    <s v="Staples"/>
    <n v="4.3600000000000003"/>
    <n v="2"/>
    <n v="0"/>
    <n v="0.17439999999999944"/>
  </r>
  <r>
    <n v="9730"/>
    <s v="CA-2011-111962"/>
    <x v="2"/>
    <x v="411"/>
    <d v="2011-10-04T00:00:00"/>
    <s v="Standard Class"/>
    <s v="EB-14170"/>
    <s v="Evan Bailliet"/>
    <x v="0"/>
    <s v="United States"/>
    <s v="Seattle"/>
    <x v="4"/>
    <n v="98115"/>
    <x v="1"/>
    <s v="OFF-BI-10001308"/>
    <x v="1"/>
    <x v="8"/>
    <s v="GBC Standard Plastic Binding Systems' Combs"/>
    <n v="10.048000000000002"/>
    <n v="2"/>
    <n v="0.2"/>
    <n v="3.1399999999999988"/>
  </r>
  <r>
    <n v="9731"/>
    <s v="CA-2011-111962"/>
    <x v="2"/>
    <x v="411"/>
    <d v="2011-10-04T00:00:00"/>
    <s v="Standard Class"/>
    <s v="EB-14170"/>
    <s v="Evan Bailliet"/>
    <x v="0"/>
    <s v="United States"/>
    <s v="Seattle"/>
    <x v="4"/>
    <n v="98115"/>
    <x v="1"/>
    <s v="OFF-ST-10000046"/>
    <x v="1"/>
    <x v="4"/>
    <s v="Fellowes Super Stor/Drawer Files"/>
    <n v="807.75"/>
    <n v="5"/>
    <n v="0"/>
    <n v="153.47250000000003"/>
  </r>
  <r>
    <n v="9732"/>
    <s v="CA-2014-124261"/>
    <x v="3"/>
    <x v="237"/>
    <d v="2014-11-20T00:00:00"/>
    <s v="Standard Class"/>
    <s v="JE-15715"/>
    <s v="Joe Elijah"/>
    <x v="0"/>
    <s v="United States"/>
    <s v="Los Angeles"/>
    <x v="1"/>
    <n v="90049"/>
    <x v="1"/>
    <s v="OFF-AR-10003504"/>
    <x v="1"/>
    <x v="6"/>
    <s v="Newell 347"/>
    <n v="34.24"/>
    <n v="8"/>
    <n v="0"/>
    <n v="9.9295999999999971"/>
  </r>
  <r>
    <n v="9733"/>
    <s v="CA-2011-114321"/>
    <x v="2"/>
    <x v="1071"/>
    <d v="2011-08-25T00:00:00"/>
    <s v="Standard Class"/>
    <s v="NC-18535"/>
    <s v="Nick Crebassa"/>
    <x v="1"/>
    <s v="United States"/>
    <s v="Hampton"/>
    <x v="17"/>
    <n v="23666"/>
    <x v="0"/>
    <s v="FUR-CH-10001797"/>
    <x v="0"/>
    <x v="1"/>
    <s v="Safco Chair Connectors, 6/Carton"/>
    <n v="500.23999999999995"/>
    <n v="13"/>
    <n v="0"/>
    <n v="145.06959999999992"/>
  </r>
  <r>
    <n v="9734"/>
    <s v="CA-2011-114321"/>
    <x v="2"/>
    <x v="1071"/>
    <d v="2011-08-25T00:00:00"/>
    <s v="Standard Class"/>
    <s v="NC-18535"/>
    <s v="Nick Crebassa"/>
    <x v="1"/>
    <s v="United States"/>
    <s v="Hampton"/>
    <x v="17"/>
    <n v="23666"/>
    <x v="0"/>
    <s v="OFF-PA-10000246"/>
    <x v="1"/>
    <x v="10"/>
    <s v="Riverleaf Stik-Withit Designer Note Cubes"/>
    <n v="20.12"/>
    <n v="2"/>
    <n v="0"/>
    <n v="9.2552000000000003"/>
  </r>
  <r>
    <n v="9735"/>
    <s v="CA-2011-114321"/>
    <x v="2"/>
    <x v="1071"/>
    <d v="2011-08-25T00:00:00"/>
    <s v="Standard Class"/>
    <s v="NC-18535"/>
    <s v="Nick Crebassa"/>
    <x v="1"/>
    <s v="United States"/>
    <s v="Hampton"/>
    <x v="17"/>
    <n v="23666"/>
    <x v="0"/>
    <s v="OFF-BI-10001359"/>
    <x v="1"/>
    <x v="8"/>
    <s v="GBC DocuBind TL300 Electric Binding System"/>
    <n v="896.99"/>
    <n v="1"/>
    <n v="0"/>
    <n v="421.58529999999996"/>
  </r>
  <r>
    <n v="9736"/>
    <s v="CA-2011-128062"/>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s v="US-2012-100069"/>
    <x v="1"/>
    <x v="685"/>
    <d v="2012-07-03T00:00:00"/>
    <s v="Standard Class"/>
    <s v="NF-18475"/>
    <s v="Neil Französisch"/>
    <x v="2"/>
    <s v="United States"/>
    <s v="Omaha"/>
    <x v="8"/>
    <n v="68104"/>
    <x v="2"/>
    <s v="TEC-PH-10004667"/>
    <x v="2"/>
    <x v="7"/>
    <s v="Cisco 8x8 Inc. 6753i IP Business Phone System"/>
    <n v="269.98"/>
    <n v="2"/>
    <n v="0"/>
    <n v="72.894599999999997"/>
  </r>
  <r>
    <n v="9738"/>
    <s v="CA-2014-129294"/>
    <x v="3"/>
    <x v="633"/>
    <d v="2014-03-22T00:00:00"/>
    <s v="Standard Class"/>
    <s v="KD-16615"/>
    <s v="Ken Dana"/>
    <x v="1"/>
    <s v="United States"/>
    <s v="Los Angeles"/>
    <x v="1"/>
    <n v="90032"/>
    <x v="1"/>
    <s v="OFF-ST-10002615"/>
    <x v="1"/>
    <x v="4"/>
    <s v="Dual Level, Single-Width Filing Carts"/>
    <n v="310.12"/>
    <n v="2"/>
    <n v="0"/>
    <n v="80.631200000000007"/>
  </r>
  <r>
    <n v="9739"/>
    <s v="CA-2014-129294"/>
    <x v="3"/>
    <x v="633"/>
    <d v="2014-03-22T00:00:00"/>
    <s v="Standard Class"/>
    <s v="KD-16615"/>
    <s v="Ken Dana"/>
    <x v="1"/>
    <s v="United States"/>
    <s v="Los Angeles"/>
    <x v="1"/>
    <n v="90032"/>
    <x v="1"/>
    <s v="OFF-BI-10004236"/>
    <x v="1"/>
    <x v="8"/>
    <s v="XtraLife ClearVue Slant-D Ring Binder, White, 3&quot;"/>
    <n v="70.463999999999999"/>
    <n v="6"/>
    <n v="0.2"/>
    <n v="22.900799999999997"/>
  </r>
  <r>
    <n v="9740"/>
    <s v="CA-2014-129294"/>
    <x v="3"/>
    <x v="633"/>
    <d v="2014-03-22T00:00:00"/>
    <s v="Standard Class"/>
    <s v="KD-16615"/>
    <s v="Ken Dana"/>
    <x v="1"/>
    <s v="United States"/>
    <s v="Los Angeles"/>
    <x v="1"/>
    <n v="90032"/>
    <x v="1"/>
    <s v="OFF-BI-10001757"/>
    <x v="1"/>
    <x v="8"/>
    <s v="Pressboard Hanging Data Binders for Unburst Sheets"/>
    <n v="19.68"/>
    <n v="5"/>
    <n v="0.2"/>
    <n v="6.8879999999999981"/>
  </r>
  <r>
    <n v="9741"/>
    <s v="CA-2014-129294"/>
    <x v="3"/>
    <x v="633"/>
    <d v="2014-03-22T00:00:00"/>
    <s v="Standard Class"/>
    <s v="KD-16615"/>
    <s v="Ken Dana"/>
    <x v="1"/>
    <s v="United States"/>
    <s v="Los Angeles"/>
    <x v="1"/>
    <n v="90032"/>
    <x v="1"/>
    <s v="OFF-AP-10001154"/>
    <x v="1"/>
    <x v="9"/>
    <s v="Bionaire Personal Warm Mist Humidifier/Vaporizer"/>
    <n v="140.67000000000002"/>
    <n v="3"/>
    <n v="0"/>
    <n v="54.861300000000007"/>
  </r>
  <r>
    <n v="9742"/>
    <s v="CA-2012-117086"/>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s v="CA-2014-131303"/>
    <x v="3"/>
    <x v="354"/>
    <d v="2014-12-03T00:00:00"/>
    <s v="Standard Class"/>
    <s v="EP-13915"/>
    <s v="Emily Phan"/>
    <x v="0"/>
    <s v="United States"/>
    <s v="San Diego"/>
    <x v="1"/>
    <n v="92037"/>
    <x v="1"/>
    <s v="OFF-LA-10001074"/>
    <x v="1"/>
    <x v="2"/>
    <s v="Round Specialty Laser Printer Labels"/>
    <n v="62.65"/>
    <n v="5"/>
    <n v="0"/>
    <n v="29.445499999999996"/>
  </r>
  <r>
    <n v="9744"/>
    <s v="CA-2013-137127"/>
    <x v="0"/>
    <x v="950"/>
    <d v="2013-06-23T00:00:00"/>
    <s v="Standard Class"/>
    <s v="JJ-15445"/>
    <s v="Jennifer Jackson"/>
    <x v="0"/>
    <s v="United States"/>
    <s v="Newark"/>
    <x v="13"/>
    <n v="19711"/>
    <x v="3"/>
    <s v="OFF-LA-10001641"/>
    <x v="1"/>
    <x v="2"/>
    <s v="Avery 518"/>
    <n v="9.4499999999999993"/>
    <n v="3"/>
    <n v="0"/>
    <n v="4.5359999999999996"/>
  </r>
  <r>
    <n v="9745"/>
    <s v="CA-2014-141782"/>
    <x v="3"/>
    <x v="276"/>
    <d v="2014-01-26T00:00:00"/>
    <s v="Standard Class"/>
    <s v="BE-11410"/>
    <s v="Bobby Elias"/>
    <x v="0"/>
    <s v="United States"/>
    <s v="Aurora"/>
    <x v="10"/>
    <n v="60505"/>
    <x v="2"/>
    <s v="OFF-EN-10002230"/>
    <x v="1"/>
    <x v="12"/>
    <s v="Airmail Envelopes"/>
    <n v="268.57600000000002"/>
    <n v="4"/>
    <n v="0.2"/>
    <n v="90.64439999999999"/>
  </r>
  <r>
    <n v="9746"/>
    <s v="CA-2014-137505"/>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s v="CA-2014-137505"/>
    <x v="3"/>
    <x v="221"/>
    <d v="2014-11-25T00:00:00"/>
    <s v="Same Day"/>
    <s v="BP-11290"/>
    <s v="Beth Paige"/>
    <x v="0"/>
    <s v="United States"/>
    <s v="Los Angeles"/>
    <x v="1"/>
    <n v="90008"/>
    <x v="1"/>
    <s v="FUR-TA-10001676"/>
    <x v="0"/>
    <x v="3"/>
    <s v="Hon 61000 Series Interactive Training Tables"/>
    <n v="71.088000000000008"/>
    <n v="2"/>
    <n v="0.2"/>
    <n v="-1.7772000000000041"/>
  </r>
  <r>
    <n v="9748"/>
    <s v="US-2011-140914"/>
    <x v="2"/>
    <x v="7"/>
    <d v="2011-11-15T00:00:00"/>
    <s v="Standard Class"/>
    <s v="BH-11710"/>
    <s v="Brosina Hoffman"/>
    <x v="0"/>
    <s v="United States"/>
    <s v="Chicago"/>
    <x v="10"/>
    <n v="60653"/>
    <x v="2"/>
    <s v="FUR-FU-10000175"/>
    <x v="0"/>
    <x v="5"/>
    <s v="DAX Wood Document Frame."/>
    <n v="10.984000000000002"/>
    <n v="2"/>
    <n v="0.6"/>
    <n v="-7.9634"/>
  </r>
  <r>
    <n v="9749"/>
    <s v="US-2011-140914"/>
    <x v="2"/>
    <x v="7"/>
    <d v="2011-11-15T00:00:00"/>
    <s v="Standard Class"/>
    <s v="BH-11710"/>
    <s v="Brosina Hoffman"/>
    <x v="0"/>
    <s v="United States"/>
    <s v="Chicago"/>
    <x v="10"/>
    <n v="60653"/>
    <x v="2"/>
    <s v="FUR-CH-10003379"/>
    <x v="0"/>
    <x v="1"/>
    <s v="Global Commerce Series High-Back Swivel/Tilt Chairs"/>
    <n v="797.94399999999996"/>
    <n v="4"/>
    <n v="0.3"/>
    <n v="-56.995999999999981"/>
  </r>
  <r>
    <n v="9750"/>
    <s v="CA-2013-158358"/>
    <x v="0"/>
    <x v="758"/>
    <d v="2013-03-09T00:00:00"/>
    <s v="Standard Class"/>
    <s v="EM-13810"/>
    <s v="Eleni McCrary"/>
    <x v="1"/>
    <s v="United States"/>
    <s v="Dover"/>
    <x v="38"/>
    <n v="3820"/>
    <x v="3"/>
    <s v="TEC-AC-10002567"/>
    <x v="2"/>
    <x v="11"/>
    <s v="Logitech G602 Wireless Gaming Mouse"/>
    <n v="159.97999999999999"/>
    <n v="2"/>
    <n v="0"/>
    <n v="57.592799999999997"/>
  </r>
  <r>
    <n v="9751"/>
    <s v="CA-2013-113390"/>
    <x v="0"/>
    <x v="1228"/>
    <d v="2013-10-16T00:00:00"/>
    <s v="Standard Class"/>
    <s v="EP-13915"/>
    <s v="Emily Phan"/>
    <x v="0"/>
    <s v="United States"/>
    <s v="Chicago"/>
    <x v="10"/>
    <n v="60610"/>
    <x v="2"/>
    <s v="OFF-AR-10003183"/>
    <x v="1"/>
    <x v="6"/>
    <s v="Avery Fluorescent Highlighter Four-Color Set"/>
    <n v="5.3440000000000003"/>
    <n v="2"/>
    <n v="0.2"/>
    <n v="0.66799999999999948"/>
  </r>
  <r>
    <n v="9752"/>
    <s v="CA-2013-113390"/>
    <x v="0"/>
    <x v="1228"/>
    <d v="2013-10-16T00:00:00"/>
    <s v="Standard Class"/>
    <s v="EP-13915"/>
    <s v="Emily Phan"/>
    <x v="0"/>
    <s v="United States"/>
    <s v="Chicago"/>
    <x v="10"/>
    <n v="60610"/>
    <x v="2"/>
    <s v="OFF-AR-10001446"/>
    <x v="1"/>
    <x v="6"/>
    <s v="Newell 309"/>
    <n v="27.72"/>
    <n v="3"/>
    <n v="0.2"/>
    <n v="3.4649999999999999"/>
  </r>
  <r>
    <n v="9753"/>
    <s v="US-2013-158680"/>
    <x v="0"/>
    <x v="949"/>
    <d v="2013-07-03T00:00:00"/>
    <s v="First Class"/>
    <s v="NZ-18565"/>
    <s v="Nick Zandusky"/>
    <x v="2"/>
    <s v="United States"/>
    <s v="Seattle"/>
    <x v="4"/>
    <n v="98115"/>
    <x v="1"/>
    <s v="OFF-BI-10000145"/>
    <x v="1"/>
    <x v="8"/>
    <s v="Zipper Ring Binder Pockets"/>
    <n v="2.4960000000000004"/>
    <n v="1"/>
    <n v="0.2"/>
    <n v="0.90479999999999983"/>
  </r>
  <r>
    <n v="9754"/>
    <s v="CA-2014-113705"/>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s v="CA-2014-113705"/>
    <x v="3"/>
    <x v="996"/>
    <d v="2014-03-30T00:00:00"/>
    <s v="Second Class"/>
    <s v="LC-16870"/>
    <s v="Lena Cacioppo"/>
    <x v="0"/>
    <s v="United States"/>
    <s v="Richmond"/>
    <x v="17"/>
    <n v="23223"/>
    <x v="0"/>
    <s v="OFF-BI-10001679"/>
    <x v="1"/>
    <x v="8"/>
    <s v="GBC Instant Index System for Binding Systems"/>
    <n v="17.760000000000002"/>
    <n v="2"/>
    <n v="0"/>
    <n v="8.8800000000000008"/>
  </r>
  <r>
    <n v="9756"/>
    <s v="CA-2014-113705"/>
    <x v="3"/>
    <x v="996"/>
    <d v="2014-03-30T00:00:00"/>
    <s v="Second Class"/>
    <s v="LC-16870"/>
    <s v="Lena Cacioppo"/>
    <x v="0"/>
    <s v="United States"/>
    <s v="Richmond"/>
    <x v="17"/>
    <n v="23223"/>
    <x v="0"/>
    <s v="OFF-ST-10001128"/>
    <x v="1"/>
    <x v="4"/>
    <s v="Carina Mini System Audio Rack, Model AR050B"/>
    <n v="332.94"/>
    <n v="3"/>
    <n v="0"/>
    <n v="9.9882000000000204"/>
  </r>
  <r>
    <n v="9757"/>
    <s v="CA-2014-113705"/>
    <x v="3"/>
    <x v="996"/>
    <d v="2014-03-30T00:00:00"/>
    <s v="Second Class"/>
    <s v="LC-16870"/>
    <s v="Lena Cacioppo"/>
    <x v="0"/>
    <s v="United States"/>
    <s v="Richmond"/>
    <x v="17"/>
    <n v="23223"/>
    <x v="0"/>
    <s v="FUR-TA-10002533"/>
    <x v="0"/>
    <x v="3"/>
    <s v="BPI Conference Tables"/>
    <n v="292.10000000000002"/>
    <n v="2"/>
    <n v="0"/>
    <n v="58.419999999999987"/>
  </r>
  <r>
    <n v="9758"/>
    <s v="CA-2014-113705"/>
    <x v="3"/>
    <x v="996"/>
    <d v="2014-03-30T00:00:00"/>
    <s v="Second Class"/>
    <s v="LC-16870"/>
    <s v="Lena Cacioppo"/>
    <x v="0"/>
    <s v="United States"/>
    <s v="Richmond"/>
    <x v="17"/>
    <n v="23223"/>
    <x v="0"/>
    <s v="TEC-PH-10004006"/>
    <x v="2"/>
    <x v="7"/>
    <s v="Panasonic KX - TS880B Telephone"/>
    <n v="206.1"/>
    <n v="5"/>
    <n v="0"/>
    <n v="55.647000000000006"/>
  </r>
  <r>
    <n v="9759"/>
    <s v="CA-2014-113705"/>
    <x v="3"/>
    <x v="996"/>
    <d v="2014-03-30T00:00:00"/>
    <s v="Second Class"/>
    <s v="LC-16870"/>
    <s v="Lena Cacioppo"/>
    <x v="0"/>
    <s v="United States"/>
    <s v="Richmond"/>
    <x v="17"/>
    <n v="23223"/>
    <x v="0"/>
    <s v="OFF-PA-10002615"/>
    <x v="1"/>
    <x v="10"/>
    <s v="Ampad Gold Fibre Wirebound Steno Books, 6&quot; x 9&quot;, Gregg Ruled"/>
    <n v="17.64"/>
    <n v="4"/>
    <n v="0"/>
    <n v="8.1143999999999998"/>
  </r>
  <r>
    <n v="9760"/>
    <s v="CA-2013-14691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s v="CA-2014-159135"/>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s v="CA-2011-121762"/>
    <x v="2"/>
    <x v="1047"/>
    <d v="2011-02-19T00:00:00"/>
    <s v="Standard Class"/>
    <s v="ML-17395"/>
    <s v="Marina Lichtenstein"/>
    <x v="1"/>
    <s v="United States"/>
    <s v="Seattle"/>
    <x v="4"/>
    <n v="98103"/>
    <x v="1"/>
    <s v="TEC-AC-10000736"/>
    <x v="2"/>
    <x v="11"/>
    <s v="Logitech G600 MMO Gaming Mouse"/>
    <n v="239.96999999999997"/>
    <n v="3"/>
    <n v="0"/>
    <n v="86.389199999999988"/>
  </r>
  <r>
    <n v="9763"/>
    <s v="CA-2011-121762"/>
    <x v="2"/>
    <x v="1047"/>
    <d v="2011-02-19T00:00:00"/>
    <s v="Standard Class"/>
    <s v="ML-17395"/>
    <s v="Marina Lichtenstein"/>
    <x v="1"/>
    <s v="United States"/>
    <s v="Seattle"/>
    <x v="4"/>
    <n v="98103"/>
    <x v="1"/>
    <s v="OFF-AP-10001293"/>
    <x v="1"/>
    <x v="9"/>
    <s v="Belkin 8 Outlet Surge Protector"/>
    <n v="81.96"/>
    <n v="2"/>
    <n v="0"/>
    <n v="22.948799999999999"/>
  </r>
  <r>
    <n v="9764"/>
    <s v="CA-2011-121762"/>
    <x v="2"/>
    <x v="1047"/>
    <d v="2011-02-19T00:00:00"/>
    <s v="Standard Class"/>
    <s v="ML-17395"/>
    <s v="Marina Lichtenstein"/>
    <x v="1"/>
    <s v="United States"/>
    <s v="Seattle"/>
    <x v="4"/>
    <n v="98103"/>
    <x v="1"/>
    <s v="OFF-SU-10000157"/>
    <x v="1"/>
    <x v="14"/>
    <s v="Compact Automatic Electric Letter Opener"/>
    <n v="238.62"/>
    <n v="2"/>
    <n v="0"/>
    <n v="4.7724000000000046"/>
  </r>
  <r>
    <n v="9765"/>
    <s v="CA-2011-123855"/>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s v="CA-2014-101959"/>
    <x v="3"/>
    <x v="1230"/>
    <d v="2014-03-07T00:00:00"/>
    <s v="Standard Class"/>
    <s v="DB-13660"/>
    <s v="Duane Benoit"/>
    <x v="0"/>
    <s v="United States"/>
    <s v="Middletown"/>
    <x v="29"/>
    <n v="6457"/>
    <x v="3"/>
    <s v="OFF-BI-10001757"/>
    <x v="1"/>
    <x v="8"/>
    <s v="Pressboard Hanging Data Binders for Unburst Sheets"/>
    <n v="9.84"/>
    <n v="2"/>
    <n v="0"/>
    <n v="4.7231999999999994"/>
  </r>
  <r>
    <n v="9767"/>
    <s v="CA-2014-101959"/>
    <x v="3"/>
    <x v="1230"/>
    <d v="2014-03-07T00:00:00"/>
    <s v="Standard Class"/>
    <s v="DB-13660"/>
    <s v="Duane Benoit"/>
    <x v="0"/>
    <s v="United States"/>
    <s v="Middletown"/>
    <x v="29"/>
    <n v="6457"/>
    <x v="3"/>
    <s v="OFF-PA-10002137"/>
    <x v="1"/>
    <x v="10"/>
    <s v="Southworth 100% Résumé Paper, 24lb."/>
    <n v="7.78"/>
    <n v="1"/>
    <n v="0"/>
    <n v="3.5009999999999994"/>
  </r>
  <r>
    <n v="9768"/>
    <s v="CA-2014-102659"/>
    <x v="3"/>
    <x v="34"/>
    <d v="2014-12-16T00:00:00"/>
    <s v="Standard Class"/>
    <s v="LW-17215"/>
    <s v="Luke Weiss"/>
    <x v="0"/>
    <s v="United States"/>
    <s v="Grand Rapids"/>
    <x v="12"/>
    <n v="49505"/>
    <x v="2"/>
    <s v="OFF-BI-10000088"/>
    <x v="1"/>
    <x v="8"/>
    <s v="GBC Imprintable Covers"/>
    <n v="54.900000000000006"/>
    <n v="5"/>
    <n v="0"/>
    <n v="26.901000000000003"/>
  </r>
  <r>
    <n v="9769"/>
    <s v="CA-2014-142328"/>
    <x v="3"/>
    <x v="226"/>
    <d v="2014-12-15T00:00:00"/>
    <s v="Standard Class"/>
    <s v="TC-21535"/>
    <s v="Tracy Collins"/>
    <x v="2"/>
    <s v="United States"/>
    <s v="San Francisco"/>
    <x v="1"/>
    <n v="94122"/>
    <x v="1"/>
    <s v="OFF-PA-10000380"/>
    <x v="1"/>
    <x v="10"/>
    <s v="REDIFORM Incoming/Outgoing Call Register, 11&quot; X 8 1/2&quot;, 100 Messages"/>
    <n v="50.04"/>
    <n v="6"/>
    <n v="0"/>
    <n v="25.02"/>
  </r>
  <r>
    <n v="9770"/>
    <s v="CA-2013-123533"/>
    <x v="0"/>
    <x v="390"/>
    <d v="2013-12-01T00:00:00"/>
    <s v="Standard Class"/>
    <s v="SC-20050"/>
    <s v="Sample Company A"/>
    <x v="2"/>
    <s v="United States"/>
    <s v="Hialeah"/>
    <x v="2"/>
    <n v="33012"/>
    <x v="0"/>
    <s v="FUR-BO-10001619"/>
    <x v="0"/>
    <x v="0"/>
    <s v="O'Sullivan Cherrywood Estates Traditional Bookcase"/>
    <n v="339.92000000000007"/>
    <n v="5"/>
    <n v="0.2"/>
    <n v="8.4979999999999762"/>
  </r>
  <r>
    <n v="9771"/>
    <s v="CA-2013-123533"/>
    <x v="0"/>
    <x v="390"/>
    <d v="2013-12-01T00:00:00"/>
    <s v="Standard Class"/>
    <s v="SC-20050"/>
    <s v="Sample Company A"/>
    <x v="2"/>
    <s v="United States"/>
    <s v="Hialeah"/>
    <x v="2"/>
    <n v="33012"/>
    <x v="0"/>
    <s v="OFF-PA-10001609"/>
    <x v="1"/>
    <x v="10"/>
    <s v="Tops Wirebound Message Log Books"/>
    <n v="10.528"/>
    <n v="4"/>
    <n v="0.2"/>
    <n v="3.4215999999999993"/>
  </r>
  <r>
    <n v="9772"/>
    <s v="CA-2013-123533"/>
    <x v="0"/>
    <x v="390"/>
    <d v="2013-12-01T00:00:00"/>
    <s v="Standard Class"/>
    <s v="SC-20050"/>
    <s v="Sample Company A"/>
    <x v="2"/>
    <s v="United States"/>
    <s v="Hialeah"/>
    <x v="2"/>
    <n v="33012"/>
    <x v="0"/>
    <s v="OFF-AP-10002765"/>
    <x v="1"/>
    <x v="9"/>
    <s v="Fellowes Advanced Computer Series Surge Protectors"/>
    <n v="42.384"/>
    <n v="2"/>
    <n v="0.2"/>
    <n v="4.2384000000000022"/>
  </r>
  <r>
    <n v="9773"/>
    <s v="CA-2013-104983"/>
    <x v="0"/>
    <x v="894"/>
    <d v="2013-07-04T00:00:00"/>
    <s v="Same Day"/>
    <s v="FM-14215"/>
    <s v="Filia McAdams"/>
    <x v="1"/>
    <s v="United States"/>
    <s v="Philadelphia"/>
    <x v="9"/>
    <n v="19143"/>
    <x v="3"/>
    <s v="OFF-PA-10000167"/>
    <x v="1"/>
    <x v="10"/>
    <s v="Xerox 1925"/>
    <n v="123.92000000000002"/>
    <n v="5"/>
    <n v="0.2"/>
    <n v="38.724999999999994"/>
  </r>
  <r>
    <n v="9774"/>
    <s v="CA-2013-160234"/>
    <x v="0"/>
    <x v="190"/>
    <d v="2013-07-04T00:00:00"/>
    <s v="Standard Class"/>
    <s v="PF-19225"/>
    <s v="Phillip Flathmann"/>
    <x v="0"/>
    <s v="United States"/>
    <s v="Atlanta"/>
    <x v="32"/>
    <n v="30318"/>
    <x v="0"/>
    <s v="TEC-PH-10004434"/>
    <x v="2"/>
    <x v="7"/>
    <s v="Cisco IP Phone 7961G VoIP phone - Dark gray"/>
    <n v="135.94999999999999"/>
    <n v="1"/>
    <n v="0"/>
    <n v="39.425499999999985"/>
  </r>
  <r>
    <n v="9775"/>
    <s v="CA-2011-169019"/>
    <x v="2"/>
    <x v="711"/>
    <d v="2011-07-30T00:00:00"/>
    <s v="Standard Class"/>
    <s v="LF-17185"/>
    <s v="Luke Foster"/>
    <x v="0"/>
    <s v="United States"/>
    <s v="San Antonio"/>
    <x v="5"/>
    <n v="78207"/>
    <x v="2"/>
    <s v="OFF-BI-10004995"/>
    <x v="1"/>
    <x v="8"/>
    <s v="GBC DocuBind P400 Electric Binding System"/>
    <n v="2177.5839999999994"/>
    <n v="8"/>
    <n v="0.8"/>
    <n v="-3701.8928000000014"/>
  </r>
  <r>
    <n v="9776"/>
    <s v="CA-2011-169019"/>
    <x v="2"/>
    <x v="711"/>
    <d v="2011-07-30T00:00:00"/>
    <s v="Standard Class"/>
    <s v="LF-17185"/>
    <s v="Luke Foster"/>
    <x v="0"/>
    <s v="United States"/>
    <s v="San Antonio"/>
    <x v="5"/>
    <n v="78207"/>
    <x v="2"/>
    <s v="FUR-FU-10004666"/>
    <x v="0"/>
    <x v="5"/>
    <s v="DAX Clear Channel Poster Frame"/>
    <n v="17.496000000000002"/>
    <n v="3"/>
    <n v="0.6"/>
    <n v="-10.060199999999998"/>
  </r>
  <r>
    <n v="9777"/>
    <s v="CA-2011-169019"/>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s v="CA-2011-169019"/>
    <x v="2"/>
    <x v="711"/>
    <d v="2011-07-30T00:00:00"/>
    <s v="Standard Class"/>
    <s v="LF-17185"/>
    <s v="Luke Foster"/>
    <x v="0"/>
    <s v="United States"/>
    <s v="San Antonio"/>
    <x v="5"/>
    <n v="78207"/>
    <x v="2"/>
    <s v="TEC-AC-10002076"/>
    <x v="2"/>
    <x v="11"/>
    <s v="Microsoft Natural Keyboard Elite"/>
    <n v="431.13600000000002"/>
    <n v="9"/>
    <n v="0.2"/>
    <n v="-26.946000000000012"/>
  </r>
  <r>
    <n v="9779"/>
    <s v="CA-2011-169019"/>
    <x v="2"/>
    <x v="711"/>
    <d v="2011-07-30T00:00:00"/>
    <s v="Standard Class"/>
    <s v="LF-17185"/>
    <s v="Luke Foster"/>
    <x v="0"/>
    <s v="United States"/>
    <s v="San Antonio"/>
    <x v="5"/>
    <n v="78207"/>
    <x v="2"/>
    <s v="OFF-BI-10001679"/>
    <x v="1"/>
    <x v="8"/>
    <s v="GBC Instant Index System for Binding Systems"/>
    <n v="8.879999999999999"/>
    <n v="5"/>
    <n v="0.8"/>
    <n v="-13.32"/>
  </r>
  <r>
    <n v="9780"/>
    <s v="CA-2011-169019"/>
    <x v="2"/>
    <x v="711"/>
    <d v="2011-07-30T00:00:00"/>
    <s v="Standard Class"/>
    <s v="LF-17185"/>
    <s v="Luke Foster"/>
    <x v="0"/>
    <s v="United States"/>
    <s v="San Antonio"/>
    <x v="5"/>
    <n v="78207"/>
    <x v="2"/>
    <s v="OFF-AP-10003281"/>
    <x v="1"/>
    <x v="9"/>
    <s v="Acco 6 Outlet Guardian Standard Surge Suppressor"/>
    <n v="4.8359999999999985"/>
    <n v="2"/>
    <n v="0.8"/>
    <n v="-12.090000000000003"/>
  </r>
  <r>
    <n v="9781"/>
    <s v="CA-2013-153178"/>
    <x v="0"/>
    <x v="749"/>
    <d v="2013-09-19T00:00:00"/>
    <s v="Standard Class"/>
    <s v="CL-12565"/>
    <s v="Clay Ludtke"/>
    <x v="0"/>
    <s v="United States"/>
    <s v="Long Beach"/>
    <x v="15"/>
    <n v="11561"/>
    <x v="3"/>
    <s v="TEC-PH-10001944"/>
    <x v="2"/>
    <x v="7"/>
    <s v="Wi-Ex zBoost YX540 Cellular Phone Signal Booster"/>
    <n v="437.84999999999997"/>
    <n v="3"/>
    <n v="0"/>
    <n v="131.35499999999996"/>
  </r>
  <r>
    <n v="9782"/>
    <s v="CA-2013-153178"/>
    <x v="0"/>
    <x v="749"/>
    <d v="2013-09-19T00:00:00"/>
    <s v="Standard Class"/>
    <s v="CL-12565"/>
    <s v="Clay Ludtke"/>
    <x v="0"/>
    <s v="United States"/>
    <s v="Long Beach"/>
    <x v="15"/>
    <n v="11561"/>
    <x v="3"/>
    <s v="OFF-BI-10004390"/>
    <x v="1"/>
    <x v="8"/>
    <s v="GBC DocuBind 200 Manual Binding Machine"/>
    <n v="673.5680000000001"/>
    <n v="2"/>
    <n v="0.2"/>
    <n v="252.58799999999999"/>
  </r>
  <r>
    <n v="9783"/>
    <s v="CA-2012-149748"/>
    <x v="1"/>
    <x v="70"/>
    <d v="2012-06-02T00:00:00"/>
    <s v="Second Class"/>
    <s v="EM-13825"/>
    <s v="Elizabeth Moffitt"/>
    <x v="1"/>
    <s v="United States"/>
    <s v="Paterson"/>
    <x v="30"/>
    <n v="7501"/>
    <x v="3"/>
    <s v="OFF-PA-10002120"/>
    <x v="1"/>
    <x v="10"/>
    <s v="Xerox 1889"/>
    <n v="274.8"/>
    <n v="5"/>
    <n v="0"/>
    <n v="134.65199999999999"/>
  </r>
  <r>
    <n v="9784"/>
    <s v="CA-2012-149748"/>
    <x v="1"/>
    <x v="70"/>
    <d v="2012-06-02T00:00:00"/>
    <s v="Second Class"/>
    <s v="EM-13825"/>
    <s v="Elizabeth Moffitt"/>
    <x v="1"/>
    <s v="United States"/>
    <s v="Paterson"/>
    <x v="30"/>
    <n v="7501"/>
    <x v="3"/>
    <s v="OFF-ST-10004340"/>
    <x v="1"/>
    <x v="4"/>
    <s v="Fellowes Mobile File Cart, Black"/>
    <n v="62.18"/>
    <n v="1"/>
    <n v="0"/>
    <n v="16.788600000000002"/>
  </r>
  <r>
    <n v="9785"/>
    <s v="CA-2012-149748"/>
    <x v="1"/>
    <x v="70"/>
    <d v="2012-06-02T00:00:00"/>
    <s v="Second Class"/>
    <s v="EM-13825"/>
    <s v="Elizabeth Moffitt"/>
    <x v="1"/>
    <s v="United States"/>
    <s v="Paterson"/>
    <x v="30"/>
    <n v="7501"/>
    <x v="3"/>
    <s v="FUR-FU-10001847"/>
    <x v="0"/>
    <x v="5"/>
    <s v="Eldon Image Series Black Desk Accessories"/>
    <n v="8.2799999999999994"/>
    <n v="2"/>
    <n v="0"/>
    <n v="2.9807999999999995"/>
  </r>
  <r>
    <n v="9786"/>
    <s v="CA-2012-155635"/>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s v="US-2011-114377"/>
    <x v="2"/>
    <x v="1127"/>
    <d v="2011-11-05T00:00:00"/>
    <s v="Same Day"/>
    <s v="BG-11035"/>
    <s v="Barry Gonzalez"/>
    <x v="0"/>
    <s v="United States"/>
    <s v="Hampton"/>
    <x v="17"/>
    <n v="23666"/>
    <x v="0"/>
    <s v="FUR-CH-10004754"/>
    <x v="0"/>
    <x v="1"/>
    <s v="Global Stack Chair with Arms, Black"/>
    <n v="149.9"/>
    <n v="5"/>
    <n v="0"/>
    <n v="40.472999999999999"/>
  </r>
  <r>
    <n v="9788"/>
    <s v="CA-2014-144491"/>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s v="CA-2014-144491"/>
    <x v="3"/>
    <x v="996"/>
    <d v="2014-04-02T00:00:00"/>
    <s v="Standard Class"/>
    <s v="CJ-12010"/>
    <s v="Caroline Jumper"/>
    <x v="0"/>
    <s v="United States"/>
    <s v="Houston"/>
    <x v="5"/>
    <n v="77070"/>
    <x v="2"/>
    <s v="FUR-CH-10004063"/>
    <x v="0"/>
    <x v="1"/>
    <s v="Global Deluxe High-Back Manager's Chair"/>
    <n v="600.55799999999999"/>
    <n v="3"/>
    <n v="0.3"/>
    <n v="-8.5794000000000779"/>
  </r>
  <r>
    <n v="9790"/>
    <s v="CA-2014-144491"/>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s v="CA-2014-144491"/>
    <x v="3"/>
    <x v="996"/>
    <d v="2014-04-02T00:00:00"/>
    <s v="Standard Class"/>
    <s v="CJ-12010"/>
    <s v="Caroline Jumper"/>
    <x v="0"/>
    <s v="United States"/>
    <s v="Houston"/>
    <x v="5"/>
    <n v="77070"/>
    <x v="2"/>
    <s v="FUR-CH-10001714"/>
    <x v="0"/>
    <x v="1"/>
    <s v="Global Leather &amp; Oak Executive Chair, Burgundy"/>
    <n v="211.24599999999998"/>
    <n v="2"/>
    <n v="0.3"/>
    <n v="-66.391599999999983"/>
  </r>
  <r>
    <n v="9792"/>
    <s v="CA-2011-127166"/>
    <x v="2"/>
    <x v="371"/>
    <d v="2011-05-23T00:00:00"/>
    <s v="Second Class"/>
    <s v="KH-16360"/>
    <s v="Katherine Hughes"/>
    <x v="0"/>
    <s v="United States"/>
    <s v="Houston"/>
    <x v="5"/>
    <n v="77070"/>
    <x v="2"/>
    <s v="OFF-EN-10003134"/>
    <x v="1"/>
    <x v="12"/>
    <s v="Staples"/>
    <n v="56.063999999999993"/>
    <n v="6"/>
    <n v="0.2"/>
    <n v="21.024000000000001"/>
  </r>
  <r>
    <n v="9793"/>
    <s v="CA-2011-127166"/>
    <x v="2"/>
    <x v="371"/>
    <d v="2011-05-23T00:00:00"/>
    <s v="Second Class"/>
    <s v="KH-16360"/>
    <s v="Katherine Hughes"/>
    <x v="0"/>
    <s v="United States"/>
    <s v="Houston"/>
    <x v="5"/>
    <n v="77070"/>
    <x v="2"/>
    <s v="FUR-CH-10003396"/>
    <x v="0"/>
    <x v="1"/>
    <s v="Global Deluxe Steno Chair"/>
    <n v="107.77200000000001"/>
    <n v="2"/>
    <n v="0.3"/>
    <n v="-29.252400000000009"/>
  </r>
  <r>
    <n v="9794"/>
    <s v="CA-2011-127166"/>
    <x v="2"/>
    <x v="371"/>
    <d v="2011-05-23T00:00:00"/>
    <s v="Second Class"/>
    <s v="KH-16360"/>
    <s v="Katherine Hughes"/>
    <x v="0"/>
    <s v="United States"/>
    <s v="Houston"/>
    <x v="5"/>
    <n v="77070"/>
    <x v="2"/>
    <s v="OFF-PA-10001560"/>
    <x v="1"/>
    <x v="10"/>
    <s v="Adams Telephone Message Books, 5 1/4” x 11”"/>
    <n v="4.8320000000000007"/>
    <n v="1"/>
    <n v="0.2"/>
    <n v="1.6307999999999998"/>
  </r>
  <r>
    <n v="9795"/>
    <s v="CA-2011-127166"/>
    <x v="2"/>
    <x v="371"/>
    <d v="2011-05-23T00:00:00"/>
    <s v="Second Class"/>
    <s v="KH-16360"/>
    <s v="Katherine Hughes"/>
    <x v="0"/>
    <s v="United States"/>
    <s v="Houston"/>
    <x v="5"/>
    <n v="77070"/>
    <x v="2"/>
    <s v="OFF-BI-10000977"/>
    <x v="1"/>
    <x v="8"/>
    <s v="Ibico Plastic Spiral Binding Combs"/>
    <n v="18.239999999999995"/>
    <n v="3"/>
    <n v="0.8"/>
    <n v="-31.00800000000001"/>
  </r>
  <r>
    <n v="9796"/>
    <s v="CA-2013-125920"/>
    <x v="0"/>
    <x v="206"/>
    <d v="2013-05-29T00:00:00"/>
    <s v="Standard Class"/>
    <s v="SH-19975"/>
    <s v="Sally Hughsby"/>
    <x v="1"/>
    <s v="United States"/>
    <s v="Chicago"/>
    <x v="10"/>
    <n v="60610"/>
    <x v="2"/>
    <s v="OFF-BI-10003429"/>
    <x v="1"/>
    <x v="8"/>
    <s v="Cardinal HOLDit! Binder Insert Strips,Extra Strips"/>
    <n v="3.7979999999999992"/>
    <n v="3"/>
    <n v="0.8"/>
    <n v="-5.8869000000000007"/>
  </r>
  <r>
    <n v="9797"/>
    <s v="CA-2012-128608"/>
    <x v="1"/>
    <x v="1026"/>
    <d v="2012-01-17T00:00:00"/>
    <s v="Standard Class"/>
    <s v="CS-12490"/>
    <s v="Cindy Schnelling"/>
    <x v="1"/>
    <s v="United States"/>
    <s v="Toledo"/>
    <x v="24"/>
    <n v="43615"/>
    <x v="3"/>
    <s v="OFF-AR-10001374"/>
    <x v="1"/>
    <x v="6"/>
    <s v="BIC Brite Liner Highlighters, Chisel Tip"/>
    <n v="10.368000000000002"/>
    <n v="2"/>
    <n v="0.2"/>
    <n v="1.5551999999999992"/>
  </r>
  <r>
    <n v="9798"/>
    <s v="CA-2012-128608"/>
    <x v="1"/>
    <x v="1026"/>
    <d v="2012-01-17T00:00:00"/>
    <s v="Standard Class"/>
    <s v="CS-12490"/>
    <s v="Cindy Schnelling"/>
    <x v="1"/>
    <s v="United States"/>
    <s v="Toledo"/>
    <x v="24"/>
    <n v="43615"/>
    <x v="3"/>
    <s v="TEC-PH-10004977"/>
    <x v="2"/>
    <x v="7"/>
    <s v="GE 30524EE4"/>
    <n v="235.18799999999999"/>
    <n v="2"/>
    <n v="0.4"/>
    <n v="-43.117800000000045"/>
  </r>
  <r>
    <n v="9799"/>
    <s v="CA-2012-128608"/>
    <x v="1"/>
    <x v="1026"/>
    <d v="2012-01-17T00:00:00"/>
    <s v="Standard Class"/>
    <s v="CS-12490"/>
    <s v="Cindy Schnelling"/>
    <x v="1"/>
    <s v="United States"/>
    <s v="Toledo"/>
    <x v="24"/>
    <n v="43615"/>
    <x v="3"/>
    <s v="TEC-PH-10000912"/>
    <x v="2"/>
    <x v="7"/>
    <s v="Anker 24W Portable Micro USB Car Charger"/>
    <n v="26.376000000000001"/>
    <n v="4"/>
    <n v="0.4"/>
    <n v="2.6375999999999991"/>
  </r>
  <r>
    <n v="9800"/>
    <s v="CA-2012-128608"/>
    <x v="1"/>
    <x v="1026"/>
    <d v="2012-01-17T00:00:00"/>
    <s v="Standard Class"/>
    <s v="CS-12490"/>
    <s v="Cindy Schnelling"/>
    <x v="1"/>
    <s v="United States"/>
    <s v="Toledo"/>
    <x v="24"/>
    <n v="43615"/>
    <x v="3"/>
    <s v="TEC-AC-10000487"/>
    <x v="2"/>
    <x v="11"/>
    <s v="SanDisk Cruzer 4 GB USB Flash Drive"/>
    <n v="10.384"/>
    <n v="2"/>
    <n v="0.2"/>
    <n v="2.2065999999999999"/>
  </r>
  <r>
    <n v="9801"/>
    <s v="CA-2012-128608"/>
    <x v="1"/>
    <x v="1026"/>
    <d v="2012-01-17T00:00:00"/>
    <s v="Standard Class"/>
    <s v="CS-12490"/>
    <s v="Cindy Schnelling"/>
    <x v="1"/>
    <s v="United States"/>
    <s v="Toledo"/>
    <x v="24"/>
    <n v="43615"/>
    <x v="3"/>
    <s v="TEC-PH-10002262"/>
    <x v="2"/>
    <x v="7"/>
    <s v="LG Electronics Tone+ HBS-730 Bluetooth Headset"/>
    <n v="107.11799999999999"/>
    <n v="3"/>
    <n v="0.4"/>
    <n v="-21.423599999999993"/>
  </r>
  <r>
    <n v="9802"/>
    <s v="CA-2014-137918"/>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s v="CA-2012-122973"/>
    <x v="1"/>
    <x v="1074"/>
    <d v="2012-07-20T00:00:00"/>
    <s v="Second Class"/>
    <s v="PJ-19015"/>
    <s v="Pauline Johnson"/>
    <x v="0"/>
    <s v="United States"/>
    <s v="New York City"/>
    <x v="15"/>
    <n v="10024"/>
    <x v="3"/>
    <s v="OFF-BI-10004182"/>
    <x v="1"/>
    <x v="8"/>
    <s v="Economy Binders"/>
    <n v="3.3280000000000003"/>
    <n v="2"/>
    <n v="0.2"/>
    <n v="1.2064000000000001"/>
  </r>
  <r>
    <n v="9804"/>
    <s v="CA-2012-122973"/>
    <x v="1"/>
    <x v="1074"/>
    <d v="2012-07-20T00:00:00"/>
    <s v="Second Class"/>
    <s v="PJ-19015"/>
    <s v="Pauline Johnson"/>
    <x v="0"/>
    <s v="United States"/>
    <s v="New York City"/>
    <x v="15"/>
    <n v="10024"/>
    <x v="3"/>
    <s v="TEC-PH-10002468"/>
    <x v="2"/>
    <x v="7"/>
    <s v="Plantronics CS 50-USB - headset - Convertible, Monaural"/>
    <n v="135.99"/>
    <n v="1"/>
    <n v="0"/>
    <n v="36.717300000000009"/>
  </r>
  <r>
    <n v="9805"/>
    <s v="CA-2012-122973"/>
    <x v="1"/>
    <x v="1074"/>
    <d v="2012-07-20T00:00:00"/>
    <s v="Second Class"/>
    <s v="PJ-19015"/>
    <s v="Pauline Johnson"/>
    <x v="0"/>
    <s v="United States"/>
    <s v="New York City"/>
    <x v="15"/>
    <n v="10024"/>
    <x v="3"/>
    <s v="FUR-FU-10002364"/>
    <x v="0"/>
    <x v="5"/>
    <s v="Eldon Expressions Wood Desk Accessories, Oak"/>
    <n v="7.38"/>
    <n v="1"/>
    <n v="0"/>
    <n v="2.1401999999999992"/>
  </r>
  <r>
    <n v="9806"/>
    <s v="CA-2013-136322"/>
    <x v="0"/>
    <x v="147"/>
    <d v="2013-10-27T00:00:00"/>
    <s v="Standard Class"/>
    <s v="AP-10720"/>
    <s v="Anne Pryor"/>
    <x v="2"/>
    <s v="United States"/>
    <s v="Fort Lauderdale"/>
    <x v="2"/>
    <n v="33311"/>
    <x v="0"/>
    <s v="FUR-FU-10002878"/>
    <x v="0"/>
    <x v="5"/>
    <s v="Seth Thomas 14&quot; Day/Date Wall Clock"/>
    <n v="45.568000000000005"/>
    <n v="2"/>
    <n v="0.2"/>
    <n v="9.6832000000000011"/>
  </r>
  <r>
    <n v="9807"/>
    <s v="CA-2013-136322"/>
    <x v="0"/>
    <x v="147"/>
    <d v="2013-10-27T00:00:00"/>
    <s v="Standard Class"/>
    <s v="AP-10720"/>
    <s v="Anne Pryor"/>
    <x v="2"/>
    <s v="United States"/>
    <s v="Fort Lauderdale"/>
    <x v="2"/>
    <n v="33311"/>
    <x v="0"/>
    <s v="OFF-BI-10004817"/>
    <x v="1"/>
    <x v="8"/>
    <s v="GBC Personal VeloBind Strips"/>
    <n v="28.752000000000006"/>
    <n v="8"/>
    <n v="0.7"/>
    <n v="-21.084799999999994"/>
  </r>
  <r>
    <n v="9808"/>
    <s v="CA-2014-107209"/>
    <x v="3"/>
    <x v="944"/>
    <d v="2014-08-02T00:00:00"/>
    <s v="Second Class"/>
    <s v="JW-15955"/>
    <s v="Joni Wasserman"/>
    <x v="0"/>
    <s v="United States"/>
    <s v="Raleigh"/>
    <x v="3"/>
    <n v="27604"/>
    <x v="0"/>
    <s v="FUR-CH-10001146"/>
    <x v="0"/>
    <x v="1"/>
    <s v="Global Value Mid-Back Manager's Chair, Gray"/>
    <n v="194.84800000000001"/>
    <n v="4"/>
    <n v="0.2"/>
    <n v="12.177999999999983"/>
  </r>
  <r>
    <n v="9809"/>
    <s v="CA-2014-145093"/>
    <x v="3"/>
    <x v="246"/>
    <d v="2014-07-27T00:00:00"/>
    <s v="Standard Class"/>
    <s v="PT-19090"/>
    <s v="Pete Takahito"/>
    <x v="0"/>
    <s v="United States"/>
    <s v="Chicago"/>
    <x v="10"/>
    <n v="60623"/>
    <x v="2"/>
    <s v="OFF-BI-10001116"/>
    <x v="1"/>
    <x v="8"/>
    <s v="Wilson Jones 1&quot; Hanging DublLock Ring Binders"/>
    <n v="2.1119999999999997"/>
    <n v="2"/>
    <n v="0.8"/>
    <n v="-3.3792"/>
  </r>
  <r>
    <n v="9810"/>
    <s v="US-2011-139640"/>
    <x v="2"/>
    <x v="845"/>
    <d v="2011-11-11T00:00:00"/>
    <s v="Second Class"/>
    <s v="TB-21595"/>
    <s v="Troy Blackwell"/>
    <x v="0"/>
    <s v="United States"/>
    <s v="Portland"/>
    <x v="21"/>
    <n v="97206"/>
    <x v="1"/>
    <s v="OFF-PA-10000304"/>
    <x v="1"/>
    <x v="10"/>
    <s v="Xerox 1995"/>
    <n v="25.920000000000005"/>
    <n v="5"/>
    <n v="0.2"/>
    <n v="9.0719999999999992"/>
  </r>
  <r>
    <n v="9811"/>
    <s v="US-2011-139640"/>
    <x v="2"/>
    <x v="845"/>
    <d v="2011-11-11T00:00:00"/>
    <s v="Second Class"/>
    <s v="TB-21595"/>
    <s v="Troy Blackwell"/>
    <x v="0"/>
    <s v="United States"/>
    <s v="Portland"/>
    <x v="21"/>
    <n v="97206"/>
    <x v="1"/>
    <s v="OFF-AR-10002240"/>
    <x v="1"/>
    <x v="6"/>
    <s v="Panasonic KP-150 Electric Pencil Sharpener"/>
    <n v="120.76800000000001"/>
    <n v="4"/>
    <n v="0.2"/>
    <n v="9.0575999999999972"/>
  </r>
  <r>
    <n v="9812"/>
    <s v="CA-2013-117583"/>
    <x v="0"/>
    <x v="581"/>
    <d v="2013-12-01T00:00:00"/>
    <s v="First Class"/>
    <s v="CB-12025"/>
    <s v="Cassandra Brandow"/>
    <x v="0"/>
    <s v="United States"/>
    <s v="East Orange"/>
    <x v="30"/>
    <n v="7017"/>
    <x v="3"/>
    <s v="OFF-PA-10001246"/>
    <x v="1"/>
    <x v="10"/>
    <s v="Xerox 215"/>
    <n v="25.92"/>
    <n v="4"/>
    <n v="0"/>
    <n v="12.441600000000001"/>
  </r>
  <r>
    <n v="9813"/>
    <s v="CA-2013-117583"/>
    <x v="0"/>
    <x v="581"/>
    <d v="2013-12-01T00:00:00"/>
    <s v="First Class"/>
    <s v="CB-12025"/>
    <s v="Cassandra Brandow"/>
    <x v="0"/>
    <s v="United States"/>
    <s v="East Orange"/>
    <x v="30"/>
    <n v="7017"/>
    <x v="3"/>
    <s v="OFF-AR-10000658"/>
    <x v="1"/>
    <x v="6"/>
    <s v="Newell 324"/>
    <n v="34.650000000000006"/>
    <n v="3"/>
    <n v="0"/>
    <n v="9.702"/>
  </r>
  <r>
    <n v="9814"/>
    <s v="CA-2013-117583"/>
    <x v="0"/>
    <x v="581"/>
    <d v="2013-12-01T00:00:00"/>
    <s v="First Class"/>
    <s v="CB-12025"/>
    <s v="Cassandra Brandow"/>
    <x v="0"/>
    <s v="United States"/>
    <s v="East Orange"/>
    <x v="30"/>
    <n v="7017"/>
    <x v="3"/>
    <s v="OFF-PA-10000100"/>
    <x v="1"/>
    <x v="10"/>
    <s v="Xerox 1945"/>
    <n v="204.95000000000002"/>
    <n v="5"/>
    <n v="0"/>
    <n v="100.4255"/>
  </r>
  <r>
    <n v="9815"/>
    <s v="CA-2013-117583"/>
    <x v="0"/>
    <x v="581"/>
    <d v="2013-12-01T00:00:00"/>
    <s v="First Class"/>
    <s v="CB-12025"/>
    <s v="Cassandra Brandow"/>
    <x v="0"/>
    <s v="United States"/>
    <s v="East Orange"/>
    <x v="30"/>
    <n v="7017"/>
    <x v="3"/>
    <s v="OFF-BI-10004233"/>
    <x v="1"/>
    <x v="8"/>
    <s v="GBC Pre-Punched Binding Paper, Plastic, White, 8-1/2&quot; x 11&quot;"/>
    <n v="79.95"/>
    <n v="5"/>
    <n v="0"/>
    <n v="38.376000000000005"/>
  </r>
  <r>
    <n v="9816"/>
    <s v="CA-2012-162201"/>
    <x v="1"/>
    <x v="1214"/>
    <d v="2012-06-12T00:00:00"/>
    <s v="Standard Class"/>
    <s v="AG-10495"/>
    <s v="Andrew Gjertsen"/>
    <x v="1"/>
    <s v="United States"/>
    <s v="Saint Petersburg"/>
    <x v="2"/>
    <n v="33710"/>
    <x v="0"/>
    <s v="OFF-PA-10002581"/>
    <x v="1"/>
    <x v="10"/>
    <s v="Xerox 1951"/>
    <n v="173.48800000000003"/>
    <n v="7"/>
    <n v="0.2"/>
    <n v="54.214999999999982"/>
  </r>
  <r>
    <n v="9817"/>
    <s v="CA-2012-162201"/>
    <x v="1"/>
    <x v="1214"/>
    <d v="2012-06-12T00:00:00"/>
    <s v="Standard Class"/>
    <s v="AG-10495"/>
    <s v="Andrew Gjertsen"/>
    <x v="1"/>
    <s v="United States"/>
    <s v="Saint Petersburg"/>
    <x v="2"/>
    <n v="33710"/>
    <x v="0"/>
    <s v="OFF-ST-10000046"/>
    <x v="1"/>
    <x v="4"/>
    <s v="Fellowes Super Stor/Drawer Files"/>
    <n v="516.96"/>
    <n v="4"/>
    <n v="0.2"/>
    <n v="-6.4619999999999891"/>
  </r>
  <r>
    <n v="9818"/>
    <s v="CA-2012-162201"/>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s v="CA-2012-162201"/>
    <x v="1"/>
    <x v="1214"/>
    <d v="2012-06-12T00:00:00"/>
    <s v="Standard Class"/>
    <s v="AG-10495"/>
    <s v="Andrew Gjertsen"/>
    <x v="1"/>
    <s v="United States"/>
    <s v="Saint Petersburg"/>
    <x v="2"/>
    <n v="33710"/>
    <x v="0"/>
    <s v="OFF-AR-10003856"/>
    <x v="1"/>
    <x v="6"/>
    <s v="Newell 344"/>
    <n v="4.4479999999999995"/>
    <n v="2"/>
    <n v="0.2"/>
    <n v="0.3335999999999999"/>
  </r>
  <r>
    <n v="9820"/>
    <s v="CA-2012-162201"/>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s v="CA-2012-162201"/>
    <x v="1"/>
    <x v="1214"/>
    <d v="2012-06-12T00:00:00"/>
    <s v="Standard Class"/>
    <s v="AG-10495"/>
    <s v="Andrew Gjertsen"/>
    <x v="1"/>
    <s v="United States"/>
    <s v="Saint Petersburg"/>
    <x v="2"/>
    <n v="33710"/>
    <x v="0"/>
    <s v="OFF-PA-10001215"/>
    <x v="1"/>
    <x v="10"/>
    <s v="Xerox 1963"/>
    <n v="42.24"/>
    <n v="10"/>
    <n v="0.2"/>
    <n v="13.199999999999998"/>
  </r>
  <r>
    <n v="9822"/>
    <s v="CA-2012-162201"/>
    <x v="1"/>
    <x v="1214"/>
    <d v="2012-06-12T00:00:00"/>
    <s v="Standard Class"/>
    <s v="AG-10495"/>
    <s v="Andrew Gjertsen"/>
    <x v="1"/>
    <s v="United States"/>
    <s v="Saint Petersburg"/>
    <x v="2"/>
    <n v="33710"/>
    <x v="0"/>
    <s v="OFF-BI-10002429"/>
    <x v="1"/>
    <x v="8"/>
    <s v="Premier Elliptical Ring Binder, Black"/>
    <n v="18.264000000000003"/>
    <n v="2"/>
    <n v="0.7"/>
    <n v="-13.393599999999999"/>
  </r>
  <r>
    <n v="9823"/>
    <s v="US-2011-164406"/>
    <x v="2"/>
    <x v="860"/>
    <d v="2011-08-19T00:00:00"/>
    <s v="Standard Class"/>
    <s v="BD-11605"/>
    <s v="Brian Dahlen"/>
    <x v="0"/>
    <s v="United States"/>
    <s v="San Francisco"/>
    <x v="1"/>
    <n v="94122"/>
    <x v="1"/>
    <s v="OFF-AP-10003287"/>
    <x v="1"/>
    <x v="9"/>
    <s v="Tripp Lite TLP810NET Broadband Surge for Modem/Fax"/>
    <n v="152.91"/>
    <n v="3"/>
    <n v="0"/>
    <n v="42.814799999999998"/>
  </r>
  <r>
    <n v="9824"/>
    <s v="US-2011-164406"/>
    <x v="2"/>
    <x v="860"/>
    <d v="2011-08-19T00:00:00"/>
    <s v="Standard Class"/>
    <s v="BD-11605"/>
    <s v="Brian Dahlen"/>
    <x v="0"/>
    <s v="United States"/>
    <s v="San Francisco"/>
    <x v="1"/>
    <n v="94122"/>
    <x v="1"/>
    <s v="OFF-PA-10000167"/>
    <x v="1"/>
    <x v="10"/>
    <s v="Xerox 1925"/>
    <n v="92.94"/>
    <n v="3"/>
    <n v="0"/>
    <n v="41.822999999999993"/>
  </r>
  <r>
    <n v="9825"/>
    <s v="US-2011-164406"/>
    <x v="2"/>
    <x v="860"/>
    <d v="2011-08-19T00:00:00"/>
    <s v="Standard Class"/>
    <s v="BD-11605"/>
    <s v="Brian Dahlen"/>
    <x v="0"/>
    <s v="United States"/>
    <s v="San Francisco"/>
    <x v="1"/>
    <n v="94122"/>
    <x v="1"/>
    <s v="OFF-BI-10002309"/>
    <x v="1"/>
    <x v="8"/>
    <s v="Avery Heavy-Duty EZD  Binder With Locking Rings"/>
    <n v="17.856000000000002"/>
    <n v="4"/>
    <n v="0.2"/>
    <n v="6.2495999999999992"/>
  </r>
  <r>
    <n v="9826"/>
    <s v="US-2011-164406"/>
    <x v="2"/>
    <x v="860"/>
    <d v="2011-08-19T00:00:00"/>
    <s v="Standard Class"/>
    <s v="BD-11605"/>
    <s v="Brian Dahlen"/>
    <x v="0"/>
    <s v="United States"/>
    <s v="San Francisco"/>
    <x v="1"/>
    <n v="94122"/>
    <x v="1"/>
    <s v="OFF-BI-10003638"/>
    <x v="1"/>
    <x v="8"/>
    <s v="GBC Durable Plastic Covers"/>
    <n v="46.440000000000005"/>
    <n v="3"/>
    <n v="0.2"/>
    <n v="15.092999999999998"/>
  </r>
  <r>
    <n v="9827"/>
    <s v="US-2011-164406"/>
    <x v="2"/>
    <x v="860"/>
    <d v="2011-08-19T00:00:00"/>
    <s v="Standard Class"/>
    <s v="BD-11605"/>
    <s v="Brian Dahlen"/>
    <x v="0"/>
    <s v="United States"/>
    <s v="San Francisco"/>
    <x v="1"/>
    <n v="94122"/>
    <x v="1"/>
    <s v="FUR-CH-10003833"/>
    <x v="0"/>
    <x v="1"/>
    <s v="Novimex Fabric Task Chair"/>
    <n v="195.136"/>
    <n v="4"/>
    <n v="0.2"/>
    <n v="-12.196000000000005"/>
  </r>
  <r>
    <n v="9828"/>
    <s v="CA-2014-169999"/>
    <x v="3"/>
    <x v="249"/>
    <d v="2014-06-27T00:00:00"/>
    <s v="Standard Class"/>
    <s v="JS-15685"/>
    <s v="Jim Sink"/>
    <x v="1"/>
    <s v="United States"/>
    <s v="New York City"/>
    <x v="15"/>
    <n v="10035"/>
    <x v="3"/>
    <s v="OFF-ST-10001511"/>
    <x v="1"/>
    <x v="4"/>
    <s v="Space Solutions Commercial Steel Shelving"/>
    <n v="129.30000000000001"/>
    <n v="2"/>
    <n v="0"/>
    <n v="6.4649999999999892"/>
  </r>
  <r>
    <n v="9829"/>
    <s v="CA-2014-169999"/>
    <x v="3"/>
    <x v="249"/>
    <d v="2014-06-27T00:00:00"/>
    <s v="Standard Class"/>
    <s v="JS-15685"/>
    <s v="Jim Sink"/>
    <x v="1"/>
    <s v="United States"/>
    <s v="New York City"/>
    <x v="15"/>
    <n v="10035"/>
    <x v="3"/>
    <s v="OFF-BI-10004728"/>
    <x v="1"/>
    <x v="8"/>
    <s v="Wilson Jones Turn Tabs Binder Tool for Ring Binders"/>
    <n v="11.568000000000001"/>
    <n v="3"/>
    <n v="0.2"/>
    <n v="3.7595999999999998"/>
  </r>
  <r>
    <n v="9830"/>
    <s v="US-2014-152842"/>
    <x v="3"/>
    <x v="11"/>
    <d v="2014-07-24T00:00:00"/>
    <s v="Standard Class"/>
    <s v="NF-18385"/>
    <s v="Natalie Fritzler"/>
    <x v="0"/>
    <s v="United States"/>
    <s v="Charlotte"/>
    <x v="3"/>
    <n v="28205"/>
    <x v="0"/>
    <s v="FUR-CH-10004218"/>
    <x v="0"/>
    <x v="1"/>
    <s v="Global Fabric Manager's Chair, Dark Gray"/>
    <n v="242.35200000000003"/>
    <n v="3"/>
    <n v="0.2"/>
    <n v="15.147000000000006"/>
  </r>
  <r>
    <n v="9831"/>
    <s v="CA-2011-113257"/>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s v="CA-2011-113257"/>
    <x v="2"/>
    <x v="757"/>
    <d v="2011-12-18T00:00:00"/>
    <s v="Second Class"/>
    <s v="SC-20305"/>
    <s v="Sean Christensen"/>
    <x v="0"/>
    <s v="United States"/>
    <s v="Beaumont"/>
    <x v="5"/>
    <n v="77705"/>
    <x v="2"/>
    <s v="FUR-FU-10001706"/>
    <x v="0"/>
    <x v="5"/>
    <s v="Longer-Life Soft White Bulbs"/>
    <n v="8.6240000000000023"/>
    <n v="7"/>
    <n v="0.6"/>
    <n v="-2.5872000000000011"/>
  </r>
  <r>
    <n v="9833"/>
    <s v="CA-2011-133963"/>
    <x v="2"/>
    <x v="598"/>
    <d v="2011-05-22T00:00:00"/>
    <s v="Second Class"/>
    <s v="GA-14515"/>
    <s v="George Ashbrook"/>
    <x v="0"/>
    <s v="United States"/>
    <s v="Dallas"/>
    <x v="5"/>
    <n v="75220"/>
    <x v="2"/>
    <s v="OFF-PA-10001526"/>
    <x v="1"/>
    <x v="10"/>
    <s v="Xerox 1949"/>
    <n v="3.9840000000000004"/>
    <n v="1"/>
    <n v="0.2"/>
    <n v="1.4442000000000004"/>
  </r>
  <r>
    <n v="9834"/>
    <s v="CA-2014-130302"/>
    <x v="3"/>
    <x v="32"/>
    <d v="2014-09-20T00:00:00"/>
    <s v="Standard Class"/>
    <s v="CY-12745"/>
    <s v="Craig Yedwab"/>
    <x v="1"/>
    <s v="United States"/>
    <s v="Springfield"/>
    <x v="24"/>
    <n v="45503"/>
    <x v="3"/>
    <s v="TEC-AC-10002001"/>
    <x v="2"/>
    <x v="11"/>
    <s v="Logitech Wireless Gaming Headset G930"/>
    <n v="895.94400000000019"/>
    <n v="7"/>
    <n v="0.2"/>
    <n v="190.38810000000001"/>
  </r>
  <r>
    <n v="9835"/>
    <s v="CA-2013-126627"/>
    <x v="0"/>
    <x v="1155"/>
    <d v="2013-10-13T00:00:00"/>
    <s v="First Class"/>
    <s v="WB-21850"/>
    <s v="William Brown"/>
    <x v="0"/>
    <s v="United States"/>
    <s v="La Porte"/>
    <x v="5"/>
    <n v="77571"/>
    <x v="2"/>
    <s v="FUR-FU-10004963"/>
    <x v="0"/>
    <x v="5"/>
    <s v="Eldon 400 Class Desk Accessories, Black Carbon"/>
    <n v="14"/>
    <n v="4"/>
    <n v="0.6"/>
    <n v="-6.2999999999999972"/>
  </r>
  <r>
    <n v="9836"/>
    <s v="CA-2013-126627"/>
    <x v="0"/>
    <x v="1155"/>
    <d v="2013-10-13T00:00:00"/>
    <s v="First Class"/>
    <s v="WB-21850"/>
    <s v="William Brown"/>
    <x v="0"/>
    <s v="United States"/>
    <s v="La Porte"/>
    <x v="5"/>
    <n v="77571"/>
    <x v="2"/>
    <s v="OFF-BI-10001597"/>
    <x v="1"/>
    <x v="8"/>
    <s v="Wilson Jones Ledger-Size, Piano-Hinge Binder, 2&quot;, Blue"/>
    <n v="16.391999999999996"/>
    <n v="2"/>
    <n v="0.8"/>
    <n v="-26.227200000000003"/>
  </r>
  <r>
    <n v="9837"/>
    <s v="US-2013-125402"/>
    <x v="0"/>
    <x v="477"/>
    <d v="2013-10-02T00:00:00"/>
    <s v="Standard Class"/>
    <s v="DL-12865"/>
    <s v="Dan Lawera"/>
    <x v="0"/>
    <s v="United States"/>
    <s v="Long Beach"/>
    <x v="1"/>
    <n v="90805"/>
    <x v="1"/>
    <s v="OFF-PA-10000141"/>
    <x v="1"/>
    <x v="10"/>
    <s v="Ampad Evidence Wirebond Steno Books, 6&quot; x 9&quot;"/>
    <n v="10.9"/>
    <n v="5"/>
    <n v="0"/>
    <n v="5.1229999999999993"/>
  </r>
  <r>
    <n v="9838"/>
    <s v="US-2013-125402"/>
    <x v="0"/>
    <x v="477"/>
    <d v="2013-10-02T00:00:00"/>
    <s v="Standard Class"/>
    <s v="DL-12865"/>
    <s v="Dan Lawera"/>
    <x v="0"/>
    <s v="United States"/>
    <s v="Long Beach"/>
    <x v="1"/>
    <n v="90805"/>
    <x v="1"/>
    <s v="OFF-LA-10003923"/>
    <x v="1"/>
    <x v="2"/>
    <s v="Alphabetical Labels for Top Tab Filing"/>
    <n v="29.6"/>
    <n v="2"/>
    <n v="0"/>
    <n v="14.8"/>
  </r>
  <r>
    <n v="9839"/>
    <s v="US-2013-125402"/>
    <x v="0"/>
    <x v="477"/>
    <d v="2013-10-02T00:00:00"/>
    <s v="Standard Class"/>
    <s v="DL-12865"/>
    <s v="Dan Lawera"/>
    <x v="0"/>
    <s v="United States"/>
    <s v="Long Beach"/>
    <x v="1"/>
    <n v="90805"/>
    <x v="1"/>
    <s v="OFF-LA-10001771"/>
    <x v="1"/>
    <x v="2"/>
    <s v="Avery 513"/>
    <n v="4.9800000000000004"/>
    <n v="1"/>
    <n v="0"/>
    <n v="2.2907999999999999"/>
  </r>
  <r>
    <n v="9840"/>
    <s v="US-2013-125402"/>
    <x v="0"/>
    <x v="477"/>
    <d v="2013-10-02T00:00:00"/>
    <s v="Standard Class"/>
    <s v="DL-12865"/>
    <s v="Dan Lawera"/>
    <x v="0"/>
    <s v="United States"/>
    <s v="Long Beach"/>
    <x v="1"/>
    <n v="90805"/>
    <x v="1"/>
    <s v="TEC-CO-10001943"/>
    <x v="2"/>
    <x v="16"/>
    <s v="Canon PC-428 Personal Copier"/>
    <n v="479.97600000000006"/>
    <n v="3"/>
    <n v="0.2"/>
    <n v="161.99189999999999"/>
  </r>
  <r>
    <n v="9841"/>
    <s v="US-2013-125402"/>
    <x v="0"/>
    <x v="477"/>
    <d v="2013-10-02T00:00:00"/>
    <s v="Standard Class"/>
    <s v="DL-12865"/>
    <s v="Dan Lawera"/>
    <x v="0"/>
    <s v="United States"/>
    <s v="Long Beach"/>
    <x v="1"/>
    <n v="90805"/>
    <x v="1"/>
    <s v="TEC-PH-10003356"/>
    <x v="2"/>
    <x v="7"/>
    <s v="SmartStand Mobile Device Holder, Assorted Colors"/>
    <n v="44.736000000000004"/>
    <n v="8"/>
    <n v="0.2"/>
    <n v="4.4736000000000011"/>
  </r>
  <r>
    <n v="9842"/>
    <s v="US-2013-125402"/>
    <x v="0"/>
    <x v="477"/>
    <d v="2013-10-02T00:00:00"/>
    <s v="Standard Class"/>
    <s v="DL-12865"/>
    <s v="Dan Lawera"/>
    <x v="0"/>
    <s v="United States"/>
    <s v="Long Beach"/>
    <x v="1"/>
    <n v="90805"/>
    <x v="1"/>
    <s v="OFF-AR-10002255"/>
    <x v="1"/>
    <x v="6"/>
    <s v="Newell 346"/>
    <n v="5.76"/>
    <n v="2"/>
    <n v="0"/>
    <n v="1.6703999999999999"/>
  </r>
  <r>
    <n v="9843"/>
    <s v="US-2013-125402"/>
    <x v="0"/>
    <x v="477"/>
    <d v="2013-10-02T00:00:00"/>
    <s v="Standard Class"/>
    <s v="DL-12865"/>
    <s v="Dan Lawera"/>
    <x v="0"/>
    <s v="United States"/>
    <s v="Long Beach"/>
    <x v="1"/>
    <n v="90805"/>
    <x v="1"/>
    <s v="FUR-CH-10000665"/>
    <x v="0"/>
    <x v="1"/>
    <s v="Global Airflow Leather Mesh Back Chair, Black"/>
    <n v="483.13599999999997"/>
    <n v="4"/>
    <n v="0.2"/>
    <n v="60.391999999999939"/>
  </r>
  <r>
    <n v="9844"/>
    <s v="CA-2011-163867"/>
    <x v="2"/>
    <x v="561"/>
    <d v="2011-06-06T00:00:00"/>
    <s v="First Class"/>
    <s v="RE-19450"/>
    <s v="Richard Eichhorn"/>
    <x v="0"/>
    <s v="United States"/>
    <s v="Decatur"/>
    <x v="10"/>
    <n v="62521"/>
    <x v="2"/>
    <s v="OFF-LA-10001771"/>
    <x v="1"/>
    <x v="2"/>
    <s v="Avery 513"/>
    <n v="15.936000000000002"/>
    <n v="4"/>
    <n v="0.2"/>
    <n v="5.1791999999999998"/>
  </r>
  <r>
    <n v="9845"/>
    <s v="CA-2011-163867"/>
    <x v="2"/>
    <x v="561"/>
    <d v="2011-06-06T00:00:00"/>
    <s v="First Class"/>
    <s v="RE-19450"/>
    <s v="Richard Eichhorn"/>
    <x v="0"/>
    <s v="United States"/>
    <s v="Decatur"/>
    <x v="10"/>
    <n v="62521"/>
    <x v="2"/>
    <s v="FUR-FU-10001475"/>
    <x v="0"/>
    <x v="5"/>
    <s v="Contract Clock, 14&quot;, Brown"/>
    <n v="61.543999999999997"/>
    <n v="7"/>
    <n v="0.6"/>
    <n v="-40.003599999999999"/>
  </r>
  <r>
    <n v="9846"/>
    <s v="CA-2011-163867"/>
    <x v="2"/>
    <x v="561"/>
    <d v="2011-06-06T00:00:00"/>
    <s v="First Class"/>
    <s v="RE-19450"/>
    <s v="Richard Eichhorn"/>
    <x v="0"/>
    <s v="United States"/>
    <s v="Decatur"/>
    <x v="10"/>
    <n v="62521"/>
    <x v="2"/>
    <s v="OFF-ST-10000877"/>
    <x v="1"/>
    <x v="4"/>
    <s v="Recycled Steel Personal File for Standard File Folders"/>
    <n v="132.696"/>
    <n v="3"/>
    <n v="0.2"/>
    <n v="9.9521999999999977"/>
  </r>
  <r>
    <n v="9847"/>
    <s v="CA-2014-169327"/>
    <x v="3"/>
    <x v="264"/>
    <d v="2014-09-05T00:00:00"/>
    <s v="Second Class"/>
    <s v="MH-17290"/>
    <s v="Marc Harrigan"/>
    <x v="2"/>
    <s v="United States"/>
    <s v="Los Angeles"/>
    <x v="1"/>
    <n v="90008"/>
    <x v="1"/>
    <s v="OFF-AP-10001492"/>
    <x v="1"/>
    <x v="9"/>
    <s v="Acco Six-Outlet Power Strip, 4' Cord Length"/>
    <n v="43.099999999999994"/>
    <n v="5"/>
    <n v="0"/>
    <n v="11.206"/>
  </r>
  <r>
    <n v="9848"/>
    <s v="CA-2014-169327"/>
    <x v="3"/>
    <x v="264"/>
    <d v="2014-09-05T00:00:00"/>
    <s v="Second Class"/>
    <s v="MH-17290"/>
    <s v="Marc Harrigan"/>
    <x v="2"/>
    <s v="United States"/>
    <s v="Los Angeles"/>
    <x v="1"/>
    <n v="90008"/>
    <x v="1"/>
    <s v="FUR-FU-10004188"/>
    <x v="0"/>
    <x v="5"/>
    <s v="Luxo Professional Combination Clamp-On Lamps"/>
    <n v="511.5"/>
    <n v="5"/>
    <n v="0"/>
    <n v="132.99"/>
  </r>
  <r>
    <n v="9849"/>
    <s v="CA-2014-169327"/>
    <x v="3"/>
    <x v="264"/>
    <d v="2014-09-05T00:00:00"/>
    <s v="Second Class"/>
    <s v="MH-17290"/>
    <s v="Marc Harrigan"/>
    <x v="2"/>
    <s v="United States"/>
    <s v="Los Angeles"/>
    <x v="1"/>
    <n v="90008"/>
    <x v="1"/>
    <s v="OFF-BI-10004330"/>
    <x v="1"/>
    <x v="8"/>
    <s v="GBC Velobind Prepunched Cover Sets, Regency Series"/>
    <n v="147.91999999999999"/>
    <n v="5"/>
    <n v="0.2"/>
    <n v="46.224999999999987"/>
  </r>
  <r>
    <n v="9850"/>
    <s v="CA-2011-142979"/>
    <x v="2"/>
    <x v="791"/>
    <d v="2011-04-18T00:00:00"/>
    <s v="Standard Class"/>
    <s v="EH-13765"/>
    <s v="Edward Hooks"/>
    <x v="1"/>
    <s v="United States"/>
    <s v="Lodi"/>
    <x v="1"/>
    <n v="95240"/>
    <x v="1"/>
    <s v="OFF-AR-10002987"/>
    <x v="1"/>
    <x v="6"/>
    <s v="Prismacolor Color Pencil Set"/>
    <n v="39.68"/>
    <n v="2"/>
    <n v="0"/>
    <n v="16.268800000000002"/>
  </r>
  <r>
    <n v="9851"/>
    <s v="CA-2013-158155"/>
    <x v="0"/>
    <x v="440"/>
    <d v="2013-05-07T00:00:00"/>
    <s v="Standard Class"/>
    <s v="EH-13765"/>
    <s v="Edward Hooks"/>
    <x v="1"/>
    <s v="United States"/>
    <s v="New York City"/>
    <x v="15"/>
    <n v="10009"/>
    <x v="3"/>
    <s v="FUR-FU-10000732"/>
    <x v="0"/>
    <x v="5"/>
    <s v="Eldon 200 Class Desk Accessories"/>
    <n v="12.56"/>
    <n v="2"/>
    <n v="0"/>
    <n v="4.0191999999999997"/>
  </r>
  <r>
    <n v="9852"/>
    <s v="CA-2013-158155"/>
    <x v="0"/>
    <x v="440"/>
    <d v="2013-05-07T00:00:00"/>
    <s v="Standard Class"/>
    <s v="EH-13765"/>
    <s v="Edward Hooks"/>
    <x v="1"/>
    <s v="United States"/>
    <s v="New York City"/>
    <x v="15"/>
    <n v="10009"/>
    <x v="3"/>
    <s v="OFF-BI-10001670"/>
    <x v="1"/>
    <x v="8"/>
    <s v="Vinyl Sectional Post Binders"/>
    <n v="90.480000000000018"/>
    <n v="3"/>
    <n v="0.2"/>
    <n v="33.93"/>
  </r>
  <r>
    <n v="9853"/>
    <s v="CA-2013-158155"/>
    <x v="0"/>
    <x v="440"/>
    <d v="2013-05-07T00:00:00"/>
    <s v="Standard Class"/>
    <s v="EH-13765"/>
    <s v="Edward Hooks"/>
    <x v="1"/>
    <s v="United States"/>
    <s v="New York City"/>
    <x v="15"/>
    <n v="10009"/>
    <x v="3"/>
    <s v="OFF-PA-10000533"/>
    <x v="1"/>
    <x v="10"/>
    <s v="Southworth Parchment Paper &amp; Envelopes"/>
    <n v="13.08"/>
    <n v="2"/>
    <n v="0"/>
    <n v="6.0167999999999999"/>
  </r>
  <r>
    <n v="9854"/>
    <s v="CA-2013-158155"/>
    <x v="0"/>
    <x v="440"/>
    <d v="2013-05-07T00:00:00"/>
    <s v="Standard Class"/>
    <s v="EH-13765"/>
    <s v="Edward Hooks"/>
    <x v="1"/>
    <s v="United States"/>
    <s v="New York City"/>
    <x v="15"/>
    <n v="10009"/>
    <x v="3"/>
    <s v="FUR-FU-10002253"/>
    <x v="0"/>
    <x v="5"/>
    <s v="Howard Miller 13&quot; Diameter Pewter Finish Round Wall Clock"/>
    <n v="214.7"/>
    <n v="5"/>
    <n v="0"/>
    <n v="83.733000000000004"/>
  </r>
  <r>
    <n v="9855"/>
    <s v="CA-2014-138870"/>
    <x v="3"/>
    <x v="249"/>
    <d v="2014-06-24T00:00:00"/>
    <s v="Standard Class"/>
    <s v="GA-14515"/>
    <s v="George Ashbrook"/>
    <x v="0"/>
    <s v="United States"/>
    <s v="San Francisco"/>
    <x v="1"/>
    <n v="94109"/>
    <x v="1"/>
    <s v="FUR-FU-10002396"/>
    <x v="0"/>
    <x v="5"/>
    <s v="DAX Copper Panel Document Frame, 5 x 7 Size"/>
    <n v="50.32"/>
    <n v="4"/>
    <n v="0"/>
    <n v="21.134400000000003"/>
  </r>
  <r>
    <n v="9856"/>
    <s v="CA-2014-138870"/>
    <x v="3"/>
    <x v="249"/>
    <d v="2014-06-24T00:00:00"/>
    <s v="Standard Class"/>
    <s v="GA-14515"/>
    <s v="George Ashbrook"/>
    <x v="0"/>
    <s v="United States"/>
    <s v="San Francisco"/>
    <x v="1"/>
    <n v="94109"/>
    <x v="1"/>
    <s v="OFF-PA-10004438"/>
    <x v="1"/>
    <x v="10"/>
    <s v="Xerox 1907"/>
    <n v="24.56"/>
    <n v="2"/>
    <n v="0"/>
    <n v="11.543199999999999"/>
  </r>
  <r>
    <n v="9857"/>
    <s v="CA-2011-120950"/>
    <x v="2"/>
    <x v="1232"/>
    <d v="2011-11-11T00:00:00"/>
    <s v="Standard Class"/>
    <s v="GA-14515"/>
    <s v="George Ashbrook"/>
    <x v="0"/>
    <s v="United States"/>
    <s v="Columbus"/>
    <x v="32"/>
    <n v="31907"/>
    <x v="0"/>
    <s v="OFF-PA-10000587"/>
    <x v="1"/>
    <x v="10"/>
    <s v="Array Parchment Paper, Assorted Colors"/>
    <n v="43.68"/>
    <n v="6"/>
    <n v="0"/>
    <n v="20.9664"/>
  </r>
  <r>
    <n v="9858"/>
    <s v="CA-2012-164301"/>
    <x v="1"/>
    <x v="514"/>
    <d v="2012-03-30T00:00:00"/>
    <s v="Standard Class"/>
    <s v="EB-13840"/>
    <s v="Ellis Ballard"/>
    <x v="1"/>
    <s v="United States"/>
    <s v="Seattle"/>
    <x v="4"/>
    <n v="98103"/>
    <x v="1"/>
    <s v="FUR-TA-10001889"/>
    <x v="0"/>
    <x v="3"/>
    <s v="Bush Advantage Collection Racetrack Conference Table"/>
    <n v="3393.68"/>
    <n v="8"/>
    <n v="0"/>
    <n v="610.86239999999998"/>
  </r>
  <r>
    <n v="9859"/>
    <s v="CA-2014-113278"/>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s v="CA-2014-113278"/>
    <x v="3"/>
    <x v="424"/>
    <d v="2014-01-21T00:00:00"/>
    <s v="Standard Class"/>
    <s v="HR-14770"/>
    <s v="Hallie Redmond"/>
    <x v="2"/>
    <s v="United States"/>
    <s v="Richmond"/>
    <x v="14"/>
    <n v="47374"/>
    <x v="2"/>
    <s v="OFF-FA-10003472"/>
    <x v="1"/>
    <x v="13"/>
    <s v="Bagged Rubber Bands"/>
    <n v="2.52"/>
    <n v="2"/>
    <n v="0"/>
    <n v="0.1008"/>
  </r>
  <r>
    <n v="9861"/>
    <s v="CA-2014-113278"/>
    <x v="3"/>
    <x v="424"/>
    <d v="2014-01-21T00:00:00"/>
    <s v="Standard Class"/>
    <s v="HR-14770"/>
    <s v="Hallie Redmond"/>
    <x v="2"/>
    <s v="United States"/>
    <s v="Richmond"/>
    <x v="14"/>
    <n v="47374"/>
    <x v="2"/>
    <s v="TEC-PH-10000169"/>
    <x v="2"/>
    <x v="7"/>
    <s v="ARKON Windshield Dashboard Air Vent Car Mount Holder"/>
    <n v="67.8"/>
    <n v="4"/>
    <n v="0"/>
    <n v="1.3559999999999945"/>
  </r>
  <r>
    <n v="9862"/>
    <s v="CA-2014-113278"/>
    <x v="3"/>
    <x v="424"/>
    <d v="2014-01-21T00:00:00"/>
    <s v="Standard Class"/>
    <s v="HR-14770"/>
    <s v="Hallie Redmond"/>
    <x v="2"/>
    <s v="United States"/>
    <s v="Richmond"/>
    <x v="14"/>
    <n v="47374"/>
    <x v="2"/>
    <s v="OFF-ST-10002562"/>
    <x v="1"/>
    <x v="4"/>
    <s v="Staples"/>
    <n v="18.760000000000002"/>
    <n v="2"/>
    <n v="0"/>
    <n v="5.2528000000000006"/>
  </r>
  <r>
    <n v="9863"/>
    <s v="CA-2014-113278"/>
    <x v="3"/>
    <x v="424"/>
    <d v="2014-01-21T00:00:00"/>
    <s v="Standard Class"/>
    <s v="HR-14770"/>
    <s v="Hallie Redmond"/>
    <x v="2"/>
    <s v="United States"/>
    <s v="Richmond"/>
    <x v="14"/>
    <n v="47374"/>
    <x v="2"/>
    <s v="TEC-AC-10001445"/>
    <x v="2"/>
    <x v="11"/>
    <s v="Imation USB 2.0 Swivel Flash Drive USB flash drive - 4 GB - Pink"/>
    <n v="12.12"/>
    <n v="4"/>
    <n v="0"/>
    <n v="2.5451999999999995"/>
  </r>
  <r>
    <n v="9864"/>
    <s v="CA-2014-113278"/>
    <x v="3"/>
    <x v="424"/>
    <d v="2014-01-21T00:00:00"/>
    <s v="Standard Class"/>
    <s v="HR-14770"/>
    <s v="Hallie Redmond"/>
    <x v="2"/>
    <s v="United States"/>
    <s v="Richmond"/>
    <x v="14"/>
    <n v="47374"/>
    <x v="2"/>
    <s v="OFF-PA-10004156"/>
    <x v="1"/>
    <x v="10"/>
    <s v="Xerox 188"/>
    <n v="11.34"/>
    <n v="1"/>
    <n v="0"/>
    <n v="5.5565999999999995"/>
  </r>
  <r>
    <n v="9865"/>
    <s v="CA-2014-113278"/>
    <x v="3"/>
    <x v="424"/>
    <d v="2014-01-21T00:00:00"/>
    <s v="Standard Class"/>
    <s v="HR-14770"/>
    <s v="Hallie Redmond"/>
    <x v="2"/>
    <s v="United States"/>
    <s v="Richmond"/>
    <x v="14"/>
    <n v="47374"/>
    <x v="2"/>
    <s v="TEC-AC-10004469"/>
    <x v="2"/>
    <x v="11"/>
    <s v="Microsoft Sculpt Comfort Mouse"/>
    <n v="159.80000000000001"/>
    <n v="4"/>
    <n v="0"/>
    <n v="70.312000000000012"/>
  </r>
  <r>
    <n v="9866"/>
    <s v="CA-2014-113278"/>
    <x v="3"/>
    <x v="424"/>
    <d v="2014-01-21T00:00:00"/>
    <s v="Standard Class"/>
    <s v="HR-14770"/>
    <s v="Hallie Redmond"/>
    <x v="2"/>
    <s v="United States"/>
    <s v="Richmond"/>
    <x v="14"/>
    <n v="47374"/>
    <x v="2"/>
    <s v="FUR-FU-10001037"/>
    <x v="0"/>
    <x v="5"/>
    <s v="DAX Charcoal/Nickel-Tone Document Frame, 5 x 7"/>
    <n v="18.96"/>
    <n v="2"/>
    <n v="0"/>
    <n v="8.532"/>
  </r>
  <r>
    <n v="9867"/>
    <s v="US-2012-116981"/>
    <x v="1"/>
    <x v="514"/>
    <d v="2012-03-28T00:00:00"/>
    <s v="Second Class"/>
    <s v="SM-20950"/>
    <s v="Suzanne McNair"/>
    <x v="1"/>
    <s v="United States"/>
    <s v="New York City"/>
    <x v="15"/>
    <n v="10009"/>
    <x v="3"/>
    <s v="OFF-ST-10002615"/>
    <x v="1"/>
    <x v="4"/>
    <s v="Dual Level, Single-Width Filing Carts"/>
    <n v="1085.42"/>
    <n v="7"/>
    <n v="0"/>
    <n v="282.20920000000001"/>
  </r>
  <r>
    <n v="9868"/>
    <s v="US-2012-116981"/>
    <x v="1"/>
    <x v="514"/>
    <d v="2012-03-28T00:00:00"/>
    <s v="Second Class"/>
    <s v="SM-20950"/>
    <s v="Suzanne McNair"/>
    <x v="1"/>
    <s v="United States"/>
    <s v="New York City"/>
    <x v="15"/>
    <n v="10009"/>
    <x v="3"/>
    <s v="OFF-AP-10000595"/>
    <x v="1"/>
    <x v="9"/>
    <s v="Disposable Triple-Filter Dust Bags"/>
    <n v="13.11"/>
    <n v="3"/>
    <n v="0"/>
    <n v="3.4086000000000003"/>
  </r>
  <r>
    <n v="9869"/>
    <s v="CA-2011-114195"/>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s v="CA-2011-114195"/>
    <x v="2"/>
    <x v="301"/>
    <d v="2011-11-03T00:00:00"/>
    <s v="First Class"/>
    <s v="EA-14035"/>
    <s v="Erin Ashbrook"/>
    <x v="1"/>
    <s v="United States"/>
    <s v="Mason"/>
    <x v="24"/>
    <n v="45040"/>
    <x v="3"/>
    <s v="OFF-BI-10000494"/>
    <x v="1"/>
    <x v="8"/>
    <s v="Acco Economy Flexible Poly Round Ring Binder"/>
    <n v="3.1320000000000001"/>
    <n v="2"/>
    <n v="0.7"/>
    <n v="-2.6099999999999994"/>
  </r>
  <r>
    <n v="9871"/>
    <s v="CA-2011-114195"/>
    <x v="2"/>
    <x v="301"/>
    <d v="2011-11-03T00:00:00"/>
    <s v="First Class"/>
    <s v="EA-14035"/>
    <s v="Erin Ashbrook"/>
    <x v="1"/>
    <s v="United States"/>
    <s v="Mason"/>
    <x v="24"/>
    <n v="45040"/>
    <x v="3"/>
    <s v="OFF-BI-10001658"/>
    <x v="1"/>
    <x v="8"/>
    <s v="GBC Standard Therm-A-Bind Covers"/>
    <n v="22.428000000000004"/>
    <n v="3"/>
    <n v="0.7"/>
    <n v="-17.942399999999992"/>
  </r>
  <r>
    <n v="9872"/>
    <s v="CA-2014-146269"/>
    <x v="3"/>
    <x v="833"/>
    <d v="2014-10-07T00:00:00"/>
    <s v="Same Day"/>
    <s v="MH-17455"/>
    <s v="Mark Hamilton"/>
    <x v="0"/>
    <s v="United States"/>
    <s v="Chicago"/>
    <x v="10"/>
    <n v="60623"/>
    <x v="2"/>
    <s v="OFF-ST-10003208"/>
    <x v="1"/>
    <x v="4"/>
    <s v="Adjustable Depth Letter/Legal Cart"/>
    <n v="290.33600000000001"/>
    <n v="2"/>
    <n v="0.2"/>
    <n v="32.662799999999947"/>
  </r>
  <r>
    <n v="9873"/>
    <s v="CA-2014-146269"/>
    <x v="3"/>
    <x v="833"/>
    <d v="2014-10-07T00:00:00"/>
    <s v="Same Day"/>
    <s v="MH-17455"/>
    <s v="Mark Hamilton"/>
    <x v="0"/>
    <s v="United States"/>
    <s v="Chicago"/>
    <x v="10"/>
    <n v="60623"/>
    <x v="2"/>
    <s v="OFF-AR-10004790"/>
    <x v="1"/>
    <x v="6"/>
    <s v="Staples"/>
    <n v="19.152000000000001"/>
    <n v="2"/>
    <n v="0.2"/>
    <n v="1.1969999999999992"/>
  </r>
  <r>
    <n v="9874"/>
    <s v="CA-2013-100587"/>
    <x v="0"/>
    <x v="107"/>
    <d v="2013-12-15T00:00:00"/>
    <s v="Standard Class"/>
    <s v="SL-20155"/>
    <s v="Sara Luxemburg"/>
    <x v="2"/>
    <s v="United States"/>
    <s v="New York City"/>
    <x v="15"/>
    <n v="10024"/>
    <x v="3"/>
    <s v="OFF-PA-10004609"/>
    <x v="1"/>
    <x v="10"/>
    <s v="Xerox 221"/>
    <n v="6.48"/>
    <n v="1"/>
    <n v="0"/>
    <n v="3.1104000000000003"/>
  </r>
  <r>
    <n v="9875"/>
    <s v="CA-2013-166653"/>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s v="CA-2012-130855"/>
    <x v="1"/>
    <x v="1233"/>
    <d v="2013-01-05T00:00:00"/>
    <s v="Standard Class"/>
    <s v="RF-19840"/>
    <s v="Roy Französisch"/>
    <x v="0"/>
    <s v="United States"/>
    <s v="New York City"/>
    <x v="15"/>
    <n v="10035"/>
    <x v="3"/>
    <s v="OFF-SU-10003936"/>
    <x v="1"/>
    <x v="14"/>
    <s v="Acme Serrated Blade Letter Opener"/>
    <n v="6.36"/>
    <n v="2"/>
    <n v="0"/>
    <n v="6.3600000000000101E-2"/>
  </r>
  <r>
    <n v="9877"/>
    <s v="US-2014-166324"/>
    <x v="3"/>
    <x v="693"/>
    <d v="2014-04-22T00:00:00"/>
    <s v="First Class"/>
    <s v="BE-11455"/>
    <s v="Brad Eason"/>
    <x v="2"/>
    <s v="United States"/>
    <s v="Cleveland"/>
    <x v="24"/>
    <n v="44105"/>
    <x v="3"/>
    <s v="OFF-ST-10000078"/>
    <x v="1"/>
    <x v="4"/>
    <s v="Tennsco 6- and 18-Compartment Lockers"/>
    <n v="848.5440000000001"/>
    <n v="4"/>
    <n v="0.2"/>
    <n v="-21.213600000000099"/>
  </r>
  <r>
    <n v="9878"/>
    <s v="US-2014-166324"/>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s v="US-2014-166324"/>
    <x v="3"/>
    <x v="693"/>
    <d v="2014-04-22T00:00:00"/>
    <s v="First Class"/>
    <s v="BE-11455"/>
    <s v="Brad Eason"/>
    <x v="2"/>
    <s v="United States"/>
    <s v="Cleveland"/>
    <x v="24"/>
    <n v="44105"/>
    <x v="3"/>
    <s v="TEC-PH-10004080"/>
    <x v="2"/>
    <x v="7"/>
    <s v="Avaya 5410 Digital phone"/>
    <n v="122.38199999999999"/>
    <n v="3"/>
    <n v="0.4"/>
    <n v="-24.476399999999998"/>
  </r>
  <r>
    <n v="9880"/>
    <s v="CA-2013-122581"/>
    <x v="0"/>
    <x v="1036"/>
    <d v="2013-08-26T00:00:00"/>
    <s v="Standard Class"/>
    <s v="JK-15370"/>
    <s v="Jay Kimmel"/>
    <x v="0"/>
    <s v="United States"/>
    <s v="New York City"/>
    <x v="15"/>
    <n v="10035"/>
    <x v="3"/>
    <s v="FUR-CH-10002961"/>
    <x v="0"/>
    <x v="1"/>
    <s v="Leather Task Chair, Black"/>
    <n v="573.17399999999998"/>
    <n v="7"/>
    <n v="0.1"/>
    <n v="63.685999999999979"/>
  </r>
  <r>
    <n v="9881"/>
    <s v="CA-2012-104297"/>
    <x v="1"/>
    <x v="352"/>
    <d v="2012-05-31T00:00:00"/>
    <s v="First Class"/>
    <s v="CC-12100"/>
    <s v="Chad Cunningham"/>
    <x v="2"/>
    <s v="United States"/>
    <s v="Cleveland"/>
    <x v="24"/>
    <n v="44105"/>
    <x v="3"/>
    <s v="OFF-PA-10000474"/>
    <x v="1"/>
    <x v="10"/>
    <s v="Staples"/>
    <n v="85.055999999999997"/>
    <n v="3"/>
    <n v="0.2"/>
    <n v="28.706399999999991"/>
  </r>
  <r>
    <n v="9882"/>
    <s v="CA-2011-153927"/>
    <x v="2"/>
    <x v="1132"/>
    <d v="2011-08-13T00:00:00"/>
    <s v="First Class"/>
    <s v="LL-16840"/>
    <s v="Lauren Leatherbury"/>
    <x v="0"/>
    <s v="United States"/>
    <s v="Woodstock"/>
    <x v="32"/>
    <n v="30188"/>
    <x v="0"/>
    <s v="OFF-BI-10000138"/>
    <x v="1"/>
    <x v="8"/>
    <s v="Acco Translucent Poly Ring Binders"/>
    <n v="14.04"/>
    <n v="3"/>
    <n v="0"/>
    <n v="6.7392000000000003"/>
  </r>
  <r>
    <n v="9883"/>
    <s v="CA-2011-153927"/>
    <x v="2"/>
    <x v="1132"/>
    <d v="2011-08-13T00:00:00"/>
    <s v="First Class"/>
    <s v="LL-16840"/>
    <s v="Lauren Leatherbury"/>
    <x v="0"/>
    <s v="United States"/>
    <s v="Woodstock"/>
    <x v="32"/>
    <n v="30188"/>
    <x v="0"/>
    <s v="TEC-AC-10000023"/>
    <x v="2"/>
    <x v="11"/>
    <s v="Maxell 74 Minute CD-R Spindle, 50/Pack"/>
    <n v="272.61"/>
    <n v="13"/>
    <n v="0"/>
    <n v="98.139599999999987"/>
  </r>
  <r>
    <n v="9884"/>
    <s v="CA-2011-112291"/>
    <x v="2"/>
    <x v="1234"/>
    <d v="2011-04-08T00:00:00"/>
    <s v="Standard Class"/>
    <s v="KE-16420"/>
    <s v="Katrina Edelman"/>
    <x v="1"/>
    <s v="United States"/>
    <s v="Los Angeles"/>
    <x v="1"/>
    <n v="90008"/>
    <x v="1"/>
    <s v="OFF-EN-10001415"/>
    <x v="1"/>
    <x v="12"/>
    <s v="Staples"/>
    <n v="11.16"/>
    <n v="2"/>
    <n v="0"/>
    <n v="5.58"/>
  </r>
  <r>
    <n v="9885"/>
    <s v="CA-2011-112291"/>
    <x v="2"/>
    <x v="1234"/>
    <d v="2011-04-08T00:00:00"/>
    <s v="Standard Class"/>
    <s v="KE-16420"/>
    <s v="Katrina Edelman"/>
    <x v="1"/>
    <s v="United States"/>
    <s v="Los Angeles"/>
    <x v="1"/>
    <n v="90008"/>
    <x v="1"/>
    <s v="TEC-AC-10001284"/>
    <x v="2"/>
    <x v="11"/>
    <s v="Enermax Briskie RF Wireless Keyboard and Mouse Combo"/>
    <n v="62.31"/>
    <n v="3"/>
    <n v="0"/>
    <n v="22.4316"/>
  </r>
  <r>
    <n v="9886"/>
    <s v="CA-2011-112291"/>
    <x v="2"/>
    <x v="1234"/>
    <d v="2011-04-08T00:00:00"/>
    <s v="Standard Class"/>
    <s v="KE-16420"/>
    <s v="Katrina Edelman"/>
    <x v="1"/>
    <s v="United States"/>
    <s v="Los Angeles"/>
    <x v="1"/>
    <n v="90008"/>
    <x v="1"/>
    <s v="TEC-AC-10000736"/>
    <x v="2"/>
    <x v="11"/>
    <s v="Logitech G600 MMO Gaming Mouse"/>
    <n v="159.97999999999999"/>
    <n v="2"/>
    <n v="0"/>
    <n v="57.592799999999997"/>
  </r>
  <r>
    <n v="9887"/>
    <s v="CA-2011-146997"/>
    <x v="2"/>
    <x v="1213"/>
    <d v="2011-01-28T00:00:00"/>
    <s v="Standard Class"/>
    <s v="SG-20605"/>
    <s v="Speros Goranitis"/>
    <x v="0"/>
    <s v="United States"/>
    <s v="Lafayette"/>
    <x v="14"/>
    <n v="47905"/>
    <x v="2"/>
    <s v="OFF-FA-10003467"/>
    <x v="1"/>
    <x v="13"/>
    <s v="Alliance Big Bands Rubber Bands, 12/Pack"/>
    <n v="5.9399999999999995"/>
    <n v="3"/>
    <n v="0"/>
    <n v="0"/>
  </r>
  <r>
    <n v="9888"/>
    <s v="CA-2014-169607"/>
    <x v="3"/>
    <x v="386"/>
    <d v="2014-10-16T00:00:00"/>
    <s v="First Class"/>
    <s v="CA-12265"/>
    <s v="Christina Anderson"/>
    <x v="0"/>
    <s v="United States"/>
    <s v="New York City"/>
    <x v="15"/>
    <n v="10024"/>
    <x v="3"/>
    <s v="OFF-PA-10000477"/>
    <x v="1"/>
    <x v="10"/>
    <s v="Xerox 1952"/>
    <n v="9.9600000000000009"/>
    <n v="2"/>
    <n v="0"/>
    <n v="4.6812000000000005"/>
  </r>
  <r>
    <n v="9889"/>
    <s v="CA-2012-127544"/>
    <x v="1"/>
    <x v="816"/>
    <d v="2012-08-12T00:00:00"/>
    <s v="Standard Class"/>
    <s v="RD-19585"/>
    <s v="Rob Dowd"/>
    <x v="0"/>
    <s v="United States"/>
    <s v="Utica"/>
    <x v="15"/>
    <n v="13501"/>
    <x v="3"/>
    <s v="TEC-AC-10000736"/>
    <x v="2"/>
    <x v="11"/>
    <s v="Logitech G600 MMO Gaming Mouse"/>
    <n v="79.989999999999995"/>
    <n v="1"/>
    <n v="0"/>
    <n v="28.796399999999998"/>
  </r>
  <r>
    <n v="9890"/>
    <s v="CA-2014-166499"/>
    <x v="3"/>
    <x v="498"/>
    <d v="2014-03-21T00:00:00"/>
    <s v="First Class"/>
    <s v="VG-21805"/>
    <s v="Vivek Grady"/>
    <x v="1"/>
    <s v="United States"/>
    <s v="Lakewood"/>
    <x v="30"/>
    <n v="8701"/>
    <x v="3"/>
    <s v="OFF-AR-10002467"/>
    <x v="1"/>
    <x v="6"/>
    <s v="Dixon Ticonderoga Pencils"/>
    <n v="8.94"/>
    <n v="3"/>
    <n v="0"/>
    <n v="2.4138000000000006"/>
  </r>
  <r>
    <n v="9891"/>
    <s v="US-2013-115441"/>
    <x v="0"/>
    <x v="197"/>
    <d v="2013-07-29T00:00:00"/>
    <s v="Second Class"/>
    <s v="SH-19975"/>
    <s v="Sally Hughsby"/>
    <x v="1"/>
    <s v="United States"/>
    <s v="Milwaukee"/>
    <x v="6"/>
    <n v="53209"/>
    <x v="2"/>
    <s v="OFF-PA-10004996"/>
    <x v="1"/>
    <x v="10"/>
    <s v="Speediset Carbonless Redi-Letter 7&quot; x 8 1/2&quot;"/>
    <n v="20.62"/>
    <n v="2"/>
    <n v="0"/>
    <n v="9.6913999999999998"/>
  </r>
  <r>
    <n v="9892"/>
    <s v="US-2013-115441"/>
    <x v="0"/>
    <x v="197"/>
    <d v="2013-07-29T00:00:00"/>
    <s v="Second Class"/>
    <s v="SH-19975"/>
    <s v="Sally Hughsby"/>
    <x v="1"/>
    <s v="United States"/>
    <s v="Milwaukee"/>
    <x v="6"/>
    <n v="53209"/>
    <x v="2"/>
    <s v="TEC-AC-10003116"/>
    <x v="2"/>
    <x v="11"/>
    <s v="Memorex Froggy Flash Drive 8 GB"/>
    <n v="124.25"/>
    <n v="7"/>
    <n v="0"/>
    <n v="48.457499999999996"/>
  </r>
  <r>
    <n v="9893"/>
    <s v="US-2013-115441"/>
    <x v="0"/>
    <x v="197"/>
    <d v="2013-07-29T00:00:00"/>
    <s v="Second Class"/>
    <s v="SH-19975"/>
    <s v="Sally Hughsby"/>
    <x v="1"/>
    <s v="United States"/>
    <s v="Milwaukee"/>
    <x v="6"/>
    <n v="53209"/>
    <x v="2"/>
    <s v="TEC-PH-10002262"/>
    <x v="2"/>
    <x v="7"/>
    <s v="LG Electronics Tone+ HBS-730 Bluetooth Headset"/>
    <n v="297.55"/>
    <n v="5"/>
    <n v="0"/>
    <n v="83.314000000000021"/>
  </r>
  <r>
    <n v="9894"/>
    <s v="US-2013-115441"/>
    <x v="0"/>
    <x v="197"/>
    <d v="2013-07-29T00:00:00"/>
    <s v="Second Class"/>
    <s v="SH-19975"/>
    <s v="Sally Hughsby"/>
    <x v="1"/>
    <s v="United States"/>
    <s v="Milwaukee"/>
    <x v="6"/>
    <n v="53209"/>
    <x v="2"/>
    <s v="FUR-CH-10004626"/>
    <x v="0"/>
    <x v="1"/>
    <s v="Office Star Flex Back Scooter Chair with Aluminum Finish Frame"/>
    <n v="403.56"/>
    <n v="4"/>
    <n v="0"/>
    <n v="96.854399999999998"/>
  </r>
  <r>
    <n v="9895"/>
    <s v="US-2013-11544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s v="CA-2011-115049"/>
    <x v="2"/>
    <x v="467"/>
    <d v="2011-10-01T00:00:00"/>
    <s v="Standard Class"/>
    <s v="MM-17920"/>
    <s v="Michael Moore"/>
    <x v="0"/>
    <s v="United States"/>
    <s v="Chicago"/>
    <x v="10"/>
    <n v="60623"/>
    <x v="2"/>
    <s v="TEC-AC-10004859"/>
    <x v="2"/>
    <x v="11"/>
    <s v="Maxell Pro 80 Minute CD-R, 10/Pack"/>
    <n v="153.82400000000001"/>
    <n v="11"/>
    <n v="0.2"/>
    <n v="38.456000000000003"/>
  </r>
  <r>
    <n v="9897"/>
    <s v="CA-2011-156342"/>
    <x v="2"/>
    <x v="1103"/>
    <d v="2011-06-20T00:00:00"/>
    <s v="Second Class"/>
    <s v="JF-15415"/>
    <s v="Jennifer Ferguson"/>
    <x v="0"/>
    <s v="United States"/>
    <s v="Chicago"/>
    <x v="10"/>
    <n v="60653"/>
    <x v="2"/>
    <s v="OFF-PA-10001725"/>
    <x v="1"/>
    <x v="10"/>
    <s v="Xerox 1892"/>
    <n v="62.015999999999998"/>
    <n v="2"/>
    <n v="0.2"/>
    <n v="22.480800000000002"/>
  </r>
  <r>
    <n v="9898"/>
    <s v="CA-2013-112830"/>
    <x v="0"/>
    <x v="112"/>
    <d v="2013-06-11T00:00:00"/>
    <s v="Standard Class"/>
    <s v="LP-17095"/>
    <s v="Liz Preis"/>
    <x v="0"/>
    <s v="United States"/>
    <s v="Fairfield"/>
    <x v="24"/>
    <n v="45014"/>
    <x v="3"/>
    <s v="FUR-FU-10004306"/>
    <x v="0"/>
    <x v="5"/>
    <s v="Electrix Halogen Magnifier Lamp"/>
    <n v="466.32000000000005"/>
    <n v="3"/>
    <n v="0.2"/>
    <n v="34.97399999999999"/>
  </r>
  <r>
    <n v="9899"/>
    <s v="CA-2013-112830"/>
    <x v="0"/>
    <x v="112"/>
    <d v="2013-06-11T00:00:00"/>
    <s v="Standard Class"/>
    <s v="LP-17095"/>
    <s v="Liz Preis"/>
    <x v="0"/>
    <s v="United States"/>
    <s v="Fairfield"/>
    <x v="24"/>
    <n v="45014"/>
    <x v="3"/>
    <s v="FUR-FU-10004845"/>
    <x v="0"/>
    <x v="5"/>
    <s v="Deflect-o EconoMat Nonstudded, No Bevel Mat"/>
    <n v="82.64"/>
    <n v="2"/>
    <n v="0.2"/>
    <n v="0"/>
  </r>
  <r>
    <n v="9900"/>
    <s v="US-2011-117380"/>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s v="CA-2014-11764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s v="CA-2014-117646"/>
    <x v="3"/>
    <x v="170"/>
    <d v="2014-08-26T00:00:00"/>
    <s v="Standard Class"/>
    <s v="SC-20845"/>
    <s v="Sung Chung"/>
    <x v="0"/>
    <s v="United States"/>
    <s v="Louisville"/>
    <x v="22"/>
    <n v="80027"/>
    <x v="1"/>
    <s v="FUR-FU-10001037"/>
    <x v="0"/>
    <x v="5"/>
    <s v="DAX Charcoal/Nickel-Tone Document Frame, 5 x 7"/>
    <n v="22.752000000000002"/>
    <n v="3"/>
    <n v="0.2"/>
    <n v="7.1099999999999994"/>
  </r>
  <r>
    <n v="9903"/>
    <s v="CA-2014-11764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s v="CA-2011-122609"/>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s v="CA-2011-122609"/>
    <x v="2"/>
    <x v="607"/>
    <d v="2011-11-18T00:00:00"/>
    <s v="Standard Class"/>
    <s v="DP-13000"/>
    <s v="Darren Powers"/>
    <x v="0"/>
    <s v="United States"/>
    <s v="Carrollton"/>
    <x v="5"/>
    <n v="75007"/>
    <x v="2"/>
    <s v="TEC-AC-10002567"/>
    <x v="2"/>
    <x v="11"/>
    <s v="Logitech G602 Wireless Gaming Mouse"/>
    <n v="127.98399999999999"/>
    <n v="2"/>
    <n v="0.2"/>
    <n v="25.596799999999998"/>
  </r>
  <r>
    <n v="9906"/>
    <s v="US-2012-129007"/>
    <x v="1"/>
    <x v="1023"/>
    <d v="2012-09-15T00:00:00"/>
    <s v="First Class"/>
    <s v="KD-16615"/>
    <s v="Ken Dana"/>
    <x v="1"/>
    <s v="United States"/>
    <s v="Anaheim"/>
    <x v="1"/>
    <n v="92804"/>
    <x v="1"/>
    <s v="FUR-FU-10004973"/>
    <x v="0"/>
    <x v="5"/>
    <s v="Flat Face Poster Frame"/>
    <n v="131.88"/>
    <n v="7"/>
    <n v="0"/>
    <n v="55.389600000000002"/>
  </r>
  <r>
    <n v="9907"/>
    <s v="US-2012-129007"/>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s v="US-2012-129007"/>
    <x v="1"/>
    <x v="1023"/>
    <d v="2012-09-15T00:00:00"/>
    <s v="First Class"/>
    <s v="KD-16615"/>
    <s v="Ken Dana"/>
    <x v="1"/>
    <s v="United States"/>
    <s v="Anaheim"/>
    <x v="1"/>
    <n v="92804"/>
    <x v="1"/>
    <s v="FUR-CH-10000155"/>
    <x v="0"/>
    <x v="1"/>
    <s v="Global Comet Stacking Armless Chair"/>
    <n v="717.72"/>
    <n v="3"/>
    <n v="0.2"/>
    <n v="71.77200000000002"/>
  </r>
  <r>
    <n v="9909"/>
    <s v="US-2012-129007"/>
    <x v="1"/>
    <x v="1023"/>
    <d v="2012-09-15T00:00:00"/>
    <s v="First Class"/>
    <s v="KD-16615"/>
    <s v="Ken Dana"/>
    <x v="1"/>
    <s v="United States"/>
    <s v="Anaheim"/>
    <x v="1"/>
    <n v="92804"/>
    <x v="1"/>
    <s v="FUR-FU-10002379"/>
    <x v="0"/>
    <x v="5"/>
    <s v="Eldon Econocleat Chair Mats for Low Pile Carpets"/>
    <n v="207.35"/>
    <n v="5"/>
    <n v="0"/>
    <n v="24.881999999999991"/>
  </r>
  <r>
    <n v="9910"/>
    <s v="US-2012-129007"/>
    <x v="1"/>
    <x v="1023"/>
    <d v="2012-09-15T00:00:00"/>
    <s v="First Class"/>
    <s v="KD-16615"/>
    <s v="Ken Dana"/>
    <x v="1"/>
    <s v="United States"/>
    <s v="Anaheim"/>
    <x v="1"/>
    <n v="92804"/>
    <x v="1"/>
    <s v="FUR-FU-10004018"/>
    <x v="0"/>
    <x v="5"/>
    <s v="Tensor Computer Mounted Lamp"/>
    <n v="44.67"/>
    <n v="3"/>
    <n v="0"/>
    <n v="12.060900000000002"/>
  </r>
  <r>
    <n v="9911"/>
    <s v="US-2012-129007"/>
    <x v="1"/>
    <x v="1023"/>
    <d v="2012-09-15T00:00:00"/>
    <s v="First Class"/>
    <s v="KD-16615"/>
    <s v="Ken Dana"/>
    <x v="1"/>
    <s v="United States"/>
    <s v="Anaheim"/>
    <x v="1"/>
    <n v="92804"/>
    <x v="1"/>
    <s v="OFF-PA-10000994"/>
    <x v="1"/>
    <x v="10"/>
    <s v="Xerox 1915"/>
    <n v="209.7"/>
    <n v="2"/>
    <n v="0"/>
    <n v="100.65599999999999"/>
  </r>
  <r>
    <n v="9912"/>
    <s v="US-2011-157231"/>
    <x v="2"/>
    <x v="267"/>
    <d v="2011-04-09T00:00:00"/>
    <s v="Standard Class"/>
    <s v="RP-19855"/>
    <s v="Roy Phan"/>
    <x v="1"/>
    <s v="United States"/>
    <s v="Richmond"/>
    <x v="0"/>
    <n v="40475"/>
    <x v="0"/>
    <s v="OFF-BI-10002852"/>
    <x v="1"/>
    <x v="8"/>
    <s v="Ibico Standard Transparent Covers"/>
    <n v="115.36"/>
    <n v="7"/>
    <n v="0"/>
    <n v="56.526400000000002"/>
  </r>
  <r>
    <n v="9913"/>
    <s v="CA-2012-132388"/>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s v="CA-2012-132388"/>
    <x v="1"/>
    <x v="998"/>
    <d v="2012-10-12T00:00:00"/>
    <s v="First Class"/>
    <s v="KN-16390"/>
    <s v="Katherine Nockton"/>
    <x v="1"/>
    <s v="United States"/>
    <s v="Santa Barbara"/>
    <x v="1"/>
    <n v="93101"/>
    <x v="1"/>
    <s v="OFF-LA-10000414"/>
    <x v="1"/>
    <x v="2"/>
    <s v="Avery 503"/>
    <n v="31.049999999999997"/>
    <n v="3"/>
    <n v="0"/>
    <n v="14.904"/>
  </r>
  <r>
    <n v="9915"/>
    <s v="CA-2014-160927"/>
    <x v="3"/>
    <x v="926"/>
    <d v="2014-02-01T00:00:00"/>
    <s v="Second Class"/>
    <s v="TM-21010"/>
    <s v="Tamara Manning"/>
    <x v="0"/>
    <s v="United States"/>
    <s v="Marion"/>
    <x v="23"/>
    <n v="52302"/>
    <x v="2"/>
    <s v="OFF-PA-10003848"/>
    <x v="1"/>
    <x v="10"/>
    <s v="Xerox 1997"/>
    <n v="12.96"/>
    <n v="2"/>
    <n v="0"/>
    <n v="6.2208000000000006"/>
  </r>
  <r>
    <n v="9916"/>
    <s v="CA-2014-160927"/>
    <x v="3"/>
    <x v="926"/>
    <d v="2014-02-01T00:00:00"/>
    <s v="Second Class"/>
    <s v="TM-21010"/>
    <s v="Tamara Manning"/>
    <x v="0"/>
    <s v="United States"/>
    <s v="Marion"/>
    <x v="23"/>
    <n v="52302"/>
    <x v="2"/>
    <s v="OFF-PA-10000176"/>
    <x v="1"/>
    <x v="10"/>
    <s v="Xerox 1887"/>
    <n v="94.85"/>
    <n v="5"/>
    <n v="0"/>
    <n v="45.527999999999992"/>
  </r>
  <r>
    <n v="9917"/>
    <s v="CA-2014-160927"/>
    <x v="3"/>
    <x v="926"/>
    <d v="2014-02-01T00:00:00"/>
    <s v="Second Class"/>
    <s v="TM-21010"/>
    <s v="Tamara Manning"/>
    <x v="0"/>
    <s v="United States"/>
    <s v="Marion"/>
    <x v="23"/>
    <n v="52302"/>
    <x v="2"/>
    <s v="OFF-ST-10001590"/>
    <x v="1"/>
    <x v="4"/>
    <s v="Tenex Personal Project File with Scoop Front Design, Black"/>
    <n v="13.48"/>
    <n v="1"/>
    <n v="0"/>
    <n v="3.5047999999999995"/>
  </r>
  <r>
    <n v="9918"/>
    <s v="CA-2014-160927"/>
    <x v="3"/>
    <x v="926"/>
    <d v="2014-02-01T00:00:00"/>
    <s v="Second Class"/>
    <s v="TM-21010"/>
    <s v="Tamara Manning"/>
    <x v="0"/>
    <s v="United States"/>
    <s v="Marion"/>
    <x v="23"/>
    <n v="52302"/>
    <x v="2"/>
    <s v="FUR-FU-10000010"/>
    <x v="0"/>
    <x v="5"/>
    <s v="DAX Value U-Channel Document Frames, Easel Back"/>
    <n v="14.91"/>
    <n v="3"/>
    <n v="0"/>
    <n v="4.6220999999999997"/>
  </r>
  <r>
    <n v="9919"/>
    <s v="CA-2012-105508"/>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s v="CA-2013-149272"/>
    <x v="0"/>
    <x v="543"/>
    <d v="2013-03-20T00:00:00"/>
    <s v="Standard Class"/>
    <s v="MY-18295"/>
    <s v="Muhammed Yedwab"/>
    <x v="1"/>
    <s v="United States"/>
    <s v="Bryan"/>
    <x v="5"/>
    <n v="77803"/>
    <x v="2"/>
    <s v="FUR-CH-10000863"/>
    <x v="0"/>
    <x v="1"/>
    <s v="Novimex Swivel Fabric Task Chair"/>
    <n v="528.42999999999995"/>
    <n v="5"/>
    <n v="0.3"/>
    <n v="-143.43099999999998"/>
  </r>
  <r>
    <n v="9921"/>
    <s v="CA-2013-149272"/>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s v="CA-2011-111360"/>
    <x v="2"/>
    <x v="156"/>
    <d v="2011-11-30T00:00:00"/>
    <s v="Standard Class"/>
    <s v="AT-10435"/>
    <s v="Alyssa Tate"/>
    <x v="2"/>
    <s v="United States"/>
    <s v="Akron"/>
    <x v="24"/>
    <n v="44312"/>
    <x v="3"/>
    <s v="OFF-BI-10003350"/>
    <x v="1"/>
    <x v="8"/>
    <s v="Acco Expandable Hanging Binders"/>
    <n v="5.7420000000000009"/>
    <n v="3"/>
    <n v="0.7"/>
    <n v="-4.5935999999999986"/>
  </r>
  <r>
    <n v="9923"/>
    <s v="US-2014-162124"/>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s v="CA-2012-159534"/>
    <x v="1"/>
    <x v="305"/>
    <d v="2012-03-23T00:00:00"/>
    <s v="First Class"/>
    <s v="DH-13075"/>
    <s v="Dave Hallsten"/>
    <x v="1"/>
    <s v="United States"/>
    <s v="New York City"/>
    <x v="15"/>
    <n v="10035"/>
    <x v="3"/>
    <s v="OFF-BI-10003982"/>
    <x v="1"/>
    <x v="8"/>
    <s v="Wilson Jones Century Plastic Molded Ring Binders"/>
    <n v="49.847999999999999"/>
    <n v="3"/>
    <n v="0.2"/>
    <n v="16.823699999999999"/>
  </r>
  <r>
    <n v="9925"/>
    <s v="CA-2012-159534"/>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s v="CA-2012-159534"/>
    <x v="1"/>
    <x v="305"/>
    <d v="2012-03-23T00:00:00"/>
    <s v="First Class"/>
    <s v="DH-13075"/>
    <s v="Dave Hallsten"/>
    <x v="1"/>
    <s v="United States"/>
    <s v="New York City"/>
    <x v="15"/>
    <n v="10035"/>
    <x v="3"/>
    <s v="OFF-BI-10003656"/>
    <x v="1"/>
    <x v="8"/>
    <s v="Fellowes PB200 Plastic Comb Binding Machine"/>
    <n v="1087.9360000000001"/>
    <n v="8"/>
    <n v="0.2"/>
    <n v="353.5791999999999"/>
  </r>
  <r>
    <n v="9927"/>
    <s v="CA-2012-159534"/>
    <x v="1"/>
    <x v="305"/>
    <d v="2012-03-23T00:00:00"/>
    <s v="First Class"/>
    <s v="DH-13075"/>
    <s v="Dave Hallsten"/>
    <x v="1"/>
    <s v="United States"/>
    <s v="New York City"/>
    <x v="15"/>
    <n v="10035"/>
    <x v="3"/>
    <s v="TEC-PH-10002310"/>
    <x v="2"/>
    <x v="7"/>
    <s v="Panasonic KX T7731-B Digital phone"/>
    <n v="199.98"/>
    <n v="2"/>
    <n v="0"/>
    <n v="53.994599999999991"/>
  </r>
  <r>
    <n v="9928"/>
    <s v="CA-2012-159534"/>
    <x v="1"/>
    <x v="305"/>
    <d v="2012-03-23T00:00:00"/>
    <s v="First Class"/>
    <s v="DH-13075"/>
    <s v="Dave Hallsten"/>
    <x v="1"/>
    <s v="United States"/>
    <s v="New York City"/>
    <x v="15"/>
    <n v="10035"/>
    <x v="3"/>
    <s v="OFF-ST-10001172"/>
    <x v="1"/>
    <x v="4"/>
    <s v="Tennsco Lockers, Sand"/>
    <n v="83.92"/>
    <n v="4"/>
    <n v="0"/>
    <n v="20.140799999999999"/>
  </r>
  <r>
    <n v="9929"/>
    <s v="CA-2013-129630"/>
    <x v="0"/>
    <x v="913"/>
    <d v="2013-09-05T00:00:00"/>
    <s v="Same Day"/>
    <s v="IM-15055"/>
    <s v="Ionia McGrath"/>
    <x v="0"/>
    <s v="United States"/>
    <s v="San Francisco"/>
    <x v="1"/>
    <n v="94122"/>
    <x v="1"/>
    <s v="FUR-FU-10000260"/>
    <x v="0"/>
    <x v="5"/>
    <s v="6&quot; Cubicle Wall Clock, Black"/>
    <n v="24.27"/>
    <n v="3"/>
    <n v="0"/>
    <n v="8.7371999999999996"/>
  </r>
  <r>
    <n v="9930"/>
    <s v="CA-2013-129630"/>
    <x v="0"/>
    <x v="913"/>
    <d v="2013-09-05T00:00:00"/>
    <s v="Same Day"/>
    <s v="IM-15055"/>
    <s v="Ionia McGrath"/>
    <x v="0"/>
    <s v="United States"/>
    <s v="San Francisco"/>
    <x v="1"/>
    <n v="94122"/>
    <x v="1"/>
    <s v="TEC-CO-10003763"/>
    <x v="2"/>
    <x v="16"/>
    <s v="Canon PC1060 Personal Laser Copier"/>
    <n v="2799.9600000000005"/>
    <n v="5"/>
    <n v="0.2"/>
    <n v="944.98649999999986"/>
  </r>
  <r>
    <n v="9931"/>
    <s v="CA-2012-10494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s v="CA-2012-104948"/>
    <x v="1"/>
    <x v="50"/>
    <d v="2012-11-17T00:00:00"/>
    <s v="Standard Class"/>
    <s v="KH-16510"/>
    <s v="Keith Herrera"/>
    <x v="0"/>
    <s v="United States"/>
    <s v="San Bernardino"/>
    <x v="1"/>
    <n v="92404"/>
    <x v="1"/>
    <s v="FUR-BO-10004357"/>
    <x v="0"/>
    <x v="0"/>
    <s v="O'Sullivan Living Dimensions 3-Shelf Bookcases"/>
    <n v="683.33199999999999"/>
    <n v="4"/>
    <n v="0.15"/>
    <n v="-40.196000000000055"/>
  </r>
  <r>
    <n v="9933"/>
    <s v="CA-2012-104948"/>
    <x v="1"/>
    <x v="50"/>
    <d v="2012-11-17T00:00:00"/>
    <s v="Standard Class"/>
    <s v="KH-16510"/>
    <s v="Keith Herrera"/>
    <x v="0"/>
    <s v="United States"/>
    <s v="San Bernardino"/>
    <x v="1"/>
    <n v="92404"/>
    <x v="1"/>
    <s v="OFF-PA-10004610"/>
    <x v="1"/>
    <x v="10"/>
    <s v="Xerox 1900"/>
    <n v="29.96"/>
    <n v="7"/>
    <n v="0"/>
    <n v="13.481999999999998"/>
  </r>
  <r>
    <n v="9934"/>
    <s v="CA-2011-166555"/>
    <x v="2"/>
    <x v="384"/>
    <d v="2011-07-14T00:00:00"/>
    <s v="First Class"/>
    <s v="JK-15205"/>
    <s v="Jamie Kunitz"/>
    <x v="0"/>
    <s v="United States"/>
    <s v="Niagara Falls"/>
    <x v="15"/>
    <n v="14304"/>
    <x v="3"/>
    <s v="TEC-PH-10004912"/>
    <x v="2"/>
    <x v="7"/>
    <s v="Cisco SPA112 2 Port Phone Adapter"/>
    <n v="164.85000000000002"/>
    <n v="3"/>
    <n v="0"/>
    <n v="47.806499999999993"/>
  </r>
  <r>
    <n v="9935"/>
    <s v="CA-2013-114405"/>
    <x v="0"/>
    <x v="281"/>
    <d v="2013-04-13T00:00:00"/>
    <s v="Standard Class"/>
    <s v="AS-10240"/>
    <s v="Alan Shonely"/>
    <x v="0"/>
    <s v="United States"/>
    <s v="Philadelphia"/>
    <x v="9"/>
    <n v="19120"/>
    <x v="3"/>
    <s v="OFF-AP-10003278"/>
    <x v="1"/>
    <x v="9"/>
    <s v="Belkin 7-Outlet SurgeMaster Home Series"/>
    <n v="33.528000000000006"/>
    <n v="3"/>
    <n v="0.2"/>
    <n v="2.5146000000000015"/>
  </r>
  <r>
    <n v="9936"/>
    <s v="CA-2013-114405"/>
    <x v="0"/>
    <x v="281"/>
    <d v="2013-04-13T00:00:00"/>
    <s v="Standard Class"/>
    <s v="AS-10240"/>
    <s v="Alan Shonely"/>
    <x v="0"/>
    <s v="United States"/>
    <s v="Philadelphia"/>
    <x v="9"/>
    <n v="19120"/>
    <x v="3"/>
    <s v="OFF-ST-10001627"/>
    <x v="1"/>
    <x v="4"/>
    <s v="Eldon Jumbo ProFile Portable File Boxes Graphite/Black"/>
    <n v="36.744"/>
    <n v="3"/>
    <n v="0.2"/>
    <n v="3.6744000000000039"/>
  </r>
  <r>
    <n v="9937"/>
    <s v="CA-2014-132955"/>
    <x v="3"/>
    <x v="92"/>
    <d v="2014-06-29T00:00:00"/>
    <s v="Standard Class"/>
    <s v="SC-20575"/>
    <s v="Sonia Cooley"/>
    <x v="0"/>
    <s v="United States"/>
    <s v="Cranston"/>
    <x v="34"/>
    <n v="2920"/>
    <x v="3"/>
    <s v="OFF-BI-10002735"/>
    <x v="1"/>
    <x v="8"/>
    <s v="GBC Prestige Therm-A-Bind Covers"/>
    <n v="102.93"/>
    <n v="3"/>
    <n v="0"/>
    <n v="48.377100000000006"/>
  </r>
  <r>
    <n v="9938"/>
    <s v="CA-2013-164889"/>
    <x v="0"/>
    <x v="1235"/>
    <d v="2013-06-07T00:00:00"/>
    <s v="Second Class"/>
    <s v="CP-12340"/>
    <s v="Christine Phan"/>
    <x v="1"/>
    <s v="United States"/>
    <s v="Los Angeles"/>
    <x v="1"/>
    <n v="90049"/>
    <x v="1"/>
    <s v="FUR-TA-10001676"/>
    <x v="0"/>
    <x v="3"/>
    <s v="Hon 61000 Series Interactive Training Tables"/>
    <n v="71.088000000000008"/>
    <n v="2"/>
    <n v="0.2"/>
    <n v="-1.7772000000000041"/>
  </r>
  <r>
    <n v="9939"/>
    <s v="CA-2013-169824"/>
    <x v="0"/>
    <x v="939"/>
    <d v="2013-12-18T00:00:00"/>
    <s v="Standard Class"/>
    <s v="NS-18640"/>
    <s v="Noel Staavos"/>
    <x v="1"/>
    <s v="United States"/>
    <s v="New York City"/>
    <x v="15"/>
    <n v="10009"/>
    <x v="3"/>
    <s v="FUR-FU-10004864"/>
    <x v="0"/>
    <x v="5"/>
    <s v="Eldon 500 Class Desk Accessories"/>
    <n v="60.35"/>
    <n v="5"/>
    <n v="0"/>
    <n v="19.915500000000002"/>
  </r>
  <r>
    <n v="9940"/>
    <s v="CA-2013-169824"/>
    <x v="0"/>
    <x v="939"/>
    <d v="2013-12-18T00:00:00"/>
    <s v="Standard Class"/>
    <s v="NS-18640"/>
    <s v="Noel Staavos"/>
    <x v="1"/>
    <s v="United States"/>
    <s v="New York City"/>
    <x v="15"/>
    <n v="10009"/>
    <x v="3"/>
    <s v="OFF-SU-10000952"/>
    <x v="1"/>
    <x v="14"/>
    <s v="Fiskars Home &amp; Office Scissors"/>
    <n v="35.520000000000003"/>
    <n v="4"/>
    <n v="0"/>
    <n v="9.9456000000000024"/>
  </r>
  <r>
    <n v="9941"/>
    <s v="CA-2013-169824"/>
    <x v="0"/>
    <x v="939"/>
    <d v="2013-12-18T00:00:00"/>
    <s v="Standard Class"/>
    <s v="NS-18640"/>
    <s v="Noel Staavos"/>
    <x v="1"/>
    <s v="United States"/>
    <s v="New York City"/>
    <x v="15"/>
    <n v="10009"/>
    <x v="3"/>
    <s v="OFF-AR-10000462"/>
    <x v="1"/>
    <x v="6"/>
    <s v="Sanford Pocket Accent Highlighters"/>
    <n v="11.200000000000001"/>
    <n v="7"/>
    <n v="0"/>
    <n v="4.8160000000000007"/>
  </r>
  <r>
    <n v="9942"/>
    <s v="CA-2014-164028"/>
    <x v="3"/>
    <x v="221"/>
    <d v="2014-12-01T00:00:00"/>
    <s v="Standard Class"/>
    <s v="JL-15835"/>
    <s v="John Lee"/>
    <x v="0"/>
    <s v="United States"/>
    <s v="San Francisco"/>
    <x v="1"/>
    <n v="94122"/>
    <x v="1"/>
    <s v="TEC-AC-10001772"/>
    <x v="2"/>
    <x v="11"/>
    <s v="Memorex Mini Travel Drive 16 GB USB 2.0 Flash Drive"/>
    <n v="223.58"/>
    <n v="14"/>
    <n v="0"/>
    <n v="87.196200000000005"/>
  </r>
  <r>
    <n v="9943"/>
    <s v="CA-2011-143371"/>
    <x v="2"/>
    <x v="129"/>
    <d v="2012-01-03T00:00:00"/>
    <s v="Standard Class"/>
    <s v="MD-17350"/>
    <s v="Maribeth Dona"/>
    <x v="0"/>
    <s v="United States"/>
    <s v="Anaheim"/>
    <x v="1"/>
    <n v="92804"/>
    <x v="1"/>
    <s v="OFF-ST-10001128"/>
    <x v="1"/>
    <x v="4"/>
    <s v="Carina Mini System Audio Rack, Model AR050B"/>
    <n v="998.82"/>
    <n v="9"/>
    <n v="0"/>
    <n v="29.964600000000061"/>
  </r>
  <r>
    <n v="9944"/>
    <s v="CA-2011-143371"/>
    <x v="2"/>
    <x v="129"/>
    <d v="2012-01-03T00:00:00"/>
    <s v="Standard Class"/>
    <s v="MD-17350"/>
    <s v="Maribeth Dona"/>
    <x v="0"/>
    <s v="United States"/>
    <s v="Anaheim"/>
    <x v="1"/>
    <n v="92804"/>
    <x v="1"/>
    <s v="OFF-SU-10002537"/>
    <x v="1"/>
    <x v="14"/>
    <s v="Acme Box Cutter Scissors"/>
    <n v="51.150000000000006"/>
    <n v="5"/>
    <n v="0"/>
    <n v="13.299000000000003"/>
  </r>
  <r>
    <n v="9945"/>
    <s v="CA-2012-145415"/>
    <x v="1"/>
    <x v="1236"/>
    <d v="2012-04-17T00:00:00"/>
    <s v="Second Class"/>
    <s v="RD-19660"/>
    <s v="Robert Dilbeck"/>
    <x v="2"/>
    <s v="United States"/>
    <s v="Seattle"/>
    <x v="4"/>
    <n v="98103"/>
    <x v="1"/>
    <s v="OFF-ST-10000419"/>
    <x v="1"/>
    <x v="4"/>
    <s v="Rogers Jumbo File, Granite"/>
    <n v="40.74"/>
    <n v="3"/>
    <n v="0"/>
    <n v="0.4073999999999991"/>
  </r>
  <r>
    <n v="9946"/>
    <s v="CA-2011-111157"/>
    <x v="2"/>
    <x v="1086"/>
    <d v="2011-03-06T00:00:00"/>
    <s v="Standard Class"/>
    <s v="NH-18610"/>
    <s v="Nicole Hansen"/>
    <x v="1"/>
    <s v="United States"/>
    <s v="Philadelphia"/>
    <x v="9"/>
    <n v="19120"/>
    <x v="3"/>
    <s v="OFF-PA-10000327"/>
    <x v="1"/>
    <x v="10"/>
    <s v="Xerox 1971"/>
    <n v="3.4240000000000004"/>
    <n v="1"/>
    <n v="0.2"/>
    <n v="1.0699999999999996"/>
  </r>
  <r>
    <n v="9947"/>
    <s v="CA-2011-111157"/>
    <x v="2"/>
    <x v="1086"/>
    <d v="2011-03-06T00:00:00"/>
    <s v="Standard Class"/>
    <s v="NH-18610"/>
    <s v="Nicole Hansen"/>
    <x v="1"/>
    <s v="United States"/>
    <s v="Philadelphia"/>
    <x v="9"/>
    <n v="19120"/>
    <x v="3"/>
    <s v="TEC-AC-10004353"/>
    <x v="2"/>
    <x v="11"/>
    <s v="Hypercom P1300 Pinpad"/>
    <n v="151.20000000000002"/>
    <n v="3"/>
    <n v="0.2"/>
    <n v="32.130000000000003"/>
  </r>
  <r>
    <n v="9948"/>
    <s v="CA-2014-121559"/>
    <x v="3"/>
    <x v="702"/>
    <d v="2014-06-04T00:00:00"/>
    <s v="Second Class"/>
    <s v="HW-14935"/>
    <s v="Helen Wasserman"/>
    <x v="1"/>
    <s v="United States"/>
    <s v="Indianapolis"/>
    <x v="14"/>
    <n v="46203"/>
    <x v="2"/>
    <s v="FUR-CH-10003746"/>
    <x v="0"/>
    <x v="1"/>
    <s v="Hon 4070 Series Pagoda Round Back Stacking Chairs"/>
    <n v="1925.88"/>
    <n v="6"/>
    <n v="0"/>
    <n v="539.24639999999999"/>
  </r>
  <r>
    <n v="9949"/>
    <s v="CA-2014-121559"/>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s v="CA-2014-121559"/>
    <x v="3"/>
    <x v="702"/>
    <d v="2014-06-04T00:00:00"/>
    <s v="Second Class"/>
    <s v="HW-14935"/>
    <s v="Helen Wasserman"/>
    <x v="1"/>
    <s v="United States"/>
    <s v="Indianapolis"/>
    <x v="14"/>
    <n v="46203"/>
    <x v="2"/>
    <s v="TEC-AC-10004568"/>
    <x v="2"/>
    <x v="11"/>
    <s v="Maxell LTO Ultrium - 800 GB"/>
    <n v="83.97"/>
    <n v="3"/>
    <n v="0"/>
    <n v="15.954299999999993"/>
  </r>
  <r>
    <n v="9951"/>
    <s v="CA-2014-121559"/>
    <x v="3"/>
    <x v="702"/>
    <d v="2014-06-04T00:00:00"/>
    <s v="Second Class"/>
    <s v="HW-14935"/>
    <s v="Helen Wasserman"/>
    <x v="1"/>
    <s v="United States"/>
    <s v="Indianapolis"/>
    <x v="14"/>
    <n v="46203"/>
    <x v="2"/>
    <s v="TEC-AC-10001714"/>
    <x v="2"/>
    <x v="11"/>
    <s v="Logitech MX Performance Wireless Mouse"/>
    <n v="39.89"/>
    <n v="1"/>
    <n v="0"/>
    <n v="14.7593"/>
  </r>
  <r>
    <n v="9952"/>
    <s v="CA-2014-121559"/>
    <x v="3"/>
    <x v="702"/>
    <d v="2014-06-04T00:00:00"/>
    <s v="Second Class"/>
    <s v="HW-14935"/>
    <s v="Helen Wasserman"/>
    <x v="1"/>
    <s v="United States"/>
    <s v="Indianapolis"/>
    <x v="14"/>
    <n v="46203"/>
    <x v="2"/>
    <s v="OFF-BI-10002072"/>
    <x v="1"/>
    <x v="8"/>
    <s v="Cardinal Slant-D Ring Binders"/>
    <n v="17.38"/>
    <n v="2"/>
    <n v="0"/>
    <n v="8.69"/>
  </r>
  <r>
    <n v="9953"/>
    <s v="CA-2012-141593"/>
    <x v="1"/>
    <x v="639"/>
    <d v="2012-12-16T00:00:00"/>
    <s v="Second Class"/>
    <s v="DB-12970"/>
    <s v="Darren Budd"/>
    <x v="1"/>
    <s v="United States"/>
    <s v="Los Angeles"/>
    <x v="1"/>
    <n v="90045"/>
    <x v="1"/>
    <s v="OFF-BI-10001153"/>
    <x v="1"/>
    <x v="8"/>
    <s v="Ibico Recycled Grain-Textured Covers"/>
    <n v="55.264000000000003"/>
    <n v="2"/>
    <n v="0.2"/>
    <n v="20.723999999999997"/>
  </r>
  <r>
    <n v="9954"/>
    <s v="CA-2012-141593"/>
    <x v="1"/>
    <x v="639"/>
    <d v="2012-12-16T00:00:00"/>
    <s v="Second Class"/>
    <s v="DB-12970"/>
    <s v="Darren Budd"/>
    <x v="1"/>
    <s v="United States"/>
    <s v="Los Angeles"/>
    <x v="1"/>
    <n v="90045"/>
    <x v="1"/>
    <s v="OFF-PA-10004983"/>
    <x v="1"/>
    <x v="10"/>
    <s v="Xerox 23"/>
    <n v="6.48"/>
    <n v="1"/>
    <n v="0"/>
    <n v="3.1104000000000003"/>
  </r>
  <r>
    <n v="9955"/>
    <s v="CA-2012-141593"/>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s v="CA-2012-141593"/>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s v="US-2011-143287"/>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s v="US-2011-143287"/>
    <x v="2"/>
    <x v="7"/>
    <d v="2011-11-17T00:00:00"/>
    <s v="Standard Class"/>
    <s v="KN-16705"/>
    <s v="Kristina Nunn"/>
    <x v="2"/>
    <s v="United States"/>
    <s v="New Rochelle"/>
    <x v="15"/>
    <n v="10801"/>
    <x v="3"/>
    <s v="OFF-PA-10004039"/>
    <x v="1"/>
    <x v="10"/>
    <s v="Xerox 1882"/>
    <n v="223.92"/>
    <n v="4"/>
    <n v="0"/>
    <n v="109.7208"/>
  </r>
  <r>
    <n v="9959"/>
    <s v="US-2011-143287"/>
    <x v="2"/>
    <x v="7"/>
    <d v="2011-11-17T00:00:00"/>
    <s v="Standard Class"/>
    <s v="KN-16705"/>
    <s v="Kristina Nunn"/>
    <x v="2"/>
    <s v="United States"/>
    <s v="New Rochelle"/>
    <x v="15"/>
    <n v="10801"/>
    <x v="3"/>
    <s v="OFF-SU-10001574"/>
    <x v="1"/>
    <x v="14"/>
    <s v="Acme Value Line Scissors"/>
    <n v="7.3"/>
    <n v="2"/>
    <n v="0"/>
    <n v="2.1899999999999995"/>
  </r>
  <r>
    <n v="9960"/>
    <s v="CA-2014-137421"/>
    <x v="3"/>
    <x v="833"/>
    <d v="2014-10-12T00:00:00"/>
    <s v="Standard Class"/>
    <s v="AJ-10945"/>
    <s v="Ashley Jarboe"/>
    <x v="0"/>
    <s v="United States"/>
    <s v="Chandler"/>
    <x v="16"/>
    <n v="85224"/>
    <x v="1"/>
    <s v="OFF-AR-10001761"/>
    <x v="1"/>
    <x v="6"/>
    <s v="Avery Hi-Liter Smear-Safe Highlighters"/>
    <n v="9.3439999999999994"/>
    <n v="2"/>
    <n v="0.2"/>
    <n v="1.8687999999999998"/>
  </r>
  <r>
    <n v="9961"/>
    <s v="CA-2014-141446"/>
    <x v="3"/>
    <x v="118"/>
    <d v="2014-09-19T00:00:00"/>
    <s v="Second Class"/>
    <s v="CL-12700"/>
    <s v="Craig Leslie"/>
    <x v="2"/>
    <s v="United States"/>
    <s v="Florence"/>
    <x v="0"/>
    <n v="41042"/>
    <x v="0"/>
    <s v="TEC-AC-10002305"/>
    <x v="2"/>
    <x v="11"/>
    <s v="KeyTronic E03601U1 - Keyboard - Beige"/>
    <n v="18"/>
    <n v="1"/>
    <n v="0"/>
    <n v="3.2399999999999984"/>
  </r>
  <r>
    <n v="9962"/>
    <s v="CA-2012-168088"/>
    <x v="1"/>
    <x v="531"/>
    <d v="2012-03-22T00:00:00"/>
    <s v="First Class"/>
    <s v="CM-12655"/>
    <s v="Corinna Mitchell"/>
    <x v="2"/>
    <s v="United States"/>
    <s v="Houston"/>
    <x v="5"/>
    <n v="77041"/>
    <x v="2"/>
    <s v="OFF-PA-10000675"/>
    <x v="1"/>
    <x v="10"/>
    <s v="Xerox 1919"/>
    <n v="65.584000000000003"/>
    <n v="2"/>
    <n v="0.2"/>
    <n v="23.7742"/>
  </r>
  <r>
    <n v="9963"/>
    <s v="CA-2012-168088"/>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s v="CA-2012-143700"/>
    <x v="1"/>
    <x v="353"/>
    <d v="2012-07-26T00:00:00"/>
    <s v="Same Day"/>
    <s v="AS-10240"/>
    <s v="Alan Shonely"/>
    <x v="0"/>
    <s v="United States"/>
    <s v="Philadelphia"/>
    <x v="9"/>
    <n v="19140"/>
    <x v="3"/>
    <s v="OFF-PA-10003072"/>
    <x v="1"/>
    <x v="10"/>
    <s v="Eureka Recycled Copy Paper 8 1/2&quot; x 11&quot;, Ream"/>
    <n v="10.368000000000002"/>
    <n v="2"/>
    <n v="0.2"/>
    <n v="3.6288"/>
  </r>
  <r>
    <n v="9965"/>
    <s v="CA-2013-146374"/>
    <x v="0"/>
    <x v="5"/>
    <d v="2013-12-11T00:00:00"/>
    <s v="Second Class"/>
    <s v="HE-14800"/>
    <s v="Harold Engle"/>
    <x v="1"/>
    <s v="United States"/>
    <s v="Newark"/>
    <x v="13"/>
    <n v="19711"/>
    <x v="3"/>
    <s v="FUR-FU-10002671"/>
    <x v="0"/>
    <x v="5"/>
    <s v="Electrix 20W Halogen Replacement Bulb for Zoom-In Desk Lamp"/>
    <n v="13.4"/>
    <n v="1"/>
    <n v="0"/>
    <n v="6.4319999999999995"/>
  </r>
  <r>
    <n v="9966"/>
    <s v="CA-2013-146374"/>
    <x v="0"/>
    <x v="5"/>
    <d v="2013-12-11T00:00:00"/>
    <s v="Second Class"/>
    <s v="HE-14800"/>
    <s v="Harold Engle"/>
    <x v="1"/>
    <s v="United States"/>
    <s v="Newark"/>
    <x v="13"/>
    <n v="19711"/>
    <x v="3"/>
    <s v="OFF-PA-10000349"/>
    <x v="1"/>
    <x v="10"/>
    <s v="Staples"/>
    <n v="4.9800000000000004"/>
    <n v="1"/>
    <n v="0"/>
    <n v="2.3406000000000002"/>
  </r>
  <r>
    <n v="9967"/>
    <s v="CA-2013-146374"/>
    <x v="0"/>
    <x v="5"/>
    <d v="2013-12-11T00:00:00"/>
    <s v="Second Class"/>
    <s v="HE-14800"/>
    <s v="Harold Engle"/>
    <x v="1"/>
    <s v="United States"/>
    <s v="Newark"/>
    <x v="13"/>
    <n v="19711"/>
    <x v="3"/>
    <s v="OFF-EN-10004483"/>
    <x v="1"/>
    <x v="12"/>
    <s v="#10 White Business Envelopes,4 1/8 x 9 1/2"/>
    <n v="109.69"/>
    <n v="7"/>
    <n v="0"/>
    <n v="51.554299999999991"/>
  </r>
  <r>
    <n v="9968"/>
    <s v="CA-2014-153871"/>
    <x v="3"/>
    <x v="157"/>
    <d v="2014-12-18T00:00:00"/>
    <s v="Standard Class"/>
    <s v="RB-19435"/>
    <s v="Richard Bierner"/>
    <x v="0"/>
    <s v="United States"/>
    <s v="Plainfield"/>
    <x v="30"/>
    <n v="7060"/>
    <x v="3"/>
    <s v="OFF-BI-10004209"/>
    <x v="1"/>
    <x v="8"/>
    <s v="Fellowes Twister Kit, Gray/Clear, 3/pkg"/>
    <n v="40.199999999999996"/>
    <n v="5"/>
    <n v="0"/>
    <n v="18.089999999999996"/>
  </r>
  <r>
    <n v="9969"/>
    <s v="CA-2014-153871"/>
    <x v="3"/>
    <x v="157"/>
    <d v="2014-12-18T00:00:00"/>
    <s v="Standard Class"/>
    <s v="RB-19435"/>
    <s v="Richard Bierner"/>
    <x v="0"/>
    <s v="United States"/>
    <s v="Plainfield"/>
    <x v="30"/>
    <n v="7060"/>
    <x v="3"/>
    <s v="OFF-BI-10004600"/>
    <x v="1"/>
    <x v="8"/>
    <s v="Ibico Ibimaster 300 Manual Binding System"/>
    <n v="735.98"/>
    <n v="2"/>
    <n v="0"/>
    <n v="331.19099999999997"/>
  </r>
  <r>
    <n v="9970"/>
    <s v="CA-2014-153871"/>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s v="CA-2012-103772"/>
    <x v="1"/>
    <x v="1141"/>
    <d v="2012-07-02T00:00:00"/>
    <s v="Standard Class"/>
    <s v="MP-17470"/>
    <s v="Mark Packer"/>
    <x v="2"/>
    <s v="United States"/>
    <s v="Smyrna"/>
    <x v="32"/>
    <n v="30080"/>
    <x v="0"/>
    <s v="OFF-BI-10002867"/>
    <x v="1"/>
    <x v="8"/>
    <s v="GBC Recycled Regency Composition Covers"/>
    <n v="119.56"/>
    <n v="2"/>
    <n v="0"/>
    <n v="54.997599999999991"/>
  </r>
  <r>
    <n v="9972"/>
    <s v="CA-2012-103772"/>
    <x v="1"/>
    <x v="1141"/>
    <d v="2012-07-02T00:00:00"/>
    <s v="Standard Class"/>
    <s v="MP-17470"/>
    <s v="Mark Packer"/>
    <x v="2"/>
    <s v="United States"/>
    <s v="Smyrna"/>
    <x v="32"/>
    <n v="30080"/>
    <x v="0"/>
    <s v="OFF-AR-10000538"/>
    <x v="1"/>
    <x v="6"/>
    <s v="Boston Model 1800 Electric Pencil Sharpener, Gray"/>
    <n v="140.75"/>
    <n v="5"/>
    <n v="0"/>
    <n v="42.22499999999998"/>
  </r>
  <r>
    <n v="9973"/>
    <s v="CA-2013-130225"/>
    <x v="0"/>
    <x v="108"/>
    <d v="2013-09-18T00:00:00"/>
    <s v="Standard Class"/>
    <s v="RC-19960"/>
    <s v="Ryan Crowe"/>
    <x v="0"/>
    <s v="United States"/>
    <s v="Houston"/>
    <x v="5"/>
    <n v="77041"/>
    <x v="2"/>
    <s v="OFF-EN-10000056"/>
    <x v="1"/>
    <x v="12"/>
    <s v="Cameo Buff Policy Envelopes"/>
    <n v="99.567999999999998"/>
    <n v="2"/>
    <n v="0.2"/>
    <n v="33.604199999999992"/>
  </r>
  <r>
    <n v="9974"/>
    <s v="US-2013-103674"/>
    <x v="0"/>
    <x v="409"/>
    <d v="2013-12-11T00:00:00"/>
    <s v="Standard Class"/>
    <s v="AP-10720"/>
    <s v="Anne Pryor"/>
    <x v="2"/>
    <s v="United States"/>
    <s v="Los Angeles"/>
    <x v="1"/>
    <n v="90032"/>
    <x v="1"/>
    <s v="TEC-PH-10004080"/>
    <x v="2"/>
    <x v="7"/>
    <s v="Avaya 5410 Digital phone"/>
    <n v="271.95999999999998"/>
    <n v="5"/>
    <n v="0.2"/>
    <n v="27.195999999999998"/>
  </r>
  <r>
    <n v="9975"/>
    <s v="US-2013-103674"/>
    <x v="0"/>
    <x v="409"/>
    <d v="2013-12-11T00:00:00"/>
    <s v="Standard Class"/>
    <s v="AP-10720"/>
    <s v="Anne Pryor"/>
    <x v="2"/>
    <s v="United States"/>
    <s v="Los Angeles"/>
    <x v="1"/>
    <n v="90032"/>
    <x v="1"/>
    <s v="OFF-AR-10004752"/>
    <x v="1"/>
    <x v="6"/>
    <s v="Blackstonian Pencils"/>
    <n v="18.689999999999998"/>
    <n v="7"/>
    <n v="0"/>
    <n v="5.2332000000000001"/>
  </r>
  <r>
    <n v="9976"/>
    <s v="US-2013-103674"/>
    <x v="0"/>
    <x v="409"/>
    <d v="2013-12-11T00:00:00"/>
    <s v="Standard Class"/>
    <s v="AP-10720"/>
    <s v="Anne Pryor"/>
    <x v="2"/>
    <s v="United States"/>
    <s v="Los Angeles"/>
    <x v="1"/>
    <n v="90032"/>
    <x v="1"/>
    <s v="OFF-PA-10000743"/>
    <x v="1"/>
    <x v="10"/>
    <s v="Xerox 1977"/>
    <n v="13.36"/>
    <n v="2"/>
    <n v="0"/>
    <n v="6.4127999999999998"/>
  </r>
  <r>
    <n v="9977"/>
    <s v="US-2013-103674"/>
    <x v="0"/>
    <x v="409"/>
    <d v="2013-12-11T00:00:00"/>
    <s v="Standard Class"/>
    <s v="AP-10720"/>
    <s v="Anne Pryor"/>
    <x v="2"/>
    <s v="United States"/>
    <s v="Los Angeles"/>
    <x v="1"/>
    <n v="90032"/>
    <x v="1"/>
    <s v="TEC-PH-10002496"/>
    <x v="2"/>
    <x v="7"/>
    <s v="Cisco SPA301"/>
    <n v="249.58400000000003"/>
    <n v="2"/>
    <n v="0.2"/>
    <n v="31.197999999999986"/>
  </r>
  <r>
    <n v="9978"/>
    <s v="US-2013-103674"/>
    <x v="0"/>
    <x v="409"/>
    <d v="2013-12-11T00:00:00"/>
    <s v="Standard Class"/>
    <s v="AP-10720"/>
    <s v="Anne Pryor"/>
    <x v="2"/>
    <s v="United States"/>
    <s v="Los Angeles"/>
    <x v="1"/>
    <n v="90032"/>
    <x v="1"/>
    <s v="OFF-FA-10003467"/>
    <x v="1"/>
    <x v="13"/>
    <s v="Alliance Big Bands Rubber Bands, 12/Pack"/>
    <n v="13.86"/>
    <n v="7"/>
    <n v="0"/>
    <n v="0"/>
  </r>
  <r>
    <n v="9979"/>
    <s v="US-2013-103674"/>
    <x v="0"/>
    <x v="409"/>
    <d v="2013-12-11T00:00:00"/>
    <s v="Standard Class"/>
    <s v="AP-10720"/>
    <s v="Anne Pryor"/>
    <x v="2"/>
    <s v="United States"/>
    <s v="Los Angeles"/>
    <x v="1"/>
    <n v="90032"/>
    <x v="1"/>
    <s v="OFF-BI-10003727"/>
    <x v="1"/>
    <x v="8"/>
    <s v="Avery Durable Slant Ring Binders With Label Holder"/>
    <n v="13.375999999999999"/>
    <n v="4"/>
    <n v="0.2"/>
    <n v="4.6815999999999995"/>
  </r>
  <r>
    <n v="9980"/>
    <s v="US-2013-103674"/>
    <x v="0"/>
    <x v="409"/>
    <d v="2013-12-11T00:00:00"/>
    <s v="Standard Class"/>
    <s v="AP-10720"/>
    <s v="Anne Pryor"/>
    <x v="2"/>
    <s v="United States"/>
    <s v="Los Angeles"/>
    <x v="1"/>
    <n v="90032"/>
    <x v="1"/>
    <s v="OFF-BI-10002026"/>
    <x v="1"/>
    <x v="8"/>
    <s v="Ibico Recycled Linen-Style Covers"/>
    <n v="437.47200000000009"/>
    <n v="14"/>
    <n v="0.2"/>
    <n v="153.11519999999999"/>
  </r>
  <r>
    <n v="9981"/>
    <s v="US-2012-151435"/>
    <x v="1"/>
    <x v="684"/>
    <d v="2012-09-09T00:00:00"/>
    <s v="Second Class"/>
    <s v="SW-20455"/>
    <s v="Shaun Weien"/>
    <x v="0"/>
    <s v="United States"/>
    <s v="Lafayette"/>
    <x v="28"/>
    <n v="70506"/>
    <x v="0"/>
    <s v="FUR-TA-10001039"/>
    <x v="0"/>
    <x v="3"/>
    <s v="KI Adjustable-Height Table"/>
    <n v="85.98"/>
    <n v="1"/>
    <n v="0"/>
    <n v="22.354800000000004"/>
  </r>
  <r>
    <n v="9982"/>
    <s v="CA-2014-163566"/>
    <x v="3"/>
    <x v="646"/>
    <d v="2014-08-07T00:00:00"/>
    <s v="First Class"/>
    <s v="TB-21055"/>
    <s v="Ted Butterfield"/>
    <x v="0"/>
    <s v="United States"/>
    <s v="Fairfield"/>
    <x v="24"/>
    <n v="45014"/>
    <x v="3"/>
    <s v="OFF-LA-10004484"/>
    <x v="1"/>
    <x v="2"/>
    <s v="Avery 476"/>
    <n v="16.520000000000003"/>
    <n v="5"/>
    <n v="0.2"/>
    <n v="5.368999999999998"/>
  </r>
  <r>
    <n v="9983"/>
    <s v="US-2013-157728"/>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s v="US-2013-157728"/>
    <x v="0"/>
    <x v="897"/>
    <d v="2013-09-29T00:00:00"/>
    <s v="Standard Class"/>
    <s v="RC-19960"/>
    <s v="Ryan Crowe"/>
    <x v="0"/>
    <s v="United States"/>
    <s v="Grand Rapids"/>
    <x v="12"/>
    <n v="49505"/>
    <x v="2"/>
    <s v="TEC-PH-10001305"/>
    <x v="2"/>
    <x v="7"/>
    <s v="Panasonic KX TS208W Corded phone"/>
    <n v="97.98"/>
    <n v="2"/>
    <n v="0"/>
    <n v="27.434400000000011"/>
  </r>
  <r>
    <n v="9985"/>
    <s v="CA-2012-100251"/>
    <x v="1"/>
    <x v="961"/>
    <d v="2012-05-23T00:00:00"/>
    <s v="Standard Class"/>
    <s v="DV-13465"/>
    <s v="Dianna Vittorini"/>
    <x v="0"/>
    <s v="United States"/>
    <s v="Long Beach"/>
    <x v="15"/>
    <n v="11561"/>
    <x v="3"/>
    <s v="OFF-LA-10003766"/>
    <x v="1"/>
    <x v="2"/>
    <s v="Self-Adhesive Removable Labels"/>
    <n v="31.5"/>
    <n v="10"/>
    <n v="0"/>
    <n v="15.120000000000001"/>
  </r>
  <r>
    <n v="9986"/>
    <s v="CA-2012-100251"/>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s v="CA-2013-125794"/>
    <x v="0"/>
    <x v="321"/>
    <d v="2013-10-04T00:00:00"/>
    <s v="Standard Class"/>
    <s v="ML-17410"/>
    <s v="Maris LaWare"/>
    <x v="0"/>
    <s v="United States"/>
    <s v="Los Angeles"/>
    <x v="1"/>
    <n v="90008"/>
    <x v="1"/>
    <s v="TEC-AC-10003399"/>
    <x v="2"/>
    <x v="11"/>
    <s v="Memorex Mini Travel Drive 64 GB USB 2.0 Flash Drive"/>
    <n v="36.24"/>
    <n v="1"/>
    <n v="0"/>
    <n v="15.220800000000001"/>
  </r>
  <r>
    <n v="9988"/>
    <s v="CA-2014-163629"/>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s v="CA-2014-163629"/>
    <x v="3"/>
    <x v="701"/>
    <d v="2014-11-22T00:00:00"/>
    <s v="Standard Class"/>
    <s v="RA-19885"/>
    <s v="Ruben Ausman"/>
    <x v="1"/>
    <s v="United States"/>
    <s v="Athens"/>
    <x v="32"/>
    <n v="30605"/>
    <x v="0"/>
    <s v="TEC-PH-10004006"/>
    <x v="2"/>
    <x v="7"/>
    <s v="Panasonic KX - TS880B Telephone"/>
    <n v="206.1"/>
    <n v="5"/>
    <n v="0"/>
    <n v="55.647000000000006"/>
  </r>
  <r>
    <n v="9990"/>
    <s v="CA-2011-110422"/>
    <x v="2"/>
    <x v="1237"/>
    <d v="2011-01-24T00:00:00"/>
    <s v="Second Class"/>
    <s v="TB-21400"/>
    <s v="Tom Boeckenhauer"/>
    <x v="0"/>
    <s v="United States"/>
    <s v="Miami"/>
    <x v="2"/>
    <n v="33180"/>
    <x v="0"/>
    <s v="FUR-FU-10001889"/>
    <x v="0"/>
    <x v="5"/>
    <s v="Ultra Door Pull Handle"/>
    <n v="25.248000000000001"/>
    <n v="3"/>
    <n v="0.2"/>
    <n v="4.1027999999999993"/>
  </r>
  <r>
    <n v="9991"/>
    <s v="CA-2014-121258"/>
    <x v="3"/>
    <x v="425"/>
    <d v="2014-03-04T00:00:00"/>
    <s v="Standard Class"/>
    <s v="DB-13060"/>
    <s v="Dave Brooks"/>
    <x v="0"/>
    <s v="United States"/>
    <s v="Costa Mesa"/>
    <x v="1"/>
    <n v="92627"/>
    <x v="1"/>
    <s v="FUR-FU-10000747"/>
    <x v="0"/>
    <x v="5"/>
    <s v="Tenex B1-RE Series Chair Mats for Low Pile Carpets"/>
    <n v="91.96"/>
    <n v="2"/>
    <n v="0"/>
    <n v="15.633199999999988"/>
  </r>
  <r>
    <n v="9992"/>
    <s v="CA-2014-121258"/>
    <x v="3"/>
    <x v="425"/>
    <d v="2014-03-04T00:00:00"/>
    <s v="Standard Class"/>
    <s v="DB-13060"/>
    <s v="Dave Brooks"/>
    <x v="0"/>
    <s v="United States"/>
    <s v="Costa Mesa"/>
    <x v="1"/>
    <n v="92627"/>
    <x v="1"/>
    <s v="TEC-PH-10003645"/>
    <x v="2"/>
    <x v="7"/>
    <s v="Aastra 57i VoIP phone"/>
    <n v="258.57600000000002"/>
    <n v="2"/>
    <n v="0.2"/>
    <n v="19.393200000000007"/>
  </r>
  <r>
    <n v="9993"/>
    <s v="CA-2014-121258"/>
    <x v="3"/>
    <x v="425"/>
    <d v="2014-03-04T00:00:00"/>
    <s v="Standard Class"/>
    <s v="DB-13060"/>
    <s v="Dave Brooks"/>
    <x v="0"/>
    <s v="United States"/>
    <s v="Costa Mesa"/>
    <x v="1"/>
    <n v="92627"/>
    <x v="1"/>
    <s v="OFF-PA-10004041"/>
    <x v="1"/>
    <x v="10"/>
    <s v="It's Hot Message Books with Stickers, 2 3/4&quot; x 5&quot;"/>
    <n v="29.6"/>
    <n v="4"/>
    <n v="0"/>
    <n v="13.32"/>
  </r>
  <r>
    <n v="9994"/>
    <s v="CA-2014-119914"/>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854A918-CE6D-4266-9C79-D27D40ECAE2A}"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4:C17" firstHeaderRow="0" firstDataRow="1" firstDataCol="1"/>
  <pivotFields count="25">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s>
  <rowFields count="2">
    <field x="22"/>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
    <format dxfId="1">
      <pivotArea outline="0" collapsedLevelsAreSubtotals="1" fieldPosition="0"/>
    </format>
  </format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4" format="2" series="1">
      <pivotArea type="data" outline="0" fieldPosition="0">
        <references count="1">
          <reference field="4294967294" count="1" selected="0">
            <x v="1"/>
          </reference>
        </references>
      </pivotArea>
    </chartFormat>
    <chartFormat chart="4" format="3"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1"/>
          </reference>
        </references>
      </pivotArea>
    </chartFormat>
    <chartFormat chart="5"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D1723DF-2F2B-4A0B-AC1B-9B48D329241B}"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B8" firstHeaderRow="1" firstDataRow="1" firstDataCol="1"/>
  <pivotFields count="25">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x="2"/>
        <item x="3"/>
        <item x="0"/>
        <item x="1"/>
        <item t="default"/>
      </items>
    </pivotField>
    <pivotField showAll="0"/>
    <pivotField axis="axisRow" showAll="0" sortType="descending">
      <items count="4">
        <item x="1"/>
        <item x="0"/>
        <item x="2"/>
        <item t="default"/>
      </items>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s>
  <rowFields count="1">
    <field x="15"/>
  </rowFields>
  <rowItems count="4">
    <i>
      <x/>
    </i>
    <i>
      <x v="1"/>
    </i>
    <i>
      <x v="2"/>
    </i>
    <i t="grand">
      <x/>
    </i>
  </rowItems>
  <colItems count="1">
    <i/>
  </colItems>
  <dataFields count="1">
    <dataField name="Sum of Profit" fld="21" baseField="0" baseItem="0" numFmtId="165"/>
  </dataFields>
  <formats count="1">
    <format dxfId="0">
      <pivotArea outline="0" collapsedLevelsAreSubtotals="1"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15AF78D-3175-4BC4-B2A4-5D69FA7994D8}"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4:B8" firstHeaderRow="1" firstDataRow="1" firstDataCol="1"/>
  <pivotFields count="25">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 chart="4" format="8" series="1">
      <pivotArea type="data" outline="0" fieldPosition="0">
        <references count="1">
          <reference field="4294967294" count="1" selected="0">
            <x v="0"/>
          </reference>
        </references>
      </pivotArea>
    </chartFormat>
    <chartFormat chart="4" format="9">
      <pivotArea type="data" outline="0" fieldPosition="0">
        <references count="2">
          <reference field="4294967294" count="1" selected="0">
            <x v="0"/>
          </reference>
          <reference field="15" count="1" selected="0">
            <x v="0"/>
          </reference>
        </references>
      </pivotArea>
    </chartFormat>
    <chartFormat chart="4" format="10">
      <pivotArea type="data" outline="0" fieldPosition="0">
        <references count="2">
          <reference field="4294967294" count="1" selected="0">
            <x v="0"/>
          </reference>
          <reference field="15" count="1" selected="0">
            <x v="1"/>
          </reference>
        </references>
      </pivotArea>
    </chartFormat>
    <chartFormat chart="4" format="11">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0D31433-4EB4-4D61-9A29-661BDC63A5FE}"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B52" firstHeaderRow="1" firstDataRow="1" firstDataCol="1"/>
  <pivotFields count="25">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s>
  <rowFields count="1">
    <field x="11"/>
  </rowFields>
  <rowItems count="48">
    <i>
      <x/>
    </i>
    <i>
      <x v="1"/>
    </i>
    <i>
      <x v="2"/>
    </i>
    <i>
      <x v="3"/>
    </i>
    <i>
      <x v="4"/>
    </i>
    <i>
      <x v="5"/>
    </i>
    <i>
      <x v="6"/>
    </i>
    <i>
      <x v="7"/>
    </i>
    <i>
      <x v="8"/>
    </i>
    <i>
      <x v="9"/>
    </i>
    <i>
      <x v="10"/>
    </i>
    <i>
      <x v="11"/>
    </i>
    <i>
      <x v="12"/>
    </i>
    <i>
      <x v="13"/>
    </i>
    <i>
      <x v="14"/>
    </i>
    <i>
      <x v="15"/>
    </i>
    <i>
      <x v="16"/>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1486D96-2214-4C3C-9DAC-F03D7F5B8DBF}"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4:B10" firstHeaderRow="1" firstDataRow="1" firstDataCol="1"/>
  <pivotFields count="25">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s>
  <rowFields count="1">
    <field x="16"/>
  </rowFields>
  <rowItems count="6">
    <i>
      <x v="5"/>
    </i>
    <i>
      <x v="13"/>
    </i>
    <i>
      <x v="3"/>
    </i>
    <i>
      <x v="14"/>
    </i>
    <i>
      <x v="16"/>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B584475-372D-45F6-BBC1-EA18F763DF8D}" name="PivotTable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N5:O18" firstHeaderRow="1" firstDataRow="1" firstDataCol="1"/>
  <pivotFields count="3">
    <pivotField axis="axisRow" allDrilled="1" subtotalTop="0" showAll="0" dataSourceSort="1" defaultSubtotal="0" defaultAttributeDrillState="1">
      <items count="11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s>
    </pivotField>
    <pivotField axis="axisRow" allDrilled="1" subtotalTop="0" showAll="0" dataSourceSort="1" defaultSubtotal="0" defaultAttributeDrillState="1">
      <items count="12">
        <item x="0" e="0"/>
        <item x="1" e="0"/>
        <item x="2" e="0"/>
        <item x="3" e="0"/>
        <item x="4" e="0"/>
        <item x="5" e="0"/>
        <item x="6" e="0"/>
        <item x="7" e="0"/>
        <item x="8" e="0"/>
        <item x="9" e="0"/>
        <item x="10" e="0"/>
        <item x="11" e="0"/>
      </items>
    </pivotField>
    <pivotField dataField="1" subtotalTop="0" showAll="0" defaultSubtotal="0"/>
  </pivotFields>
  <rowFields count="2">
    <field x="1"/>
    <field x="0"/>
  </rowFields>
  <rowItems count="13">
    <i>
      <x/>
    </i>
    <i>
      <x v="1"/>
    </i>
    <i>
      <x v="2"/>
    </i>
    <i>
      <x v="3"/>
    </i>
    <i>
      <x v="4"/>
    </i>
    <i>
      <x v="5"/>
    </i>
    <i>
      <x v="6"/>
    </i>
    <i>
      <x v="7"/>
    </i>
    <i>
      <x v="8"/>
    </i>
    <i>
      <x v="9"/>
    </i>
    <i>
      <x v="10"/>
    </i>
    <i>
      <x v="11"/>
    </i>
    <i t="grand">
      <x/>
    </i>
  </rowItems>
  <colItems count="1">
    <i/>
  </colItems>
  <dataFields count="1">
    <dataField fld="2" subtotal="count"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3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showRowHeaders="1" showColHeaders="1" showRowStripes="0" showColStripes="0" showLastColumn="1"/>
  <rowHierarchiesUsage count="2">
    <rowHierarchyUsage hierarchyUsage="24"/>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Ecommerce Sales Analysis.xlsx!Table_1">
        <x15:activeTabTopLevelEntity name="[Table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3D5C845-FFF1-46F8-8268-74EEB664C330}"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K5:L18" firstHeaderRow="1" firstDataRow="1" firstDataCol="1"/>
  <pivotFields count="25">
    <pivotField showAll="0"/>
    <pivotField dataField="1"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s>
  <rowFields count="1">
    <field x="22"/>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6"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7FBABCE-3E96-4930-8A32-E18BED7E6FD0}"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H5:I18" firstHeaderRow="1" firstDataRow="1" firstDataCol="1"/>
  <pivotFields count="25">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s>
  <rowFields count="1">
    <field x="22"/>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4"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115F7994-3221-483E-B479-3F1C9E285DDD}"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E5:F18" firstHeaderRow="1" firstDataRow="1" firstDataCol="1"/>
  <pivotFields count="25">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s>
  <rowFields count="1">
    <field x="22"/>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2"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68A54B77-BF86-49C5-B0D2-D1F5B922B8FA}"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A5:B18" firstHeaderRow="1" firstDataRow="1" firstDataCol="1"/>
  <pivotFields count="25">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s>
  <rowFields count="2">
    <field x="22"/>
    <field x="3"/>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90B2C36D-56A4-4390-8F52-487DE6D9644D}" name="PivotTable8"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4:F8" firstHeaderRow="0" firstDataRow="1" firstDataCol="1"/>
  <pivotFields count="6">
    <pivotField axis="axisRow" allDrilled="1" subtotalTop="0" showAll="0" dataSourceSort="1" defaultSubtotal="0" defaultAttributeDrillState="1">
      <items count="4">
        <item x="0"/>
        <item x="1"/>
        <item x="2"/>
        <item x="3"/>
      </items>
    </pivotField>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s>
  <rowFields count="1">
    <field x="0"/>
  </rowFields>
  <rowItems count="4">
    <i>
      <x/>
    </i>
    <i>
      <x v="1"/>
    </i>
    <i>
      <x v="2"/>
    </i>
    <i>
      <x v="3"/>
    </i>
  </rowItems>
  <colFields count="1">
    <field x="-2"/>
  </colFields>
  <colItems count="5">
    <i>
      <x/>
    </i>
    <i i="1">
      <x v="1"/>
    </i>
    <i i="2">
      <x v="2"/>
    </i>
    <i i="3">
      <x v="3"/>
    </i>
    <i i="4">
      <x v="4"/>
    </i>
  </colItems>
  <dataFields count="5">
    <dataField name="Sum of Sales" fld="1" baseField="0" baseItem="0"/>
    <dataField name="Sum of Profit" fld="2" baseField="0" baseItem="0"/>
    <dataField name="Sum of Quantity" fld="3" baseField="0" baseItem="0"/>
    <dataField name="Count of Order ID" fld="4" subtotal="count" baseField="0" baseItem="0"/>
    <dataField fld="5" subtotal="count" baseField="0" baseItem="0"/>
  </dataFields>
  <pivotHierarchies count="3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showRowHeaders="1" showColHeaders="1" showRowStripes="0" showColStripes="0" showLastColumn="1"/>
  <rowHierarchiesUsage count="1">
    <rowHierarchyUsage hierarchyUsage="2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Ecommerce Sales Analysis.xlsx!Table_1">
        <x15:activeTabTopLevelEntity name="[Table_1]"/>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 xr10:uid="{18C1A64D-6F04-46B2-B86F-EB838AE0C1C0}" sourceName="Year">
  <pivotTables>
    <pivotTable tabId="4" name="PivotTable1"/>
    <pivotTable tabId="3" name="PivotTable1"/>
    <pivotTable tabId="5" name="PivotTable1"/>
    <pivotTable tabId="6" name="PivotTable2"/>
    <pivotTable tabId="7" name="PivotTable1"/>
    <pivotTable tabId="8" name="PivotTable2"/>
    <pivotTable tabId="8" name="PivotTable3"/>
    <pivotTable tabId="8" name="PivotTable4"/>
    <pivotTable tabId="8" name="PivotTable5"/>
  </pivotTables>
  <data>
    <tabular pivotCacheId="771271897">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2C414C88-6821-483C-BA34-E31DDF8237CD}" sourceName="Segment">
  <pivotTables>
    <pivotTable tabId="4" name="PivotTable1"/>
    <pivotTable tabId="3" name="PivotTable1"/>
    <pivotTable tabId="5" name="PivotTable1"/>
    <pivotTable tabId="6" name="PivotTable2"/>
    <pivotTable tabId="7" name="PivotTable1"/>
    <pivotTable tabId="8" name="PivotTable2"/>
    <pivotTable tabId="8" name="PivotTable3"/>
    <pivotTable tabId="8" name="PivotTable4"/>
    <pivotTable tabId="8" name="PivotTable5"/>
  </pivotTables>
  <data>
    <tabular pivotCacheId="771271897">
      <items count="3">
        <i x="0" s="1"/>
        <i x="1"/>
        <i x="2"/>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9E26F306-927A-4499-ABF8-EE0EBE67466B}" sourceName="Region">
  <pivotTables>
    <pivotTable tabId="4" name="PivotTable1"/>
    <pivotTable tabId="3" name="PivotTable1"/>
    <pivotTable tabId="5" name="PivotTable1"/>
    <pivotTable tabId="6" name="PivotTable2"/>
    <pivotTable tabId="7" name="PivotTable1"/>
    <pivotTable tabId="8" name="PivotTable2"/>
    <pivotTable tabId="8" name="PivotTable3"/>
    <pivotTable tabId="8" name="PivotTable4"/>
    <pivotTable tabId="8" name="PivotTable5"/>
  </pivotTables>
  <data>
    <tabular pivotCacheId="771271897">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056059B2-B2C3-4935-819F-415BA5D15AB5}" cache="Slicer_Year1" caption="Year" rowHeight="241300"/>
  <slicer name="Segment" xr10:uid="{D9235AFE-EE96-443C-BC6E-18D2D24149C7}" cache="Slicer_Segment" caption="Segment" rowHeight="241300"/>
  <slicer name="Region" xr10:uid="{ECA236EA-0975-4FE2-B2A2-16257E57892D}" cache="Slicer_Region" caption="Region"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E146AF7F-EE87-482B-9D94-2C5C6C48319B}" cache="Slicer_Year1" caption="Year"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2" xr10:uid="{57996841-DE27-466A-950C-E78F7BBC7C1B}" cache="Slicer_Year1" caption="Year" style="SlicerStyleOther1" rowHeight="241300"/>
  <slicer name="Segment 1" xr10:uid="{CF76A3A3-0937-4085-A1BF-5D0C54C40DDE}" cache="Slicer_Segment" caption="Segment" style="SlicerStyleDark3" rowHeight="241300"/>
  <slicer name="Region 1" xr10:uid="{798620B7-0A3F-4896-A96E-51573182E944}" cache="Slicer_Region" caption="Region" style="SlicerStyleOther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7" Type="http://schemas.openxmlformats.org/officeDocument/2006/relationships/drawing" Target="../drawings/drawing6.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printerSettings" Target="../printerSettings/printerSettings1.bin"/><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7.xml"/><Relationship Id="rId1" Type="http://schemas.openxmlformats.org/officeDocument/2006/relationships/printerSettings" Target="../printerSettings/printerSettings2.bin"/><Relationship Id="rId5" Type="http://schemas.microsoft.com/office/2007/relationships/slicer" Target="../slicers/slicer3.xml"/><Relationship Id="rId4" Type="http://schemas.openxmlformats.org/officeDocument/2006/relationships/image" Target="../media/image1.jpeg"/></Relationships>
</file>

<file path=xl/worksheets/_rels/sheet9.xml.rels><?xml version="1.0" encoding="UTF-8" standalone="yes"?>
<Relationships xmlns="http://schemas.openxmlformats.org/package/2006/relationships"><Relationship Id="rId1" Type="http://schemas.openxmlformats.org/officeDocument/2006/relationships/table" Target="../tables/table1.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62D3A3-6CE3-4AE6-9139-792CAA78CEEC}">
  <dimension ref="A1:C17"/>
  <sheetViews>
    <sheetView workbookViewId="0">
      <selection activeCell="O9" sqref="O9"/>
    </sheetView>
  </sheetViews>
  <sheetFormatPr defaultRowHeight="15" x14ac:dyDescent="0.25"/>
  <cols>
    <col min="1" max="1" width="13.140625" bestFit="1" customWidth="1"/>
    <col min="2" max="2" width="12.7109375" bestFit="1" customWidth="1"/>
    <col min="3" max="3" width="12.5703125" bestFit="1" customWidth="1"/>
  </cols>
  <sheetData>
    <row r="1" spans="1:3" s="44" customFormat="1" ht="26.25" x14ac:dyDescent="0.4">
      <c r="A1" s="45" t="s">
        <v>10957</v>
      </c>
    </row>
    <row r="4" spans="1:3" x14ac:dyDescent="0.25">
      <c r="A4" s="6" t="s">
        <v>10933</v>
      </c>
      <c r="B4" s="5" t="s">
        <v>10947</v>
      </c>
      <c r="C4" s="9" t="s">
        <v>10948</v>
      </c>
    </row>
    <row r="5" spans="1:3" x14ac:dyDescent="0.25">
      <c r="A5" s="7" t="s">
        <v>10935</v>
      </c>
      <c r="B5" s="10">
        <v>50718.984600000025</v>
      </c>
      <c r="C5" s="11">
        <v>3188.3607999999967</v>
      </c>
    </row>
    <row r="6" spans="1:3" x14ac:dyDescent="0.25">
      <c r="A6" s="7" t="s">
        <v>10936</v>
      </c>
      <c r="B6" s="10">
        <v>34046.837999999996</v>
      </c>
      <c r="C6" s="11">
        <v>6682.1404999999977</v>
      </c>
    </row>
    <row r="7" spans="1:3" x14ac:dyDescent="0.25">
      <c r="A7" s="7" t="s">
        <v>10937</v>
      </c>
      <c r="B7" s="10">
        <v>87723.130999999921</v>
      </c>
      <c r="C7" s="11">
        <v>17861.215700000015</v>
      </c>
    </row>
    <row r="8" spans="1:3" x14ac:dyDescent="0.25">
      <c r="A8" s="7" t="s">
        <v>10938</v>
      </c>
      <c r="B8" s="10">
        <v>56342.929499999962</v>
      </c>
      <c r="C8" s="11">
        <v>4059.5860999999973</v>
      </c>
    </row>
    <row r="9" spans="1:3" x14ac:dyDescent="0.25">
      <c r="A9" s="7" t="s">
        <v>10939</v>
      </c>
      <c r="B9" s="10">
        <v>86517.695399999982</v>
      </c>
      <c r="C9" s="11">
        <v>10705.679600000009</v>
      </c>
    </row>
    <row r="10" spans="1:3" x14ac:dyDescent="0.25">
      <c r="A10" s="7" t="s">
        <v>10940</v>
      </c>
      <c r="B10" s="10">
        <v>80089.830300000031</v>
      </c>
      <c r="C10" s="11">
        <v>11779.642900000006</v>
      </c>
    </row>
    <row r="11" spans="1:3" x14ac:dyDescent="0.25">
      <c r="A11" s="7" t="s">
        <v>10941</v>
      </c>
      <c r="B11" s="10">
        <v>83302.063999999984</v>
      </c>
      <c r="C11" s="11">
        <v>4017.125299999997</v>
      </c>
    </row>
    <row r="12" spans="1:3" x14ac:dyDescent="0.25">
      <c r="A12" s="7" t="s">
        <v>10942</v>
      </c>
      <c r="B12" s="10">
        <v>82281.512300000031</v>
      </c>
      <c r="C12" s="11">
        <v>10056.54869999999</v>
      </c>
    </row>
    <row r="13" spans="1:3" x14ac:dyDescent="0.25">
      <c r="A13" s="7" t="s">
        <v>10943</v>
      </c>
      <c r="B13" s="10">
        <v>186130.36760000006</v>
      </c>
      <c r="C13" s="11">
        <v>24769.678200000009</v>
      </c>
    </row>
    <row r="14" spans="1:3" x14ac:dyDescent="0.25">
      <c r="A14" s="7" t="s">
        <v>10944</v>
      </c>
      <c r="B14" s="10">
        <v>66878.95269999998</v>
      </c>
      <c r="C14" s="11">
        <v>6665.0503000000044</v>
      </c>
    </row>
    <row r="15" spans="1:3" x14ac:dyDescent="0.25">
      <c r="A15" s="7" t="s">
        <v>10945</v>
      </c>
      <c r="B15" s="10">
        <v>166936.4132999999</v>
      </c>
      <c r="C15" s="11">
        <v>10565.782099999989</v>
      </c>
    </row>
    <row r="16" spans="1:3" x14ac:dyDescent="0.25">
      <c r="A16" s="7" t="s">
        <v>10946</v>
      </c>
      <c r="B16" s="10">
        <v>180432.62630000003</v>
      </c>
      <c r="C16" s="11">
        <v>23768.398999999994</v>
      </c>
    </row>
    <row r="17" spans="1:3" x14ac:dyDescent="0.25">
      <c r="A17" s="8" t="s">
        <v>10934</v>
      </c>
      <c r="B17" s="12">
        <v>1161401.345</v>
      </c>
      <c r="C17" s="13">
        <v>134119.20920000001</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FEB1C4-1083-4FAF-B285-6F248C7194F7}">
  <dimension ref="A1:F8"/>
  <sheetViews>
    <sheetView workbookViewId="0">
      <selection activeCell="I3" sqref="I3"/>
    </sheetView>
  </sheetViews>
  <sheetFormatPr defaultRowHeight="15" x14ac:dyDescent="0.25"/>
  <cols>
    <col min="1" max="1" width="14.5703125" bestFit="1" customWidth="1"/>
    <col min="2" max="2" width="12.5703125" bestFit="1" customWidth="1"/>
    <col min="5" max="5" width="14.5703125" bestFit="1" customWidth="1"/>
    <col min="6" max="6" width="12" bestFit="1" customWidth="1"/>
  </cols>
  <sheetData>
    <row r="1" spans="1:6" s="47" customFormat="1" ht="26.25" x14ac:dyDescent="0.4">
      <c r="A1" s="46" t="s">
        <v>10958</v>
      </c>
    </row>
    <row r="4" spans="1:6" x14ac:dyDescent="0.25">
      <c r="A4" s="6" t="s">
        <v>10933</v>
      </c>
      <c r="B4" s="14" t="s">
        <v>10948</v>
      </c>
      <c r="E4" t="s">
        <v>15</v>
      </c>
      <c r="F4" t="s">
        <v>18</v>
      </c>
    </row>
    <row r="5" spans="1:6" x14ac:dyDescent="0.25">
      <c r="A5" s="7" t="s">
        <v>46</v>
      </c>
      <c r="B5" s="16">
        <v>56330.320999999989</v>
      </c>
      <c r="E5" t="str">
        <f>A5</f>
        <v>Office Supplies</v>
      </c>
      <c r="F5" s="19">
        <f>GETPIVOTDATA("Profit",$A$4,"Category",A5)</f>
        <v>56330.320999999989</v>
      </c>
    </row>
    <row r="6" spans="1:6" x14ac:dyDescent="0.25">
      <c r="A6" s="15" t="s">
        <v>32</v>
      </c>
      <c r="B6" s="17">
        <v>6991.0785999999916</v>
      </c>
      <c r="E6" t="str">
        <f t="shared" ref="E6:E8" si="0">A6</f>
        <v>Furniture</v>
      </c>
      <c r="F6" s="19">
        <f t="shared" ref="F6:F7" si="1">GETPIVOTDATA("Profit",$A$4,"Category",A6)</f>
        <v>6991.0785999999916</v>
      </c>
    </row>
    <row r="7" spans="1:6" x14ac:dyDescent="0.25">
      <c r="A7" s="15" t="s">
        <v>71</v>
      </c>
      <c r="B7" s="17">
        <v>70797.80959999995</v>
      </c>
      <c r="E7" t="str">
        <f t="shared" si="0"/>
        <v>Technology</v>
      </c>
      <c r="F7" s="19">
        <f t="shared" si="1"/>
        <v>70797.80959999995</v>
      </c>
    </row>
    <row r="8" spans="1:6" x14ac:dyDescent="0.25">
      <c r="A8" s="8" t="s">
        <v>10934</v>
      </c>
      <c r="B8" s="18">
        <v>134119.20919999992</v>
      </c>
      <c r="E8" t="str">
        <f t="shared" si="0"/>
        <v>Grand Total</v>
      </c>
      <c r="F8" s="19">
        <f>GETPIVOTDATA("Profit",$A$4)</f>
        <v>134119.20919999992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2EE632-9D5D-43FD-AA77-AC295F317712}">
  <dimension ref="A1:B8"/>
  <sheetViews>
    <sheetView workbookViewId="0">
      <selection activeCell="O9" sqref="O9"/>
    </sheetView>
  </sheetViews>
  <sheetFormatPr defaultRowHeight="15" x14ac:dyDescent="0.25"/>
  <cols>
    <col min="1" max="1" width="14.5703125" bestFit="1" customWidth="1"/>
    <col min="2" max="2" width="12.140625" bestFit="1" customWidth="1"/>
  </cols>
  <sheetData>
    <row r="1" spans="1:2" s="43" customFormat="1" ht="26.25" x14ac:dyDescent="0.4">
      <c r="A1" s="46" t="s">
        <v>10959</v>
      </c>
    </row>
    <row r="4" spans="1:2" x14ac:dyDescent="0.25">
      <c r="A4" s="6" t="s">
        <v>10933</v>
      </c>
      <c r="B4" s="14" t="s">
        <v>10947</v>
      </c>
    </row>
    <row r="5" spans="1:2" x14ac:dyDescent="0.25">
      <c r="A5" s="7" t="s">
        <v>32</v>
      </c>
      <c r="B5" s="20">
        <v>0.33670471769601729</v>
      </c>
    </row>
    <row r="6" spans="1:2" x14ac:dyDescent="0.25">
      <c r="A6" s="15" t="s">
        <v>46</v>
      </c>
      <c r="B6" s="21">
        <v>0.3133732689107579</v>
      </c>
    </row>
    <row r="7" spans="1:2" x14ac:dyDescent="0.25">
      <c r="A7" s="15" t="s">
        <v>71</v>
      </c>
      <c r="B7" s="21">
        <v>0.34992201339322493</v>
      </c>
    </row>
    <row r="8" spans="1:2" x14ac:dyDescent="0.25">
      <c r="A8" s="8" t="s">
        <v>10934</v>
      </c>
      <c r="B8" s="22">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937C14-3115-44F0-AEA3-E01C76162F28}">
  <dimension ref="A1:F53"/>
  <sheetViews>
    <sheetView workbookViewId="0">
      <selection activeCell="O2" sqref="O2"/>
    </sheetView>
  </sheetViews>
  <sheetFormatPr defaultRowHeight="15" x14ac:dyDescent="0.25"/>
  <cols>
    <col min="1" max="1" width="18.7109375" bestFit="1" customWidth="1"/>
    <col min="2" max="2" width="12.140625" bestFit="1" customWidth="1"/>
    <col min="5" max="5" width="18.7109375" bestFit="1" customWidth="1"/>
    <col min="6" max="6" width="12" style="19" bestFit="1" customWidth="1"/>
  </cols>
  <sheetData>
    <row r="1" spans="1:6" s="44" customFormat="1" ht="26.25" x14ac:dyDescent="0.4">
      <c r="A1" s="45" t="s">
        <v>10960</v>
      </c>
      <c r="F1" s="48"/>
    </row>
    <row r="4" spans="1:6" x14ac:dyDescent="0.25">
      <c r="A4" s="6" t="s">
        <v>10933</v>
      </c>
      <c r="B4" s="14" t="s">
        <v>10947</v>
      </c>
      <c r="E4" s="23" t="s">
        <v>10949</v>
      </c>
      <c r="F4" s="24" t="s">
        <v>18</v>
      </c>
    </row>
    <row r="5" spans="1:6" x14ac:dyDescent="0.25">
      <c r="A5" s="7" t="s">
        <v>358</v>
      </c>
      <c r="B5" s="14">
        <v>7537.54</v>
      </c>
      <c r="E5" t="str">
        <f>A5</f>
        <v>Alabama</v>
      </c>
      <c r="F5" s="19">
        <f>GETPIVOTDATA("Sales",$A$4,"State",A5)</f>
        <v>7537.54</v>
      </c>
    </row>
    <row r="6" spans="1:6" x14ac:dyDescent="0.25">
      <c r="A6" s="15" t="s">
        <v>310</v>
      </c>
      <c r="B6" s="41">
        <v>16424.421999999995</v>
      </c>
      <c r="E6" t="str">
        <f t="shared" ref="E6:E53" si="0">A6</f>
        <v>Arizona</v>
      </c>
      <c r="F6" s="19">
        <f t="shared" ref="F6:F53" si="1">GETPIVOTDATA("Sales",$A$4,"State",A6)</f>
        <v>16424.421999999995</v>
      </c>
    </row>
    <row r="7" spans="1:6" x14ac:dyDescent="0.25">
      <c r="A7" s="15" t="s">
        <v>1707</v>
      </c>
      <c r="B7" s="41">
        <v>8802.01</v>
      </c>
      <c r="E7" t="str">
        <f t="shared" si="0"/>
        <v>Arkansas</v>
      </c>
      <c r="F7" s="19">
        <f t="shared" si="1"/>
        <v>8802.01</v>
      </c>
    </row>
    <row r="8" spans="1:6" x14ac:dyDescent="0.25">
      <c r="A8" s="15" t="s">
        <v>43</v>
      </c>
      <c r="B8" s="41">
        <v>229636.08000000016</v>
      </c>
      <c r="E8" t="str">
        <f t="shared" si="0"/>
        <v>California</v>
      </c>
      <c r="F8" s="19">
        <f t="shared" si="1"/>
        <v>229636.08000000016</v>
      </c>
    </row>
    <row r="9" spans="1:6" x14ac:dyDescent="0.25">
      <c r="A9" s="15" t="s">
        <v>457</v>
      </c>
      <c r="B9" s="41">
        <v>15794.491999999997</v>
      </c>
      <c r="E9" t="str">
        <f t="shared" si="0"/>
        <v>Colorado</v>
      </c>
      <c r="F9" s="19">
        <f t="shared" si="1"/>
        <v>15794.491999999997</v>
      </c>
    </row>
    <row r="10" spans="1:6" x14ac:dyDescent="0.25">
      <c r="A10" s="15" t="s">
        <v>747</v>
      </c>
      <c r="B10" s="41">
        <v>5933.4770000000017</v>
      </c>
      <c r="E10" t="str">
        <f t="shared" si="0"/>
        <v>Connecticut</v>
      </c>
      <c r="F10" s="19">
        <f t="shared" si="1"/>
        <v>5933.4770000000017</v>
      </c>
    </row>
    <row r="11" spans="1:6" x14ac:dyDescent="0.25">
      <c r="A11" s="15" t="s">
        <v>245</v>
      </c>
      <c r="B11" s="41">
        <v>16961.762999999999</v>
      </c>
      <c r="E11" t="str">
        <f t="shared" si="0"/>
        <v>Delaware</v>
      </c>
      <c r="F11" s="19">
        <f t="shared" si="1"/>
        <v>16961.762999999999</v>
      </c>
    </row>
    <row r="12" spans="1:6" x14ac:dyDescent="0.25">
      <c r="A12" s="15" t="s">
        <v>3034</v>
      </c>
      <c r="B12" s="41">
        <v>2753.3399999999997</v>
      </c>
      <c r="E12" t="str">
        <f t="shared" si="0"/>
        <v>District of Columbia</v>
      </c>
      <c r="F12" s="19">
        <f t="shared" si="1"/>
        <v>2753.3399999999997</v>
      </c>
    </row>
    <row r="13" spans="1:6" x14ac:dyDescent="0.25">
      <c r="A13" s="15" t="s">
        <v>54</v>
      </c>
      <c r="B13" s="41">
        <v>32701.195999999985</v>
      </c>
      <c r="E13" t="str">
        <f t="shared" si="0"/>
        <v>Florida</v>
      </c>
      <c r="F13" s="19">
        <f t="shared" si="1"/>
        <v>32701.195999999985</v>
      </c>
    </row>
    <row r="14" spans="1:6" x14ac:dyDescent="0.25">
      <c r="A14" s="15" t="s">
        <v>1272</v>
      </c>
      <c r="B14" s="41">
        <v>24447.119999999995</v>
      </c>
      <c r="E14" t="str">
        <f t="shared" si="0"/>
        <v>Georgia</v>
      </c>
      <c r="F14" s="19">
        <f t="shared" si="1"/>
        <v>24447.119999999995</v>
      </c>
    </row>
    <row r="15" spans="1:6" x14ac:dyDescent="0.25">
      <c r="A15" s="15" t="s">
        <v>6260</v>
      </c>
      <c r="B15" s="41">
        <v>1444.4960000000001</v>
      </c>
      <c r="E15" t="str">
        <f t="shared" si="0"/>
        <v>Idaho</v>
      </c>
      <c r="F15" s="19">
        <f t="shared" si="1"/>
        <v>1444.4960000000001</v>
      </c>
    </row>
    <row r="16" spans="1:6" x14ac:dyDescent="0.25">
      <c r="A16" s="15" t="s">
        <v>211</v>
      </c>
      <c r="B16" s="41">
        <v>45182.194999999978</v>
      </c>
      <c r="E16" t="str">
        <f t="shared" si="0"/>
        <v>Illinois</v>
      </c>
      <c r="F16" s="19">
        <f t="shared" si="1"/>
        <v>45182.194999999978</v>
      </c>
    </row>
    <row r="17" spans="1:6" x14ac:dyDescent="0.25">
      <c r="A17" s="15" t="s">
        <v>254</v>
      </c>
      <c r="B17" s="41">
        <v>14986.959999999997</v>
      </c>
      <c r="E17" t="str">
        <f t="shared" si="0"/>
        <v>Indiana</v>
      </c>
      <c r="F17" s="19">
        <f t="shared" si="1"/>
        <v>14986.959999999997</v>
      </c>
    </row>
    <row r="18" spans="1:6" x14ac:dyDescent="0.25">
      <c r="A18" s="15" t="s">
        <v>489</v>
      </c>
      <c r="B18" s="41">
        <v>2100.0700000000002</v>
      </c>
      <c r="E18" t="str">
        <f t="shared" si="0"/>
        <v>Iowa</v>
      </c>
      <c r="F18" s="19">
        <f t="shared" si="1"/>
        <v>2100.0700000000002</v>
      </c>
    </row>
    <row r="19" spans="1:6" x14ac:dyDescent="0.25">
      <c r="A19" s="15" t="s">
        <v>4530</v>
      </c>
      <c r="B19" s="41">
        <v>697.18000000000006</v>
      </c>
      <c r="E19" t="str">
        <f t="shared" si="0"/>
        <v>Kansas</v>
      </c>
      <c r="F19" s="19">
        <f t="shared" si="1"/>
        <v>697.18000000000006</v>
      </c>
    </row>
    <row r="20" spans="1:6" x14ac:dyDescent="0.25">
      <c r="A20" s="15" t="s">
        <v>29</v>
      </c>
      <c r="B20" s="41">
        <v>20430.719999999987</v>
      </c>
      <c r="E20" t="str">
        <f t="shared" si="0"/>
        <v>Kentucky</v>
      </c>
      <c r="F20" s="19">
        <f t="shared" si="1"/>
        <v>20430.719999999987</v>
      </c>
    </row>
    <row r="21" spans="1:6" x14ac:dyDescent="0.25">
      <c r="A21" s="15" t="s">
        <v>736</v>
      </c>
      <c r="B21" s="41">
        <v>6174.26</v>
      </c>
      <c r="E21" t="str">
        <f t="shared" si="0"/>
        <v>Louisiana</v>
      </c>
      <c r="F21" s="19">
        <f t="shared" si="1"/>
        <v>6174.26</v>
      </c>
    </row>
    <row r="22" spans="1:6" x14ac:dyDescent="0.25">
      <c r="A22" s="15" t="s">
        <v>2735</v>
      </c>
      <c r="B22" s="41">
        <v>10054.012999999997</v>
      </c>
      <c r="E22" t="str">
        <f t="shared" si="0"/>
        <v>Maryland</v>
      </c>
      <c r="F22" s="19">
        <f t="shared" si="1"/>
        <v>10054.012999999997</v>
      </c>
    </row>
    <row r="23" spans="1:6" x14ac:dyDescent="0.25">
      <c r="A23" s="15" t="s">
        <v>1245</v>
      </c>
      <c r="B23" s="41">
        <v>11151.539999999995</v>
      </c>
      <c r="E23" t="str">
        <f t="shared" si="0"/>
        <v>Massachusetts</v>
      </c>
      <c r="F23" s="19">
        <f t="shared" si="1"/>
        <v>11151.539999999995</v>
      </c>
    </row>
    <row r="24" spans="1:6" x14ac:dyDescent="0.25">
      <c r="A24" s="15" t="s">
        <v>238</v>
      </c>
      <c r="B24" s="41">
        <v>36709.911000000007</v>
      </c>
      <c r="E24" t="str">
        <f t="shared" si="0"/>
        <v>Michigan</v>
      </c>
      <c r="F24" s="19">
        <f t="shared" si="1"/>
        <v>36709.911000000007</v>
      </c>
    </row>
    <row r="25" spans="1:6" x14ac:dyDescent="0.25">
      <c r="A25" s="15" t="s">
        <v>229</v>
      </c>
      <c r="B25" s="41">
        <v>19235.179999999997</v>
      </c>
      <c r="E25" t="str">
        <f t="shared" si="0"/>
        <v>Minnesota</v>
      </c>
      <c r="F25" s="19">
        <f t="shared" si="1"/>
        <v>19235.179999999997</v>
      </c>
    </row>
    <row r="26" spans="1:6" x14ac:dyDescent="0.25">
      <c r="A26" s="15" t="s">
        <v>1487</v>
      </c>
      <c r="B26" s="41">
        <v>7688.579999999999</v>
      </c>
      <c r="E26" t="str">
        <f t="shared" si="0"/>
        <v>Mississippi</v>
      </c>
      <c r="F26" s="19">
        <f t="shared" si="1"/>
        <v>7688.579999999999</v>
      </c>
    </row>
    <row r="27" spans="1:6" x14ac:dyDescent="0.25">
      <c r="A27" s="15" t="s">
        <v>596</v>
      </c>
      <c r="B27" s="41">
        <v>5150.920000000001</v>
      </c>
      <c r="E27" t="str">
        <f t="shared" si="0"/>
        <v>Missouri</v>
      </c>
      <c r="F27" s="19">
        <f t="shared" si="1"/>
        <v>5150.920000000001</v>
      </c>
    </row>
    <row r="28" spans="1:6" x14ac:dyDescent="0.25">
      <c r="A28" s="15" t="s">
        <v>1762</v>
      </c>
      <c r="B28" s="41">
        <v>898.08799999999997</v>
      </c>
      <c r="E28" t="str">
        <f t="shared" si="0"/>
        <v>Montana</v>
      </c>
      <c r="F28" s="19">
        <f t="shared" si="1"/>
        <v>898.08799999999997</v>
      </c>
    </row>
    <row r="29" spans="1:6" x14ac:dyDescent="0.25">
      <c r="A29" s="15" t="s">
        <v>138</v>
      </c>
      <c r="B29" s="41">
        <v>5261.2499999999991</v>
      </c>
      <c r="E29" t="str">
        <f t="shared" si="0"/>
        <v>Nebraska</v>
      </c>
      <c r="F29" s="19">
        <f t="shared" si="1"/>
        <v>5261.2499999999991</v>
      </c>
    </row>
    <row r="30" spans="1:6" x14ac:dyDescent="0.25">
      <c r="A30" s="15" t="s">
        <v>1392</v>
      </c>
      <c r="B30" s="41">
        <v>6584.4140000000007</v>
      </c>
      <c r="E30" t="str">
        <f t="shared" si="0"/>
        <v>Nevada</v>
      </c>
      <c r="F30" s="19">
        <f t="shared" si="1"/>
        <v>6584.4140000000007</v>
      </c>
    </row>
    <row r="31" spans="1:6" x14ac:dyDescent="0.25">
      <c r="A31" s="15" t="s">
        <v>2694</v>
      </c>
      <c r="B31" s="41">
        <v>908.64</v>
      </c>
      <c r="E31" t="str">
        <f t="shared" si="0"/>
        <v>New Hampshire</v>
      </c>
      <c r="F31" s="19">
        <f t="shared" si="1"/>
        <v>908.64</v>
      </c>
    </row>
    <row r="32" spans="1:6" x14ac:dyDescent="0.25">
      <c r="A32" s="15" t="s">
        <v>788</v>
      </c>
      <c r="B32" s="41">
        <v>13333.981999999993</v>
      </c>
      <c r="E32" t="str">
        <f t="shared" si="0"/>
        <v>New Jersey</v>
      </c>
      <c r="F32" s="19">
        <f t="shared" si="1"/>
        <v>13333.981999999993</v>
      </c>
    </row>
    <row r="33" spans="1:6" x14ac:dyDescent="0.25">
      <c r="A33" s="15" t="s">
        <v>668</v>
      </c>
      <c r="B33" s="41">
        <v>2186.3240000000001</v>
      </c>
      <c r="E33" t="str">
        <f t="shared" si="0"/>
        <v>New Mexico</v>
      </c>
      <c r="F33" s="19">
        <f t="shared" si="1"/>
        <v>2186.3240000000001</v>
      </c>
    </row>
    <row r="34" spans="1:6" x14ac:dyDescent="0.25">
      <c r="A34" s="15" t="s">
        <v>267</v>
      </c>
      <c r="B34" s="41">
        <v>175209.03499999983</v>
      </c>
      <c r="E34" t="str">
        <f t="shared" si="0"/>
        <v>New York</v>
      </c>
      <c r="F34" s="19">
        <f t="shared" si="1"/>
        <v>175209.03499999983</v>
      </c>
    </row>
    <row r="35" spans="1:6" x14ac:dyDescent="0.25">
      <c r="A35" s="15" t="s">
        <v>88</v>
      </c>
      <c r="B35" s="41">
        <v>29997.226000000006</v>
      </c>
      <c r="E35" t="str">
        <f t="shared" si="0"/>
        <v>North Carolina</v>
      </c>
      <c r="F35" s="19">
        <f t="shared" si="1"/>
        <v>29997.226000000006</v>
      </c>
    </row>
    <row r="36" spans="1:6" x14ac:dyDescent="0.25">
      <c r="A36" s="15" t="s">
        <v>7449</v>
      </c>
      <c r="B36" s="41">
        <v>891.53</v>
      </c>
      <c r="E36" t="str">
        <f t="shared" si="0"/>
        <v>North Dakota</v>
      </c>
      <c r="F36" s="19">
        <f t="shared" si="1"/>
        <v>891.53</v>
      </c>
    </row>
    <row r="37" spans="1:6" x14ac:dyDescent="0.25">
      <c r="A37" s="15" t="s">
        <v>498</v>
      </c>
      <c r="B37" s="41">
        <v>43194.023999999983</v>
      </c>
      <c r="E37" t="str">
        <f t="shared" si="0"/>
        <v>Ohio</v>
      </c>
      <c r="F37" s="19">
        <f t="shared" si="1"/>
        <v>43194.023999999983</v>
      </c>
    </row>
    <row r="38" spans="1:6" x14ac:dyDescent="0.25">
      <c r="A38" s="15" t="s">
        <v>649</v>
      </c>
      <c r="B38" s="41">
        <v>11561.769999999999</v>
      </c>
      <c r="E38" t="str">
        <f t="shared" si="0"/>
        <v>Oklahoma</v>
      </c>
      <c r="F38" s="19">
        <f t="shared" si="1"/>
        <v>11561.769999999999</v>
      </c>
    </row>
    <row r="39" spans="1:6" x14ac:dyDescent="0.25">
      <c r="A39" s="15" t="s">
        <v>420</v>
      </c>
      <c r="B39" s="41">
        <v>8893.9330000000027</v>
      </c>
      <c r="E39" t="str">
        <f t="shared" si="0"/>
        <v>Oregon</v>
      </c>
      <c r="F39" s="19">
        <f t="shared" si="1"/>
        <v>8893.9330000000027</v>
      </c>
    </row>
    <row r="40" spans="1:6" x14ac:dyDescent="0.25">
      <c r="A40" s="15" t="s">
        <v>147</v>
      </c>
      <c r="B40" s="41">
        <v>66899.293000000049</v>
      </c>
      <c r="E40" t="str">
        <f t="shared" si="0"/>
        <v>Pennsylvania</v>
      </c>
      <c r="F40" s="19">
        <f t="shared" si="1"/>
        <v>66899.293000000049</v>
      </c>
    </row>
    <row r="41" spans="1:6" x14ac:dyDescent="0.25">
      <c r="A41" s="15" t="s">
        <v>1399</v>
      </c>
      <c r="B41" s="41">
        <v>2483.3360000000002</v>
      </c>
      <c r="E41" t="str">
        <f t="shared" si="0"/>
        <v>Rhode Island</v>
      </c>
      <c r="F41" s="19">
        <f t="shared" si="1"/>
        <v>2483.3360000000002</v>
      </c>
    </row>
    <row r="42" spans="1:6" x14ac:dyDescent="0.25">
      <c r="A42" s="15" t="s">
        <v>383</v>
      </c>
      <c r="B42" s="41">
        <v>5539.7500000000009</v>
      </c>
      <c r="E42" t="str">
        <f t="shared" si="0"/>
        <v>South Carolina</v>
      </c>
      <c r="F42" s="19">
        <f t="shared" si="1"/>
        <v>5539.7500000000009</v>
      </c>
    </row>
    <row r="43" spans="1:6" x14ac:dyDescent="0.25">
      <c r="A43" s="15" t="s">
        <v>5326</v>
      </c>
      <c r="B43" s="41">
        <v>45.730000000000004</v>
      </c>
      <c r="E43" t="str">
        <f t="shared" si="0"/>
        <v>South Dakota</v>
      </c>
      <c r="F43" s="19">
        <f t="shared" si="1"/>
        <v>45.730000000000004</v>
      </c>
    </row>
    <row r="44" spans="1:6" x14ac:dyDescent="0.25">
      <c r="A44" s="15" t="s">
        <v>335</v>
      </c>
      <c r="B44" s="41">
        <v>16578.938999999998</v>
      </c>
      <c r="E44" t="str">
        <f t="shared" si="0"/>
        <v>Tennessee</v>
      </c>
      <c r="F44" s="19">
        <f t="shared" si="1"/>
        <v>16578.938999999998</v>
      </c>
    </row>
    <row r="45" spans="1:6" x14ac:dyDescent="0.25">
      <c r="A45" s="15" t="s">
        <v>104</v>
      </c>
      <c r="B45" s="41">
        <v>95976.377999999939</v>
      </c>
      <c r="E45" t="str">
        <f t="shared" si="0"/>
        <v>Texas</v>
      </c>
      <c r="F45" s="19">
        <f t="shared" si="1"/>
        <v>95976.377999999939</v>
      </c>
    </row>
    <row r="46" spans="1:6" x14ac:dyDescent="0.25">
      <c r="A46" s="15" t="s">
        <v>121</v>
      </c>
      <c r="B46" s="41">
        <v>7152.0039999999981</v>
      </c>
      <c r="E46" t="str">
        <f t="shared" si="0"/>
        <v>Utah</v>
      </c>
      <c r="F46" s="19">
        <f t="shared" si="1"/>
        <v>7152.0039999999981</v>
      </c>
    </row>
    <row r="47" spans="1:6" x14ac:dyDescent="0.25">
      <c r="A47" s="15" t="s">
        <v>5203</v>
      </c>
      <c r="B47" s="41">
        <v>1352.3799999999999</v>
      </c>
      <c r="E47" t="str">
        <f t="shared" si="0"/>
        <v>Vermont</v>
      </c>
      <c r="F47" s="19">
        <f t="shared" si="1"/>
        <v>1352.3799999999999</v>
      </c>
    </row>
    <row r="48" spans="1:6" x14ac:dyDescent="0.25">
      <c r="A48" s="15" t="s">
        <v>319</v>
      </c>
      <c r="B48" s="41">
        <v>35683.629999999997</v>
      </c>
      <c r="E48" t="str">
        <f t="shared" si="0"/>
        <v>Virginia</v>
      </c>
      <c r="F48" s="19">
        <f t="shared" si="1"/>
        <v>35683.629999999997</v>
      </c>
    </row>
    <row r="49" spans="1:6" x14ac:dyDescent="0.25">
      <c r="A49" s="15" t="s">
        <v>96</v>
      </c>
      <c r="B49" s="41">
        <v>73866.520000000019</v>
      </c>
      <c r="E49" t="str">
        <f t="shared" si="0"/>
        <v>Washington</v>
      </c>
      <c r="F49" s="19">
        <f t="shared" si="1"/>
        <v>73866.520000000019</v>
      </c>
    </row>
    <row r="50" spans="1:6" x14ac:dyDescent="0.25">
      <c r="A50" s="15" t="s">
        <v>9726</v>
      </c>
      <c r="B50" s="41">
        <v>673.34399999999994</v>
      </c>
      <c r="E50" t="str">
        <f t="shared" si="0"/>
        <v>West Virginia</v>
      </c>
      <c r="F50" s="19">
        <f t="shared" si="1"/>
        <v>673.34399999999994</v>
      </c>
    </row>
    <row r="51" spans="1:6" x14ac:dyDescent="0.25">
      <c r="A51" s="15" t="s">
        <v>114</v>
      </c>
      <c r="B51" s="41">
        <v>14232.359999999997</v>
      </c>
      <c r="E51" t="str">
        <f t="shared" si="0"/>
        <v>Wisconsin</v>
      </c>
      <c r="F51" s="19">
        <f t="shared" si="1"/>
        <v>14232.359999999997</v>
      </c>
    </row>
    <row r="52" spans="1:6" x14ac:dyDescent="0.25">
      <c r="A52" s="8" t="s">
        <v>10934</v>
      </c>
      <c r="B52" s="42">
        <v>1161401.345</v>
      </c>
      <c r="E52" t="str">
        <f t="shared" si="0"/>
        <v>Grand Total</v>
      </c>
      <c r="F52" s="19" t="e">
        <f t="shared" si="1"/>
        <v>#REF!</v>
      </c>
    </row>
    <row r="53" spans="1:6" x14ac:dyDescent="0.25">
      <c r="E53">
        <f t="shared" si="0"/>
        <v>0</v>
      </c>
      <c r="F53" s="19" t="e">
        <f t="shared" si="1"/>
        <v>#REF!</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99785F-ABAD-450E-A8F3-74ECA1E02AF7}">
  <dimension ref="A1:B10"/>
  <sheetViews>
    <sheetView workbookViewId="0">
      <selection activeCell="N11" sqref="N11"/>
    </sheetView>
  </sheetViews>
  <sheetFormatPr defaultRowHeight="15" x14ac:dyDescent="0.25"/>
  <cols>
    <col min="1" max="1" width="13.140625" bestFit="1" customWidth="1"/>
    <col min="2" max="2" width="12.140625" bestFit="1" customWidth="1"/>
  </cols>
  <sheetData>
    <row r="1" spans="1:2" s="47" customFormat="1" ht="26.25" x14ac:dyDescent="0.4">
      <c r="A1" s="46" t="s">
        <v>10961</v>
      </c>
    </row>
    <row r="4" spans="1:2" x14ac:dyDescent="0.25">
      <c r="A4" s="6" t="s">
        <v>10933</v>
      </c>
      <c r="B4" s="14" t="s">
        <v>10947</v>
      </c>
    </row>
    <row r="5" spans="1:2" x14ac:dyDescent="0.25">
      <c r="A5" s="7" t="s">
        <v>36</v>
      </c>
      <c r="B5" s="14">
        <v>172862.74200000017</v>
      </c>
    </row>
    <row r="6" spans="1:2" x14ac:dyDescent="0.25">
      <c r="A6" s="15" t="s">
        <v>72</v>
      </c>
      <c r="B6" s="41">
        <v>169932.76400000005</v>
      </c>
    </row>
    <row r="7" spans="1:2" x14ac:dyDescent="0.25">
      <c r="A7" s="15" t="s">
        <v>75</v>
      </c>
      <c r="B7" s="41">
        <v>118161.00900000011</v>
      </c>
    </row>
    <row r="8" spans="1:2" x14ac:dyDescent="0.25">
      <c r="A8" s="15" t="s">
        <v>59</v>
      </c>
      <c r="B8" s="41">
        <v>100492.40199999999</v>
      </c>
    </row>
    <row r="9" spans="1:2" x14ac:dyDescent="0.25">
      <c r="A9" s="15" t="s">
        <v>56</v>
      </c>
      <c r="B9" s="41">
        <v>99933.795000000042</v>
      </c>
    </row>
    <row r="10" spans="1:2" x14ac:dyDescent="0.25">
      <c r="A10" s="8" t="s">
        <v>10934</v>
      </c>
      <c r="B10" s="42">
        <v>661382.71200000041</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03E814-0220-4674-BCD3-E747555739BC}">
  <dimension ref="A1:O19"/>
  <sheetViews>
    <sheetView zoomScaleNormal="100" workbookViewId="0">
      <selection activeCell="E3" sqref="E3"/>
    </sheetView>
  </sheetViews>
  <sheetFormatPr defaultRowHeight="15" x14ac:dyDescent="0.25"/>
  <cols>
    <col min="1" max="1" width="13.140625" bestFit="1" customWidth="1"/>
    <col min="2" max="2" width="13.7109375" customWidth="1"/>
    <col min="5" max="5" width="13.140625" bestFit="1" customWidth="1"/>
    <col min="6" max="6" width="12.5703125" bestFit="1" customWidth="1"/>
    <col min="8" max="8" width="13.140625" bestFit="1" customWidth="1"/>
    <col min="9" max="9" width="15.42578125" bestFit="1" customWidth="1"/>
    <col min="11" max="11" width="13.140625" bestFit="1" customWidth="1"/>
    <col min="12" max="12" width="16.5703125" bestFit="1" customWidth="1"/>
    <col min="14" max="14" width="13.140625" bestFit="1" customWidth="1"/>
    <col min="15" max="15" width="20.7109375" customWidth="1"/>
  </cols>
  <sheetData>
    <row r="1" spans="1:15" s="47" customFormat="1" ht="28.5" x14ac:dyDescent="0.45">
      <c r="A1" s="49" t="s">
        <v>10962</v>
      </c>
    </row>
    <row r="2" spans="1:15" s="51" customFormat="1" ht="18.75" customHeight="1" x14ac:dyDescent="0.45">
      <c r="A2" s="50"/>
    </row>
    <row r="3" spans="1:15" s="54" customFormat="1" ht="18.75" customHeight="1" x14ac:dyDescent="0.45">
      <c r="A3" s="53"/>
    </row>
    <row r="4" spans="1:15" ht="18.75" x14ac:dyDescent="0.3">
      <c r="B4" s="52" t="s">
        <v>18</v>
      </c>
      <c r="F4" s="52" t="s">
        <v>21</v>
      </c>
      <c r="I4" s="52" t="s">
        <v>19</v>
      </c>
      <c r="L4" s="52" t="s">
        <v>10963</v>
      </c>
      <c r="O4" s="52" t="s">
        <v>10964</v>
      </c>
    </row>
    <row r="5" spans="1:15" x14ac:dyDescent="0.25">
      <c r="A5" s="6" t="s">
        <v>10933</v>
      </c>
      <c r="B5" s="14" t="s">
        <v>10947</v>
      </c>
      <c r="E5" s="6" t="s">
        <v>10933</v>
      </c>
      <c r="F5" s="14" t="s">
        <v>10948</v>
      </c>
      <c r="H5" s="6" t="s">
        <v>10933</v>
      </c>
      <c r="I5" s="14" t="s">
        <v>10954</v>
      </c>
      <c r="K5" s="6" t="s">
        <v>10933</v>
      </c>
      <c r="L5" s="14" t="s">
        <v>10955</v>
      </c>
      <c r="N5" s="6" t="s">
        <v>10933</v>
      </c>
      <c r="O5" s="14" t="s">
        <v>10956</v>
      </c>
    </row>
    <row r="6" spans="1:15" x14ac:dyDescent="0.25">
      <c r="A6" s="7" t="s">
        <v>10935</v>
      </c>
      <c r="B6" s="14">
        <v>50718.984600000025</v>
      </c>
      <c r="E6" s="7" t="s">
        <v>10935</v>
      </c>
      <c r="F6" s="14">
        <v>3188.3607999999967</v>
      </c>
      <c r="H6" s="7" t="s">
        <v>10935</v>
      </c>
      <c r="I6" s="14">
        <v>772</v>
      </c>
      <c r="K6" s="7" t="s">
        <v>10935</v>
      </c>
      <c r="L6" s="14">
        <v>195</v>
      </c>
      <c r="N6" s="7" t="s">
        <v>10935</v>
      </c>
      <c r="O6" s="25">
        <v>9.6462848596792869E-2</v>
      </c>
    </row>
    <row r="7" spans="1:15" x14ac:dyDescent="0.25">
      <c r="A7" s="7" t="s">
        <v>10936</v>
      </c>
      <c r="B7" s="14">
        <v>34046.837999999996</v>
      </c>
      <c r="E7" s="15" t="s">
        <v>10936</v>
      </c>
      <c r="F7" s="41">
        <v>6682.1404999999977</v>
      </c>
      <c r="H7" s="15" t="s">
        <v>10936</v>
      </c>
      <c r="I7" s="41">
        <v>524</v>
      </c>
      <c r="K7" s="15" t="s">
        <v>10936</v>
      </c>
      <c r="L7" s="41">
        <v>151</v>
      </c>
      <c r="N7" s="15" t="s">
        <v>10936</v>
      </c>
      <c r="O7" s="26">
        <v>0.17098962406664425</v>
      </c>
    </row>
    <row r="8" spans="1:15" x14ac:dyDescent="0.25">
      <c r="A8" s="7" t="s">
        <v>10937</v>
      </c>
      <c r="B8" s="14">
        <v>87723.130999999921</v>
      </c>
      <c r="E8" s="15" t="s">
        <v>10937</v>
      </c>
      <c r="F8" s="41">
        <v>17861.215700000015</v>
      </c>
      <c r="H8" s="15" t="s">
        <v>10937</v>
      </c>
      <c r="I8" s="41">
        <v>1234</v>
      </c>
      <c r="K8" s="15" t="s">
        <v>10937</v>
      </c>
      <c r="L8" s="41">
        <v>340</v>
      </c>
      <c r="N8" s="15" t="s">
        <v>10937</v>
      </c>
      <c r="O8" s="26">
        <v>0.13453536886554246</v>
      </c>
    </row>
    <row r="9" spans="1:15" x14ac:dyDescent="0.25">
      <c r="A9" s="7" t="s">
        <v>10938</v>
      </c>
      <c r="B9" s="14">
        <v>56342.929499999962</v>
      </c>
      <c r="E9" s="15" t="s">
        <v>10938</v>
      </c>
      <c r="F9" s="41">
        <v>4059.5860999999973</v>
      </c>
      <c r="H9" s="15" t="s">
        <v>10938</v>
      </c>
      <c r="I9" s="41">
        <v>1223</v>
      </c>
      <c r="K9" s="15" t="s">
        <v>10938</v>
      </c>
      <c r="L9" s="41">
        <v>322</v>
      </c>
      <c r="N9" s="15" t="s">
        <v>10938</v>
      </c>
      <c r="O9" s="26">
        <v>9.4731465053942004E-2</v>
      </c>
    </row>
    <row r="10" spans="1:15" x14ac:dyDescent="0.25">
      <c r="A10" s="7" t="s">
        <v>10939</v>
      </c>
      <c r="B10" s="14">
        <v>86517.695399999982</v>
      </c>
      <c r="E10" s="15" t="s">
        <v>10939</v>
      </c>
      <c r="F10" s="41">
        <v>10705.679600000009</v>
      </c>
      <c r="H10" s="15" t="s">
        <v>10939</v>
      </c>
      <c r="I10" s="41">
        <v>1438</v>
      </c>
      <c r="K10" s="15" t="s">
        <v>10939</v>
      </c>
      <c r="L10" s="41">
        <v>397</v>
      </c>
      <c r="N10" s="15" t="s">
        <v>10939</v>
      </c>
      <c r="O10" s="26">
        <v>0.14289127626517142</v>
      </c>
    </row>
    <row r="11" spans="1:15" x14ac:dyDescent="0.25">
      <c r="A11" s="7" t="s">
        <v>10940</v>
      </c>
      <c r="B11" s="14">
        <v>80089.830300000031</v>
      </c>
      <c r="E11" s="15" t="s">
        <v>10940</v>
      </c>
      <c r="F11" s="41">
        <v>11779.642900000006</v>
      </c>
      <c r="H11" s="15" t="s">
        <v>10940</v>
      </c>
      <c r="I11" s="41">
        <v>1433</v>
      </c>
      <c r="K11" s="15" t="s">
        <v>10940</v>
      </c>
      <c r="L11" s="41">
        <v>398</v>
      </c>
      <c r="N11" s="15" t="s">
        <v>10940</v>
      </c>
      <c r="O11" s="26">
        <v>0.1420924901678027</v>
      </c>
    </row>
    <row r="12" spans="1:15" x14ac:dyDescent="0.25">
      <c r="A12" s="7" t="s">
        <v>10941</v>
      </c>
      <c r="B12" s="14">
        <v>83302.063999999984</v>
      </c>
      <c r="E12" s="15" t="s">
        <v>10941</v>
      </c>
      <c r="F12" s="41">
        <v>4017.125299999997</v>
      </c>
      <c r="H12" s="15" t="s">
        <v>10941</v>
      </c>
      <c r="I12" s="41">
        <v>1393</v>
      </c>
      <c r="K12" s="15" t="s">
        <v>10941</v>
      </c>
      <c r="L12" s="41">
        <v>375</v>
      </c>
      <c r="N12" s="15" t="s">
        <v>10941</v>
      </c>
      <c r="O12" s="26">
        <v>9.0488749635163512E-2</v>
      </c>
    </row>
    <row r="13" spans="1:15" x14ac:dyDescent="0.25">
      <c r="A13" s="7" t="s">
        <v>10942</v>
      </c>
      <c r="B13" s="14">
        <v>82281.512300000031</v>
      </c>
      <c r="E13" s="15" t="s">
        <v>10942</v>
      </c>
      <c r="F13" s="41">
        <v>10056.54869999999</v>
      </c>
      <c r="H13" s="15" t="s">
        <v>10942</v>
      </c>
      <c r="I13" s="41">
        <v>1479</v>
      </c>
      <c r="K13" s="15" t="s">
        <v>10942</v>
      </c>
      <c r="L13" s="41">
        <v>370</v>
      </c>
      <c r="N13" s="15" t="s">
        <v>10942</v>
      </c>
      <c r="O13" s="26">
        <v>0.13720653378273723</v>
      </c>
    </row>
    <row r="14" spans="1:15" x14ac:dyDescent="0.25">
      <c r="A14" s="7" t="s">
        <v>10943</v>
      </c>
      <c r="B14" s="14">
        <v>186130.36760000006</v>
      </c>
      <c r="E14" s="15" t="s">
        <v>10943</v>
      </c>
      <c r="F14" s="41">
        <v>24769.678200000009</v>
      </c>
      <c r="H14" s="15" t="s">
        <v>10943</v>
      </c>
      <c r="I14" s="41">
        <v>2755</v>
      </c>
      <c r="K14" s="15" t="s">
        <v>10943</v>
      </c>
      <c r="L14" s="41">
        <v>744</v>
      </c>
      <c r="N14" s="15" t="s">
        <v>10943</v>
      </c>
      <c r="O14" s="26">
        <v>0.12038990379031732</v>
      </c>
    </row>
    <row r="15" spans="1:15" x14ac:dyDescent="0.25">
      <c r="A15" s="7" t="s">
        <v>10944</v>
      </c>
      <c r="B15" s="14">
        <v>66878.95269999998</v>
      </c>
      <c r="E15" s="15" t="s">
        <v>10944</v>
      </c>
      <c r="F15" s="41">
        <v>6665.0503000000044</v>
      </c>
      <c r="H15" s="15" t="s">
        <v>10944</v>
      </c>
      <c r="I15" s="41">
        <v>1351</v>
      </c>
      <c r="K15" s="15" t="s">
        <v>10944</v>
      </c>
      <c r="L15" s="41">
        <v>376</v>
      </c>
      <c r="N15" s="15" t="s">
        <v>10944</v>
      </c>
      <c r="O15" s="26">
        <v>0.15965112547684351</v>
      </c>
    </row>
    <row r="16" spans="1:15" x14ac:dyDescent="0.25">
      <c r="A16" s="7" t="s">
        <v>10945</v>
      </c>
      <c r="B16" s="14">
        <v>166936.4132999999</v>
      </c>
      <c r="E16" s="15" t="s">
        <v>10945</v>
      </c>
      <c r="F16" s="41">
        <v>10565.782099999989</v>
      </c>
      <c r="H16" s="15" t="s">
        <v>10945</v>
      </c>
      <c r="I16" s="41">
        <v>2987</v>
      </c>
      <c r="K16" s="15" t="s">
        <v>10945</v>
      </c>
      <c r="L16" s="41">
        <v>746</v>
      </c>
      <c r="N16" s="15" t="s">
        <v>10945</v>
      </c>
      <c r="O16" s="26">
        <v>0.10261666191099604</v>
      </c>
    </row>
    <row r="17" spans="1:15" x14ac:dyDescent="0.25">
      <c r="A17" s="7" t="s">
        <v>10946</v>
      </c>
      <c r="B17" s="14">
        <v>180432.62630000003</v>
      </c>
      <c r="E17" s="15" t="s">
        <v>10946</v>
      </c>
      <c r="F17" s="41">
        <v>23768.398999999994</v>
      </c>
      <c r="H17" s="15" t="s">
        <v>10946</v>
      </c>
      <c r="I17" s="41">
        <v>2932</v>
      </c>
      <c r="K17" s="15" t="s">
        <v>10946</v>
      </c>
      <c r="L17" s="41">
        <v>777</v>
      </c>
      <c r="N17" s="15" t="s">
        <v>10946</v>
      </c>
      <c r="O17" s="26">
        <v>0.13076195234308405</v>
      </c>
    </row>
    <row r="18" spans="1:15" x14ac:dyDescent="0.25">
      <c r="A18" s="8" t="s">
        <v>10934</v>
      </c>
      <c r="B18" s="42">
        <v>1161401.345</v>
      </c>
      <c r="E18" s="8" t="s">
        <v>10934</v>
      </c>
      <c r="F18" s="42">
        <v>134119.20920000001</v>
      </c>
      <c r="H18" s="8" t="s">
        <v>10934</v>
      </c>
      <c r="I18" s="42">
        <v>19521</v>
      </c>
      <c r="K18" s="8" t="s">
        <v>10934</v>
      </c>
      <c r="L18" s="42">
        <v>5191</v>
      </c>
      <c r="N18" s="8" t="s">
        <v>10934</v>
      </c>
      <c r="O18" s="27">
        <v>0.12467217240315903</v>
      </c>
    </row>
    <row r="19" spans="1:15" x14ac:dyDescent="0.25">
      <c r="B19" s="28">
        <f>GETPIVOTDATA("Sales",$A$5)</f>
        <v>1161401.345</v>
      </c>
      <c r="F19" s="19">
        <f>GETPIVOTDATA("Profit",$E$5)</f>
        <v>134119.20920000001</v>
      </c>
      <c r="I19" s="29">
        <f>GETPIVOTDATA("Quantity",$H$5)</f>
        <v>19521</v>
      </c>
      <c r="L19" s="29">
        <f>GETPIVOTDATA("Order ID",$K$5)</f>
        <v>5191</v>
      </c>
      <c r="O19" s="30">
        <f>GETPIVOTDATA("[Measures].[Percentage of profit]",$N$5)</f>
        <v>0.12467217240315903</v>
      </c>
    </row>
  </sheetData>
  <pageMargins left="0.70866141732283472" right="0.70866141732283472" top="0.74803149606299213" bottom="0.74803149606299213" header="0.31496062992125984" footer="0.31496062992125984"/>
  <pageSetup orientation="portrait" r:id="rId6"/>
  <drawing r:id="rId7"/>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324872-F7F5-4DEF-B439-B74322771582}">
  <dimension ref="A1:F10"/>
  <sheetViews>
    <sheetView workbookViewId="0">
      <selection activeCell="L9" sqref="L9"/>
    </sheetView>
  </sheetViews>
  <sheetFormatPr defaultRowHeight="15" x14ac:dyDescent="0.25"/>
  <cols>
    <col min="1" max="1" width="13.140625" customWidth="1"/>
    <col min="2" max="2" width="12.85546875" customWidth="1"/>
    <col min="3" max="3" width="13.28515625" customWidth="1"/>
    <col min="4" max="4" width="17.42578125" customWidth="1"/>
    <col min="5" max="5" width="17.28515625" customWidth="1"/>
    <col min="6" max="6" width="18.140625" customWidth="1"/>
  </cols>
  <sheetData>
    <row r="1" spans="1:6" s="47" customFormat="1" ht="26.25" x14ac:dyDescent="0.4">
      <c r="A1" s="46" t="s">
        <v>10965</v>
      </c>
    </row>
    <row r="4" spans="1:6" x14ac:dyDescent="0.25">
      <c r="A4" s="6" t="s">
        <v>10933</v>
      </c>
      <c r="B4" s="5" t="s">
        <v>10947</v>
      </c>
      <c r="C4" s="32" t="s">
        <v>10948</v>
      </c>
      <c r="D4" s="32" t="s">
        <v>10954</v>
      </c>
      <c r="E4" s="32" t="s">
        <v>10955</v>
      </c>
      <c r="F4" s="9" t="s">
        <v>10956</v>
      </c>
    </row>
    <row r="5" spans="1:6" x14ac:dyDescent="0.25">
      <c r="A5" s="7" t="s">
        <v>10950</v>
      </c>
      <c r="B5" s="5">
        <v>484247.49810000096</v>
      </c>
      <c r="C5" s="32">
        <v>49543.974100000007</v>
      </c>
      <c r="D5" s="32">
        <v>7581</v>
      </c>
      <c r="E5" s="32">
        <v>1993</v>
      </c>
      <c r="F5" s="34">
        <v>0.10231126499236715</v>
      </c>
    </row>
    <row r="6" spans="1:6" x14ac:dyDescent="0.25">
      <c r="A6" s="15" t="s">
        <v>10951</v>
      </c>
      <c r="B6" s="31">
        <v>470532.50899999985</v>
      </c>
      <c r="C6" s="33">
        <v>61618.603700000051</v>
      </c>
      <c r="D6" s="33">
        <v>7979</v>
      </c>
      <c r="E6" s="33">
        <v>2102</v>
      </c>
      <c r="F6" s="35">
        <v>0.13095504034557592</v>
      </c>
    </row>
    <row r="7" spans="1:6" x14ac:dyDescent="0.25">
      <c r="A7" s="15" t="s">
        <v>10952</v>
      </c>
      <c r="B7" s="31">
        <v>608473.83000000066</v>
      </c>
      <c r="C7" s="33">
        <v>81726.930800000177</v>
      </c>
      <c r="D7" s="33">
        <v>9810</v>
      </c>
      <c r="E7" s="33">
        <v>2580</v>
      </c>
      <c r="F7" s="35">
        <v>0.13431461924993568</v>
      </c>
    </row>
    <row r="8" spans="1:6" x14ac:dyDescent="0.25">
      <c r="A8" s="36" t="s">
        <v>10953</v>
      </c>
      <c r="B8" s="37">
        <v>733947.0231999997</v>
      </c>
      <c r="C8" s="38">
        <v>93507.513099999967</v>
      </c>
      <c r="D8" s="38">
        <v>12503</v>
      </c>
      <c r="E8" s="38">
        <v>3319</v>
      </c>
      <c r="F8" s="39">
        <v>0.12740362743390987</v>
      </c>
    </row>
    <row r="10" spans="1:6" x14ac:dyDescent="0.25">
      <c r="B10" s="40">
        <f>(GETPIVOTDATA("[Measures].[Sum of Sales]",$A$4,"[Table_1].[Order Date (Year)]","[Table_1].[Order Date (Year)].&amp;[2014]")/GETPIVOTDATA("[Measures].[Sum of Sales]",$A$4,"[Table_1].[Order Date (Year)]","[Table_1].[Order Date (Year)].&amp;[2013]"))-1</f>
        <v>0.20620967905883303</v>
      </c>
      <c r="C10" s="40">
        <f>(GETPIVOTDATA("[Measures].[Sum of Profit]",$A$4,"[Table_1].[Order Date (Year)]","[Table_1].[Order Date (Year)].&amp;[2014]")/GETPIVOTDATA("[Measures].[Sum of Profit]",$A$4,"[Table_1].[Order Date (Year)]","[Table_1].[Order Date (Year)].&amp;[2013]"))-1</f>
        <v>0.14414565902185772</v>
      </c>
      <c r="D10" s="40">
        <f>(GETPIVOTDATA("[Measures].[Sum of Quantity]",$A$4,"[Table_1].[Order Date (Year)]","[Table_1].[Order Date (Year)].&amp;[2014]")/GETPIVOTDATA("[Measures].[Sum of Quantity]",$A$4,"[Table_1].[Order Date (Year)]","[Table_1].[Order Date (Year)].&amp;[2013]"))-1</f>
        <v>0.27451580020387367</v>
      </c>
      <c r="E10" s="40">
        <f>(GETPIVOTDATA("[Measures].[Count of Order ID]",$A$4,"[Table_1].[Order Date (Year)]","[Table_1].[Order Date (Year)].&amp;[2014]")/GETPIVOTDATA("[Measures].[Count of Order ID]",$A$4,"[Table_1].[Order Date (Year)]","[Table_1].[Order Date (Year)].&amp;[2013]"))-1</f>
        <v>0.2864341085271318</v>
      </c>
      <c r="F10" s="40">
        <f>(GETPIVOTDATA("[Measures].[Percentage of profit]",$A$4,"[Table_1].[Order Date (Year)]","[Table_1].[Order Date (Year)].&amp;[2014]")/GETPIVOTDATA("[Measures].[Percentage of profit]",$A$4,"[Table_1].[Order Date (Year)]","[Table_1].[Order Date (Year)].&amp;[2013]"))-1</f>
        <v>-5.1453757264990463E-2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2F8B65-DA99-4457-8451-5308CD52AFC7}">
  <dimension ref="A1:Q1000"/>
  <sheetViews>
    <sheetView showGridLines="0" tabSelected="1" zoomScale="70" zoomScaleNormal="70" workbookViewId="0">
      <selection activeCell="AA21" sqref="AA21"/>
    </sheetView>
  </sheetViews>
  <sheetFormatPr defaultColWidth="14.42578125" defaultRowHeight="15" x14ac:dyDescent="0.25"/>
  <cols>
    <col min="1" max="26" width="8.7109375" customWidth="1"/>
  </cols>
  <sheetData>
    <row r="1" spans="1:17" ht="14.25" customHeight="1" x14ac:dyDescent="0.25"/>
    <row r="2" spans="1:17" ht="14.25" customHeight="1" x14ac:dyDescent="0.25"/>
    <row r="3" spans="1:17" ht="14.25" customHeight="1" x14ac:dyDescent="0.25"/>
    <row r="4" spans="1:17" ht="14.25" customHeight="1" x14ac:dyDescent="0.25"/>
    <row r="5" spans="1:17" ht="14.25" customHeight="1" x14ac:dyDescent="0.25"/>
    <row r="6" spans="1:17" ht="14.25" customHeight="1" x14ac:dyDescent="0.25"/>
    <row r="7" spans="1:17" ht="14.25" customHeight="1" x14ac:dyDescent="0.25"/>
    <row r="8" spans="1:17" ht="14.25" customHeight="1" x14ac:dyDescent="0.25"/>
    <row r="9" spans="1:17" ht="14.25" customHeight="1" x14ac:dyDescent="0.25"/>
    <row r="10" spans="1:17" ht="14.25" customHeight="1" x14ac:dyDescent="0.25"/>
    <row r="11" spans="1:17" ht="14.25" customHeight="1" x14ac:dyDescent="0.35">
      <c r="A11" s="4"/>
      <c r="B11" s="2"/>
      <c r="Q11" s="4"/>
    </row>
    <row r="12" spans="1:17" ht="14.25" customHeight="1" x14ac:dyDescent="0.25"/>
    <row r="13" spans="1:17" ht="14.25" customHeight="1" x14ac:dyDescent="0.25"/>
    <row r="14" spans="1:17" ht="14.25" customHeight="1" x14ac:dyDescent="0.25"/>
    <row r="15" spans="1:17" ht="14.25" customHeight="1" x14ac:dyDescent="0.25"/>
    <row r="16" spans="1:17" ht="14.25" customHeight="1" x14ac:dyDescent="0.25"/>
    <row r="17" customFormat="1" ht="14.25" customHeight="1" x14ac:dyDescent="0.25"/>
    <row r="18" customFormat="1" ht="14.25" customHeight="1" x14ac:dyDescent="0.25"/>
    <row r="19" customFormat="1" ht="14.25" customHeight="1" x14ac:dyDescent="0.25"/>
    <row r="20" customFormat="1" ht="14.25" customHeight="1" x14ac:dyDescent="0.25"/>
    <row r="21" customFormat="1" ht="14.25" customHeight="1" x14ac:dyDescent="0.25"/>
    <row r="22" customFormat="1" ht="14.25" customHeight="1" x14ac:dyDescent="0.25"/>
    <row r="23" customFormat="1" ht="14.25" customHeight="1" x14ac:dyDescent="0.25"/>
    <row r="24" customFormat="1" ht="14.25" customHeight="1" x14ac:dyDescent="0.25"/>
    <row r="25" customFormat="1" ht="14.25" customHeight="1" x14ac:dyDescent="0.25"/>
    <row r="26" customFormat="1" ht="14.25" customHeight="1" x14ac:dyDescent="0.25"/>
    <row r="27" customFormat="1" ht="14.25" customHeight="1" x14ac:dyDescent="0.25"/>
    <row r="28" customFormat="1" ht="14.25" customHeight="1" x14ac:dyDescent="0.25"/>
    <row r="29" customFormat="1" ht="14.25" customHeight="1" x14ac:dyDescent="0.25"/>
    <row r="30" customFormat="1" ht="14.25" customHeight="1" x14ac:dyDescent="0.25"/>
    <row r="31" customFormat="1" ht="14.25" customHeight="1" x14ac:dyDescent="0.25"/>
    <row r="32" customFormat="1" ht="14.25" customHeight="1" x14ac:dyDescent="0.25"/>
    <row r="33" customFormat="1" ht="14.25" customHeight="1" x14ac:dyDescent="0.25"/>
    <row r="34" customFormat="1" ht="14.25" customHeight="1" x14ac:dyDescent="0.25"/>
    <row r="35" customFormat="1" ht="14.25" customHeight="1" x14ac:dyDescent="0.25"/>
    <row r="36" customFormat="1" ht="14.25" customHeight="1" x14ac:dyDescent="0.25"/>
    <row r="37" customFormat="1" ht="14.25" customHeight="1" x14ac:dyDescent="0.25"/>
    <row r="38" customFormat="1" ht="14.25" customHeight="1" x14ac:dyDescent="0.25"/>
    <row r="39" customFormat="1" ht="14.25" customHeight="1" x14ac:dyDescent="0.25"/>
    <row r="40" customFormat="1" ht="14.25" customHeight="1" x14ac:dyDescent="0.25"/>
    <row r="41" customFormat="1" ht="14.25" customHeight="1" x14ac:dyDescent="0.25"/>
    <row r="42" customFormat="1" ht="14.25" customHeight="1" x14ac:dyDescent="0.25"/>
    <row r="43" customFormat="1" ht="14.25" customHeight="1" x14ac:dyDescent="0.25"/>
    <row r="44" customFormat="1" ht="14.25" customHeight="1" x14ac:dyDescent="0.25"/>
    <row r="45" customFormat="1" ht="14.25" customHeight="1" x14ac:dyDescent="0.25"/>
    <row r="46" customFormat="1" ht="14.25" customHeight="1" x14ac:dyDescent="0.25"/>
    <row r="47" customFormat="1" ht="14.25" customHeight="1" x14ac:dyDescent="0.25"/>
    <row r="48" customFormat="1" ht="14.25" customHeight="1" x14ac:dyDescent="0.25"/>
    <row r="49" customFormat="1" ht="14.25" customHeight="1" x14ac:dyDescent="0.25"/>
    <row r="50" customFormat="1" ht="14.25" customHeight="1" x14ac:dyDescent="0.25"/>
    <row r="51" customFormat="1" ht="14.25" customHeight="1" x14ac:dyDescent="0.25"/>
    <row r="52" customFormat="1" ht="14.25" customHeight="1" x14ac:dyDescent="0.25"/>
    <row r="53" customFormat="1" ht="14.25" customHeight="1" x14ac:dyDescent="0.25"/>
    <row r="54" customFormat="1" ht="14.25" customHeight="1" x14ac:dyDescent="0.25"/>
    <row r="55" customFormat="1" ht="14.25" customHeight="1" x14ac:dyDescent="0.25"/>
    <row r="56" customFormat="1" ht="14.25" customHeight="1" x14ac:dyDescent="0.25"/>
    <row r="57" customFormat="1" ht="14.25" customHeight="1" x14ac:dyDescent="0.25"/>
    <row r="58" customFormat="1" ht="14.25" customHeight="1" x14ac:dyDescent="0.25"/>
    <row r="59" customFormat="1" ht="14.25" customHeight="1" x14ac:dyDescent="0.25"/>
    <row r="60" customFormat="1" ht="14.25" customHeight="1" x14ac:dyDescent="0.25"/>
    <row r="61" customFormat="1" ht="14.25" customHeight="1" x14ac:dyDescent="0.25"/>
    <row r="62" customFormat="1" ht="14.25" customHeight="1" x14ac:dyDescent="0.25"/>
    <row r="63" customFormat="1" ht="14.25" customHeight="1" x14ac:dyDescent="0.25"/>
    <row r="64" customFormat="1" ht="14.25" customHeight="1" x14ac:dyDescent="0.25"/>
    <row r="65" customFormat="1" ht="14.25" customHeight="1" x14ac:dyDescent="0.25"/>
    <row r="66" customFormat="1" ht="14.25" customHeight="1" x14ac:dyDescent="0.25"/>
    <row r="67" customFormat="1" ht="14.25" customHeight="1" x14ac:dyDescent="0.25"/>
    <row r="68" customFormat="1" ht="14.25" customHeight="1" x14ac:dyDescent="0.25"/>
    <row r="69" customFormat="1" ht="14.25" customHeight="1" x14ac:dyDescent="0.25"/>
    <row r="70" customFormat="1" ht="14.25" customHeight="1" x14ac:dyDescent="0.25"/>
    <row r="71" customFormat="1" ht="14.25" customHeight="1" x14ac:dyDescent="0.25"/>
    <row r="72" customFormat="1" ht="14.25" customHeight="1" x14ac:dyDescent="0.25"/>
    <row r="73" customFormat="1" ht="14.25" customHeight="1" x14ac:dyDescent="0.25"/>
    <row r="74" customFormat="1" ht="14.25" customHeight="1" x14ac:dyDescent="0.25"/>
    <row r="75" customFormat="1" ht="14.25" customHeight="1" x14ac:dyDescent="0.25"/>
    <row r="76" customFormat="1" ht="14.25" customHeight="1" x14ac:dyDescent="0.25"/>
    <row r="77" customFormat="1" ht="14.25" customHeight="1" x14ac:dyDescent="0.25"/>
    <row r="78" customFormat="1" ht="14.25" customHeight="1" x14ac:dyDescent="0.25"/>
    <row r="79" customFormat="1" ht="14.25" customHeight="1" x14ac:dyDescent="0.25"/>
    <row r="80" customFormat="1" ht="14.25" customHeight="1" x14ac:dyDescent="0.25"/>
    <row r="81" customFormat="1" ht="14.25" customHeight="1" x14ac:dyDescent="0.25"/>
    <row r="82" customFormat="1" ht="14.25" customHeight="1" x14ac:dyDescent="0.25"/>
    <row r="83" customFormat="1" ht="14.25" customHeight="1" x14ac:dyDescent="0.25"/>
    <row r="84" customFormat="1" ht="14.25" customHeight="1" x14ac:dyDescent="0.25"/>
    <row r="85" customFormat="1" ht="14.25" customHeight="1" x14ac:dyDescent="0.25"/>
    <row r="86" customFormat="1" ht="14.25" customHeight="1" x14ac:dyDescent="0.25"/>
    <row r="87" customFormat="1" ht="14.25" customHeight="1" x14ac:dyDescent="0.25"/>
    <row r="88" customFormat="1" ht="14.25" customHeight="1" x14ac:dyDescent="0.25"/>
    <row r="89" customFormat="1" ht="14.25" customHeight="1" x14ac:dyDescent="0.25"/>
    <row r="90" customFormat="1" ht="14.25" customHeight="1" x14ac:dyDescent="0.25"/>
    <row r="91" customFormat="1" ht="14.25" customHeight="1" x14ac:dyDescent="0.25"/>
    <row r="92" customFormat="1" ht="14.25" customHeight="1" x14ac:dyDescent="0.25"/>
    <row r="93" customFormat="1" ht="14.25" customHeight="1" x14ac:dyDescent="0.25"/>
    <row r="94" customFormat="1" ht="14.25" customHeight="1" x14ac:dyDescent="0.25"/>
    <row r="95" customFormat="1" ht="14.25" customHeight="1" x14ac:dyDescent="0.25"/>
    <row r="96" customFormat="1" ht="14.25" customHeight="1" x14ac:dyDescent="0.25"/>
    <row r="97" customFormat="1" ht="14.25" customHeight="1" x14ac:dyDescent="0.25"/>
    <row r="98" customFormat="1" ht="14.25" customHeight="1" x14ac:dyDescent="0.25"/>
    <row r="99" customFormat="1" ht="14.25" customHeight="1" x14ac:dyDescent="0.25"/>
    <row r="100" customFormat="1" ht="14.25" customHeight="1" x14ac:dyDescent="0.25"/>
    <row r="101" customFormat="1" ht="14.25" customHeight="1" x14ac:dyDescent="0.25"/>
    <row r="102" customFormat="1" ht="14.25" customHeight="1" x14ac:dyDescent="0.25"/>
    <row r="103" customFormat="1" ht="14.25" customHeight="1" x14ac:dyDescent="0.25"/>
    <row r="104" customFormat="1" ht="14.25" customHeight="1" x14ac:dyDescent="0.25"/>
    <row r="105" customFormat="1" ht="14.25" customHeight="1" x14ac:dyDescent="0.25"/>
    <row r="106" customFormat="1" ht="14.25" customHeight="1" x14ac:dyDescent="0.25"/>
    <row r="107" customFormat="1" ht="14.25" customHeight="1" x14ac:dyDescent="0.25"/>
    <row r="108" customFormat="1" ht="14.25" customHeight="1" x14ac:dyDescent="0.25"/>
    <row r="109" customFormat="1" ht="14.25" customHeight="1" x14ac:dyDescent="0.25"/>
    <row r="110" customFormat="1" ht="14.25" customHeight="1" x14ac:dyDescent="0.25"/>
    <row r="111" customFormat="1" ht="14.25" customHeight="1" x14ac:dyDescent="0.25"/>
    <row r="112" customFormat="1" ht="14.25" customHeight="1" x14ac:dyDescent="0.25"/>
    <row r="113" customFormat="1" ht="14.25" customHeight="1" x14ac:dyDescent="0.25"/>
    <row r="114" customFormat="1" ht="14.25" customHeight="1" x14ac:dyDescent="0.25"/>
    <row r="115" customFormat="1" ht="14.25" customHeight="1" x14ac:dyDescent="0.25"/>
    <row r="116" customFormat="1" ht="14.25" customHeight="1" x14ac:dyDescent="0.25"/>
    <row r="117" customFormat="1" ht="14.25" customHeight="1" x14ac:dyDescent="0.25"/>
    <row r="118" customFormat="1" ht="14.25" customHeight="1" x14ac:dyDescent="0.25"/>
    <row r="119" customFormat="1" ht="14.25" customHeight="1" x14ac:dyDescent="0.25"/>
    <row r="120" customFormat="1" ht="14.25" customHeight="1" x14ac:dyDescent="0.25"/>
    <row r="121" customFormat="1" ht="14.25" customHeight="1" x14ac:dyDescent="0.25"/>
    <row r="122" customFormat="1" ht="14.25" customHeight="1" x14ac:dyDescent="0.25"/>
    <row r="123" customFormat="1" ht="14.25" customHeight="1" x14ac:dyDescent="0.25"/>
    <row r="124" customFormat="1" ht="14.25" customHeight="1" x14ac:dyDescent="0.25"/>
    <row r="125" customFormat="1" ht="14.25" customHeight="1" x14ac:dyDescent="0.25"/>
    <row r="126" customFormat="1" ht="14.25" customHeight="1" x14ac:dyDescent="0.25"/>
    <row r="127" customFormat="1" ht="14.25" customHeight="1" x14ac:dyDescent="0.25"/>
    <row r="128" customFormat="1" ht="14.25" customHeight="1" x14ac:dyDescent="0.25"/>
    <row r="129" customFormat="1" ht="14.25" customHeight="1" x14ac:dyDescent="0.25"/>
    <row r="130" customFormat="1" ht="14.25" customHeight="1" x14ac:dyDescent="0.25"/>
    <row r="131" customFormat="1" ht="14.25" customHeight="1" x14ac:dyDescent="0.25"/>
    <row r="132" customFormat="1" ht="14.25" customHeight="1" x14ac:dyDescent="0.25"/>
    <row r="133" customFormat="1" ht="14.25" customHeight="1" x14ac:dyDescent="0.25"/>
    <row r="134" customFormat="1" ht="14.25" customHeight="1" x14ac:dyDescent="0.25"/>
    <row r="135" customFormat="1" ht="14.25" customHeight="1" x14ac:dyDescent="0.25"/>
    <row r="136" customFormat="1" ht="14.25" customHeight="1" x14ac:dyDescent="0.25"/>
    <row r="137" customFormat="1" ht="14.25" customHeight="1" x14ac:dyDescent="0.25"/>
    <row r="138" customFormat="1" ht="14.25" customHeight="1" x14ac:dyDescent="0.25"/>
    <row r="139" customFormat="1" ht="14.25" customHeight="1" x14ac:dyDescent="0.25"/>
    <row r="140" customFormat="1" ht="14.25" customHeight="1" x14ac:dyDescent="0.25"/>
    <row r="141" customFormat="1" ht="14.25" customHeight="1" x14ac:dyDescent="0.25"/>
    <row r="142" customFormat="1" ht="14.25" customHeight="1" x14ac:dyDescent="0.25"/>
    <row r="143" customFormat="1" ht="14.25" customHeight="1" x14ac:dyDescent="0.25"/>
    <row r="144" customFormat="1" ht="14.25" customHeight="1" x14ac:dyDescent="0.25"/>
    <row r="145" customFormat="1" ht="14.25" customHeight="1" x14ac:dyDescent="0.25"/>
    <row r="146" customFormat="1" ht="14.25" customHeight="1" x14ac:dyDescent="0.25"/>
    <row r="147" customFormat="1" ht="14.25" customHeight="1" x14ac:dyDescent="0.25"/>
    <row r="148" customFormat="1" ht="14.25" customHeight="1" x14ac:dyDescent="0.25"/>
    <row r="149" customFormat="1" ht="14.25" customHeight="1" x14ac:dyDescent="0.25"/>
    <row r="150" customFormat="1" ht="14.25" customHeight="1" x14ac:dyDescent="0.25"/>
    <row r="151" customFormat="1" ht="14.25" customHeight="1" x14ac:dyDescent="0.25"/>
    <row r="152" customFormat="1" ht="14.25" customHeight="1" x14ac:dyDescent="0.25"/>
    <row r="153" customFormat="1" ht="14.25" customHeight="1" x14ac:dyDescent="0.25"/>
    <row r="154" customFormat="1" ht="14.25" customHeight="1" x14ac:dyDescent="0.25"/>
    <row r="155" customFormat="1" ht="14.25" customHeight="1" x14ac:dyDescent="0.25"/>
    <row r="156" customFormat="1" ht="14.25" customHeight="1" x14ac:dyDescent="0.25"/>
    <row r="157" customFormat="1" ht="14.25" customHeight="1" x14ac:dyDescent="0.25"/>
    <row r="158" customFormat="1" ht="14.25" customHeight="1" x14ac:dyDescent="0.25"/>
    <row r="159" customFormat="1" ht="14.25" customHeight="1" x14ac:dyDescent="0.25"/>
    <row r="160" customFormat="1" ht="14.25" customHeight="1" x14ac:dyDescent="0.25"/>
    <row r="161" customFormat="1" ht="14.25" customHeight="1" x14ac:dyDescent="0.25"/>
    <row r="162" customFormat="1" ht="14.25" customHeight="1" x14ac:dyDescent="0.25"/>
    <row r="163" customFormat="1" ht="14.25" customHeight="1" x14ac:dyDescent="0.25"/>
    <row r="164" customFormat="1" ht="14.25" customHeight="1" x14ac:dyDescent="0.25"/>
    <row r="165" customFormat="1" ht="14.25" customHeight="1" x14ac:dyDescent="0.25"/>
    <row r="166" customFormat="1" ht="14.25" customHeight="1" x14ac:dyDescent="0.25"/>
    <row r="167" customFormat="1" ht="14.25" customHeight="1" x14ac:dyDescent="0.25"/>
    <row r="168" customFormat="1" ht="14.25" customHeight="1" x14ac:dyDescent="0.25"/>
    <row r="169" customFormat="1" ht="14.25" customHeight="1" x14ac:dyDescent="0.25"/>
    <row r="170" customFormat="1" ht="14.25" customHeight="1" x14ac:dyDescent="0.25"/>
    <row r="171" customFormat="1" ht="14.25" customHeight="1" x14ac:dyDescent="0.25"/>
    <row r="172" customFormat="1" ht="14.25" customHeight="1" x14ac:dyDescent="0.25"/>
    <row r="173" customFormat="1" ht="14.25" customHeight="1" x14ac:dyDescent="0.25"/>
    <row r="174" customFormat="1" ht="14.25" customHeight="1" x14ac:dyDescent="0.25"/>
    <row r="175" customFormat="1" ht="14.25" customHeight="1" x14ac:dyDescent="0.25"/>
    <row r="176" customFormat="1" ht="14.25" customHeight="1" x14ac:dyDescent="0.25"/>
    <row r="177" customFormat="1" ht="14.25" customHeight="1" x14ac:dyDescent="0.25"/>
    <row r="178" customFormat="1" ht="14.25" customHeight="1" x14ac:dyDescent="0.25"/>
    <row r="179" customFormat="1" ht="14.25" customHeight="1" x14ac:dyDescent="0.25"/>
    <row r="180" customFormat="1" ht="14.25" customHeight="1" x14ac:dyDescent="0.25"/>
    <row r="181" customFormat="1" ht="14.25" customHeight="1" x14ac:dyDescent="0.25"/>
    <row r="182" customFormat="1" ht="14.25" customHeight="1" x14ac:dyDescent="0.25"/>
    <row r="183" customFormat="1" ht="14.25" customHeight="1" x14ac:dyDescent="0.25"/>
    <row r="184" customFormat="1" ht="14.25" customHeight="1" x14ac:dyDescent="0.25"/>
    <row r="185" customFormat="1" ht="14.25" customHeight="1" x14ac:dyDescent="0.25"/>
    <row r="186" customFormat="1" ht="14.25" customHeight="1" x14ac:dyDescent="0.25"/>
    <row r="187" customFormat="1" ht="14.25" customHeight="1" x14ac:dyDescent="0.25"/>
    <row r="188" customFormat="1" ht="14.25" customHeight="1" x14ac:dyDescent="0.25"/>
    <row r="189" customFormat="1" ht="14.25" customHeight="1" x14ac:dyDescent="0.25"/>
    <row r="190" customFormat="1" ht="14.25" customHeight="1" x14ac:dyDescent="0.25"/>
    <row r="191" customFormat="1" ht="14.25" customHeight="1" x14ac:dyDescent="0.25"/>
    <row r="192" customFormat="1" ht="14.25" customHeight="1" x14ac:dyDescent="0.25"/>
    <row r="193" customFormat="1" ht="14.25" customHeight="1" x14ac:dyDescent="0.25"/>
    <row r="194" customFormat="1" ht="14.25" customHeight="1" x14ac:dyDescent="0.25"/>
    <row r="195" customFormat="1" ht="14.25" customHeight="1" x14ac:dyDescent="0.25"/>
    <row r="196" customFormat="1" ht="14.25" customHeight="1" x14ac:dyDescent="0.25"/>
    <row r="197" customFormat="1" ht="14.25" customHeight="1" x14ac:dyDescent="0.25"/>
    <row r="198" customFormat="1" ht="14.25" customHeight="1" x14ac:dyDescent="0.25"/>
    <row r="199" customFormat="1" ht="14.25" customHeight="1" x14ac:dyDescent="0.25"/>
    <row r="200" customFormat="1" ht="14.25" customHeight="1" x14ac:dyDescent="0.25"/>
    <row r="201" customFormat="1" ht="14.25" customHeight="1" x14ac:dyDescent="0.25"/>
    <row r="202" customFormat="1" ht="14.25" customHeight="1" x14ac:dyDescent="0.25"/>
    <row r="203" customFormat="1" ht="14.25" customHeight="1" x14ac:dyDescent="0.25"/>
    <row r="204" customFormat="1" ht="14.25" customHeight="1" x14ac:dyDescent="0.25"/>
    <row r="205" customFormat="1" ht="14.25" customHeight="1" x14ac:dyDescent="0.25"/>
    <row r="206" customFormat="1" ht="14.25" customHeight="1" x14ac:dyDescent="0.25"/>
    <row r="207" customFormat="1" ht="14.25" customHeight="1" x14ac:dyDescent="0.25"/>
    <row r="208" customFormat="1" ht="14.25" customHeight="1" x14ac:dyDescent="0.25"/>
    <row r="209" customFormat="1" ht="14.25" customHeight="1" x14ac:dyDescent="0.25"/>
    <row r="210" customFormat="1" ht="14.25" customHeight="1" x14ac:dyDescent="0.25"/>
    <row r="211" customFormat="1" ht="14.25" customHeight="1" x14ac:dyDescent="0.25"/>
    <row r="212" customFormat="1" ht="14.25" customHeight="1" x14ac:dyDescent="0.25"/>
    <row r="213" customFormat="1" ht="14.25" customHeight="1" x14ac:dyDescent="0.25"/>
    <row r="214" customFormat="1" ht="14.25" customHeight="1" x14ac:dyDescent="0.25"/>
    <row r="215" customFormat="1" ht="14.25" customHeight="1" x14ac:dyDescent="0.25"/>
    <row r="216" customFormat="1" ht="14.25" customHeight="1" x14ac:dyDescent="0.25"/>
    <row r="217" customFormat="1" ht="14.25" customHeight="1" x14ac:dyDescent="0.25"/>
    <row r="218" customFormat="1" ht="14.25" customHeight="1" x14ac:dyDescent="0.25"/>
    <row r="219" customFormat="1" ht="14.25" customHeight="1" x14ac:dyDescent="0.25"/>
    <row r="220" customFormat="1" ht="14.25" customHeight="1" x14ac:dyDescent="0.25"/>
    <row r="221" customFormat="1" ht="14.25" customHeight="1" x14ac:dyDescent="0.25"/>
    <row r="222" customFormat="1" ht="14.25" customHeight="1" x14ac:dyDescent="0.25"/>
    <row r="223" customFormat="1" ht="14.25" customHeight="1" x14ac:dyDescent="0.25"/>
    <row r="224" customFormat="1" ht="14.25" customHeight="1" x14ac:dyDescent="0.25"/>
    <row r="225" customFormat="1" ht="14.25" customHeight="1" x14ac:dyDescent="0.25"/>
    <row r="226" customFormat="1" ht="14.25" customHeight="1" x14ac:dyDescent="0.25"/>
    <row r="227" customFormat="1" ht="14.25" customHeight="1" x14ac:dyDescent="0.25"/>
    <row r="228" customFormat="1" ht="14.25" customHeight="1" x14ac:dyDescent="0.25"/>
    <row r="229" customFormat="1" ht="14.25" customHeight="1" x14ac:dyDescent="0.25"/>
    <row r="230" customFormat="1" ht="14.25" customHeight="1" x14ac:dyDescent="0.25"/>
    <row r="231" customFormat="1" ht="14.25" customHeight="1" x14ac:dyDescent="0.25"/>
    <row r="232" customFormat="1" ht="14.25" customHeight="1" x14ac:dyDescent="0.25"/>
    <row r="233" customFormat="1" ht="14.25" customHeight="1" x14ac:dyDescent="0.25"/>
    <row r="234" customFormat="1" ht="14.25" customHeight="1" x14ac:dyDescent="0.25"/>
    <row r="235" customFormat="1" ht="14.25" customHeight="1" x14ac:dyDescent="0.25"/>
    <row r="236" customFormat="1" ht="14.25" customHeight="1" x14ac:dyDescent="0.25"/>
    <row r="237" customFormat="1" ht="14.25" customHeight="1" x14ac:dyDescent="0.25"/>
    <row r="238" customFormat="1" ht="14.25" customHeight="1" x14ac:dyDescent="0.25"/>
    <row r="239" customFormat="1" ht="14.25" customHeight="1" x14ac:dyDescent="0.25"/>
    <row r="240" customFormat="1" ht="14.25" customHeight="1" x14ac:dyDescent="0.25"/>
    <row r="241" customFormat="1" ht="14.25" customHeight="1" x14ac:dyDescent="0.25"/>
    <row r="242" customFormat="1" ht="14.25" customHeight="1" x14ac:dyDescent="0.25"/>
    <row r="243" customFormat="1" ht="14.25" customHeight="1" x14ac:dyDescent="0.25"/>
    <row r="244" customFormat="1" ht="14.25" customHeight="1" x14ac:dyDescent="0.25"/>
    <row r="245" customFormat="1" ht="14.25" customHeight="1" x14ac:dyDescent="0.25"/>
    <row r="246" customFormat="1" ht="14.25" customHeight="1" x14ac:dyDescent="0.25"/>
    <row r="247" customFormat="1" ht="14.25" customHeight="1" x14ac:dyDescent="0.25"/>
    <row r="248" customFormat="1" ht="14.25" customHeight="1" x14ac:dyDescent="0.25"/>
    <row r="249" customFormat="1" ht="14.25" customHeight="1" x14ac:dyDescent="0.25"/>
    <row r="250" customFormat="1" ht="14.25" customHeight="1" x14ac:dyDescent="0.25"/>
    <row r="251" customFormat="1" ht="14.25" customHeight="1" x14ac:dyDescent="0.25"/>
    <row r="252" customFormat="1" ht="14.25" customHeight="1" x14ac:dyDescent="0.25"/>
    <row r="253" customFormat="1" ht="14.25" customHeight="1" x14ac:dyDescent="0.25"/>
    <row r="254" customFormat="1" ht="14.25" customHeight="1" x14ac:dyDescent="0.25"/>
    <row r="255" customFormat="1" ht="14.25" customHeight="1" x14ac:dyDescent="0.25"/>
    <row r="256" customFormat="1" ht="14.25" customHeight="1" x14ac:dyDescent="0.25"/>
    <row r="257" customFormat="1" ht="14.25" customHeight="1" x14ac:dyDescent="0.25"/>
    <row r="258" customFormat="1" ht="14.25" customHeight="1" x14ac:dyDescent="0.25"/>
    <row r="259" customFormat="1" ht="14.25" customHeight="1" x14ac:dyDescent="0.25"/>
    <row r="260" customFormat="1" ht="14.25" customHeight="1" x14ac:dyDescent="0.25"/>
    <row r="261" customFormat="1" ht="14.25" customHeight="1" x14ac:dyDescent="0.25"/>
    <row r="262" customFormat="1" ht="14.25" customHeight="1" x14ac:dyDescent="0.25"/>
    <row r="263" customFormat="1" ht="14.25" customHeight="1" x14ac:dyDescent="0.25"/>
    <row r="264" customFormat="1" ht="14.25" customHeight="1" x14ac:dyDescent="0.25"/>
    <row r="265" customFormat="1" ht="14.25" customHeight="1" x14ac:dyDescent="0.25"/>
    <row r="266" customFormat="1" ht="14.25" customHeight="1" x14ac:dyDescent="0.25"/>
    <row r="267" customFormat="1" ht="14.25" customHeight="1" x14ac:dyDescent="0.25"/>
    <row r="268" customFormat="1" ht="14.25" customHeight="1" x14ac:dyDescent="0.25"/>
    <row r="269" customFormat="1" ht="14.25" customHeight="1" x14ac:dyDescent="0.25"/>
    <row r="270" customFormat="1" ht="14.25" customHeight="1" x14ac:dyDescent="0.25"/>
    <row r="271" customFormat="1" ht="14.25" customHeight="1" x14ac:dyDescent="0.25"/>
    <row r="272" customFormat="1" ht="14.25" customHeight="1" x14ac:dyDescent="0.25"/>
    <row r="273" customFormat="1" ht="14.25" customHeight="1" x14ac:dyDescent="0.25"/>
    <row r="274" customFormat="1" ht="14.25" customHeight="1" x14ac:dyDescent="0.25"/>
    <row r="275" customFormat="1" ht="14.25" customHeight="1" x14ac:dyDescent="0.25"/>
    <row r="276" customFormat="1" ht="14.25" customHeight="1" x14ac:dyDescent="0.25"/>
    <row r="277" customFormat="1" ht="14.25" customHeight="1" x14ac:dyDescent="0.25"/>
    <row r="278" customFormat="1" ht="14.25" customHeight="1" x14ac:dyDescent="0.25"/>
    <row r="279" customFormat="1" ht="14.25" customHeight="1" x14ac:dyDescent="0.25"/>
    <row r="280" customFormat="1" ht="14.25" customHeight="1" x14ac:dyDescent="0.25"/>
    <row r="281" customFormat="1" ht="14.25" customHeight="1" x14ac:dyDescent="0.25"/>
    <row r="282" customFormat="1" ht="14.25" customHeight="1" x14ac:dyDescent="0.25"/>
    <row r="283" customFormat="1" ht="14.25" customHeight="1" x14ac:dyDescent="0.25"/>
    <row r="284" customFormat="1" ht="14.25" customHeight="1" x14ac:dyDescent="0.25"/>
    <row r="285" customFormat="1" ht="14.25" customHeight="1" x14ac:dyDescent="0.25"/>
    <row r="286" customFormat="1" ht="14.25" customHeight="1" x14ac:dyDescent="0.25"/>
    <row r="287" customFormat="1" ht="14.25" customHeight="1" x14ac:dyDescent="0.25"/>
    <row r="288" customFormat="1" ht="14.25" customHeight="1" x14ac:dyDescent="0.25"/>
    <row r="289" customFormat="1" ht="14.25" customHeight="1" x14ac:dyDescent="0.25"/>
    <row r="290" customFormat="1" ht="14.25" customHeight="1" x14ac:dyDescent="0.25"/>
    <row r="291" customFormat="1" ht="14.25" customHeight="1" x14ac:dyDescent="0.25"/>
    <row r="292" customFormat="1" ht="14.25" customHeight="1" x14ac:dyDescent="0.25"/>
    <row r="293" customFormat="1" ht="14.25" customHeight="1" x14ac:dyDescent="0.25"/>
    <row r="294" customFormat="1" ht="14.25" customHeight="1" x14ac:dyDescent="0.25"/>
    <row r="295" customFormat="1" ht="14.25" customHeight="1" x14ac:dyDescent="0.25"/>
    <row r="296" customFormat="1" ht="14.25" customHeight="1" x14ac:dyDescent="0.25"/>
    <row r="297" customFormat="1" ht="14.25" customHeight="1" x14ac:dyDescent="0.25"/>
    <row r="298" customFormat="1" ht="14.25" customHeight="1" x14ac:dyDescent="0.25"/>
    <row r="299" customFormat="1" ht="14.25" customHeight="1" x14ac:dyDescent="0.25"/>
    <row r="300" customFormat="1" ht="14.25" customHeight="1" x14ac:dyDescent="0.25"/>
    <row r="301" customFormat="1" ht="14.25" customHeight="1" x14ac:dyDescent="0.25"/>
    <row r="302" customFormat="1" ht="14.25" customHeight="1" x14ac:dyDescent="0.25"/>
    <row r="303" customFormat="1" ht="14.25" customHeight="1" x14ac:dyDescent="0.25"/>
    <row r="304" customFormat="1" ht="14.25" customHeight="1" x14ac:dyDescent="0.25"/>
    <row r="305" customFormat="1" ht="14.25" customHeight="1" x14ac:dyDescent="0.25"/>
    <row r="306" customFormat="1" ht="14.25" customHeight="1" x14ac:dyDescent="0.25"/>
    <row r="307" customFormat="1" ht="14.25" customHeight="1" x14ac:dyDescent="0.25"/>
    <row r="308" customFormat="1" ht="14.25" customHeight="1" x14ac:dyDescent="0.25"/>
    <row r="309" customFormat="1" ht="14.25" customHeight="1" x14ac:dyDescent="0.25"/>
    <row r="310" customFormat="1" ht="14.25" customHeight="1" x14ac:dyDescent="0.25"/>
    <row r="311" customFormat="1" ht="14.25" customHeight="1" x14ac:dyDescent="0.25"/>
    <row r="312" customFormat="1" ht="14.25" customHeight="1" x14ac:dyDescent="0.25"/>
    <row r="313" customFormat="1" ht="14.25" customHeight="1" x14ac:dyDescent="0.25"/>
    <row r="314" customFormat="1" ht="14.25" customHeight="1" x14ac:dyDescent="0.25"/>
    <row r="315" customFormat="1" ht="14.25" customHeight="1" x14ac:dyDescent="0.25"/>
    <row r="316" customFormat="1" ht="14.25" customHeight="1" x14ac:dyDescent="0.25"/>
    <row r="317" customFormat="1" ht="14.25" customHeight="1" x14ac:dyDescent="0.25"/>
    <row r="318" customFormat="1" ht="14.25" customHeight="1" x14ac:dyDescent="0.25"/>
    <row r="319" customFormat="1" ht="14.25" customHeight="1" x14ac:dyDescent="0.25"/>
    <row r="320" customFormat="1" ht="14.25" customHeight="1" x14ac:dyDescent="0.25"/>
    <row r="321" customFormat="1" ht="14.25" customHeight="1" x14ac:dyDescent="0.25"/>
    <row r="322" customFormat="1" ht="14.25" customHeight="1" x14ac:dyDescent="0.25"/>
    <row r="323" customFormat="1" ht="14.25" customHeight="1" x14ac:dyDescent="0.25"/>
    <row r="324" customFormat="1" ht="14.25" customHeight="1" x14ac:dyDescent="0.25"/>
    <row r="325" customFormat="1" ht="14.25" customHeight="1" x14ac:dyDescent="0.25"/>
    <row r="326" customFormat="1" ht="14.25" customHeight="1" x14ac:dyDescent="0.25"/>
    <row r="327" customFormat="1" ht="14.25" customHeight="1" x14ac:dyDescent="0.25"/>
    <row r="328" customFormat="1" ht="14.25" customHeight="1" x14ac:dyDescent="0.25"/>
    <row r="329" customFormat="1" ht="14.25" customHeight="1" x14ac:dyDescent="0.25"/>
    <row r="330" customFormat="1" ht="14.25" customHeight="1" x14ac:dyDescent="0.25"/>
    <row r="331" customFormat="1" ht="14.25" customHeight="1" x14ac:dyDescent="0.25"/>
    <row r="332" customFormat="1" ht="14.25" customHeight="1" x14ac:dyDescent="0.25"/>
    <row r="333" customFormat="1" ht="14.25" customHeight="1" x14ac:dyDescent="0.25"/>
    <row r="334" customFormat="1" ht="14.25" customHeight="1" x14ac:dyDescent="0.25"/>
    <row r="335" customFormat="1" ht="14.25" customHeight="1" x14ac:dyDescent="0.25"/>
    <row r="336" customFormat="1" ht="14.25" customHeight="1" x14ac:dyDescent="0.25"/>
    <row r="337" customFormat="1" ht="14.25" customHeight="1" x14ac:dyDescent="0.25"/>
    <row r="338" customFormat="1" ht="14.25" customHeight="1" x14ac:dyDescent="0.25"/>
    <row r="339" customFormat="1" ht="14.25" customHeight="1" x14ac:dyDescent="0.25"/>
    <row r="340" customFormat="1" ht="14.25" customHeight="1" x14ac:dyDescent="0.25"/>
    <row r="341" customFormat="1" ht="14.25" customHeight="1" x14ac:dyDescent="0.25"/>
    <row r="342" customFormat="1" ht="14.25" customHeight="1" x14ac:dyDescent="0.25"/>
    <row r="343" customFormat="1" ht="14.25" customHeight="1" x14ac:dyDescent="0.25"/>
    <row r="344" customFormat="1" ht="14.25" customHeight="1" x14ac:dyDescent="0.25"/>
    <row r="345" customFormat="1" ht="14.25" customHeight="1" x14ac:dyDescent="0.25"/>
    <row r="346" customFormat="1" ht="14.25" customHeight="1" x14ac:dyDescent="0.25"/>
    <row r="347" customFormat="1" ht="14.25" customHeight="1" x14ac:dyDescent="0.25"/>
    <row r="348" customFormat="1" ht="14.25" customHeight="1" x14ac:dyDescent="0.25"/>
    <row r="349" customFormat="1" ht="14.25" customHeight="1" x14ac:dyDescent="0.25"/>
    <row r="350" customFormat="1" ht="14.25" customHeight="1" x14ac:dyDescent="0.25"/>
    <row r="351" customFormat="1" ht="14.25" customHeight="1" x14ac:dyDescent="0.25"/>
    <row r="352" customFormat="1" ht="14.25" customHeight="1" x14ac:dyDescent="0.25"/>
    <row r="353" customFormat="1" ht="14.25" customHeight="1" x14ac:dyDescent="0.25"/>
    <row r="354" customFormat="1" ht="14.25" customHeight="1" x14ac:dyDescent="0.25"/>
    <row r="355" customFormat="1" ht="14.25" customHeight="1" x14ac:dyDescent="0.25"/>
    <row r="356" customFormat="1" ht="14.25" customHeight="1" x14ac:dyDescent="0.25"/>
    <row r="357" customFormat="1" ht="14.25" customHeight="1" x14ac:dyDescent="0.25"/>
    <row r="358" customFormat="1" ht="14.25" customHeight="1" x14ac:dyDescent="0.25"/>
    <row r="359" customFormat="1" ht="14.25" customHeight="1" x14ac:dyDescent="0.25"/>
    <row r="360" customFormat="1" ht="14.25" customHeight="1" x14ac:dyDescent="0.25"/>
    <row r="361" customFormat="1" ht="14.25" customHeight="1" x14ac:dyDescent="0.25"/>
    <row r="362" customFormat="1" ht="14.25" customHeight="1" x14ac:dyDescent="0.25"/>
    <row r="363" customFormat="1" ht="14.25" customHeight="1" x14ac:dyDescent="0.25"/>
    <row r="364" customFormat="1" ht="14.25" customHeight="1" x14ac:dyDescent="0.25"/>
    <row r="365" customFormat="1" ht="14.25" customHeight="1" x14ac:dyDescent="0.25"/>
    <row r="366" customFormat="1" ht="14.25" customHeight="1" x14ac:dyDescent="0.25"/>
    <row r="367" customFormat="1" ht="14.25" customHeight="1" x14ac:dyDescent="0.25"/>
    <row r="368" customFormat="1" ht="14.25" customHeight="1" x14ac:dyDescent="0.25"/>
    <row r="369" customFormat="1" ht="14.25" customHeight="1" x14ac:dyDescent="0.25"/>
    <row r="370" customFormat="1" ht="14.25" customHeight="1" x14ac:dyDescent="0.25"/>
    <row r="371" customFormat="1" ht="14.25" customHeight="1" x14ac:dyDescent="0.25"/>
    <row r="372" customFormat="1" ht="14.25" customHeight="1" x14ac:dyDescent="0.25"/>
    <row r="373" customFormat="1" ht="14.25" customHeight="1" x14ac:dyDescent="0.25"/>
    <row r="374" customFormat="1" ht="14.25" customHeight="1" x14ac:dyDescent="0.25"/>
    <row r="375" customFormat="1" ht="14.25" customHeight="1" x14ac:dyDescent="0.25"/>
    <row r="376" customFormat="1" ht="14.25" customHeight="1" x14ac:dyDescent="0.25"/>
    <row r="377" customFormat="1" ht="14.25" customHeight="1" x14ac:dyDescent="0.25"/>
    <row r="378" customFormat="1" ht="14.25" customHeight="1" x14ac:dyDescent="0.25"/>
    <row r="379" customFormat="1" ht="14.25" customHeight="1" x14ac:dyDescent="0.25"/>
    <row r="380" customFormat="1" ht="14.25" customHeight="1" x14ac:dyDescent="0.25"/>
    <row r="381" customFormat="1" ht="14.25" customHeight="1" x14ac:dyDescent="0.25"/>
    <row r="382" customFormat="1" ht="14.25" customHeight="1" x14ac:dyDescent="0.25"/>
    <row r="383" customFormat="1" ht="14.25" customHeight="1" x14ac:dyDescent="0.25"/>
    <row r="384" customFormat="1" ht="14.25" customHeight="1" x14ac:dyDescent="0.25"/>
    <row r="385" customFormat="1" ht="14.25" customHeight="1" x14ac:dyDescent="0.25"/>
    <row r="386" customFormat="1" ht="14.25" customHeight="1" x14ac:dyDescent="0.25"/>
    <row r="387" customFormat="1" ht="14.25" customHeight="1" x14ac:dyDescent="0.25"/>
    <row r="388" customFormat="1" ht="14.25" customHeight="1" x14ac:dyDescent="0.25"/>
    <row r="389" customFormat="1" ht="14.25" customHeight="1" x14ac:dyDescent="0.25"/>
    <row r="390" customFormat="1" ht="14.25" customHeight="1" x14ac:dyDescent="0.25"/>
    <row r="391" customFormat="1" ht="14.25" customHeight="1" x14ac:dyDescent="0.25"/>
    <row r="392" customFormat="1" ht="14.25" customHeight="1" x14ac:dyDescent="0.25"/>
    <row r="393" customFormat="1" ht="14.25" customHeight="1" x14ac:dyDescent="0.25"/>
    <row r="394" customFormat="1" ht="14.25" customHeight="1" x14ac:dyDescent="0.25"/>
    <row r="395" customFormat="1" ht="14.25" customHeight="1" x14ac:dyDescent="0.25"/>
    <row r="396" customFormat="1" ht="14.25" customHeight="1" x14ac:dyDescent="0.25"/>
    <row r="397" customFormat="1" ht="14.25" customHeight="1" x14ac:dyDescent="0.25"/>
    <row r="398" customFormat="1" ht="14.25" customHeight="1" x14ac:dyDescent="0.25"/>
    <row r="399" customFormat="1" ht="14.25" customHeight="1" x14ac:dyDescent="0.25"/>
    <row r="400" customFormat="1" ht="14.25" customHeight="1" x14ac:dyDescent="0.25"/>
    <row r="401" customFormat="1" ht="14.25" customHeight="1" x14ac:dyDescent="0.25"/>
    <row r="402" customFormat="1" ht="14.25" customHeight="1" x14ac:dyDescent="0.25"/>
    <row r="403" customFormat="1" ht="14.25" customHeight="1" x14ac:dyDescent="0.25"/>
    <row r="404" customFormat="1" ht="14.25" customHeight="1" x14ac:dyDescent="0.25"/>
    <row r="405" customFormat="1" ht="14.25" customHeight="1" x14ac:dyDescent="0.25"/>
    <row r="406" customFormat="1" ht="14.25" customHeight="1" x14ac:dyDescent="0.25"/>
    <row r="407" customFormat="1" ht="14.25" customHeight="1" x14ac:dyDescent="0.25"/>
    <row r="408" customFormat="1" ht="14.25" customHeight="1" x14ac:dyDescent="0.25"/>
    <row r="409" customFormat="1" ht="14.25" customHeight="1" x14ac:dyDescent="0.25"/>
    <row r="410" customFormat="1" ht="14.25" customHeight="1" x14ac:dyDescent="0.25"/>
    <row r="411" customFormat="1" ht="14.25" customHeight="1" x14ac:dyDescent="0.25"/>
    <row r="412" customFormat="1" ht="14.25" customHeight="1" x14ac:dyDescent="0.25"/>
    <row r="413" customFormat="1" ht="14.25" customHeight="1" x14ac:dyDescent="0.25"/>
    <row r="414" customFormat="1" ht="14.25" customHeight="1" x14ac:dyDescent="0.25"/>
    <row r="415" customFormat="1" ht="14.25" customHeight="1" x14ac:dyDescent="0.25"/>
    <row r="416" customFormat="1" ht="14.25" customHeight="1" x14ac:dyDescent="0.25"/>
    <row r="417" customFormat="1" ht="14.25" customHeight="1" x14ac:dyDescent="0.25"/>
    <row r="418" customFormat="1" ht="14.25" customHeight="1" x14ac:dyDescent="0.25"/>
    <row r="419" customFormat="1" ht="14.25" customHeight="1" x14ac:dyDescent="0.25"/>
    <row r="420" customFormat="1" ht="14.25" customHeight="1" x14ac:dyDescent="0.25"/>
    <row r="421" customFormat="1" ht="14.25" customHeight="1" x14ac:dyDescent="0.25"/>
    <row r="422" customFormat="1" ht="14.25" customHeight="1" x14ac:dyDescent="0.25"/>
    <row r="423" customFormat="1" ht="14.25" customHeight="1" x14ac:dyDescent="0.25"/>
    <row r="424" customFormat="1" ht="14.25" customHeight="1" x14ac:dyDescent="0.25"/>
    <row r="425" customFormat="1" ht="14.25" customHeight="1" x14ac:dyDescent="0.25"/>
    <row r="426" customFormat="1" ht="14.25" customHeight="1" x14ac:dyDescent="0.25"/>
    <row r="427" customFormat="1" ht="14.25" customHeight="1" x14ac:dyDescent="0.25"/>
    <row r="428" customFormat="1" ht="14.25" customHeight="1" x14ac:dyDescent="0.25"/>
    <row r="429" customFormat="1" ht="14.25" customHeight="1" x14ac:dyDescent="0.25"/>
    <row r="430" customFormat="1" ht="14.25" customHeight="1" x14ac:dyDescent="0.25"/>
    <row r="431" customFormat="1" ht="14.25" customHeight="1" x14ac:dyDescent="0.25"/>
    <row r="432" customFormat="1" ht="14.25" customHeight="1" x14ac:dyDescent="0.25"/>
    <row r="433" customFormat="1" ht="14.25" customHeight="1" x14ac:dyDescent="0.25"/>
    <row r="434" customFormat="1" ht="14.25" customHeight="1" x14ac:dyDescent="0.25"/>
    <row r="435" customFormat="1" ht="14.25" customHeight="1" x14ac:dyDescent="0.25"/>
    <row r="436" customFormat="1" ht="14.25" customHeight="1" x14ac:dyDescent="0.25"/>
    <row r="437" customFormat="1" ht="14.25" customHeight="1" x14ac:dyDescent="0.25"/>
    <row r="438" customFormat="1" ht="14.25" customHeight="1" x14ac:dyDescent="0.25"/>
    <row r="439" customFormat="1" ht="14.25" customHeight="1" x14ac:dyDescent="0.25"/>
    <row r="440" customFormat="1" ht="14.25" customHeight="1" x14ac:dyDescent="0.25"/>
    <row r="441" customFormat="1" ht="14.25" customHeight="1" x14ac:dyDescent="0.25"/>
    <row r="442" customFormat="1" ht="14.25" customHeight="1" x14ac:dyDescent="0.25"/>
    <row r="443" customFormat="1" ht="14.25" customHeight="1" x14ac:dyDescent="0.25"/>
    <row r="444" customFormat="1" ht="14.25" customHeight="1" x14ac:dyDescent="0.25"/>
    <row r="445" customFormat="1" ht="14.25" customHeight="1" x14ac:dyDescent="0.25"/>
    <row r="446" customFormat="1" ht="14.25" customHeight="1" x14ac:dyDescent="0.25"/>
    <row r="447" customFormat="1" ht="14.25" customHeight="1" x14ac:dyDescent="0.25"/>
    <row r="448" customFormat="1" ht="14.25" customHeight="1" x14ac:dyDescent="0.25"/>
    <row r="449" customFormat="1" ht="14.25" customHeight="1" x14ac:dyDescent="0.25"/>
    <row r="450" customFormat="1" ht="14.25" customHeight="1" x14ac:dyDescent="0.25"/>
    <row r="451" customFormat="1" ht="14.25" customHeight="1" x14ac:dyDescent="0.25"/>
    <row r="452" customFormat="1" ht="14.25" customHeight="1" x14ac:dyDescent="0.25"/>
    <row r="453" customFormat="1" ht="14.25" customHeight="1" x14ac:dyDescent="0.25"/>
    <row r="454" customFormat="1" ht="14.25" customHeight="1" x14ac:dyDescent="0.25"/>
    <row r="455" customFormat="1" ht="14.25" customHeight="1" x14ac:dyDescent="0.25"/>
    <row r="456" customFormat="1" ht="14.25" customHeight="1" x14ac:dyDescent="0.25"/>
    <row r="457" customFormat="1" ht="14.25" customHeight="1" x14ac:dyDescent="0.25"/>
    <row r="458" customFormat="1" ht="14.25" customHeight="1" x14ac:dyDescent="0.25"/>
    <row r="459" customFormat="1" ht="14.25" customHeight="1" x14ac:dyDescent="0.25"/>
    <row r="460" customFormat="1" ht="14.25" customHeight="1" x14ac:dyDescent="0.25"/>
    <row r="461" customFormat="1" ht="14.25" customHeight="1" x14ac:dyDescent="0.25"/>
    <row r="462" customFormat="1" ht="14.25" customHeight="1" x14ac:dyDescent="0.25"/>
    <row r="463" customFormat="1" ht="14.25" customHeight="1" x14ac:dyDescent="0.25"/>
    <row r="464" customFormat="1" ht="14.25" customHeight="1" x14ac:dyDescent="0.25"/>
    <row r="465" customFormat="1" ht="14.25" customHeight="1" x14ac:dyDescent="0.25"/>
    <row r="466" customFormat="1" ht="14.25" customHeight="1" x14ac:dyDescent="0.25"/>
    <row r="467" customFormat="1" ht="14.25" customHeight="1" x14ac:dyDescent="0.25"/>
    <row r="468" customFormat="1" ht="14.25" customHeight="1" x14ac:dyDescent="0.25"/>
    <row r="469" customFormat="1" ht="14.25" customHeight="1" x14ac:dyDescent="0.25"/>
    <row r="470" customFormat="1" ht="14.25" customHeight="1" x14ac:dyDescent="0.25"/>
    <row r="471" customFormat="1" ht="14.25" customHeight="1" x14ac:dyDescent="0.25"/>
    <row r="472" customFormat="1" ht="14.25" customHeight="1" x14ac:dyDescent="0.25"/>
    <row r="473" customFormat="1" ht="14.25" customHeight="1" x14ac:dyDescent="0.25"/>
    <row r="474" customFormat="1" ht="14.25" customHeight="1" x14ac:dyDescent="0.25"/>
    <row r="475" customFormat="1" ht="14.25" customHeight="1" x14ac:dyDescent="0.25"/>
    <row r="476" customFormat="1" ht="14.25" customHeight="1" x14ac:dyDescent="0.25"/>
    <row r="477" customFormat="1" ht="14.25" customHeight="1" x14ac:dyDescent="0.25"/>
    <row r="478" customFormat="1" ht="14.25" customHeight="1" x14ac:dyDescent="0.25"/>
    <row r="479" customFormat="1" ht="14.25" customHeight="1" x14ac:dyDescent="0.25"/>
    <row r="480" customFormat="1" ht="14.25" customHeight="1" x14ac:dyDescent="0.25"/>
    <row r="481" customFormat="1" ht="14.25" customHeight="1" x14ac:dyDescent="0.25"/>
    <row r="482" customFormat="1" ht="14.25" customHeight="1" x14ac:dyDescent="0.25"/>
    <row r="483" customFormat="1" ht="14.25" customHeight="1" x14ac:dyDescent="0.25"/>
    <row r="484" customFormat="1" ht="14.25" customHeight="1" x14ac:dyDescent="0.25"/>
    <row r="485" customFormat="1" ht="14.25" customHeight="1" x14ac:dyDescent="0.25"/>
    <row r="486" customFormat="1" ht="14.25" customHeight="1" x14ac:dyDescent="0.25"/>
    <row r="487" customFormat="1" ht="14.25" customHeight="1" x14ac:dyDescent="0.25"/>
    <row r="488" customFormat="1" ht="14.25" customHeight="1" x14ac:dyDescent="0.25"/>
    <row r="489" customFormat="1" ht="14.25" customHeight="1" x14ac:dyDescent="0.25"/>
    <row r="490" customFormat="1" ht="14.25" customHeight="1" x14ac:dyDescent="0.25"/>
    <row r="491" customFormat="1" ht="14.25" customHeight="1" x14ac:dyDescent="0.25"/>
    <row r="492" customFormat="1" ht="14.25" customHeight="1" x14ac:dyDescent="0.25"/>
    <row r="493" customFormat="1" ht="14.25" customHeight="1" x14ac:dyDescent="0.25"/>
    <row r="494" customFormat="1" ht="14.25" customHeight="1" x14ac:dyDescent="0.25"/>
    <row r="495" customFormat="1" ht="14.25" customHeight="1" x14ac:dyDescent="0.25"/>
    <row r="496" customFormat="1" ht="14.25" customHeight="1" x14ac:dyDescent="0.25"/>
    <row r="497" customFormat="1" ht="14.25" customHeight="1" x14ac:dyDescent="0.25"/>
    <row r="498" customFormat="1" ht="14.25" customHeight="1" x14ac:dyDescent="0.25"/>
    <row r="499" customFormat="1" ht="14.25" customHeight="1" x14ac:dyDescent="0.25"/>
    <row r="500" customFormat="1" ht="14.25" customHeight="1" x14ac:dyDescent="0.25"/>
    <row r="501" customFormat="1" ht="14.25" customHeight="1" x14ac:dyDescent="0.25"/>
    <row r="502" customFormat="1" ht="14.25" customHeight="1" x14ac:dyDescent="0.25"/>
    <row r="503" customFormat="1" ht="14.25" customHeight="1" x14ac:dyDescent="0.25"/>
    <row r="504" customFormat="1" ht="14.25" customHeight="1" x14ac:dyDescent="0.25"/>
    <row r="505" customFormat="1" ht="14.25" customHeight="1" x14ac:dyDescent="0.25"/>
    <row r="506" customFormat="1" ht="14.25" customHeight="1" x14ac:dyDescent="0.25"/>
    <row r="507" customFormat="1" ht="14.25" customHeight="1" x14ac:dyDescent="0.25"/>
    <row r="508" customFormat="1" ht="14.25" customHeight="1" x14ac:dyDescent="0.25"/>
    <row r="509" customFormat="1" ht="14.25" customHeight="1" x14ac:dyDescent="0.25"/>
    <row r="510" customFormat="1" ht="14.25" customHeight="1" x14ac:dyDescent="0.25"/>
    <row r="511" customFormat="1" ht="14.25" customHeight="1" x14ac:dyDescent="0.25"/>
    <row r="512" customFormat="1" ht="14.25" customHeight="1" x14ac:dyDescent="0.25"/>
    <row r="513" customFormat="1" ht="14.25" customHeight="1" x14ac:dyDescent="0.25"/>
    <row r="514" customFormat="1" ht="14.25" customHeight="1" x14ac:dyDescent="0.25"/>
    <row r="515" customFormat="1" ht="14.25" customHeight="1" x14ac:dyDescent="0.25"/>
    <row r="516" customFormat="1" ht="14.25" customHeight="1" x14ac:dyDescent="0.25"/>
    <row r="517" customFormat="1" ht="14.25" customHeight="1" x14ac:dyDescent="0.25"/>
    <row r="518" customFormat="1" ht="14.25" customHeight="1" x14ac:dyDescent="0.25"/>
    <row r="519" customFormat="1" ht="14.25" customHeight="1" x14ac:dyDescent="0.25"/>
    <row r="520" customFormat="1" ht="14.25" customHeight="1" x14ac:dyDescent="0.25"/>
    <row r="521" customFormat="1" ht="14.25" customHeight="1" x14ac:dyDescent="0.25"/>
    <row r="522" customFormat="1" ht="14.25" customHeight="1" x14ac:dyDescent="0.25"/>
    <row r="523" customFormat="1" ht="14.25" customHeight="1" x14ac:dyDescent="0.25"/>
    <row r="524" customFormat="1" ht="14.25" customHeight="1" x14ac:dyDescent="0.25"/>
    <row r="525" customFormat="1" ht="14.25" customHeight="1" x14ac:dyDescent="0.25"/>
    <row r="526" customFormat="1" ht="14.25" customHeight="1" x14ac:dyDescent="0.25"/>
    <row r="527" customFormat="1" ht="14.25" customHeight="1" x14ac:dyDescent="0.25"/>
    <row r="528" customFormat="1" ht="14.25" customHeight="1" x14ac:dyDescent="0.25"/>
    <row r="529" customFormat="1" ht="14.25" customHeight="1" x14ac:dyDescent="0.25"/>
    <row r="530" customFormat="1" ht="14.25" customHeight="1" x14ac:dyDescent="0.25"/>
    <row r="531" customFormat="1" ht="14.25" customHeight="1" x14ac:dyDescent="0.25"/>
    <row r="532" customFormat="1" ht="14.25" customHeight="1" x14ac:dyDescent="0.25"/>
    <row r="533" customFormat="1" ht="14.25" customHeight="1" x14ac:dyDescent="0.25"/>
    <row r="534" customFormat="1" ht="14.25" customHeight="1" x14ac:dyDescent="0.25"/>
    <row r="535" customFormat="1" ht="14.25" customHeight="1" x14ac:dyDescent="0.25"/>
    <row r="536" customFormat="1" ht="14.25" customHeight="1" x14ac:dyDescent="0.25"/>
    <row r="537" customFormat="1" ht="14.25" customHeight="1" x14ac:dyDescent="0.25"/>
    <row r="538" customFormat="1" ht="14.25" customHeight="1" x14ac:dyDescent="0.25"/>
    <row r="539" customFormat="1" ht="14.25" customHeight="1" x14ac:dyDescent="0.25"/>
    <row r="540" customFormat="1" ht="14.25" customHeight="1" x14ac:dyDescent="0.25"/>
    <row r="541" customFormat="1" ht="14.25" customHeight="1" x14ac:dyDescent="0.25"/>
    <row r="542" customFormat="1" ht="14.25" customHeight="1" x14ac:dyDescent="0.25"/>
    <row r="543" customFormat="1" ht="14.25" customHeight="1" x14ac:dyDescent="0.25"/>
    <row r="544" customFormat="1" ht="14.25" customHeight="1" x14ac:dyDescent="0.25"/>
    <row r="545" customFormat="1" ht="14.25" customHeight="1" x14ac:dyDescent="0.25"/>
    <row r="546" customFormat="1" ht="14.25" customHeight="1" x14ac:dyDescent="0.25"/>
    <row r="547" customFormat="1" ht="14.25" customHeight="1" x14ac:dyDescent="0.25"/>
    <row r="548" customFormat="1" ht="14.25" customHeight="1" x14ac:dyDescent="0.25"/>
    <row r="549" customFormat="1" ht="14.25" customHeight="1" x14ac:dyDescent="0.25"/>
    <row r="550" customFormat="1" ht="14.25" customHeight="1" x14ac:dyDescent="0.25"/>
    <row r="551" customFormat="1" ht="14.25" customHeight="1" x14ac:dyDescent="0.25"/>
    <row r="552" customFormat="1" ht="14.25" customHeight="1" x14ac:dyDescent="0.25"/>
    <row r="553" customFormat="1" ht="14.25" customHeight="1" x14ac:dyDescent="0.25"/>
    <row r="554" customFormat="1" ht="14.25" customHeight="1" x14ac:dyDescent="0.25"/>
    <row r="555" customFormat="1" ht="14.25" customHeight="1" x14ac:dyDescent="0.25"/>
    <row r="556" customFormat="1" ht="14.25" customHeight="1" x14ac:dyDescent="0.25"/>
    <row r="557" customFormat="1" ht="14.25" customHeight="1" x14ac:dyDescent="0.25"/>
    <row r="558" customFormat="1" ht="14.25" customHeight="1" x14ac:dyDescent="0.25"/>
    <row r="559" customFormat="1" ht="14.25" customHeight="1" x14ac:dyDescent="0.25"/>
    <row r="560" customFormat="1" ht="14.25" customHeight="1" x14ac:dyDescent="0.25"/>
    <row r="561" customFormat="1" ht="14.25" customHeight="1" x14ac:dyDescent="0.25"/>
    <row r="562" customFormat="1" ht="14.25" customHeight="1" x14ac:dyDescent="0.25"/>
    <row r="563" customFormat="1" ht="14.25" customHeight="1" x14ac:dyDescent="0.25"/>
    <row r="564" customFormat="1" ht="14.25" customHeight="1" x14ac:dyDescent="0.25"/>
    <row r="565" customFormat="1" ht="14.25" customHeight="1" x14ac:dyDescent="0.25"/>
    <row r="566" customFormat="1" ht="14.25" customHeight="1" x14ac:dyDescent="0.25"/>
    <row r="567" customFormat="1" ht="14.25" customHeight="1" x14ac:dyDescent="0.25"/>
    <row r="568" customFormat="1" ht="14.25" customHeight="1" x14ac:dyDescent="0.25"/>
    <row r="569" customFormat="1" ht="14.25" customHeight="1" x14ac:dyDescent="0.25"/>
    <row r="570" customFormat="1" ht="14.25" customHeight="1" x14ac:dyDescent="0.25"/>
    <row r="571" customFormat="1" ht="14.25" customHeight="1" x14ac:dyDescent="0.25"/>
    <row r="572" customFormat="1" ht="14.25" customHeight="1" x14ac:dyDescent="0.25"/>
    <row r="573" customFormat="1" ht="14.25" customHeight="1" x14ac:dyDescent="0.25"/>
    <row r="574" customFormat="1" ht="14.25" customHeight="1" x14ac:dyDescent="0.25"/>
    <row r="575" customFormat="1" ht="14.25" customHeight="1" x14ac:dyDescent="0.25"/>
    <row r="576" customFormat="1" ht="14.25" customHeight="1" x14ac:dyDescent="0.25"/>
    <row r="577" customFormat="1" ht="14.25" customHeight="1" x14ac:dyDescent="0.25"/>
    <row r="578" customFormat="1" ht="14.25" customHeight="1" x14ac:dyDescent="0.25"/>
    <row r="579" customFormat="1" ht="14.25" customHeight="1" x14ac:dyDescent="0.25"/>
    <row r="580" customFormat="1" ht="14.25" customHeight="1" x14ac:dyDescent="0.25"/>
    <row r="581" customFormat="1" ht="14.25" customHeight="1" x14ac:dyDescent="0.25"/>
    <row r="582" customFormat="1" ht="14.25" customHeight="1" x14ac:dyDescent="0.25"/>
    <row r="583" customFormat="1" ht="14.25" customHeight="1" x14ac:dyDescent="0.25"/>
    <row r="584" customFormat="1" ht="14.25" customHeight="1" x14ac:dyDescent="0.25"/>
    <row r="585" customFormat="1" ht="14.25" customHeight="1" x14ac:dyDescent="0.25"/>
    <row r="586" customFormat="1" ht="14.25" customHeight="1" x14ac:dyDescent="0.25"/>
    <row r="587" customFormat="1" ht="14.25" customHeight="1" x14ac:dyDescent="0.25"/>
    <row r="588" customFormat="1" ht="14.25" customHeight="1" x14ac:dyDescent="0.25"/>
    <row r="589" customFormat="1" ht="14.25" customHeight="1" x14ac:dyDescent="0.25"/>
    <row r="590" customFormat="1" ht="14.25" customHeight="1" x14ac:dyDescent="0.25"/>
    <row r="591" customFormat="1" ht="14.25" customHeight="1" x14ac:dyDescent="0.25"/>
    <row r="592" customFormat="1" ht="14.25" customHeight="1" x14ac:dyDescent="0.25"/>
    <row r="593" customFormat="1" ht="14.25" customHeight="1" x14ac:dyDescent="0.25"/>
    <row r="594" customFormat="1" ht="14.25" customHeight="1" x14ac:dyDescent="0.25"/>
    <row r="595" customFormat="1" ht="14.25" customHeight="1" x14ac:dyDescent="0.25"/>
    <row r="596" customFormat="1" ht="14.25" customHeight="1" x14ac:dyDescent="0.25"/>
    <row r="597" customFormat="1" ht="14.25" customHeight="1" x14ac:dyDescent="0.25"/>
    <row r="598" customFormat="1" ht="14.25" customHeight="1" x14ac:dyDescent="0.25"/>
    <row r="599" customFormat="1" ht="14.25" customHeight="1" x14ac:dyDescent="0.25"/>
    <row r="600" customFormat="1" ht="14.25" customHeight="1" x14ac:dyDescent="0.25"/>
    <row r="601" customFormat="1" ht="14.25" customHeight="1" x14ac:dyDescent="0.25"/>
    <row r="602" customFormat="1" ht="14.25" customHeight="1" x14ac:dyDescent="0.25"/>
    <row r="603" customFormat="1" ht="14.25" customHeight="1" x14ac:dyDescent="0.25"/>
    <row r="604" customFormat="1" ht="14.25" customHeight="1" x14ac:dyDescent="0.25"/>
    <row r="605" customFormat="1" ht="14.25" customHeight="1" x14ac:dyDescent="0.25"/>
    <row r="606" customFormat="1" ht="14.25" customHeight="1" x14ac:dyDescent="0.25"/>
    <row r="607" customFormat="1" ht="14.25" customHeight="1" x14ac:dyDescent="0.25"/>
    <row r="608" customFormat="1" ht="14.25" customHeight="1" x14ac:dyDescent="0.25"/>
    <row r="609" customFormat="1" ht="14.25" customHeight="1" x14ac:dyDescent="0.25"/>
    <row r="610" customFormat="1" ht="14.25" customHeight="1" x14ac:dyDescent="0.25"/>
    <row r="611" customFormat="1" ht="14.25" customHeight="1" x14ac:dyDescent="0.25"/>
    <row r="612" customFormat="1" ht="14.25" customHeight="1" x14ac:dyDescent="0.25"/>
    <row r="613" customFormat="1" ht="14.25" customHeight="1" x14ac:dyDescent="0.25"/>
    <row r="614" customFormat="1" ht="14.25" customHeight="1" x14ac:dyDescent="0.25"/>
    <row r="615" customFormat="1" ht="14.25" customHeight="1" x14ac:dyDescent="0.25"/>
    <row r="616" customFormat="1" ht="14.25" customHeight="1" x14ac:dyDescent="0.25"/>
    <row r="617" customFormat="1" ht="14.25" customHeight="1" x14ac:dyDescent="0.25"/>
    <row r="618" customFormat="1" ht="14.25" customHeight="1" x14ac:dyDescent="0.25"/>
    <row r="619" customFormat="1" ht="14.25" customHeight="1" x14ac:dyDescent="0.25"/>
    <row r="620" customFormat="1" ht="14.25" customHeight="1" x14ac:dyDescent="0.25"/>
    <row r="621" customFormat="1" ht="14.25" customHeight="1" x14ac:dyDescent="0.25"/>
    <row r="622" customFormat="1" ht="14.25" customHeight="1" x14ac:dyDescent="0.25"/>
    <row r="623" customFormat="1" ht="14.25" customHeight="1" x14ac:dyDescent="0.25"/>
    <row r="624" customFormat="1" ht="14.25" customHeight="1" x14ac:dyDescent="0.25"/>
    <row r="625" customFormat="1" ht="14.25" customHeight="1" x14ac:dyDescent="0.25"/>
    <row r="626" customFormat="1" ht="14.25" customHeight="1" x14ac:dyDescent="0.25"/>
    <row r="627" customFormat="1" ht="14.25" customHeight="1" x14ac:dyDescent="0.25"/>
    <row r="628" customFormat="1" ht="14.25" customHeight="1" x14ac:dyDescent="0.25"/>
    <row r="629" customFormat="1" ht="14.25" customHeight="1" x14ac:dyDescent="0.25"/>
    <row r="630" customFormat="1" ht="14.25" customHeight="1" x14ac:dyDescent="0.25"/>
    <row r="631" customFormat="1" ht="14.25" customHeight="1" x14ac:dyDescent="0.25"/>
    <row r="632" customFormat="1" ht="14.25" customHeight="1" x14ac:dyDescent="0.25"/>
    <row r="633" customFormat="1" ht="14.25" customHeight="1" x14ac:dyDescent="0.25"/>
    <row r="634" customFormat="1" ht="14.25" customHeight="1" x14ac:dyDescent="0.25"/>
    <row r="635" customFormat="1" ht="14.25" customHeight="1" x14ac:dyDescent="0.25"/>
    <row r="636" customFormat="1" ht="14.25" customHeight="1" x14ac:dyDescent="0.25"/>
    <row r="637" customFormat="1" ht="14.25" customHeight="1" x14ac:dyDescent="0.25"/>
    <row r="638" customFormat="1" ht="14.25" customHeight="1" x14ac:dyDescent="0.25"/>
    <row r="639" customFormat="1" ht="14.25" customHeight="1" x14ac:dyDescent="0.25"/>
    <row r="640" customFormat="1" ht="14.25" customHeight="1" x14ac:dyDescent="0.25"/>
    <row r="641" customFormat="1" ht="14.25" customHeight="1" x14ac:dyDescent="0.25"/>
    <row r="642" customFormat="1" ht="14.25" customHeight="1" x14ac:dyDescent="0.25"/>
    <row r="643" customFormat="1" ht="14.25" customHeight="1" x14ac:dyDescent="0.25"/>
    <row r="644" customFormat="1" ht="14.25" customHeight="1" x14ac:dyDescent="0.25"/>
    <row r="645" customFormat="1" ht="14.25" customHeight="1" x14ac:dyDescent="0.25"/>
    <row r="646" customFormat="1" ht="14.25" customHeight="1" x14ac:dyDescent="0.25"/>
    <row r="647" customFormat="1" ht="14.25" customHeight="1" x14ac:dyDescent="0.25"/>
    <row r="648" customFormat="1" ht="14.25" customHeight="1" x14ac:dyDescent="0.25"/>
    <row r="649" customFormat="1" ht="14.25" customHeight="1" x14ac:dyDescent="0.25"/>
    <row r="650" customFormat="1" ht="14.25" customHeight="1" x14ac:dyDescent="0.25"/>
    <row r="651" customFormat="1" ht="14.25" customHeight="1" x14ac:dyDescent="0.25"/>
    <row r="652" customFormat="1" ht="14.25" customHeight="1" x14ac:dyDescent="0.25"/>
    <row r="653" customFormat="1" ht="14.25" customHeight="1" x14ac:dyDescent="0.25"/>
    <row r="654" customFormat="1" ht="14.25" customHeight="1" x14ac:dyDescent="0.25"/>
    <row r="655" customFormat="1" ht="14.25" customHeight="1" x14ac:dyDescent="0.25"/>
    <row r="656" customFormat="1" ht="14.25" customHeight="1" x14ac:dyDescent="0.25"/>
    <row r="657" customFormat="1" ht="14.25" customHeight="1" x14ac:dyDescent="0.25"/>
    <row r="658" customFormat="1" ht="14.25" customHeight="1" x14ac:dyDescent="0.25"/>
    <row r="659" customFormat="1" ht="14.25" customHeight="1" x14ac:dyDescent="0.25"/>
    <row r="660" customFormat="1" ht="14.25" customHeight="1" x14ac:dyDescent="0.25"/>
    <row r="661" customFormat="1" ht="14.25" customHeight="1" x14ac:dyDescent="0.25"/>
    <row r="662" customFormat="1" ht="14.25" customHeight="1" x14ac:dyDescent="0.25"/>
    <row r="663" customFormat="1" ht="14.25" customHeight="1" x14ac:dyDescent="0.25"/>
    <row r="664" customFormat="1" ht="14.25" customHeight="1" x14ac:dyDescent="0.25"/>
    <row r="665" customFormat="1" ht="14.25" customHeight="1" x14ac:dyDescent="0.25"/>
    <row r="666" customFormat="1" ht="14.25" customHeight="1" x14ac:dyDescent="0.25"/>
    <row r="667" customFormat="1" ht="14.25" customHeight="1" x14ac:dyDescent="0.25"/>
    <row r="668" customFormat="1" ht="14.25" customHeight="1" x14ac:dyDescent="0.25"/>
    <row r="669" customFormat="1" ht="14.25" customHeight="1" x14ac:dyDescent="0.25"/>
    <row r="670" customFormat="1" ht="14.25" customHeight="1" x14ac:dyDescent="0.25"/>
    <row r="671" customFormat="1" ht="14.25" customHeight="1" x14ac:dyDescent="0.25"/>
    <row r="672" customFormat="1" ht="14.25" customHeight="1" x14ac:dyDescent="0.25"/>
    <row r="673" customFormat="1" ht="14.25" customHeight="1" x14ac:dyDescent="0.25"/>
    <row r="674" customFormat="1" ht="14.25" customHeight="1" x14ac:dyDescent="0.25"/>
    <row r="675" customFormat="1" ht="14.25" customHeight="1" x14ac:dyDescent="0.25"/>
    <row r="676" customFormat="1" ht="14.25" customHeight="1" x14ac:dyDescent="0.25"/>
    <row r="677" customFormat="1" ht="14.25" customHeight="1" x14ac:dyDescent="0.25"/>
    <row r="678" customFormat="1" ht="14.25" customHeight="1" x14ac:dyDescent="0.25"/>
    <row r="679" customFormat="1" ht="14.25" customHeight="1" x14ac:dyDescent="0.25"/>
    <row r="680" customFormat="1" ht="14.25" customHeight="1" x14ac:dyDescent="0.25"/>
    <row r="681" customFormat="1" ht="14.25" customHeight="1" x14ac:dyDescent="0.25"/>
    <row r="682" customFormat="1" ht="14.25" customHeight="1" x14ac:dyDescent="0.25"/>
    <row r="683" customFormat="1" ht="14.25" customHeight="1" x14ac:dyDescent="0.25"/>
    <row r="684" customFormat="1" ht="14.25" customHeight="1" x14ac:dyDescent="0.25"/>
    <row r="685" customFormat="1" ht="14.25" customHeight="1" x14ac:dyDescent="0.25"/>
    <row r="686" customFormat="1" ht="14.25" customHeight="1" x14ac:dyDescent="0.25"/>
    <row r="687" customFormat="1" ht="14.25" customHeight="1" x14ac:dyDescent="0.25"/>
    <row r="688" customFormat="1" ht="14.25" customHeight="1" x14ac:dyDescent="0.25"/>
    <row r="689" customFormat="1" ht="14.25" customHeight="1" x14ac:dyDescent="0.25"/>
    <row r="690" customFormat="1" ht="14.25" customHeight="1" x14ac:dyDescent="0.25"/>
    <row r="691" customFormat="1" ht="14.25" customHeight="1" x14ac:dyDescent="0.25"/>
    <row r="692" customFormat="1" ht="14.25" customHeight="1" x14ac:dyDescent="0.25"/>
    <row r="693" customFormat="1" ht="14.25" customHeight="1" x14ac:dyDescent="0.25"/>
    <row r="694" customFormat="1" ht="14.25" customHeight="1" x14ac:dyDescent="0.25"/>
    <row r="695" customFormat="1" ht="14.25" customHeight="1" x14ac:dyDescent="0.25"/>
    <row r="696" customFormat="1" ht="14.25" customHeight="1" x14ac:dyDescent="0.25"/>
    <row r="697" customFormat="1" ht="14.25" customHeight="1" x14ac:dyDescent="0.25"/>
    <row r="698" customFormat="1" ht="14.25" customHeight="1" x14ac:dyDescent="0.25"/>
    <row r="699" customFormat="1" ht="14.25" customHeight="1" x14ac:dyDescent="0.25"/>
    <row r="700" customFormat="1" ht="14.25" customHeight="1" x14ac:dyDescent="0.25"/>
    <row r="701" customFormat="1" ht="14.25" customHeight="1" x14ac:dyDescent="0.25"/>
    <row r="702" customFormat="1" ht="14.25" customHeight="1" x14ac:dyDescent="0.25"/>
    <row r="703" customFormat="1" ht="14.25" customHeight="1" x14ac:dyDescent="0.25"/>
    <row r="704" customFormat="1" ht="14.25" customHeight="1" x14ac:dyDescent="0.25"/>
    <row r="705" customFormat="1" ht="14.25" customHeight="1" x14ac:dyDescent="0.25"/>
    <row r="706" customFormat="1" ht="14.25" customHeight="1" x14ac:dyDescent="0.25"/>
    <row r="707" customFormat="1" ht="14.25" customHeight="1" x14ac:dyDescent="0.25"/>
    <row r="708" customFormat="1" ht="14.25" customHeight="1" x14ac:dyDescent="0.25"/>
    <row r="709" customFormat="1" ht="14.25" customHeight="1" x14ac:dyDescent="0.25"/>
    <row r="710" customFormat="1" ht="14.25" customHeight="1" x14ac:dyDescent="0.25"/>
    <row r="711" customFormat="1" ht="14.25" customHeight="1" x14ac:dyDescent="0.25"/>
    <row r="712" customFormat="1" ht="14.25" customHeight="1" x14ac:dyDescent="0.25"/>
    <row r="713" customFormat="1" ht="14.25" customHeight="1" x14ac:dyDescent="0.25"/>
    <row r="714" customFormat="1" ht="14.25" customHeight="1" x14ac:dyDescent="0.25"/>
    <row r="715" customFormat="1" ht="14.25" customHeight="1" x14ac:dyDescent="0.25"/>
    <row r="716" customFormat="1" ht="14.25" customHeight="1" x14ac:dyDescent="0.25"/>
    <row r="717" customFormat="1" ht="14.25" customHeight="1" x14ac:dyDescent="0.25"/>
    <row r="718" customFormat="1" ht="14.25" customHeight="1" x14ac:dyDescent="0.25"/>
    <row r="719" customFormat="1" ht="14.25" customHeight="1" x14ac:dyDescent="0.25"/>
    <row r="720" customFormat="1" ht="14.25" customHeight="1" x14ac:dyDescent="0.25"/>
    <row r="721" customFormat="1" ht="14.25" customHeight="1" x14ac:dyDescent="0.25"/>
    <row r="722" customFormat="1" ht="14.25" customHeight="1" x14ac:dyDescent="0.25"/>
    <row r="723" customFormat="1" ht="14.25" customHeight="1" x14ac:dyDescent="0.25"/>
    <row r="724" customFormat="1" ht="14.25" customHeight="1" x14ac:dyDescent="0.25"/>
    <row r="725" customFormat="1" ht="14.25" customHeight="1" x14ac:dyDescent="0.25"/>
    <row r="726" customFormat="1" ht="14.25" customHeight="1" x14ac:dyDescent="0.25"/>
    <row r="727" customFormat="1" ht="14.25" customHeight="1" x14ac:dyDescent="0.25"/>
    <row r="728" customFormat="1" ht="14.25" customHeight="1" x14ac:dyDescent="0.25"/>
    <row r="729" customFormat="1" ht="14.25" customHeight="1" x14ac:dyDescent="0.25"/>
    <row r="730" customFormat="1" ht="14.25" customHeight="1" x14ac:dyDescent="0.25"/>
    <row r="731" customFormat="1" ht="14.25" customHeight="1" x14ac:dyDescent="0.25"/>
    <row r="732" customFormat="1" ht="14.25" customHeight="1" x14ac:dyDescent="0.25"/>
    <row r="733" customFormat="1" ht="14.25" customHeight="1" x14ac:dyDescent="0.25"/>
    <row r="734" customFormat="1" ht="14.25" customHeight="1" x14ac:dyDescent="0.25"/>
    <row r="735" customFormat="1" ht="14.25" customHeight="1" x14ac:dyDescent="0.25"/>
    <row r="736" customFormat="1" ht="14.25" customHeight="1" x14ac:dyDescent="0.25"/>
    <row r="737" customFormat="1" ht="14.25" customHeight="1" x14ac:dyDescent="0.25"/>
    <row r="738" customFormat="1" ht="14.25" customHeight="1" x14ac:dyDescent="0.25"/>
    <row r="739" customFormat="1" ht="14.25" customHeight="1" x14ac:dyDescent="0.25"/>
    <row r="740" customFormat="1" ht="14.25" customHeight="1" x14ac:dyDescent="0.25"/>
    <row r="741" customFormat="1" ht="14.25" customHeight="1" x14ac:dyDescent="0.25"/>
    <row r="742" customFormat="1" ht="14.25" customHeight="1" x14ac:dyDescent="0.25"/>
    <row r="743" customFormat="1" ht="14.25" customHeight="1" x14ac:dyDescent="0.25"/>
    <row r="744" customFormat="1" ht="14.25" customHeight="1" x14ac:dyDescent="0.25"/>
    <row r="745" customFormat="1" ht="14.25" customHeight="1" x14ac:dyDescent="0.25"/>
    <row r="746" customFormat="1" ht="14.25" customHeight="1" x14ac:dyDescent="0.25"/>
    <row r="747" customFormat="1" ht="14.25" customHeight="1" x14ac:dyDescent="0.25"/>
    <row r="748" customFormat="1" ht="14.25" customHeight="1" x14ac:dyDescent="0.25"/>
    <row r="749" customFormat="1" ht="14.25" customHeight="1" x14ac:dyDescent="0.25"/>
    <row r="750" customFormat="1" ht="14.25" customHeight="1" x14ac:dyDescent="0.25"/>
    <row r="751" customFormat="1" ht="14.25" customHeight="1" x14ac:dyDescent="0.25"/>
    <row r="752" customFormat="1" ht="14.25" customHeight="1" x14ac:dyDescent="0.25"/>
    <row r="753" customFormat="1" ht="14.25" customHeight="1" x14ac:dyDescent="0.25"/>
    <row r="754" customFormat="1" ht="14.25" customHeight="1" x14ac:dyDescent="0.25"/>
    <row r="755" customFormat="1" ht="14.25" customHeight="1" x14ac:dyDescent="0.25"/>
    <row r="756" customFormat="1" ht="14.25" customHeight="1" x14ac:dyDescent="0.25"/>
    <row r="757" customFormat="1" ht="14.25" customHeight="1" x14ac:dyDescent="0.25"/>
    <row r="758" customFormat="1" ht="14.25" customHeight="1" x14ac:dyDescent="0.25"/>
    <row r="759" customFormat="1" ht="14.25" customHeight="1" x14ac:dyDescent="0.25"/>
    <row r="760" customFormat="1" ht="14.25" customHeight="1" x14ac:dyDescent="0.25"/>
    <row r="761" customFormat="1" ht="14.25" customHeight="1" x14ac:dyDescent="0.25"/>
    <row r="762" customFormat="1" ht="14.25" customHeight="1" x14ac:dyDescent="0.25"/>
    <row r="763" customFormat="1" ht="14.25" customHeight="1" x14ac:dyDescent="0.25"/>
    <row r="764" customFormat="1" ht="14.25" customHeight="1" x14ac:dyDescent="0.25"/>
    <row r="765" customFormat="1" ht="14.25" customHeight="1" x14ac:dyDescent="0.25"/>
    <row r="766" customFormat="1" ht="14.25" customHeight="1" x14ac:dyDescent="0.25"/>
    <row r="767" customFormat="1" ht="14.25" customHeight="1" x14ac:dyDescent="0.25"/>
    <row r="768" customFormat="1" ht="14.25" customHeight="1" x14ac:dyDescent="0.25"/>
    <row r="769" customFormat="1" ht="14.25" customHeight="1" x14ac:dyDescent="0.25"/>
    <row r="770" customFormat="1" ht="14.25" customHeight="1" x14ac:dyDescent="0.25"/>
    <row r="771" customFormat="1" ht="14.25" customHeight="1" x14ac:dyDescent="0.25"/>
    <row r="772" customFormat="1" ht="14.25" customHeight="1" x14ac:dyDescent="0.25"/>
    <row r="773" customFormat="1" ht="14.25" customHeight="1" x14ac:dyDescent="0.25"/>
    <row r="774" customFormat="1" ht="14.25" customHeight="1" x14ac:dyDescent="0.25"/>
    <row r="775" customFormat="1" ht="14.25" customHeight="1" x14ac:dyDescent="0.25"/>
    <row r="776" customFormat="1" ht="14.25" customHeight="1" x14ac:dyDescent="0.25"/>
    <row r="777" customFormat="1" ht="14.25" customHeight="1" x14ac:dyDescent="0.25"/>
    <row r="778" customFormat="1" ht="14.25" customHeight="1" x14ac:dyDescent="0.25"/>
    <row r="779" customFormat="1" ht="14.25" customHeight="1" x14ac:dyDescent="0.25"/>
    <row r="780" customFormat="1" ht="14.25" customHeight="1" x14ac:dyDescent="0.25"/>
    <row r="781" customFormat="1" ht="14.25" customHeight="1" x14ac:dyDescent="0.25"/>
    <row r="782" customFormat="1" ht="14.25" customHeight="1" x14ac:dyDescent="0.25"/>
    <row r="783" customFormat="1" ht="14.25" customHeight="1" x14ac:dyDescent="0.25"/>
    <row r="784" customFormat="1" ht="14.25" customHeight="1" x14ac:dyDescent="0.25"/>
    <row r="785" customFormat="1" ht="14.25" customHeight="1" x14ac:dyDescent="0.25"/>
    <row r="786" customFormat="1" ht="14.25" customHeight="1" x14ac:dyDescent="0.25"/>
    <row r="787" customFormat="1" ht="14.25" customHeight="1" x14ac:dyDescent="0.25"/>
    <row r="788" customFormat="1" ht="14.25" customHeight="1" x14ac:dyDescent="0.25"/>
    <row r="789" customFormat="1" ht="14.25" customHeight="1" x14ac:dyDescent="0.25"/>
    <row r="790" customFormat="1" ht="14.25" customHeight="1" x14ac:dyDescent="0.25"/>
    <row r="791" customFormat="1" ht="14.25" customHeight="1" x14ac:dyDescent="0.25"/>
    <row r="792" customFormat="1" ht="14.25" customHeight="1" x14ac:dyDescent="0.25"/>
    <row r="793" customFormat="1" ht="14.25" customHeight="1" x14ac:dyDescent="0.25"/>
    <row r="794" customFormat="1" ht="14.25" customHeight="1" x14ac:dyDescent="0.25"/>
    <row r="795" customFormat="1" ht="14.25" customHeight="1" x14ac:dyDescent="0.25"/>
    <row r="796" customFormat="1" ht="14.25" customHeight="1" x14ac:dyDescent="0.25"/>
    <row r="797" customFormat="1" ht="14.25" customHeight="1" x14ac:dyDescent="0.25"/>
    <row r="798" customFormat="1" ht="14.25" customHeight="1" x14ac:dyDescent="0.25"/>
    <row r="799" customFormat="1" ht="14.25" customHeight="1" x14ac:dyDescent="0.25"/>
    <row r="800" customFormat="1" ht="14.25" customHeight="1" x14ac:dyDescent="0.25"/>
    <row r="801" customFormat="1" ht="14.25" customHeight="1" x14ac:dyDescent="0.25"/>
    <row r="802" customFormat="1" ht="14.25" customHeight="1" x14ac:dyDescent="0.25"/>
    <row r="803" customFormat="1" ht="14.25" customHeight="1" x14ac:dyDescent="0.25"/>
    <row r="804" customFormat="1" ht="14.25" customHeight="1" x14ac:dyDescent="0.25"/>
    <row r="805" customFormat="1" ht="14.25" customHeight="1" x14ac:dyDescent="0.25"/>
    <row r="806" customFormat="1" ht="14.25" customHeight="1" x14ac:dyDescent="0.25"/>
    <row r="807" customFormat="1" ht="14.25" customHeight="1" x14ac:dyDescent="0.25"/>
    <row r="808" customFormat="1" ht="14.25" customHeight="1" x14ac:dyDescent="0.25"/>
    <row r="809" customFormat="1" ht="14.25" customHeight="1" x14ac:dyDescent="0.25"/>
    <row r="810" customFormat="1" ht="14.25" customHeight="1" x14ac:dyDescent="0.25"/>
    <row r="811" customFormat="1" ht="14.25" customHeight="1" x14ac:dyDescent="0.25"/>
    <row r="812" customFormat="1" ht="14.25" customHeight="1" x14ac:dyDescent="0.25"/>
    <row r="813" customFormat="1" ht="14.25" customHeight="1" x14ac:dyDescent="0.25"/>
    <row r="814" customFormat="1" ht="14.25" customHeight="1" x14ac:dyDescent="0.25"/>
    <row r="815" customFormat="1" ht="14.25" customHeight="1" x14ac:dyDescent="0.25"/>
    <row r="816" customFormat="1" ht="14.25" customHeight="1" x14ac:dyDescent="0.25"/>
    <row r="817" customFormat="1" ht="14.25" customHeight="1" x14ac:dyDescent="0.25"/>
    <row r="818" customFormat="1" ht="14.25" customHeight="1" x14ac:dyDescent="0.25"/>
    <row r="819" customFormat="1" ht="14.25" customHeight="1" x14ac:dyDescent="0.25"/>
    <row r="820" customFormat="1" ht="14.25" customHeight="1" x14ac:dyDescent="0.25"/>
    <row r="821" customFormat="1" ht="14.25" customHeight="1" x14ac:dyDescent="0.25"/>
    <row r="822" customFormat="1" ht="14.25" customHeight="1" x14ac:dyDescent="0.25"/>
    <row r="823" customFormat="1" ht="14.25" customHeight="1" x14ac:dyDescent="0.25"/>
    <row r="824" customFormat="1" ht="14.25" customHeight="1" x14ac:dyDescent="0.25"/>
    <row r="825" customFormat="1" ht="14.25" customHeight="1" x14ac:dyDescent="0.25"/>
    <row r="826" customFormat="1" ht="14.25" customHeight="1" x14ac:dyDescent="0.25"/>
    <row r="827" customFormat="1" ht="14.25" customHeight="1" x14ac:dyDescent="0.25"/>
    <row r="828" customFormat="1" ht="14.25" customHeight="1" x14ac:dyDescent="0.25"/>
    <row r="829" customFormat="1" ht="14.25" customHeight="1" x14ac:dyDescent="0.25"/>
    <row r="830" customFormat="1" ht="14.25" customHeight="1" x14ac:dyDescent="0.25"/>
    <row r="831" customFormat="1" ht="14.25" customHeight="1" x14ac:dyDescent="0.25"/>
    <row r="832" customFormat="1" ht="14.25" customHeight="1" x14ac:dyDescent="0.25"/>
    <row r="833" customFormat="1" ht="14.25" customHeight="1" x14ac:dyDescent="0.25"/>
    <row r="834" customFormat="1" ht="14.25" customHeight="1" x14ac:dyDescent="0.25"/>
    <row r="835" customFormat="1" ht="14.25" customHeight="1" x14ac:dyDescent="0.25"/>
    <row r="836" customFormat="1" ht="14.25" customHeight="1" x14ac:dyDescent="0.25"/>
    <row r="837" customFormat="1" ht="14.25" customHeight="1" x14ac:dyDescent="0.25"/>
    <row r="838" customFormat="1" ht="14.25" customHeight="1" x14ac:dyDescent="0.25"/>
    <row r="839" customFormat="1" ht="14.25" customHeight="1" x14ac:dyDescent="0.25"/>
    <row r="840" customFormat="1" ht="14.25" customHeight="1" x14ac:dyDescent="0.25"/>
    <row r="841" customFormat="1" ht="14.25" customHeight="1" x14ac:dyDescent="0.25"/>
    <row r="842" customFormat="1" ht="14.25" customHeight="1" x14ac:dyDescent="0.25"/>
    <row r="843" customFormat="1" ht="14.25" customHeight="1" x14ac:dyDescent="0.25"/>
    <row r="844" customFormat="1" ht="14.25" customHeight="1" x14ac:dyDescent="0.25"/>
    <row r="845" customFormat="1" ht="14.25" customHeight="1" x14ac:dyDescent="0.25"/>
    <row r="846" customFormat="1" ht="14.25" customHeight="1" x14ac:dyDescent="0.25"/>
    <row r="847" customFormat="1" ht="14.25" customHeight="1" x14ac:dyDescent="0.25"/>
    <row r="848" customFormat="1" ht="14.25" customHeight="1" x14ac:dyDescent="0.25"/>
    <row r="849" customFormat="1" ht="14.25" customHeight="1" x14ac:dyDescent="0.25"/>
    <row r="850" customFormat="1" ht="14.25" customHeight="1" x14ac:dyDescent="0.25"/>
    <row r="851" customFormat="1" ht="14.25" customHeight="1" x14ac:dyDescent="0.25"/>
    <row r="852" customFormat="1" ht="14.25" customHeight="1" x14ac:dyDescent="0.25"/>
    <row r="853" customFormat="1" ht="14.25" customHeight="1" x14ac:dyDescent="0.25"/>
    <row r="854" customFormat="1" ht="14.25" customHeight="1" x14ac:dyDescent="0.25"/>
    <row r="855" customFormat="1" ht="14.25" customHeight="1" x14ac:dyDescent="0.25"/>
    <row r="856" customFormat="1" ht="14.25" customHeight="1" x14ac:dyDescent="0.25"/>
    <row r="857" customFormat="1" ht="14.25" customHeight="1" x14ac:dyDescent="0.25"/>
    <row r="858" customFormat="1" ht="14.25" customHeight="1" x14ac:dyDescent="0.25"/>
    <row r="859" customFormat="1" ht="14.25" customHeight="1" x14ac:dyDescent="0.25"/>
    <row r="860" customFormat="1" ht="14.25" customHeight="1" x14ac:dyDescent="0.25"/>
    <row r="861" customFormat="1" ht="14.25" customHeight="1" x14ac:dyDescent="0.25"/>
    <row r="862" customFormat="1" ht="14.25" customHeight="1" x14ac:dyDescent="0.25"/>
    <row r="863" customFormat="1" ht="14.25" customHeight="1" x14ac:dyDescent="0.25"/>
    <row r="864" customFormat="1" ht="14.25" customHeight="1" x14ac:dyDescent="0.25"/>
    <row r="865" customFormat="1" ht="14.25" customHeight="1" x14ac:dyDescent="0.25"/>
    <row r="866" customFormat="1" ht="14.25" customHeight="1" x14ac:dyDescent="0.25"/>
    <row r="867" customFormat="1" ht="14.25" customHeight="1" x14ac:dyDescent="0.25"/>
    <row r="868" customFormat="1" ht="14.25" customHeight="1" x14ac:dyDescent="0.25"/>
    <row r="869" customFormat="1" ht="14.25" customHeight="1" x14ac:dyDescent="0.25"/>
    <row r="870" customFormat="1" ht="14.25" customHeight="1" x14ac:dyDescent="0.25"/>
    <row r="871" customFormat="1" ht="14.25" customHeight="1" x14ac:dyDescent="0.25"/>
    <row r="872" customFormat="1" ht="14.25" customHeight="1" x14ac:dyDescent="0.25"/>
    <row r="873" customFormat="1" ht="14.25" customHeight="1" x14ac:dyDescent="0.25"/>
    <row r="874" customFormat="1" ht="14.25" customHeight="1" x14ac:dyDescent="0.25"/>
    <row r="875" customFormat="1" ht="14.25" customHeight="1" x14ac:dyDescent="0.25"/>
    <row r="876" customFormat="1" ht="14.25" customHeight="1" x14ac:dyDescent="0.25"/>
    <row r="877" customFormat="1" ht="14.25" customHeight="1" x14ac:dyDescent="0.25"/>
    <row r="878" customFormat="1" ht="14.25" customHeight="1" x14ac:dyDescent="0.25"/>
    <row r="879" customFormat="1" ht="14.25" customHeight="1" x14ac:dyDescent="0.25"/>
    <row r="880" customFormat="1" ht="14.25" customHeight="1" x14ac:dyDescent="0.25"/>
    <row r="881" customFormat="1" ht="14.25" customHeight="1" x14ac:dyDescent="0.25"/>
    <row r="882" customFormat="1" ht="14.25" customHeight="1" x14ac:dyDescent="0.25"/>
    <row r="883" customFormat="1" ht="14.25" customHeight="1" x14ac:dyDescent="0.25"/>
    <row r="884" customFormat="1" ht="14.25" customHeight="1" x14ac:dyDescent="0.25"/>
    <row r="885" customFormat="1" ht="14.25" customHeight="1" x14ac:dyDescent="0.25"/>
    <row r="886" customFormat="1" ht="14.25" customHeight="1" x14ac:dyDescent="0.25"/>
    <row r="887" customFormat="1" ht="14.25" customHeight="1" x14ac:dyDescent="0.25"/>
    <row r="888" customFormat="1" ht="14.25" customHeight="1" x14ac:dyDescent="0.25"/>
    <row r="889" customFormat="1" ht="14.25" customHeight="1" x14ac:dyDescent="0.25"/>
    <row r="890" customFormat="1" ht="14.25" customHeight="1" x14ac:dyDescent="0.25"/>
    <row r="891" customFormat="1" ht="14.25" customHeight="1" x14ac:dyDescent="0.25"/>
    <row r="892" customFormat="1" ht="14.25" customHeight="1" x14ac:dyDescent="0.25"/>
    <row r="893" customFormat="1" ht="14.25" customHeight="1" x14ac:dyDescent="0.25"/>
    <row r="894" customFormat="1" ht="14.25" customHeight="1" x14ac:dyDescent="0.25"/>
    <row r="895" customFormat="1" ht="14.25" customHeight="1" x14ac:dyDescent="0.25"/>
    <row r="896" customFormat="1" ht="14.25" customHeight="1" x14ac:dyDescent="0.25"/>
    <row r="897" customFormat="1" ht="14.25" customHeight="1" x14ac:dyDescent="0.25"/>
    <row r="898" customFormat="1" ht="14.25" customHeight="1" x14ac:dyDescent="0.25"/>
    <row r="899" customFormat="1" ht="14.25" customHeight="1" x14ac:dyDescent="0.25"/>
    <row r="900" customFormat="1" ht="14.25" customHeight="1" x14ac:dyDescent="0.25"/>
    <row r="901" customFormat="1" ht="14.25" customHeight="1" x14ac:dyDescent="0.25"/>
    <row r="902" customFormat="1" ht="14.25" customHeight="1" x14ac:dyDescent="0.25"/>
    <row r="903" customFormat="1" ht="14.25" customHeight="1" x14ac:dyDescent="0.25"/>
    <row r="904" customFormat="1" ht="14.25" customHeight="1" x14ac:dyDescent="0.25"/>
    <row r="905" customFormat="1" ht="14.25" customHeight="1" x14ac:dyDescent="0.25"/>
    <row r="906" customFormat="1" ht="14.25" customHeight="1" x14ac:dyDescent="0.25"/>
    <row r="907" customFormat="1" ht="14.25" customHeight="1" x14ac:dyDescent="0.25"/>
    <row r="908" customFormat="1" ht="14.25" customHeight="1" x14ac:dyDescent="0.25"/>
    <row r="909" customFormat="1" ht="14.25" customHeight="1" x14ac:dyDescent="0.25"/>
    <row r="910" customFormat="1" ht="14.25" customHeight="1" x14ac:dyDescent="0.25"/>
    <row r="911" customFormat="1" ht="14.25" customHeight="1" x14ac:dyDescent="0.25"/>
    <row r="912" customFormat="1" ht="14.25" customHeight="1" x14ac:dyDescent="0.25"/>
    <row r="913" customFormat="1" ht="14.25" customHeight="1" x14ac:dyDescent="0.25"/>
    <row r="914" customFormat="1" ht="14.25" customHeight="1" x14ac:dyDescent="0.25"/>
    <row r="915" customFormat="1" ht="14.25" customHeight="1" x14ac:dyDescent="0.25"/>
    <row r="916" customFormat="1" ht="14.25" customHeight="1" x14ac:dyDescent="0.25"/>
    <row r="917" customFormat="1" ht="14.25" customHeight="1" x14ac:dyDescent="0.25"/>
    <row r="918" customFormat="1" ht="14.25" customHeight="1" x14ac:dyDescent="0.25"/>
    <row r="919" customFormat="1" ht="14.25" customHeight="1" x14ac:dyDescent="0.25"/>
    <row r="920" customFormat="1" ht="14.25" customHeight="1" x14ac:dyDescent="0.25"/>
    <row r="921" customFormat="1" ht="14.25" customHeight="1" x14ac:dyDescent="0.25"/>
    <row r="922" customFormat="1" ht="14.25" customHeight="1" x14ac:dyDescent="0.25"/>
    <row r="923" customFormat="1" ht="14.25" customHeight="1" x14ac:dyDescent="0.25"/>
    <row r="924" customFormat="1" ht="14.25" customHeight="1" x14ac:dyDescent="0.25"/>
    <row r="925" customFormat="1" ht="14.25" customHeight="1" x14ac:dyDescent="0.25"/>
    <row r="926" customFormat="1" ht="14.25" customHeight="1" x14ac:dyDescent="0.25"/>
    <row r="927" customFormat="1" ht="14.25" customHeight="1" x14ac:dyDescent="0.25"/>
    <row r="928" customFormat="1" ht="14.25" customHeight="1" x14ac:dyDescent="0.25"/>
    <row r="929" customFormat="1" ht="14.25" customHeight="1" x14ac:dyDescent="0.25"/>
    <row r="930" customFormat="1" ht="14.25" customHeight="1" x14ac:dyDescent="0.25"/>
    <row r="931" customFormat="1" ht="14.25" customHeight="1" x14ac:dyDescent="0.25"/>
    <row r="932" customFormat="1" ht="14.25" customHeight="1" x14ac:dyDescent="0.25"/>
    <row r="933" customFormat="1" ht="14.25" customHeight="1" x14ac:dyDescent="0.25"/>
    <row r="934" customFormat="1" ht="14.25" customHeight="1" x14ac:dyDescent="0.25"/>
    <row r="935" customFormat="1" ht="14.25" customHeight="1" x14ac:dyDescent="0.25"/>
    <row r="936" customFormat="1" ht="14.25" customHeight="1" x14ac:dyDescent="0.25"/>
    <row r="937" customFormat="1" ht="14.25" customHeight="1" x14ac:dyDescent="0.25"/>
    <row r="938" customFormat="1" ht="14.25" customHeight="1" x14ac:dyDescent="0.25"/>
    <row r="939" customFormat="1" ht="14.25" customHeight="1" x14ac:dyDescent="0.25"/>
    <row r="940" customFormat="1" ht="14.25" customHeight="1" x14ac:dyDescent="0.25"/>
    <row r="941" customFormat="1" ht="14.25" customHeight="1" x14ac:dyDescent="0.25"/>
    <row r="942" customFormat="1" ht="14.25" customHeight="1" x14ac:dyDescent="0.25"/>
    <row r="943" customFormat="1" ht="14.25" customHeight="1" x14ac:dyDescent="0.25"/>
    <row r="944" customFormat="1" ht="14.25" customHeight="1" x14ac:dyDescent="0.25"/>
    <row r="945" customFormat="1" ht="14.25" customHeight="1" x14ac:dyDescent="0.25"/>
    <row r="946" customFormat="1" ht="14.25" customHeight="1" x14ac:dyDescent="0.25"/>
    <row r="947" customFormat="1" ht="14.25" customHeight="1" x14ac:dyDescent="0.25"/>
    <row r="948" customFormat="1" ht="14.25" customHeight="1" x14ac:dyDescent="0.25"/>
    <row r="949" customFormat="1" ht="14.25" customHeight="1" x14ac:dyDescent="0.25"/>
    <row r="950" customFormat="1" ht="14.25" customHeight="1" x14ac:dyDescent="0.25"/>
    <row r="951" customFormat="1" ht="14.25" customHeight="1" x14ac:dyDescent="0.25"/>
    <row r="952" customFormat="1" ht="14.25" customHeight="1" x14ac:dyDescent="0.25"/>
    <row r="953" customFormat="1" ht="14.25" customHeight="1" x14ac:dyDescent="0.25"/>
    <row r="954" customFormat="1" ht="14.25" customHeight="1" x14ac:dyDescent="0.25"/>
    <row r="955" customFormat="1" ht="14.25" customHeight="1" x14ac:dyDescent="0.25"/>
    <row r="956" customFormat="1" ht="14.25" customHeight="1" x14ac:dyDescent="0.25"/>
    <row r="957" customFormat="1" ht="14.25" customHeight="1" x14ac:dyDescent="0.25"/>
    <row r="958" customFormat="1" ht="14.25" customHeight="1" x14ac:dyDescent="0.25"/>
    <row r="959" customFormat="1" ht="14.25" customHeight="1" x14ac:dyDescent="0.25"/>
    <row r="960" customFormat="1" ht="14.25" customHeight="1" x14ac:dyDescent="0.25"/>
    <row r="961" customFormat="1" ht="14.25" customHeight="1" x14ac:dyDescent="0.25"/>
    <row r="962" customFormat="1" ht="14.25" customHeight="1" x14ac:dyDescent="0.25"/>
    <row r="963" customFormat="1" ht="14.25" customHeight="1" x14ac:dyDescent="0.25"/>
    <row r="964" customFormat="1" ht="14.25" customHeight="1" x14ac:dyDescent="0.25"/>
    <row r="965" customFormat="1" ht="14.25" customHeight="1" x14ac:dyDescent="0.25"/>
    <row r="966" customFormat="1" ht="14.25" customHeight="1" x14ac:dyDescent="0.25"/>
    <row r="967" customFormat="1" ht="14.25" customHeight="1" x14ac:dyDescent="0.25"/>
    <row r="968" customFormat="1" ht="14.25" customHeight="1" x14ac:dyDescent="0.25"/>
    <row r="969" customFormat="1" ht="14.25" customHeight="1" x14ac:dyDescent="0.25"/>
    <row r="970" customFormat="1" ht="14.25" customHeight="1" x14ac:dyDescent="0.25"/>
    <row r="971" customFormat="1" ht="14.25" customHeight="1" x14ac:dyDescent="0.25"/>
    <row r="972" customFormat="1" ht="14.25" customHeight="1" x14ac:dyDescent="0.25"/>
    <row r="973" customFormat="1" ht="14.25" customHeight="1" x14ac:dyDescent="0.25"/>
    <row r="974" customFormat="1" ht="14.25" customHeight="1" x14ac:dyDescent="0.25"/>
    <row r="975" customFormat="1" ht="14.25" customHeight="1" x14ac:dyDescent="0.25"/>
    <row r="976" customFormat="1" ht="14.25" customHeight="1" x14ac:dyDescent="0.25"/>
    <row r="977" customFormat="1" ht="14.25" customHeight="1" x14ac:dyDescent="0.25"/>
    <row r="978" customFormat="1" ht="14.25" customHeight="1" x14ac:dyDescent="0.25"/>
    <row r="979" customFormat="1" ht="14.25" customHeight="1" x14ac:dyDescent="0.25"/>
    <row r="980" customFormat="1" ht="14.25" customHeight="1" x14ac:dyDescent="0.25"/>
    <row r="981" customFormat="1" ht="14.25" customHeight="1" x14ac:dyDescent="0.25"/>
    <row r="982" customFormat="1" ht="14.25" customHeight="1" x14ac:dyDescent="0.25"/>
    <row r="983" customFormat="1" ht="14.25" customHeight="1" x14ac:dyDescent="0.25"/>
    <row r="984" customFormat="1" ht="14.25" customHeight="1" x14ac:dyDescent="0.25"/>
    <row r="985" customFormat="1" ht="14.25" customHeight="1" x14ac:dyDescent="0.25"/>
    <row r="986" customFormat="1" ht="14.25" customHeight="1" x14ac:dyDescent="0.25"/>
    <row r="987" customFormat="1" ht="14.25" customHeight="1" x14ac:dyDescent="0.25"/>
    <row r="988" customFormat="1" ht="14.25" customHeight="1" x14ac:dyDescent="0.25"/>
    <row r="989" customFormat="1" ht="14.25" customHeight="1" x14ac:dyDescent="0.25"/>
    <row r="990" customFormat="1" ht="14.25" customHeight="1" x14ac:dyDescent="0.25"/>
    <row r="991" customFormat="1" ht="14.25" customHeight="1" x14ac:dyDescent="0.25"/>
    <row r="992" customFormat="1" ht="14.25" customHeight="1" x14ac:dyDescent="0.25"/>
    <row r="993" customFormat="1" ht="14.25" customHeight="1" x14ac:dyDescent="0.25"/>
    <row r="994" customFormat="1" ht="14.25" customHeight="1" x14ac:dyDescent="0.25"/>
    <row r="995" customFormat="1" ht="14.25" customHeight="1" x14ac:dyDescent="0.25"/>
    <row r="996" customFormat="1" ht="14.25" customHeight="1" x14ac:dyDescent="0.25"/>
    <row r="997" customFormat="1" ht="14.25" customHeight="1" x14ac:dyDescent="0.25"/>
    <row r="998" customFormat="1" ht="14.25" customHeight="1" x14ac:dyDescent="0.25"/>
    <row r="999" customFormat="1" ht="14.25" customHeight="1" x14ac:dyDescent="0.25"/>
    <row r="1000" customFormat="1" ht="14.25" customHeight="1" x14ac:dyDescent="0.25"/>
  </sheetData>
  <pageMargins left="0.7" right="0.7" top="0.75" bottom="0.75" header="0.3" footer="0.3"/>
  <pageSetup orientation="portrait" r:id="rId1"/>
  <drawing r:id="rId2"/>
  <legacyDrawing r:id="rId3"/>
  <picture r:id="rId4"/>
  <extLst>
    <ext xmlns:x14="http://schemas.microsoft.com/office/spreadsheetml/2009/9/main" uri="{A8765BA9-456A-4dab-B4F3-ACF838C121DE}">
      <x14:slicerList>
        <x14:slicer r:id="rId5"/>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workbookViewId="0">
      <selection activeCell="H13" sqref="H13"/>
    </sheetView>
  </sheetViews>
  <sheetFormatPr defaultColWidth="14.42578125" defaultRowHeight="15" customHeight="1" x14ac:dyDescent="0.25"/>
  <cols>
    <col min="1" max="1" width="12.5703125" customWidth="1"/>
    <col min="2" max="2" width="28.5703125" customWidth="1"/>
    <col min="3" max="3" width="14" customWidth="1"/>
    <col min="4" max="4" width="12.5703125" customWidth="1"/>
    <col min="5" max="5" width="13.7109375" customWidth="1"/>
    <col min="6" max="6" width="15" customWidth="1"/>
    <col min="7" max="7" width="18.7109375" customWidth="1"/>
    <col min="8" max="11" width="12.5703125" customWidth="1"/>
    <col min="12" max="12" width="14.5703125" customWidth="1"/>
    <col min="13" max="13" width="12.5703125" customWidth="1"/>
    <col min="14" max="14" width="13.5703125" customWidth="1"/>
    <col min="15" max="15" width="12.5703125" customWidth="1"/>
    <col min="16" max="16" width="16.28515625" customWidth="1"/>
    <col min="17" max="17" width="17.28515625" customWidth="1"/>
    <col min="18" max="22" width="12.5703125" customWidth="1"/>
  </cols>
  <sheetData>
    <row r="1" spans="1:22" ht="14.25" customHeight="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25">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25">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25">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25">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25">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25">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25">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25">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25">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25">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25">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25">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25">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25">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25">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25">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25">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25">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25">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25">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25">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25">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25">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25">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25">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25">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25">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25">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25">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25">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25">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25">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25">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25">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25">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25">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25">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25">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25">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25">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25">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25">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25">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25">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25">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25">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25">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25">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25">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25">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25">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25">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25">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25">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25">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25">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25">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25">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25">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25">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25">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25">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25">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25">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25">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25">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25">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25">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25">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25">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25">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25">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25">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25">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25">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25">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25">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25">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25">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25">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25">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25">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25">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25">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25">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25">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25">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25">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25">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25">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25">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25">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25">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25">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25">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25">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25">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25">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25">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25">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25">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25">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25">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25">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25">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25">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25">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25">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25">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25">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25">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25">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25">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25">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25">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25">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25">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25">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25">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25">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25">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25">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25">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25">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25">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25">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25">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25">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25">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25">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25">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25">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25">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25">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25">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25">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25">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25">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25">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25">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25">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25">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25">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25">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25">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25">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25">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25">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25">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25">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25">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25">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25">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25">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25">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25">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25">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25">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25">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25">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25">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25">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25">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25">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25">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25">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25">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25">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25">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25">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25">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25">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25">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25">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25">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25">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25">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25">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25">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25">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25">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25">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25">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25">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25">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25">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25">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25">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25">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25">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25">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25">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25">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25">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25">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25">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25">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25">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25">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25">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25">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25">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25">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25">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25">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25">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25">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25">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25">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25">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25">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25">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25">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25">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25">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25">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25">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25">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25">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25">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25">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25">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25">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25">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25">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25">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25">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25">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25">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25">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25">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25">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25">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25">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25">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25">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25">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25">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25">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25">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25">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25">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25">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25">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25">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25">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25">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25">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25">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25">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25">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25">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25">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25">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25">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25">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25">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25">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25">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25">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25">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25">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25">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25">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25">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25">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25">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25">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25">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25">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25">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25">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25">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25">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25">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25">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25">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25">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25">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25">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25">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25">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25">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25">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25">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25">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25">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25">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25">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25">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25">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25">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25">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25">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25">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25">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25">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25">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25">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25">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25">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25">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25">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25">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25">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25">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25">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25">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25">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25">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25">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25">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25">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25">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25">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25">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25">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25">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25">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25">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25">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25">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25">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25">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25">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25">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25">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25">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25">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25">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25">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25">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25">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25">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25">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25">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25">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25">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25">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25">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25">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25">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25">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25">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25">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25">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25">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25">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25">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25">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25">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25">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25">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25">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25">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25">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25">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25">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25">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25">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25">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25">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25">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25">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25">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25">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25">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25">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25">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25">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25">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25">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25">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25">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25">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25">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25">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25">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25">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25">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25">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25">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25">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25">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25">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25">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25">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25">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25">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25">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25">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25">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25">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25">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25">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25">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25">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25">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25">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25">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25">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25">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25">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25">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25">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25">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25">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25">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25">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25">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25">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25">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25">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25">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25">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25">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25">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25">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25">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25">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25">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25">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25">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25">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25">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25">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25">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25">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25">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25">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25">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25">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25">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25">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25">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25">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25">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25">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25">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25">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25">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25">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25">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25">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25">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25">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25">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25">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25">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25">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25">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25">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25">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25">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25">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25">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25">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25">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25">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25">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25">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25">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25">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25">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25">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25">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25">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25">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25">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25">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25">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25">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25">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25">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25">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25">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25">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25">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25">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25">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25">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25">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25">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25">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25">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25">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25">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25">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25">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25">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25">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25">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25">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25">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25">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25">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25">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25">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25">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25">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25">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25">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25">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25">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25">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25">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25">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25">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25">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25">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25">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25">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25">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25">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25">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25">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25">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25">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25">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25">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25">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25">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25">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25">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25">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25">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25">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25">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25">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25">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25">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25">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25">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25">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25">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25">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25">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25">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25">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25">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25">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25">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25">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25">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25">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25">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25">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25">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25">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25">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25">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25">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25">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25">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25">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25">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25">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25">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25">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25">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25">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25">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25">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25">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25">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25">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25">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25">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25">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25">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25">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25">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25">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25">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25">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25">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25">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25">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25">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25">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25">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25">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25">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25">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25">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25">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25">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25">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25">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25">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25">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25">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25">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25">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25">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25">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25">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25">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25">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25">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25">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25">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25">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25">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25">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25">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25">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25">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25">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25">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25">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25">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25">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25">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25">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25">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25">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25">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25">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25">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25">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25">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25">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25">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25">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25">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25">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25">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25">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25">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25">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25">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25">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25">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25">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25">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25">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25">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25">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25">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25">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25">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25">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25">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25">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25">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25">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25">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25">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25">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25">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25">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25">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25">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25">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25">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25">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25">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25">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25">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25">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25">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25">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25">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25">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25">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25">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25">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25">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25">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25">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25">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25">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25">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25">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25">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25">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25">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25">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25">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25">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25">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25">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25">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25">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25">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25">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25">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25">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25">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25">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25">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25">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25">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25">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25">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25">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25">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25">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25">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25">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25">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25">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25">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25">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25">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25">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25">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25">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25">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25">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25">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25">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25">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25">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25">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25">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25">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25">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25">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25">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25">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25">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25">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25">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25">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25">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25">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25">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25">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25">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25">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25">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25">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25">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25">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25">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25">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25">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25">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25">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25">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25">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25">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25">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25">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25">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25">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25">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25">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25">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25">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25">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25">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25">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25">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25">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25">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25">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25">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25">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25">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25">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25">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25">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25">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25">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25">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25">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25">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25">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25">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25">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25">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25">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25">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25">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25">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25">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25">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25">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25">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25">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25">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25">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25">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25">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25">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25">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25">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25">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25">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25">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25">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25">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25">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25">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25">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25">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25">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25">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25">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25">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25">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25">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25">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25">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25">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25">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25">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25">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25">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25">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25">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25">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25">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25">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25">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25">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25">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25">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25">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25">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25">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25">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25">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25">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25">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25">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25">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25">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25">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25">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25">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25">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25">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25">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25">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25">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25">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25">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25">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25">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25">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25">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25">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25">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25">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25">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25">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25">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25">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25">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25">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25">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25">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25">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25">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25">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25">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25">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25">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25">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25">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25">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25">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25">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25">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25">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25">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25">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25">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25">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25">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25">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25">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25">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25">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25">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25">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25">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25">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25">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25">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25">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25">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25">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25">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25">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25">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25">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25">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25">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25">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25">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25">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25">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25">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25">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25">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25">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25">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25">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25">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25">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25">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25">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25">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25">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25">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25">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25">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25">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25">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25">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25">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25">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25">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25">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25">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25">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25">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25">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25">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25">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25">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25">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25">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25">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25">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25">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25">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25">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25">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25">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25">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25">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25">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25">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25">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25">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25">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25">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25">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25">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25">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25">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25">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25">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25">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25">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25">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25">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25">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25">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25">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25">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25">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25">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25">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25">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25">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25">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25">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25">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25">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25">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25">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25">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25">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25">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25">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25">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25">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25">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25">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25">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25">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25">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25">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25">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25">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25">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25">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25">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25">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25">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25">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25">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25">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25">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25">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25">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25">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25">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25">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25">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25">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25">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25">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25">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25">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25">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25">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25">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25">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25">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25">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25">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25">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25">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25">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25">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25">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25">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25">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25">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25">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25">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25">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25">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25">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25">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25">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25">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25">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25">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25">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25">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25">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25">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25">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25">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25">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25">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25">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25">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25">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25">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25">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25">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25">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25">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25">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25">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25">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25">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25">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25">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25">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25">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25">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25">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25">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25">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25">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25">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25">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25">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25">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25">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25">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25">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25">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25">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25">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25">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25">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25">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25">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25">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25">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25">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25">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25">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25">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25">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25">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25">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25">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25">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25">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25">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25">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25">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25">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25">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25">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25">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25">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25">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25">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25">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25">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25">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25">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25">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25">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25">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25">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25">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25">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25">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25">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25">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25">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25">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25">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25">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25">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25">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25">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25">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25">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25">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25">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25">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25">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25">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25">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25">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25">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25">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25">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25">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25">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25">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25">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25">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25">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25">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25">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25">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25">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25">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25">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25">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25">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25">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25">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25">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25">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25">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25">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25">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25">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25">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25">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25">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25">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25">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25">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25">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25">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25">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25">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25">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25">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25">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25">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25">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25">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25">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25">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25">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25">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25">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25">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25">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25">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25">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25">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25">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25">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25">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25">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25">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25">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25">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25">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25">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25">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25">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25">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25">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25">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25">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25">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25">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25">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25">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25">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25">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25">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25">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25">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25">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25">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25">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25">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25">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25">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25">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25">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25">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25">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25">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25">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25">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25">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25">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25">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25">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25">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25">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25">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25">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25">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25">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25">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25">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25">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25">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25">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25">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25">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25">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25">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25">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25">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25">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25">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25">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25">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25">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25">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25">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25">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25">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25">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25">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25">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25">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25">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25">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25">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25">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25">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25">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25">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25">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25">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25">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25">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25">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25">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25">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25">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25">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25">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25">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25">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25">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25">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25">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25">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25">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25">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25">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25">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25">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25">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25">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25">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25">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25">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25">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25">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25">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25">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25">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25">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25">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25">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25">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25">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25">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25">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25">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25">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25">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25">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25">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25">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25">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25">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25">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25">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25">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25">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25">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25">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25">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25">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25">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25">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25">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25">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25">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25">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25">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25">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25">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25">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25">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25">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25">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25">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25">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25">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25">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25">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25">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25">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25">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25">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25">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25">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25">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25">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25">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25">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25">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25">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25">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25">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25">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25">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25">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25">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25">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25">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25">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25">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25">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25">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25">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25">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25">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25">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25">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25">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25">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25">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25">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25">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25">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25">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25">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25">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25">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25">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25">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25">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25">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25">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25">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25">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25">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25">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25">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25">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25">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25">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25">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25">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25">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25">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25">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25">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25">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25">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25">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25">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25">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25">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25">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25">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25">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25">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25">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25">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25">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25">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25">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25">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25">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25">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25">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25">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25">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25">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25">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25">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25">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25">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25">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25">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25">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25">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25">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25">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25">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25">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25">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25">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25">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25">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25">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25">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25">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25">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25">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25">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25">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25">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25">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25">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25">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25">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25">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25">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25">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25">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25">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25">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25">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25">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25">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25">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25">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25">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25">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25">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25">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25">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25">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25">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25">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25">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25">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25">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25">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25">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25">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25">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25">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25">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25">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25">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25">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25">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25">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25">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25">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25">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25">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25">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25">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25">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25">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25">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25">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25">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25">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25">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25">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25">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25">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25">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25">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25">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25">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25">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25">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25">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25">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25">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25">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25">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25">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25">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25">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25">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25">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25">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25">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25">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25">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25">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25">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25">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25">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25">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25">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25">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25">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25">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25">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25">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25">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25">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25">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25">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25">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25">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25">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25">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25">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25">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25">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25">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25">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25">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25">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25">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25">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25">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25">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25">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25">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25">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25">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25">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25">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25">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25">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25">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25">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25">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25">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25">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25">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25">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25">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25">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25">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25">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25">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25">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25">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25">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25">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25">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25">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25">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25">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25">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25">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25">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25">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25">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25">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25">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25">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25">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25">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25">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25">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25">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25">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25">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25">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25">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25">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25">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25">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25">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25">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25">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25">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25">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25">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25">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25">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25">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25">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25">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25">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25">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25">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25">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25">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25">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25">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25">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25">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25">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25">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25">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25">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25">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25">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25">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25">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25">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25">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25">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25">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25">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25">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25">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25">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25">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25">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25">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25">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25">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25">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25">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25">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25">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25">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25">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25">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25">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25">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25">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25">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25">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25">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25">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25">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25">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25">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25">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25">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25">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25">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25">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25">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25">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25">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25">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25">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25">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25">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25">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25">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25">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25">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25">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25">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25">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25">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25">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25">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25">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25">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25">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25">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25">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25">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25">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25">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25">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25">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25">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25">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25">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25">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25">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25">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25">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25">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25">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25">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25">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25">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25">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25">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25">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25">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25">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25">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25">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25">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25">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25">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25">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25">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25">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25">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25">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25">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25">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25">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25">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25">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25">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25">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25">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25">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25">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25">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25">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25">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25">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25">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25">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25">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25">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25">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25">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25">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25">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25">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25">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25">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25">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25">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25">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25">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25">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25">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25">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25">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25">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25">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25">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25">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25">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25">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25">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25">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25">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25">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25">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25">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25">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25">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25">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25">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25">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25">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25">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25">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25">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25">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25">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25">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25">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25">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25">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25">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25">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25">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25">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25">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25">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25">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25">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25">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25">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25">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25">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25">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25">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25">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25">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25">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25">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25">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25">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25">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25">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25">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25">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25">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25">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25">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25">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25">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25">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25">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25">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25">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25">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25">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25">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25">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25">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25">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25">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25">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25">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25">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25">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25">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25">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25">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25">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25">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25">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25">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25">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25">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25">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25">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25">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25">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25">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25">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25">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25">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25">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25">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25">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25">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25">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25">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25">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25">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25">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25">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25">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25">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25">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25">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25">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25">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25">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25">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25">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25">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25">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25">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25">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25">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25">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25">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25">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25">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25">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25">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25">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25">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25">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25">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25">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25">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25">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25">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25">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25">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25">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25">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25">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25">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25">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25">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25">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25">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25">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25">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25">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25">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25">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25">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25">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25">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25">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25">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25">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25">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25">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25">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25">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25">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25">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25">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25">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25">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25">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25">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25">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25">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25">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25">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25">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25">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25">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25">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25">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25">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25">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25">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25">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25">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25">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25">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25">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25">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25">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25">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25">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25">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25">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25">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25">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25">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25">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25">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25">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25">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25">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25">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25">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25">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25">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25">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25">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25">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25">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25">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25">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25">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25">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25">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25">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25">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25">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25">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25">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25">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25">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25">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25">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25">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25">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25">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25">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25">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25">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25">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25">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25">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25">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25">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25">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25">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25">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25">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25">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25">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25">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25">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25">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25">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25">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25">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25">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25">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25">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25">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25">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25">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25">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25">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25">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25">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25">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25">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25">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25">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25">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25">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25">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25">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25">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25">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25">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25">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25">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25">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25">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25">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25">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25">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25">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25">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25">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25">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25">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25">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25">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25">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25">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25">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25">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25">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25">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25">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25">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25">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25">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25">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25">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25">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25">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25">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25">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25">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25">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25">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25">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25">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25">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25">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25">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25">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25">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25">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25">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25">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25">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25">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25">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25">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25">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25">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25">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25">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25">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25">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25">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25">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25">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25">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25">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25">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25">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25">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25">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25">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25">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25">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25">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25">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25">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25">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25">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25">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25">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25">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25">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25">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25">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25">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25">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25">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25">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25">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25">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25">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25">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25">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25">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25">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25">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25">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25">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25">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25">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25">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25">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25">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25">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25">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25">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25">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25">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25">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25">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25">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25">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25">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25">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25">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25">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25">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25">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25">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25">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25">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25">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25">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25">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25">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25">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25">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25">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25">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25">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25">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25">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25">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25">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25">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25">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25">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25">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25">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25">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25">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25">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25">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25">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25">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25">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25">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25">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25">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25">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25">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25">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25">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25">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25">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25">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25">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25">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25">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25">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25">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25">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25">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25">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25">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25">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25">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25">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25">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25">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25">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25">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25">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25">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25">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25">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25">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25">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25">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25">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25">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25">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25">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25">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25">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25">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25">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25">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25">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25">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25">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25">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25">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25">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25">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25">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25">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25">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25">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25">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25">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25">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25">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25">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25">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25">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25">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25">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25">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25">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25">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25">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25">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25">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25">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25">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25">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25">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25">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25">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25">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25">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25">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25">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25">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25">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25">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25">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25">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25">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25">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25">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25">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25">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25">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25">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25">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25">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25">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25">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25">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25">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25">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25">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25">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25">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25">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25">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25">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25">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25">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25">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25">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25">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25">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25">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25">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25">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25">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25">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25">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25">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25">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25">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25">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25">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25">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25">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25">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25">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25">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25">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25">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25">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25">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25">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25">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25">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25">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25">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25">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25">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25">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25">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25">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25">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25">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25">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25">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25">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25">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25">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25">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25">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25">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25">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25">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25">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25">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25">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25">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25">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25">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25">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25">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25">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25">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25">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25">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25">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25">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25">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25">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25">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25">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25">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25">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25">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25">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25">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25">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25">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25">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25">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25">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25">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25">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25">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25">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25">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25">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25">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25">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25">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25">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25">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25">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25">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25">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25">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25">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25">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25">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25">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25">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25">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25">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25">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25">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25">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25">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25">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25">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25">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25">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25">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25">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25">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25">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25">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25">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25">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25">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25">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25">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25">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25">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25">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25">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25">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25">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25">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25">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25">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25">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25">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25">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25">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25">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25">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25">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25">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25">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25">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25">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25">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25">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25">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25">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25">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25">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25">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25">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25">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25">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25">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25">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25">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25">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25">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25">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25">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25">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25">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25">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25">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25">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25">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25">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25">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25">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25">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25">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25">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25">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25">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25">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25">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25">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25">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25">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25">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25">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25">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25">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25">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25">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25">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25">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25">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25">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25">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25">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25">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25">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25">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25">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25">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25">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25">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25">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25">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25">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25">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25">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25">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25">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25">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25">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25">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25">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25">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25">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25">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25">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25">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25">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25">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25">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25">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25">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25">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25">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25">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25">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25">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25">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25">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25">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25">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25">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25">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25">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25">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25">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25">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25">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25">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25">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25">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25">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25">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25">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25">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25">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25">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25">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25">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25">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25">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25">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25">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25">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25">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25">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25">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25">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25">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25">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25">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25">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25">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25">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25">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25">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25">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25">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25">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25">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25">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25">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25">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25">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25">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25">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25">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25">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25">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25">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25">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25">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25">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25">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25">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25">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25">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25">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25">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25">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25">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25">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25">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25">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25">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25">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25">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25">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25">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25">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25">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25">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25">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25">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25">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25">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25">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25">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25">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25">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25">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25">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25">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25">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25">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25">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25">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25">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25">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25">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25">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25">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25">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25">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25">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25">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25">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25">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25">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25">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25">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25">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25">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25">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25">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25">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25">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25">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25">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25">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25">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25">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25">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25">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25">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25">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25">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25">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25">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25">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25">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25">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25">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25">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25">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25">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25">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25">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25">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25">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25">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25">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25">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25">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25">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25">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25">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25">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25">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25">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25">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25">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25">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25">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25">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25">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25">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25">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25">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25">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25">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25">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25">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25">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25">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25">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25">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25">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25">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25">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25">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25">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25">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25">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25">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25">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25">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25">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25">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25">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25">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25">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25">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25">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25">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25">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25">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25">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25">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25">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25">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25">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25">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25">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25">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25">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25">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25">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25">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25">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25">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25">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25">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25">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25">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25">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25">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25">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25">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25">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25">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25">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25">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25">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25">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25">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25">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25">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25">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25">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25">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25">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25">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25">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25">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25">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25">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25">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25">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25">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25">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25">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25">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25">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25">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25">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25">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25">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25">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25">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25">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25">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25">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25">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25">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25">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25">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25">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25">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25">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25">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25">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25">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25">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25">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25">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25">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25">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25">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25">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25">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25">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25">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25">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25">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25">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25">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25">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25">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25">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25">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25">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25">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25">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25">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25">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25">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25">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25">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25">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25">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25">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25">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25">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25">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25">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25">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25">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25">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25">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25">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25">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25">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25">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25">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25">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25">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25">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25">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25">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25">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25">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25">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25">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25">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25">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25">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25">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25">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25">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25">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25">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25">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25">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25">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25">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25">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25">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25">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25">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25">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25">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25">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25">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25">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25">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25">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25">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25">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25">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25">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25">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25">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25">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25">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25">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25">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25">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25">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25">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25">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25">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25">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25">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25">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25">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25">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25">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25">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25">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25">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25">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25">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25">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25">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25">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25">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25">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25">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25">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25">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25">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25">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25">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25">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25">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25">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25">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25">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25">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25">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25">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25">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25">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25">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25">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25">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25">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25">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25">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25">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25">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25">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25">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25">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25">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25">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25">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25">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25">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25">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25">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25">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25">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25">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25">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25">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25">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25">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25">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25">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25">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25">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25">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25">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25">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25">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25">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25">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25">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25">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25">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25">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25">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25">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25">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25">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25">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25">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25">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25">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25">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25">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25">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25">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25">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25">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25">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25">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25">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25">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25">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25">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25">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25">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25">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25">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25">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25">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25">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25">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25">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25">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25">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25">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25">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25">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25">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25">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25">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25">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25">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25">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25">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25">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25">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25">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25">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25">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25">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25">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25">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25">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25">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25">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25">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25">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25">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25">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25">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25">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25">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25">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25">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25">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25">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25">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25">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25">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25">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25">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25">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25">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25">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25">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25">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25">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25">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25">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25">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25">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25">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25">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25">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25">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25">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25">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25">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25">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25">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25">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25">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25">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25">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25">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25">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25">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25">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25">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25">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25">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25">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25">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25">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25">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25">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25">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25">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25">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25">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25">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25">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25">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25">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25">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25">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25">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25">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25">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25">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25">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25">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25">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25">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25">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25">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25">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25">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25">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25">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25">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25">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25">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25">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25">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25">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25">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25">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25">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25">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25">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25">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25">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25">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25">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25">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25">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25">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25">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25">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25">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25">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25">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25">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25">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25">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25">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25">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25">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25">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25">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25">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25">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25">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25">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25">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25">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25">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25">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25">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25">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25">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25">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25">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25">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25">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25">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25">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25">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25">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25">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25">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25">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25">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25">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25">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25">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25">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25">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25">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25">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25">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25">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25">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25">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25">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25">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25">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25">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25">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25">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25">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25">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25">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25">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25">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25">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25">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25">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25">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25">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25">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25">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25">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25">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25">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25">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25">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25">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25">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25">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25">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25">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25">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25">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25">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25">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25">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25">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25">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25">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25">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25">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25">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25">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25">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25">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25">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25">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25">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25">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25">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25">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25">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25">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25">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25">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25">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25">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25">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25">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25">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25">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25">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25">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25">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25">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25">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25">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25">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25">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25">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25">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25">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25">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25">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25">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25">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25">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25">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25">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25">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25">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25">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25">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25">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25">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25">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25">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25">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25">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25">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25">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25">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25">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25">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25">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25">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25">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25">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25">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25">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25">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25">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25">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25">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25">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25">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25">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25">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25">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25">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25">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25">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25">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25">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25">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25">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25">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25">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25">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25">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25">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25">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25">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25">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25">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25">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25">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25">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25">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25">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25">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25">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25">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25">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25">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25">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25">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25">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25">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25">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25">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25">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25">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25">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25">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25">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25">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25">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25">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25">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25">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25">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25">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25">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25">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25">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25">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25">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25">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25">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25">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25">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25">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25">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25">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25">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25">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25">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25">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25">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25">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25">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25">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25">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25">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25">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25">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25">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25">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25">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25">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25">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25">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25">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25">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25">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25">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25">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25">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25">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25">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25">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25">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25">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25">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25">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25">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25">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25">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25">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25">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25">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25">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25">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25">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25">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25">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25">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25">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25">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25">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25">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25">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25">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25">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25">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25">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25">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25">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25">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25">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25">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25">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25">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25">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25">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25">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25">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25">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25">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25">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25">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25">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25">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25">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25">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25">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25">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25">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25">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25">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25">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25">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25">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25">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25">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25">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25">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25">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25">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25">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25">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25">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25">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25">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25">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25">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25">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25">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25">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25">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25">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25">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25">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25">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25">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25">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25">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25">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25">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25">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25">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25">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25">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25">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25">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25">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25">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25">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25">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25">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25">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25">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25">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25">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25">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25">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25">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25">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25">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25">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25">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25">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25">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25">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25">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25">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25">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25">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25">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25">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25">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25">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25">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25">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25">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25">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25">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25">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25">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25">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25">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25">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25">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25">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25">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25">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25">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25">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25">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25">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25">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25">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25">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25">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25">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25">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25">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25">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25">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25">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25">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25">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25">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25">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25">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25">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25">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25">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25">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25">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25">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25">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25">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25">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25">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25">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25">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25">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25">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25">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25">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25">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25">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25">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25">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25">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25">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25">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25">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25">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25">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25">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25">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25">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25">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25">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25">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25">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25">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25">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25">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25">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25">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25">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25">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25">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25">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25">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25">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25">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25">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25">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25">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25">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25">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25">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25">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25">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25">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25">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25">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25">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25">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25">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25">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25">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25">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25">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25">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25">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25">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25">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25">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25">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25">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25">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25">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25">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25">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25">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25">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25">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25">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25">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25">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25">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25">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25">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25">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25">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25">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25">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25">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25">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25">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25">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25">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25">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25">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25">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25">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25">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25">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25">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25">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25">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25">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25">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25">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25">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25">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25">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25">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25">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25">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25">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25">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25">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25">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25">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25">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25">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25">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25">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25">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25">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25">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25">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25">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25">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25">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25">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25">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25">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25">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25">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25">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25">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25">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25">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25">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25">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25">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25">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25">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25">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25">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25">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25">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25">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25">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25">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25">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25">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25">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25">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25">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25">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25">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25">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25">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25">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25">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25">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25">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25">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25">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25">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25">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25">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25">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25">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25">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25">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25">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25">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25">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25">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25">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25">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25">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25">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25">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25">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25">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25">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25">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25">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25">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25">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25">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25">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25">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25">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25">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25">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25">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25">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25">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25">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25">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25">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25">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25">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25">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25">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25">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25">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25">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25">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25">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25">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25">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25">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25">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25">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25">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25">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25">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25">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25">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25">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25">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25">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25">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25">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25">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25">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25">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25">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25">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25">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25">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25">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25">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25">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25">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25">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25">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25">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25">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25">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25">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25">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25">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25">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25">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25">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25">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25">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25">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25">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25">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25">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25">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25">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25">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25">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25">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25">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25">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25">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25">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25">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25">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25">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25">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25">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25">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25">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25">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25">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25">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25">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25">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25">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25">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25">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25">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25">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25">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25">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25">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25">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25">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25">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25">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25">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25">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25">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25">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25">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25">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25">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25">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25">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25">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25">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25">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25">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25">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25">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25">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25">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25">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25">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25">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25">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25">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25">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25">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25">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25">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25">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25">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25">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25">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25">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25">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25">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25">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25">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25">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25">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25">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25">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25">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25">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25">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25">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25">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25">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25">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25">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25">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25">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25">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25">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25">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25">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25">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25">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25">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25">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25">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25">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25">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25">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25">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25">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25">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25">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25">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25">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25">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25">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25">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25">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25">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25">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25">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25">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25">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25">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25">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25">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25">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25">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25">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25">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25">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25">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25">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25">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25">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25">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25">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25">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25">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25">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25">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25">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25">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25">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25">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25">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25">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25">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25">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25">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25">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25">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25">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25">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25">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25">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25">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25">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25">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25">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25">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25">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25">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25">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25">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25">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25">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25">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25">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25">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25">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25">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25">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25">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25">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25">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25">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25">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25">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25">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25">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25">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25">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25">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25">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25">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25">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25">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25">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25">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25">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25">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25">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25">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25">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25">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25">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25">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25">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25">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25">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25">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25">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25">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25">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25">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25">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25">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25">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25">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25">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25">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25">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25">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25">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25">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25">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25">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25">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25">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25">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25">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25">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25">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25">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25">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25">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25">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25">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25">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25">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25">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25">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25">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25">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25">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25">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25">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25">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25">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25">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25">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25">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25">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25">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25">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25">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25">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25">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25">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25">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25">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25">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25">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25">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25">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25">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25">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25">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25">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25">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25">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25">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25">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25">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25">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25">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25">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25">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25">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25">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25">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25">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25">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25">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25">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25">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25">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25">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25">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25">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25">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25">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25">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25">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25">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25">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25">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25">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25">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25">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25">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25">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25">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25">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25">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25">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25">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25">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25">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25">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25">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25">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25">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25">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25">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25">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25">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25">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25">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25">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25">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25">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25">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25">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25">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25">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25">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25">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25">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25">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25">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25">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25">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25">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25">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25">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25">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25">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25">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25">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25">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25">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25">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25">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25">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25">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25">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25">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25">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25">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25">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25">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25">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25">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25">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25">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25">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25">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25">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25">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25">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25">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25">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25">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25">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25">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25">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25">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25">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25">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25">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25">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25">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25">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25">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25">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25">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25">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25">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25">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25">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25">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25">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25">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25">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25">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25">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25">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25">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25">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25">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25">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25">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25">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25">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25">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25">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25">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25">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25">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25">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25">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25">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25">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25">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25">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25">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25">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25">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25">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25">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25">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25">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25">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25">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25">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25">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25">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25">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25">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25">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25">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25">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25">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25">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25">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25">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25">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25">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25">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25">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25">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25">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25">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25">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25">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25">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25">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25">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25">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25">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25">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25">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25">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25">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25">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25">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25">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25">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25">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25">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25">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25">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25">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25">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25">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25">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25">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25">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25">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25">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25">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25">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25">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25">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25">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25">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25">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25">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25">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25">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25">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25">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25">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25">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25">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25">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25">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25">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25">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25">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25">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25">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25">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25">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25">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25">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25">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25">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25">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25">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25">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25">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25">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25">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25">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25">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25">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25">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25">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25">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25">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25">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25">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25">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25">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25">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25">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25">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25">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25">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25">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25">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25">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25">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25">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25">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25">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25">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25">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25">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25">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25">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25">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25">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25">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25">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25">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25">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25">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25">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25">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25">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25">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25">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25">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25">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25">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25">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25">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25">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25">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25">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25">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25">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25">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25">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25">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25">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25">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25">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25">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25">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25">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25">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25">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25">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25">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25">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25">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25">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25">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25">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25">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25">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25">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25">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25">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25">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25">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25">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25">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25">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25">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25">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25">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25">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25">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25">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25">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25">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25">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25">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25">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25">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25">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25">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25">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25">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25">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25">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25">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25">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25">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25">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25">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25">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25">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25">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25">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25">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25">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25">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25">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25">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25">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25">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25">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25">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25">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25">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25">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25">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25">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25">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25">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25">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25">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25">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25">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25">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25">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25">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25">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25">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25">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25">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25">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25">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25">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25">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25">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25">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25">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25">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25">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25">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25">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25">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25">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25">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25">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25">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25">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25">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25">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25">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25">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25">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25">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25">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25">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25">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25">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25">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25">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25">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25">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25">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25">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25">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25">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25">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25">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25">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25">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25">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25">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25">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25">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25">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25">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25">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25">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25">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25">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25">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25">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25">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25">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25">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25">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25">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25">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25">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25">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25">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25">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25">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25">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25">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25">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25">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25">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25">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25">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25">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25">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25">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25">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25">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25">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25">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25">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25">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25">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25">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25">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25">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25">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25">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25">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25">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25">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25">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25">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25">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25">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25">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25">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25">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25">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25">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25">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25">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25">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25">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25">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25">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25">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25">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25">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25">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25">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25">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25">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25">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25">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25">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25">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25">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25">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25">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25">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25">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25">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25">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25">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25">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25">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25">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25">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25">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25">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25">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25">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25">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25">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25">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25">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25">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25">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25">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25">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25">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25">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25">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25">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25">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25">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25">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25">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25">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25">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25">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25">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25">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25">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25">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25">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25">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25">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25">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25">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25">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25">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25">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25">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25">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25">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25">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25">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25">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25">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25">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25">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25">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25">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25">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25">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25">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25">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25">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25">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25">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25">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25">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25">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25">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25">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25">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25">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25">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25">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25">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25">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25">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25">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25">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25">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25">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25">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25">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25">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25">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25">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25">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25">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25">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25">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25">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25">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25">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25">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25">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25">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25">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25">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25">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25">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25">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25">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25">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25">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25">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25">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25">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25">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25">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25">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25">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25">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25">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25">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25">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25">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25">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25">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25">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25">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25">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25">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25">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25">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25">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25">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25">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25">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25">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25">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25">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25">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25">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25">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25">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25">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25">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25">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25">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25">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25">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25">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25">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25">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25">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25">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25">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25">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25">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25">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25">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25">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25">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25">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25">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25">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25">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25">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25">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25">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25">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25">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25">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25">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25">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25">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25">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25">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25">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25">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25">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25">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25">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25">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25">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25">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25">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25">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25">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25">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25">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25">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25">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25">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25">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25">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25">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25">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25">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25">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25">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25">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25">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25">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25">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25">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25">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25">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25">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25">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25">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25">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25">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25">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25">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25">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25">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25">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25">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25">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25">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25">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25">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25">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25">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25">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25">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25">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25">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25">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25">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25">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25">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25">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25">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25">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25">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25">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25">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25">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25">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25">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25">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25">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25">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25">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25">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25">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25">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25">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25">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25">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25">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25">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25">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25">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25">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25">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25">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25">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25">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25">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25">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25">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25">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25">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25">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25">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25">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25">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25">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25">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25">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25">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25">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25">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25">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25">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25">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25">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25">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25">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25">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25">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25">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25">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25">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25">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25">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25">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25">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25">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25">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25">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25">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25">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25">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25">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25">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25">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25">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25">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25">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25">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25">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25">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25">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25">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25">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25">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25">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25">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25">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25">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25">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25">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25">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25">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25">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25">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25">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25">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25">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25">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25">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25">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25">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25">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25">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25">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25">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25">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25">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25">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25">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25">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25">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25">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25">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25">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25">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25">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25">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25">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25">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25">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25">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25">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25">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25">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25">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25">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25">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25">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25">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25">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25">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25">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25">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25">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25">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25">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25">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25">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25">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25">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25">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25">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25">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25">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25">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25">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25">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25">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25">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25">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25">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25">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25">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25">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25">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25">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25">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25">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25">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25">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25">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25">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25">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25">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25">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25">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25">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25">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25">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25">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25">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25">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25">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25">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25">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25">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25">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25">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25">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25">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25">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25">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25">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25">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25">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25">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25">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25">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25">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25">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25">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25">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25">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25">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25">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25">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25">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25">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25">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25">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25">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25">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25">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25">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25">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25">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25">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25">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25">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25">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25">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25">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25">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25">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25">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25">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25">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25">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25">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25">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25">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25">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25">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25">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25">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25">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25">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25">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25">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25">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25">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25">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25">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25">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25">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25">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25">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25">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25">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25">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25">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25">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25">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25">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25">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25">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25">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25">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25">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25">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25">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25">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25">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25">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25">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25">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25">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25">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25">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25">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25">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25">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25">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25">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25">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25">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25">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25">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25">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25">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25">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25">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25">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25">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25">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25">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25">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25">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25">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25">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25">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25">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25">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25">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25">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25">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25">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25">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25">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25">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25">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25">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25">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25">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25">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25">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25">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25">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25">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25">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25">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25">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25">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25">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25">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25">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25">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25">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25">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25">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25">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25">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25">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25">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25">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25">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25">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25">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25">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25">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25">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25">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25">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25">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25">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25">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25">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25">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25">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25">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25">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25">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25">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25">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25">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25">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25">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25">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25">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25">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25">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25">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25">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25">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25">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25">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25">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25">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25">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25">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25">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25">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25">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25">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25">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25">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25">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25">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25">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25">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25">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25">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25">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25">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25">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25">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25">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25">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25">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25">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25">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25">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25">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25">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25">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25">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25">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25">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25">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25">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25">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25">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25">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25">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25">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25">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25">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25">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25">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25">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25">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25">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25">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25">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25">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25">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25">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25">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25">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25">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25">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25">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25">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25">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25">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25">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25">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25">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25">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25">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25">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25">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25">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25">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25">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25">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25">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25">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25">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25">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25">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25">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25">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25">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25">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25">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25">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25">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25">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25">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25">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25">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25">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25">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25">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25">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25">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25">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25">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25">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25">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25">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25">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25">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25">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25">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25">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25">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25">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25">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25">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25">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25">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25">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25">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25">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25">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25">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25">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25">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25">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25">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25">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25">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25">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25">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25">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25">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25">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25">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25">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25">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25">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25">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25">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25">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25">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25">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25">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25">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25">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25">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25">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25">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25">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25">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25">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25">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25">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25">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25">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25">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25">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25">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25">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25">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25">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25">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25">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25">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25">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25">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25">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25">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25">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25">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25">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25">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25">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25">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25">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25">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25">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25">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25">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25">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25">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25">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25">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25">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25">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25">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25">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25">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25">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25">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25">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25">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25">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25">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25">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25">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25">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25">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25">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25">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25">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25">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25">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25">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25">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25">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25">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25">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25">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25">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25">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25">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25">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25">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25">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25">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25">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25">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25">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25">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25">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25">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25">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25">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25">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25">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25">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25">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25">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25">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25">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25">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25">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25">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25">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25">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25">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25">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25">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25">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25">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25">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25">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25">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25">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25">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25">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25">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25">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25">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25">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25">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25">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25">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25">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25">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25">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25">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25">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25">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25">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25">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25">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25">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25">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25">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25">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25">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25">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25">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25">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25">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25">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25">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25">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25">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25">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25">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25">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25">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25">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25">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25">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25">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25">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25">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25">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25">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25">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25">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25">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25">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25">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25">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25">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25">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25">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25">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25">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25">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25">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25">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25">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25">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25">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25">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25">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25">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25">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25">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25">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25">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25">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25">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25">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25">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25">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25">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25">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25">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25">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25">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25">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25">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25">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25">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25">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25">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25">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25">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25">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25">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25">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25">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25">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25">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25">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25">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25">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25">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25">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25">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25">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25">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25">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25">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25">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25">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25">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25">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25">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25">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25">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25">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25">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25">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25">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25">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25">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25">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25">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25">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25">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25">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25">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25">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25">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25">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25">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25">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25">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25">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25">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25">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25">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25">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25">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25">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25">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25">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25">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25">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25">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25">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25">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25">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25">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25">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25">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25">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25">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25">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25">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25">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25">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25">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25">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25">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25">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25">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25">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25">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25">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25">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25">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25">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25">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25">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25">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25">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25">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25">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25">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25">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25">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25">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25">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25">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25">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25">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25">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25">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25">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25">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25">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25">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25">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25">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25">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25">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25">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25">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25">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25">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25">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25">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25">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25">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25">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25">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25">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25">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25">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25">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25">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25">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25">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25">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25">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25">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25">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25">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25">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25">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25">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25">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25">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25">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25">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25">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25">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25">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25">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25">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25">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25">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25">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25">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25">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25">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25">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25">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25">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25">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25">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25">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25">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25">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25">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25">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25">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25">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25">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25">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25">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25">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25">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25">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25">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25">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25">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25">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25">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25">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25">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25">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25">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25">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25">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25">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25">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25">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25">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25">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25">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25">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25">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25">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25">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25">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25">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25">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25">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25">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25">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25">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25">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25">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25">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25">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25">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25">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25">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25">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25">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25">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25">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25">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25">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25">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25">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25">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25">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25">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25">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25">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25">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25">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25">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25">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25">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25">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25">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25">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25">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25">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25">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25">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25">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25">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25">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25">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25">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25">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25">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25">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25">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25">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25">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25">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25">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25">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25">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25">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25">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25">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25">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25">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25">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25">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25">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25">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25">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25">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25">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25">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25">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25">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25">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25">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25">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25">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25">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25">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25">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25">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25">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25">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25">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25">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25">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25">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25">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25">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25">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25">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25">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25">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25">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25">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25">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25">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25">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25">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25">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25">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25">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25">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25">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25">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25">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25">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25">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25">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25">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25">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25">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25">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25">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25">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25">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25">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25">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25">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25">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25">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25">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25">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25">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25">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25">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25">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25">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25">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25">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25">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25">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25">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25">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25">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25">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25">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25">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25">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25">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25">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25">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25">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25">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25">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25">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25">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25">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25">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25">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25">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25">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25">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25">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25">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25">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25">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25">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25">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25">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25">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25">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25">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25">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25">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25">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25">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25">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25">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25">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25">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25">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25">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25">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25">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25">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25">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25">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25">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25">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25">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25">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25">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25">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25">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25">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25">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25">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25">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25">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25">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25">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25">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25">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25">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25">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25">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25">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25">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25">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25">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25">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25">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25">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25">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25">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25">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25">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25">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25">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25">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25">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25">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25">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25">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25">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25">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25">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25">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25">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25">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25">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25">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25">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25">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25">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25">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25">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25">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25">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25">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25">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25">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25">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25">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25">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25">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25">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25">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25">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25">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25">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25">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25">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25">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25">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25">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25">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25">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25">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25">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25">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25">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25">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25">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25">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25">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25">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25">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25">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25">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25">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25">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25">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25">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25">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25">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25">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25">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25">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25">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25">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25">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25">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25">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25">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25">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25">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25">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25">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25">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25">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25">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25">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25">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25">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25">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25">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25">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25">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25">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25">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25">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25">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25">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25">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25">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25">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25">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25">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25">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25">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25">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25">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25">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25">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25">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25">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25">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25">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25">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25">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25">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25">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25">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25">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25">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25">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25">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25">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25">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25">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25">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25">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25">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25">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25">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25">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25">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25">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25">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25">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25">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25">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25">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25">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25">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25">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25">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25">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25">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25">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25">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25">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25">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25">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25">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25">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25">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25">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25">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25">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25">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25">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25">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25">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25">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25">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25">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25">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25">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25">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25">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25">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25">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25">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25">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25">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25">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25">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25">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25">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25">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25">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25">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25">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25">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25">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25">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25">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25">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25">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25">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25">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25">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25">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25">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25">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25">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25">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25">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25">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25">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25">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25">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25">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25">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25">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25">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25">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25">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25">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25">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25">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25">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25">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25">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25">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25">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25">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25">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25">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25">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25">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25">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25">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25">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25">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25">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25">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25">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25">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25">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25">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25">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25">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25">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25">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25">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25">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25">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25">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25">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25">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25">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25">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25">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25">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25">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25">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25">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25">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25">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25">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25">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25">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25">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25">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25">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25">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25">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25">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25">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25">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25">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25">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25">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25">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25">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25">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25">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25">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25">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25">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25">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25">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25">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25">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25">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25">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25">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25">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25">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25">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25">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25">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25">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25">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25">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25">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25">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25">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25">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25">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25">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25">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25">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25">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25">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25">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25">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25">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25">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25">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25">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25">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25">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25">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25">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25">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25">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25">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25">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25">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25">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25">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25">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25">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25">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25">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25">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25">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25">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25">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25">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25">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25">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25">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25">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25">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25">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25">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25">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25">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25">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25">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25">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25">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25">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25">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25">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25">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25">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25">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25">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25">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25">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25">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25">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25">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25">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25">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25">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25">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25">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25">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25">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25">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25">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25">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25">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25">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25">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25">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25">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25">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25">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25">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25">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25">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25">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25">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25">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25">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25">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25">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25">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25">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25">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25">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25">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25">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25">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25">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25">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25">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25">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25">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25">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25">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25">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25">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25">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25">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25">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25">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25">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25">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25">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25">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25">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25">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25">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25">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25">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25">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25">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25">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25">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25">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25">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25">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25">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25">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25">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25">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25">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25">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25">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25">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25">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25">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25">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25">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25">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25">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25">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25">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25">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25">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25">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25">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25">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25">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25">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25">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25">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25">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25">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25">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25">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25">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25">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25">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25">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25">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25">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25">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25">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25">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25">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25">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25">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25">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25">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25">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25">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25">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25">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25">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25">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25">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25">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25">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25">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25">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25">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25">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25">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25">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25">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25">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25">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25">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25">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25">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25">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25">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25">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25">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25">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25">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25">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25">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25">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25">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25">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25">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25">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25">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25">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25">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25">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25">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25">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25">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25">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25">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25">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25">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25">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25">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25">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25">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25">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25">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25">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25">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25">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25">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25">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25">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25">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25">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25">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25">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25">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25">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25">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25">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25">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25">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25">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25">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25">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25">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25">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25">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25">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25">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25">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25">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25">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25">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25">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25">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25">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25">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25">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25">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25">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25">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25">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25">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25">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25">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25">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25">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25">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25">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25">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25">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25">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25">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25">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25">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25">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25">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25">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25">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25">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25">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25">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25">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25">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25">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25">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25">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25">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25">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25">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25">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25">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25">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25">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25">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25">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25">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25">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25">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25">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25">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25">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25">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25">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25">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25">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25">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25">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25">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25">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25">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25">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25">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25">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25">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25">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25">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25">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25">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25">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25">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25">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25">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25">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25">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25">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25">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25">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25">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25">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25">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25">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25">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25">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25">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25">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25">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25">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25">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25">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25">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25">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25">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25">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25">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25">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25">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25">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25">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25">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25">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25">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25">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25">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25">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25">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25">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25">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25">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25">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25">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25">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25">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25">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25">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25">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25">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25">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25">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25">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25">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25">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25">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25">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25">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25">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25">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25">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25">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25">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25">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25">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25">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25">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25">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25">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25">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25">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25">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25">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25">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25">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25">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25">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25">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25">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25">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25">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25">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25">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25">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25">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25">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25">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25">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25">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25">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25">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25">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25">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25">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25">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25">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25">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25">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25">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25">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25">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25">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25">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25">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25">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25">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25">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25">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25">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25">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25">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25">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25">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25">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25">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25">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25">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25">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25">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25">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25">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25">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25">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25">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25">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25">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25">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25">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25">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25">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25">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25">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25">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25">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25">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25">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25">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25">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25">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25">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25">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25">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25">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25">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25">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25">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25">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25">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25">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25">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25">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25">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25">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25">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25">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25">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25">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25">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25">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25">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25">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25">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25">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25">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25">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25">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25">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25">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25">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25">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25">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25">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25">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25">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25">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25">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25">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25">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25">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25">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25">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25">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25">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25">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25">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25">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25">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25">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25">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25">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25">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25">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25">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25">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25">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25">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25">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25">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25">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25">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25">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25">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25">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25">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25">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25">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25">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25">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25">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25">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25">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25">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25">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25">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25">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25">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25">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25">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25">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25">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25">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25">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25">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25">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25">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25">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25">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25">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25">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25">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25">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25">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25">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25">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25">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25">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25">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25">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25">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25">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25">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25">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25">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25">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25">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25">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25">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25">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25">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25">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25">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25">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25">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25">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25">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25">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25">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25">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25">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25">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25">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25">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25">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25">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25">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25">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25">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25">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25">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25">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25">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25">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25">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25">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25">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25">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25">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25">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25">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25">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25">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25">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25">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25">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25">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25">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25">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25">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25">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25">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25">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25">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25">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25">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25">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25">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25">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25">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25">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25">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25">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25">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25">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25">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25">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25">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25">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25">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25">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25">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25">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25">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25">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25">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25">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25">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25">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25">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25">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25">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25">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25">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25">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25">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25">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25">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25">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25">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25">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25">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25">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25">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25">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25">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25">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25">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25">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25">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25">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25">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25">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25">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25">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25">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25">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25">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25">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25">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25">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25">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25">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25">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25">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25">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25">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25">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25">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25">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25">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25">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25">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25">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25">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25">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25">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25">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25">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25">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25">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25">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25">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25">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25">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25">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25">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25">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25">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25">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25">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25">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25">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25">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25">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25">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25">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25">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25">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25">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25">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25">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25">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25">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25">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25">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25">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25">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25">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25">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25">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25">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25">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25">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25">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25">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25">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25">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25">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25">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25">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25">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25">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25">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25">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25">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25">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25">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25">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25">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25">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25">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25">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25">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25">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25">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25">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25">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25">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25">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25">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25">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25">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25">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25">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25">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25">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25">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25">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25">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25">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25">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25">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25">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25">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25">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25">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25">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25">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25">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25">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25">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25">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25">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25">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25">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25">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25">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25">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25">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25">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25">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25">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25">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25">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25">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25">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25">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25">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25">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25">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25">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25">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25">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25">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25">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25">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25">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25">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25">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25">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25">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25">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25">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25">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25">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25">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25">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25">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25">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25">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25">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25">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25">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25">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25">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25">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25">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25">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25">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25">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25">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25">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25">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25">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25">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25">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25">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25">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25">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25">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25">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25">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25">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25">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25">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25">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25">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25">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25">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25">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25">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25">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25">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25">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25">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25">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25">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25">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25">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25">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25">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25">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25">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25">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25">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25">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25">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25">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25">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25">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25">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25">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25">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25">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25">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25">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25">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25">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25">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25">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25">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25">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25">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25">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25">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25">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25">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25">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25">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25">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25">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25">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25">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25">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25">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25">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25">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25">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25">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25">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25">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25">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25">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25">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25">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25">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25">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25">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25">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25">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25">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25">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25">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25">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25">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25">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25">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25">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25">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25">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25">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25">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25">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25">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25">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25">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25">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25">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25">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25">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25">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25">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25">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25">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25">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25">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25">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25">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25">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25">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25">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25">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25">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25">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25">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25">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25">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25">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25">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25">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25">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25">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25">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25">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25">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25">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25">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25">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25">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25">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25">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25">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25">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25">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25">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25">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25">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25">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25">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25">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25">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25">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25">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25">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25">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25">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25">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25">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25">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25">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25">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25">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25">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25">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25">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25">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25">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25">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25">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25">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25">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25">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25">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25">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25">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25">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25">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25">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25">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25">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25">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25">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25">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25">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25">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25">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25">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25">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25">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25">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25">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25">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25">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25">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25">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25">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25">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25">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25">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25">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25">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25">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25">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25">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25">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25">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25">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25">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25">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25">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25">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25">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25">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25">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25">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25">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25">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25">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25">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25">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25">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25">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25">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25">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25">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25">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25">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25">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25">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25">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25">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25">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25">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25">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25">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25">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25">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25">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25">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25">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25">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25">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25">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25">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25">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25">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25">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25">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25">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25">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25">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25">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25">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25">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25">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25">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25">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25">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25">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25">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25">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25">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25">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25">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25">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25">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25">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25">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25">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25">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25">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25">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25">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25">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25">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25">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25">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25">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25">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25">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25">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25">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25">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25">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25">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25">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25">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25">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25">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25">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25">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25">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25">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25">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25">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25">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25">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25">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25">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25">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25">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25">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25">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25">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25">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25">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25">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25">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25">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25">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25">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25">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25">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25">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25">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25">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25">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25">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25">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25">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25">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25">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25">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25">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25">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25">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25">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25">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25">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25">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25">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25">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25">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25">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25">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25">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25">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25">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25">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25">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25">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25">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25">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25">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25">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25">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25">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25">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25">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25">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25">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25">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25">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25">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25">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25">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25">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25">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25">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25">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25">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25">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25">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25">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25">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25">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25">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25">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25">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25">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25">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25">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25">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25">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25">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25">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25">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25">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25">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25">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25">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25">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25">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25">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25">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25">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25">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25">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25">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25">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25">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25">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25">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25">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25">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25">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25">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25">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25">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25">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25">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25">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25">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25">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25">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25">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25">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25">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25">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25">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25">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25">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25">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25">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25">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25">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25">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25">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25">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25">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25">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25">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25">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25">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25">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25">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25">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25">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25">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25">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25">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25">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25">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25">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25">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25">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25">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25">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25">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25">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25">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25">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25">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25">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25">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25">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25">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25">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25">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25">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25">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25">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25">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25">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25">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25">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25">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25">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25">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25">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25">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25">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25">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25">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25">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25">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25">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25">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25">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25">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25">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25">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25">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25">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25">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25">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25">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25">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25">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25">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25">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25">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25">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25">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25">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25">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25">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25">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25">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25">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25">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25">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25">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25">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25">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25">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25">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25">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25">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25">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25">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25">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25">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25">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25">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25">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25">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25">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25">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25">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25">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25">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25">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25">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25">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25">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25">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25">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25">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25">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25">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25">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25">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25">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25">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25">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25">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25">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25">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25">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25">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25">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25">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25">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25">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25">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25">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25">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25">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25">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25">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25">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25">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25">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25">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25">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25">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25">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25">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25">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25">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25">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25">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25">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25">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25">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25">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25">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25">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25">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25">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25">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25">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25">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25">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25">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25">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25">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25">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25">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25">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25">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25">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25">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25">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25">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25">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25">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25">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25">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25">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25">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25">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25">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25">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25">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25">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25">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25">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25">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25">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25">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25">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25">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25">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25">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25">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25">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25">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25">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25">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25">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25">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25">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25">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25">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25">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25">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25">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25">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25">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25">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25">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25">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25">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25">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25">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25">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25">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25">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25">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25">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25">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25">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25">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25">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25">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25">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25">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25">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25">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25">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25">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25">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25">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25">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25">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25">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25">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25">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25">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25">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25">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25">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25">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25">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25">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25">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25">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25">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25">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25">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25">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25">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25">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25">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25">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25">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25">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25">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25">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25">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25">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25">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25">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25">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25">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25">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25">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25">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25">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25">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25">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25">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25">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25">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25">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25">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25">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25">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25">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25">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25">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25">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25">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25">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25">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25">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25">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25">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25">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25">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25">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25">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25">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25">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25">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25">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25">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25">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25">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25">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25">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25">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25">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25">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25">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25">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25">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25">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25">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25">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25">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25">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25">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25">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25">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25">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25">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25">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25">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25">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25">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25">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25">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25">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25">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25">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25">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25">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25">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25">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25">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25">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25">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25">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25">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25">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25">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25">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25">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25">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25">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25">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25">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25">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25">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25">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25">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25">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25">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25">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25">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25">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25">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25">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25">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25">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25">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25">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25">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25">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25">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25">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25">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25">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25">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25">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25">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25">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25">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25">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25">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25">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25">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25">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25">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25">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25">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25">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25">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25">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25">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25">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25">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25">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25">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25">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25">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25">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25">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25">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25">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25">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25">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25">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25">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25">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25">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25">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25">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25">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25">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25">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25">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25">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25">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25">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25">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25">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25">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25">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25">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25">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25">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25">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25">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25">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25">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25">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25">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25">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25">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25">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25">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25">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25">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25">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25">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25">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25">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25">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25">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25">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25">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25">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25">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25">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25">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25">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25">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25">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25">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25">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25">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25">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25">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25">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25">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25">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25">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25">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25">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25">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25">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25">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25">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25">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25">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25">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25">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25">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25">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25">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25">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25">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25">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25">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25">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25">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25">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25">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25">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25">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25">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25">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25">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25">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25">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25">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25">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25">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25">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25">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25">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25">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25">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25">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25">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25">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25">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25">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25">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25">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25">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25">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25">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25">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25">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25">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25">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25">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25">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25">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25">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25">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25">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25">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25">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25">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25">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25">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25">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25">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25">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25">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25">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25">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25">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25">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25">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25">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25">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25">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25">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25">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25">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25">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25">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25">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25">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25">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25">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25">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25">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25">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25">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25">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25">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25">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25">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25">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25">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25">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25">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25">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25">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25">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25">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25">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25">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25">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25">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25">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25">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25">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25">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25">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25">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25">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25">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25">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25">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25">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25">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25">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25">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25">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25">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25">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25">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25">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25">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25">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25">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25">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25">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25">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25">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25">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25">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25">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25">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25">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25">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25">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25">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25">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25">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25">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25">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25">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25">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25">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25">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25">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25">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25">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25">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25">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25">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25">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25">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25">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25">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25">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25">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25">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25">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25">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25">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25">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25">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25">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25">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25">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25">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25">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25">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25">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25">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25">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25">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25">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25">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25">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25">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25">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25">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25">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25">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25">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25">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25">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25">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25">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25">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25">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25">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25">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25">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25">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25">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25">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25">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25">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25">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25">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25">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25">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25">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25">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25">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25">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25">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25">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25">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25">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25">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25">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25">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25">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25">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25">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25">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25">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25">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25">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25">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25">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25">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25">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25">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25">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25">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25">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25">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25">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25">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25">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25">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25">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25">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25">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25">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25">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25">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25">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25">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25">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25">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25">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25">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25">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25">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25">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25">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25">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25">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25">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25">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25">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25">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25">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25">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25">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25">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25">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25">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25">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25">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25">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25">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25">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25">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25">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25">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25">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25">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25">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25">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25">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25">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25">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25">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25">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25">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25">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25">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25">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25">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25">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25">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25">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25">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25">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25">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25">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25">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25">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25">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25">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25">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25">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25">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25">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25">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25">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25">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25">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25">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25">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25">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25">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25">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25">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25">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25">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25">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25">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25">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25">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25">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25">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25">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25">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25">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25">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25">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25">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25">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25">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25">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25">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25">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25">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25">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25">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25">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25">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25">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25">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25">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25">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25">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25">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25">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25">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25">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25">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25">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25">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25">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25">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25">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25">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25">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25">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25">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25">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25">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25">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25">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25">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25">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25">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25">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25">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25">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25">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25">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25">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25">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25">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25">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25">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25">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25">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25">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25">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25">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25">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25">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25">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25">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25">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25">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25">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25">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25">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25">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25">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25">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25">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25">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25">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25">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25">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25">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25">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25">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25">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25">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25">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25">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25">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25">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25">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25">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25">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25">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25">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25">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25">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25">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25">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25">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25">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25">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25">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25">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25">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25">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25">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25">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25">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25">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25">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25">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25">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25">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25">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25">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25">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25">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25">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25">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25">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25">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25">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25">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25">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25">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25">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25">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25">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25">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25">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25">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25">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25">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25">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25">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25">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25">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25">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25">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25">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25">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25">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25">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25">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25">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25">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25">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25">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25">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25">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25">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25">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25">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25">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25">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25">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25">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25">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25">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25">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25">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25">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25">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25">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25">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25">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25">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25">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25">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25">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25">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25">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25">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25">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25">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25">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25">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25">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25">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25">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25">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25">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25">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25">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25">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25">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25">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25">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25">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25">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25">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25">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25">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25">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25">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25">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25">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25">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25">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25">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25">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25">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25">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25">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25">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25">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25">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25">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25">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25">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25">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25">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25">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25">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25">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25">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25">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25">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25">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25">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25">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25">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25">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25">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25">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25">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25">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25">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25">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25">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25">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25">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25">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25">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25">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25">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25">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25">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25">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25">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25">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25">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25">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25">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25">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25">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25">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25">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25">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25">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25">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25">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25">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25">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25">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25">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25">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25">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25">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25">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25">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25">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25">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25">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25">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25">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25">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25">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25">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25">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25">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25">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25">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25">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25">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25">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25">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25">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25">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25">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25">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25">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25">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25">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25">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25">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25">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25">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25">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25">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25">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25">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25">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25">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25">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25">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25">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25">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25">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25">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25">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25">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25">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25">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25">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25">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25">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25">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25">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25">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25">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25">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25">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25">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25">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25">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25">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25">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25">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25">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25">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25">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25">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25">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25">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25">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25">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25">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25">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25">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25">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25">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25">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25">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25">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25">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25">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25">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25">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25">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25">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25">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25">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25">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25">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25">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25">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25">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25">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25">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25">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25">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25">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25">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25">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25">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25">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25">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25">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25">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25">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25">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25">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25">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25">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25">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25">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25">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25">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25">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25">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25">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25">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25">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25">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25">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25">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25">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25">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25">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25">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25">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25">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25">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25">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25">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25">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25">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25">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25">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25">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25">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25">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25">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25">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25">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25">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25">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25">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25">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25">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25">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25">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25">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25">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25">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25">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25">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25">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25">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25">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25">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25">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25">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25">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25">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25">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25">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25">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25">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25">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25">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25">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25">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25">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25">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25">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25">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25">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25">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25">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25">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25">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25">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25">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25">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25">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25">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25">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25">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25">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25">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25">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25">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25">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25">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25">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25">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25">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25">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25">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25">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25">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25">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25">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25">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25">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25">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25">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25">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25">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25">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25">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25">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25">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25">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25">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25">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25">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25">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25">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25">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25">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25">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25">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25">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25">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25">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25">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25">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25">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25">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25">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25">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25">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25">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25">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25">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25">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25">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25">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25">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25">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25">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25">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25">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25">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25">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25">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25">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25">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25">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25">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25">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25">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25">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25">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25">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25">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25">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25">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25">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25">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25">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25">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25">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25">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25">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25">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25">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25">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25">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25">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25">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25">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25">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25">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25">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25">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25">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25">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25">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25">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25">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25">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25">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25">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25">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25">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25">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25">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25">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25">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25">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25">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25">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25">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25">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25">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25">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25">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25">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25">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25">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25">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25">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25">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25">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25">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25">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25">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25">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25">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25">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25">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25">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25">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25">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25">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25">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25">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25">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25">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25">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25">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25">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25">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25">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25">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25">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25">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25">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25">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25">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25">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25">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25">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25">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25">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25">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25">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25">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25">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25">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25">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25">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25">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25">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25">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25">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25">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25">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25">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25">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25">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25">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25">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25">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25">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25">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25">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25">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25">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25">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25">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25">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25">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25">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25">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25">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25">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25">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25">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25">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25">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25">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25">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25">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25">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25">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25">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25">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25">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25">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25">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25">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25">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25">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25">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25">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25">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25">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25">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25">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25">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25">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25">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25">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25">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25">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25">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25">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25">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25">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25">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25">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25">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25">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25">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25">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25">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25">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25">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25">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25">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25">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25">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25">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25">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25">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25">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25">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25">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25">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25">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25">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25">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25">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25">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25">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25">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25">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25">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25">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25">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25">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25">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25">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25">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25">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25">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25">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25">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25">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25">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25">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25">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25">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25">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25">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25">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25">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25">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25">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25">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25">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25">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25">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25">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25">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25">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25">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25">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25">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25">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25">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25">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25">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25">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25">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25">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25">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25">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25">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25">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25">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25">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25">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25">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25">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25">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25">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25">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25">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25">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25">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25">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25">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25">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25">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25">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25">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25">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25">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25">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25">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25">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25">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25">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25">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25">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25">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25">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25">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25">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25">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25">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25">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25">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25">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25">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25">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25">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25">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25">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25">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25">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25">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25">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25">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25">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25">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25">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25">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25">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25">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25">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25">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25">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25">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25">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25">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25">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25">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25">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25">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25">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25">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25">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25">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25">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25">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25">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25">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25">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25">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25">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25">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25">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25">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25">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25">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25">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25">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25">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25">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25">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25">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25">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25">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25">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25">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25">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25">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25">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25">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25">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25">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25">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25">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25">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25">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25">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25">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25">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25">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25">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25">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25">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25">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25">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25">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25">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25">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25">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25">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25">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25">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25">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25">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25">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25">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25">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25">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25">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25">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25">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25">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25">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25">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25">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25">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25">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25">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25">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25">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25">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25">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25">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25">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25">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25">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25">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25">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25">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25">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25">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25">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25">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25">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25">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25">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25">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25">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25">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25">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25">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25">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25">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25">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25">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25">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25">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25">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25">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25">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25">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25">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25">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25">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25">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25">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25">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25">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25">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25">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25">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25">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25">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25">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25">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25">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25">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25">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25">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25">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25">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25">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25">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25">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25">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25">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25">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25">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25">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25">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25">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25">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25">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25">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25">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25">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25">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25">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25">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25">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25">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25">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25">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25">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25">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25">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25">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25">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25">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25">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25">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25">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25">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25">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25">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25">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25">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25">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25">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25">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25">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25">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25">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25">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25">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25">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25">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25">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25">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25">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25">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25">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25">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25">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25">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25">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25">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25">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25">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25">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25">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25">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25">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25">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25">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25">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25">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25">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25">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25">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25">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25">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25">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25">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25">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25">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25">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25">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25">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25">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25">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25">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25">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25">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25">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25">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25">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25">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25">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25">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25">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25">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25">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25">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25">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25">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25">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25">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25">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25">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25">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25">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25">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25">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25">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25">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25">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25">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25">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25">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25">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25">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25">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25">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25">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25">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25">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25">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25">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25">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25">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25">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25">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25">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25">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25">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25">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25">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25">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25">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25">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25">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25">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25">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25">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25">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25">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25">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25">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25">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25">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25">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25">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25">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25">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25">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25">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25">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25">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25">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25">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25">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25">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25">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25">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25">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25">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25">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25">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25">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25">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25">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25">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25">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25">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25">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25">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25">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25">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25">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25">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25">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25">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25">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25">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25">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25">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25">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25">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25">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25">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25">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25">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25">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25">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25">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25">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25">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25">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25">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25">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25">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25">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25">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25">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25">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25">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25">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25">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25">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25">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25">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25">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25">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25">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25">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25">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25">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25">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25">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25">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25">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25">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25">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25">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25">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25">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25">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25">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25">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25">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25">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25">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25">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25">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25">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25">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25">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25">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25">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25">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25">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25">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25">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25">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25">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25">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25">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25">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25">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25">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25">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25">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25">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25">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25">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25">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25">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25">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25">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25">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25">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25">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25">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25">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25">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25">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25">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25">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25">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25">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25">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25">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25">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25">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25">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25">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25">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25">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25">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25">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25">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25">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25">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25">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25">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25">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25">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25">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25">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25">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25">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25">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25">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25">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25">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25">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25">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25">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25">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25">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25">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25">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25">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25">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25">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25">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25">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25">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25">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25">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25">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25">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25">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25">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25">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25">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25">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25">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25">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25">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25">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25">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25">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25">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25">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25">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25">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25">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25">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25">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25">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25">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25">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25">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25">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25">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25">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25">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25">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25">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25">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25">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25">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25">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25">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25">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25">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25">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25">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25">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25">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25">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25">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25">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25">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25">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25">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25">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25">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25">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25">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25">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25">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25">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25">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25">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25">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25">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25">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25">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25">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25">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25">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25">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25">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25">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25">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25">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25">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25">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25">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25">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25">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25">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25">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25">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25">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25">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25">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25">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25">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25">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25">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25">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25">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25">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25">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25">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25">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25">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25">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25">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25">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25">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25">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25">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25">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25">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25">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25">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25">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25">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25">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25">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25">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25">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25">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25">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25">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25">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25">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25">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25">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25">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25">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25">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25">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25">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25">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25">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25">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25">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25">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25">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25">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25">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25">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25">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25">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25">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25">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25">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25">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25">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25">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25">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25">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25">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25">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25">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25">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25">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25">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25">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25">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25">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25">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25">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25">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25">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25">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25">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25">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25">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25">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25">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25">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25">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25">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25">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25">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25">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25">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25">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25">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25">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25">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25">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25">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25">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25">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25">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25">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25">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25">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25">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25">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25">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25">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25">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25">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25">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25">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25">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25">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25">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25">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25">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25">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25">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25">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25">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25">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25">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25">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25">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25">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25">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25">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25">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25">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25">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25">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25">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25">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25">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25">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25">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25">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25">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25">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25">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25">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25">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25">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25">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25">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25">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25">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25">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25">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25">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25">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25">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25">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25">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25">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25">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25">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25">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25">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25">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25">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25">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25">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25">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25">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25">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25">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25">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25">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25">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25">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25">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25">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25">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25">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25">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25">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25">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25">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25">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25">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25">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25">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25">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25">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25">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25">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25">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25">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25">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25">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25">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25">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25">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25">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25">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25">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25">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25">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25">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25">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25">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25">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25">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25">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25">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25">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25">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25">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25">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25">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25">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25">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25">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25">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25">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25">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25">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25">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25">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25">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25">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25">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25">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25">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25">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25">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25">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25">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25">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25">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25">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25">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25">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25">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25">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25">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25">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25">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25">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25">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25">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25">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25">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25">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25">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25">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25">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25">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25">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25">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25">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25">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25">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25">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25">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25">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25">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25">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25">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25">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25">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25">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25">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25">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25">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25">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25">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25">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25">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25">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25">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25">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25">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25">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25">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25">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25">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25">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25">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25">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25">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25">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25">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25">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25">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25">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25">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25">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25">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25">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25">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25">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25">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25">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25">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25">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25">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25">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25">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25">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25">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25">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25">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25">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25">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25">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25">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25">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25">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25">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25">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25">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25">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25">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25">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25">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25">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25">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25">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25">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25">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25">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25">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25">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25">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25">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25">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25">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25">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25">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25">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25">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25">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25">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25">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25">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25">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25">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25">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25">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25">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25">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25">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25">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25">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25">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25">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25">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25">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25">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25">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25">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25">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25">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25">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25">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25">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25">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25">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25">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25">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25">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25">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25">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25">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25">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25">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25">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25">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25">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25">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25">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25">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25">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25">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25">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25">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25">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25">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25">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25">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25">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25">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25">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25">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25">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25">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25">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25">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25">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25">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25">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25">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25">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25">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25">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25">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25">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25">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25">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25">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25">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25">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25">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25">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25">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25">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25">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25">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25">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25">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25">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25">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25">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25">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25">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25">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25">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25">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25">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25">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25">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25">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25">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25">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25">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25">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25">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25">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25">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25">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25">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25">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25">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25">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25">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25">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25">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25">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25">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25">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25">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25">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25">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25">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25">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25">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25">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25">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25">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25">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25">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25">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25">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25">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25">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25">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25">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25">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25">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25">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25">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25">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25">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25">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25">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25">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25">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25">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25">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25">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25">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25">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25">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25">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25">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25">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25">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25">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25">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25">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25">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25">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25">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25">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25">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25">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25">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25">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25">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25">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25">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25">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25">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25">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25">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25">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25">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25">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25">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25">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25">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25">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25">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25">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25">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25">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25">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25">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25">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25">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25">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25">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25">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25">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25">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25">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25">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25">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25">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25">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25">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25">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25">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25">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25">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25">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25">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25">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25">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25">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25">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25">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25">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25">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25">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25">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25">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25">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25">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25">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25">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25">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25">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25">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25">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25">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25">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25">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25">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25">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25">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25">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25">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25">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25">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25">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25">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25">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25">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25">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25">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25">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25">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25">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25">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25">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25">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25">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25">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25">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25">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25">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25">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25">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25">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25">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25">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25">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25">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25">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25">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25">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25">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25">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25">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25">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25">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25">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25">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25">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25">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25">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25">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25">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25">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25">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25">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25">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25">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25">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25">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25">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25">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25">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25">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25">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25">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25">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25">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25">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25">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25">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25">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25">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25">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25">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25">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25">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25">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25">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25">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25">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25">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25">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25">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25">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25">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25">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25">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25">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25">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25">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25">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25">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25">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25">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25">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25">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25">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25">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25">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25">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25">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25">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25">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25">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25">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25">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25">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25">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25">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25">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25">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25">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25">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25">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25">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25">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25">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25">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25">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25">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25">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25">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25">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25">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25">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25">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25">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25">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25">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25">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25">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25">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25">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25">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25">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25">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25">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25">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25">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25">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25">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25">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25">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25">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25">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25">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25">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25">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25">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25">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25">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25">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25">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25">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25">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25">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25">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25">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25">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25">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25">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25">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25">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25">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25">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25">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25">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25">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25">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25">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25">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25">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25">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25">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25">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25">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25">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25">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25">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25">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25">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25">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25">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25">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25">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25">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25">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25">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25">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25">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25">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25">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25">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25">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25">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25">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25">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25">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25">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25">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25">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25">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25">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25">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25">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25">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25">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25">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25">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25">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25">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25">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25">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25">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25">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25">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25">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25">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25">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25">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25">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25">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25">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25">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25">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25">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25">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25">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25">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25">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25">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25">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25">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25">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25">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25">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25">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25">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25">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25">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25">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25">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25">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25">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25">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25">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25">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25">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25">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25">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25">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25">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25">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25">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25">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25">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25">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25">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25">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25">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25">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25">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25">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25">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25">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25">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25">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25">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25">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25">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25">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25">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25">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25">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25">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25">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25">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25">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25">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25">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25">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25">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25">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25">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25">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25">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25">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25">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25">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25">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25">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25">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25">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25">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25">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25">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25">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25">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25">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25">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25">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25">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25">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25">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25">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25">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25">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25">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25">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25">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25">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25">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25">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25">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25">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25">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25">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25">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25">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25">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25">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25">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25">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25">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25">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25">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25">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25">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25">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25">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25">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25">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25">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25">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25">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25">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25">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25">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25">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25">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25">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25">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1000"/>
  <sheetViews>
    <sheetView showGridLines="0" workbookViewId="0">
      <selection activeCell="V17" sqref="V17"/>
    </sheetView>
  </sheetViews>
  <sheetFormatPr defaultColWidth="14.42578125" defaultRowHeight="15" customHeight="1" x14ac:dyDescent="0.25"/>
  <cols>
    <col min="1" max="26" width="8.7109375" customWidth="1"/>
  </cols>
  <sheetData>
    <row r="1" spans="1:17" ht="14.25" customHeight="1" x14ac:dyDescent="0.25"/>
    <row r="2" spans="1:17" ht="14.25" customHeight="1" x14ac:dyDescent="0.25"/>
    <row r="3" spans="1:17" ht="14.25" customHeight="1" x14ac:dyDescent="0.25"/>
    <row r="4" spans="1:17" ht="14.25" customHeight="1" x14ac:dyDescent="0.25"/>
    <row r="5" spans="1:17" ht="14.25" customHeight="1" x14ac:dyDescent="0.25"/>
    <row r="6" spans="1:17" ht="14.25" customHeight="1" x14ac:dyDescent="0.25"/>
    <row r="7" spans="1:17" ht="14.25" customHeight="1" x14ac:dyDescent="0.25"/>
    <row r="8" spans="1:17" ht="14.25" customHeight="1" x14ac:dyDescent="0.25"/>
    <row r="9" spans="1:17" ht="14.25" customHeight="1" x14ac:dyDescent="0.25"/>
    <row r="10" spans="1:17" ht="14.25" customHeight="1" x14ac:dyDescent="0.25"/>
    <row r="11" spans="1:17" ht="14.25" customHeight="1" x14ac:dyDescent="0.35">
      <c r="A11" s="4" t="s">
        <v>10932</v>
      </c>
      <c r="B11" s="2" t="e">
        <f>#REF!</f>
        <v>#REF!</v>
      </c>
      <c r="Q11" s="4"/>
    </row>
    <row r="12" spans="1:17" ht="14.25" customHeight="1" x14ac:dyDescent="0.25"/>
    <row r="13" spans="1:17" ht="14.25" customHeight="1" x14ac:dyDescent="0.25"/>
    <row r="14" spans="1:17" ht="14.25" customHeight="1" x14ac:dyDescent="0.25"/>
    <row r="15" spans="1:17" ht="14.25" customHeight="1" x14ac:dyDescent="0.25"/>
    <row r="16" spans="1:17" ht="14.25" customHeight="1" x14ac:dyDescent="0.25"/>
    <row r="17" customFormat="1" ht="14.25" customHeight="1" x14ac:dyDescent="0.25"/>
    <row r="18" customFormat="1" ht="14.25" customHeight="1" x14ac:dyDescent="0.25"/>
    <row r="19" customFormat="1" ht="14.25" customHeight="1" x14ac:dyDescent="0.25"/>
    <row r="20" customFormat="1" ht="14.25" customHeight="1" x14ac:dyDescent="0.25"/>
    <row r="21" customFormat="1" ht="14.25" customHeight="1" x14ac:dyDescent="0.25"/>
    <row r="22" customFormat="1" ht="14.25" customHeight="1" x14ac:dyDescent="0.25"/>
    <row r="23" customFormat="1" ht="14.25" customHeight="1" x14ac:dyDescent="0.25"/>
    <row r="24" customFormat="1" ht="14.25" customHeight="1" x14ac:dyDescent="0.25"/>
    <row r="25" customFormat="1" ht="14.25" customHeight="1" x14ac:dyDescent="0.25"/>
    <row r="26" customFormat="1" ht="14.25" customHeight="1" x14ac:dyDescent="0.25"/>
    <row r="27" customFormat="1" ht="14.25" customHeight="1" x14ac:dyDescent="0.25"/>
    <row r="28" customFormat="1" ht="14.25" customHeight="1" x14ac:dyDescent="0.25"/>
    <row r="29" customFormat="1" ht="14.25" customHeight="1" x14ac:dyDescent="0.25"/>
    <row r="30" customFormat="1" ht="14.25" customHeight="1" x14ac:dyDescent="0.25"/>
    <row r="31" customFormat="1" ht="14.25" customHeight="1" x14ac:dyDescent="0.25"/>
    <row r="32" customFormat="1" ht="14.25" customHeight="1" x14ac:dyDescent="0.25"/>
    <row r="33" customFormat="1" ht="14.25" customHeight="1" x14ac:dyDescent="0.25"/>
    <row r="34" customFormat="1" ht="14.25" customHeight="1" x14ac:dyDescent="0.25"/>
    <row r="35" customFormat="1" ht="14.25" customHeight="1" x14ac:dyDescent="0.25"/>
    <row r="36" customFormat="1" ht="14.25" customHeight="1" x14ac:dyDescent="0.25"/>
    <row r="37" customFormat="1" ht="14.25" customHeight="1" x14ac:dyDescent="0.25"/>
    <row r="38" customFormat="1" ht="14.25" customHeight="1" x14ac:dyDescent="0.25"/>
    <row r="39" customFormat="1" ht="14.25" customHeight="1" x14ac:dyDescent="0.25"/>
    <row r="40" customFormat="1" ht="14.25" customHeight="1" x14ac:dyDescent="0.25"/>
    <row r="41" customFormat="1" ht="14.25" customHeight="1" x14ac:dyDescent="0.25"/>
    <row r="42" customFormat="1" ht="14.25" customHeight="1" x14ac:dyDescent="0.25"/>
    <row r="43" customFormat="1" ht="14.25" customHeight="1" x14ac:dyDescent="0.25"/>
    <row r="44" customFormat="1" ht="14.25" customHeight="1" x14ac:dyDescent="0.25"/>
    <row r="45" customFormat="1" ht="14.25" customHeight="1" x14ac:dyDescent="0.25"/>
    <row r="46" customFormat="1" ht="14.25" customHeight="1" x14ac:dyDescent="0.25"/>
    <row r="47" customFormat="1" ht="14.25" customHeight="1" x14ac:dyDescent="0.25"/>
    <row r="48" customFormat="1" ht="14.25" customHeight="1" x14ac:dyDescent="0.25"/>
    <row r="49" customFormat="1" ht="14.25" customHeight="1" x14ac:dyDescent="0.25"/>
    <row r="50" customFormat="1" ht="14.25" customHeight="1" x14ac:dyDescent="0.25"/>
    <row r="51" customFormat="1" ht="14.25" customHeight="1" x14ac:dyDescent="0.25"/>
    <row r="52" customFormat="1" ht="14.25" customHeight="1" x14ac:dyDescent="0.25"/>
    <row r="53" customFormat="1" ht="14.25" customHeight="1" x14ac:dyDescent="0.25"/>
    <row r="54" customFormat="1" ht="14.25" customHeight="1" x14ac:dyDescent="0.25"/>
    <row r="55" customFormat="1" ht="14.25" customHeight="1" x14ac:dyDescent="0.25"/>
    <row r="56" customFormat="1" ht="14.25" customHeight="1" x14ac:dyDescent="0.25"/>
    <row r="57" customFormat="1" ht="14.25" customHeight="1" x14ac:dyDescent="0.25"/>
    <row r="58" customFormat="1" ht="14.25" customHeight="1" x14ac:dyDescent="0.25"/>
    <row r="59" customFormat="1" ht="14.25" customHeight="1" x14ac:dyDescent="0.25"/>
    <row r="60" customFormat="1" ht="14.25" customHeight="1" x14ac:dyDescent="0.25"/>
    <row r="61" customFormat="1" ht="14.25" customHeight="1" x14ac:dyDescent="0.25"/>
    <row r="62" customFormat="1" ht="14.25" customHeight="1" x14ac:dyDescent="0.25"/>
    <row r="63" customFormat="1" ht="14.25" customHeight="1" x14ac:dyDescent="0.25"/>
    <row r="64" customFormat="1" ht="14.25" customHeight="1" x14ac:dyDescent="0.25"/>
    <row r="65" customFormat="1" ht="14.25" customHeight="1" x14ac:dyDescent="0.25"/>
    <row r="66" customFormat="1" ht="14.25" customHeight="1" x14ac:dyDescent="0.25"/>
    <row r="67" customFormat="1" ht="14.25" customHeight="1" x14ac:dyDescent="0.25"/>
    <row r="68" customFormat="1" ht="14.25" customHeight="1" x14ac:dyDescent="0.25"/>
    <row r="69" customFormat="1" ht="14.25" customHeight="1" x14ac:dyDescent="0.25"/>
    <row r="70" customFormat="1" ht="14.25" customHeight="1" x14ac:dyDescent="0.25"/>
    <row r="71" customFormat="1" ht="14.25" customHeight="1" x14ac:dyDescent="0.25"/>
    <row r="72" customFormat="1" ht="14.25" customHeight="1" x14ac:dyDescent="0.25"/>
    <row r="73" customFormat="1" ht="14.25" customHeight="1" x14ac:dyDescent="0.25"/>
    <row r="74" customFormat="1" ht="14.25" customHeight="1" x14ac:dyDescent="0.25"/>
    <row r="75" customFormat="1" ht="14.25" customHeight="1" x14ac:dyDescent="0.25"/>
    <row r="76" customFormat="1" ht="14.25" customHeight="1" x14ac:dyDescent="0.25"/>
    <row r="77" customFormat="1" ht="14.25" customHeight="1" x14ac:dyDescent="0.25"/>
    <row r="78" customFormat="1" ht="14.25" customHeight="1" x14ac:dyDescent="0.25"/>
    <row r="79" customFormat="1" ht="14.25" customHeight="1" x14ac:dyDescent="0.25"/>
    <row r="80" customFormat="1" ht="14.25" customHeight="1" x14ac:dyDescent="0.25"/>
    <row r="81" customFormat="1" ht="14.25" customHeight="1" x14ac:dyDescent="0.25"/>
    <row r="82" customFormat="1" ht="14.25" customHeight="1" x14ac:dyDescent="0.25"/>
    <row r="83" customFormat="1" ht="14.25" customHeight="1" x14ac:dyDescent="0.25"/>
    <row r="84" customFormat="1" ht="14.25" customHeight="1" x14ac:dyDescent="0.25"/>
    <row r="85" customFormat="1" ht="14.25" customHeight="1" x14ac:dyDescent="0.25"/>
    <row r="86" customFormat="1" ht="14.25" customHeight="1" x14ac:dyDescent="0.25"/>
    <row r="87" customFormat="1" ht="14.25" customHeight="1" x14ac:dyDescent="0.25"/>
    <row r="88" customFormat="1" ht="14.25" customHeight="1" x14ac:dyDescent="0.25"/>
    <row r="89" customFormat="1" ht="14.25" customHeight="1" x14ac:dyDescent="0.25"/>
    <row r="90" customFormat="1" ht="14.25" customHeight="1" x14ac:dyDescent="0.25"/>
    <row r="91" customFormat="1" ht="14.25" customHeight="1" x14ac:dyDescent="0.25"/>
    <row r="92" customFormat="1" ht="14.25" customHeight="1" x14ac:dyDescent="0.25"/>
    <row r="93" customFormat="1" ht="14.25" customHeight="1" x14ac:dyDescent="0.25"/>
    <row r="94" customFormat="1" ht="14.25" customHeight="1" x14ac:dyDescent="0.25"/>
    <row r="95" customFormat="1" ht="14.25" customHeight="1" x14ac:dyDescent="0.25"/>
    <row r="96" customFormat="1" ht="14.25" customHeight="1" x14ac:dyDescent="0.25"/>
    <row r="97" customFormat="1" ht="14.25" customHeight="1" x14ac:dyDescent="0.25"/>
    <row r="98" customFormat="1" ht="14.25" customHeight="1" x14ac:dyDescent="0.25"/>
    <row r="99" customFormat="1" ht="14.25" customHeight="1" x14ac:dyDescent="0.25"/>
    <row r="100" customFormat="1" ht="14.25" customHeight="1" x14ac:dyDescent="0.25"/>
    <row r="101" customFormat="1" ht="14.25" customHeight="1" x14ac:dyDescent="0.25"/>
    <row r="102" customFormat="1" ht="14.25" customHeight="1" x14ac:dyDescent="0.25"/>
    <row r="103" customFormat="1" ht="14.25" customHeight="1" x14ac:dyDescent="0.25"/>
    <row r="104" customFormat="1" ht="14.25" customHeight="1" x14ac:dyDescent="0.25"/>
    <row r="105" customFormat="1" ht="14.25" customHeight="1" x14ac:dyDescent="0.25"/>
    <row r="106" customFormat="1" ht="14.25" customHeight="1" x14ac:dyDescent="0.25"/>
    <row r="107" customFormat="1" ht="14.25" customHeight="1" x14ac:dyDescent="0.25"/>
    <row r="108" customFormat="1" ht="14.25" customHeight="1" x14ac:dyDescent="0.25"/>
    <row r="109" customFormat="1" ht="14.25" customHeight="1" x14ac:dyDescent="0.25"/>
    <row r="110" customFormat="1" ht="14.25" customHeight="1" x14ac:dyDescent="0.25"/>
    <row r="111" customFormat="1" ht="14.25" customHeight="1" x14ac:dyDescent="0.25"/>
    <row r="112" customFormat="1" ht="14.25" customHeight="1" x14ac:dyDescent="0.25"/>
    <row r="113" customFormat="1" ht="14.25" customHeight="1" x14ac:dyDescent="0.25"/>
    <row r="114" customFormat="1" ht="14.25" customHeight="1" x14ac:dyDescent="0.25"/>
    <row r="115" customFormat="1" ht="14.25" customHeight="1" x14ac:dyDescent="0.25"/>
    <row r="116" customFormat="1" ht="14.25" customHeight="1" x14ac:dyDescent="0.25"/>
    <row r="117" customFormat="1" ht="14.25" customHeight="1" x14ac:dyDescent="0.25"/>
    <row r="118" customFormat="1" ht="14.25" customHeight="1" x14ac:dyDescent="0.25"/>
    <row r="119" customFormat="1" ht="14.25" customHeight="1" x14ac:dyDescent="0.25"/>
    <row r="120" customFormat="1" ht="14.25" customHeight="1" x14ac:dyDescent="0.25"/>
    <row r="121" customFormat="1" ht="14.25" customHeight="1" x14ac:dyDescent="0.25"/>
    <row r="122" customFormat="1" ht="14.25" customHeight="1" x14ac:dyDescent="0.25"/>
    <row r="123" customFormat="1" ht="14.25" customHeight="1" x14ac:dyDescent="0.25"/>
    <row r="124" customFormat="1" ht="14.25" customHeight="1" x14ac:dyDescent="0.25"/>
    <row r="125" customFormat="1" ht="14.25" customHeight="1" x14ac:dyDescent="0.25"/>
    <row r="126" customFormat="1" ht="14.25" customHeight="1" x14ac:dyDescent="0.25"/>
    <row r="127" customFormat="1" ht="14.25" customHeight="1" x14ac:dyDescent="0.25"/>
    <row r="128" customFormat="1" ht="14.25" customHeight="1" x14ac:dyDescent="0.25"/>
    <row r="129" customFormat="1" ht="14.25" customHeight="1" x14ac:dyDescent="0.25"/>
    <row r="130" customFormat="1" ht="14.25" customHeight="1" x14ac:dyDescent="0.25"/>
    <row r="131" customFormat="1" ht="14.25" customHeight="1" x14ac:dyDescent="0.25"/>
    <row r="132" customFormat="1" ht="14.25" customHeight="1" x14ac:dyDescent="0.25"/>
    <row r="133" customFormat="1" ht="14.25" customHeight="1" x14ac:dyDescent="0.25"/>
    <row r="134" customFormat="1" ht="14.25" customHeight="1" x14ac:dyDescent="0.25"/>
    <row r="135" customFormat="1" ht="14.25" customHeight="1" x14ac:dyDescent="0.25"/>
    <row r="136" customFormat="1" ht="14.25" customHeight="1" x14ac:dyDescent="0.25"/>
    <row r="137" customFormat="1" ht="14.25" customHeight="1" x14ac:dyDescent="0.25"/>
    <row r="138" customFormat="1" ht="14.25" customHeight="1" x14ac:dyDescent="0.25"/>
    <row r="139" customFormat="1" ht="14.25" customHeight="1" x14ac:dyDescent="0.25"/>
    <row r="140" customFormat="1" ht="14.25" customHeight="1" x14ac:dyDescent="0.25"/>
    <row r="141" customFormat="1" ht="14.25" customHeight="1" x14ac:dyDescent="0.25"/>
    <row r="142" customFormat="1" ht="14.25" customHeight="1" x14ac:dyDescent="0.25"/>
    <row r="143" customFormat="1" ht="14.25" customHeight="1" x14ac:dyDescent="0.25"/>
    <row r="144" customFormat="1" ht="14.25" customHeight="1" x14ac:dyDescent="0.25"/>
    <row r="145" customFormat="1" ht="14.25" customHeight="1" x14ac:dyDescent="0.25"/>
    <row r="146" customFormat="1" ht="14.25" customHeight="1" x14ac:dyDescent="0.25"/>
    <row r="147" customFormat="1" ht="14.25" customHeight="1" x14ac:dyDescent="0.25"/>
    <row r="148" customFormat="1" ht="14.25" customHeight="1" x14ac:dyDescent="0.25"/>
    <row r="149" customFormat="1" ht="14.25" customHeight="1" x14ac:dyDescent="0.25"/>
    <row r="150" customFormat="1" ht="14.25" customHeight="1" x14ac:dyDescent="0.25"/>
    <row r="151" customFormat="1" ht="14.25" customHeight="1" x14ac:dyDescent="0.25"/>
    <row r="152" customFormat="1" ht="14.25" customHeight="1" x14ac:dyDescent="0.25"/>
    <row r="153" customFormat="1" ht="14.25" customHeight="1" x14ac:dyDescent="0.25"/>
    <row r="154" customFormat="1" ht="14.25" customHeight="1" x14ac:dyDescent="0.25"/>
    <row r="155" customFormat="1" ht="14.25" customHeight="1" x14ac:dyDescent="0.25"/>
    <row r="156" customFormat="1" ht="14.25" customHeight="1" x14ac:dyDescent="0.25"/>
    <row r="157" customFormat="1" ht="14.25" customHeight="1" x14ac:dyDescent="0.25"/>
    <row r="158" customFormat="1" ht="14.25" customHeight="1" x14ac:dyDescent="0.25"/>
    <row r="159" customFormat="1" ht="14.25" customHeight="1" x14ac:dyDescent="0.25"/>
    <row r="160" customFormat="1" ht="14.25" customHeight="1" x14ac:dyDescent="0.25"/>
    <row r="161" customFormat="1" ht="14.25" customHeight="1" x14ac:dyDescent="0.25"/>
    <row r="162" customFormat="1" ht="14.25" customHeight="1" x14ac:dyDescent="0.25"/>
    <row r="163" customFormat="1" ht="14.25" customHeight="1" x14ac:dyDescent="0.25"/>
    <row r="164" customFormat="1" ht="14.25" customHeight="1" x14ac:dyDescent="0.25"/>
    <row r="165" customFormat="1" ht="14.25" customHeight="1" x14ac:dyDescent="0.25"/>
    <row r="166" customFormat="1" ht="14.25" customHeight="1" x14ac:dyDescent="0.25"/>
    <row r="167" customFormat="1" ht="14.25" customHeight="1" x14ac:dyDescent="0.25"/>
    <row r="168" customFormat="1" ht="14.25" customHeight="1" x14ac:dyDescent="0.25"/>
    <row r="169" customFormat="1" ht="14.25" customHeight="1" x14ac:dyDescent="0.25"/>
    <row r="170" customFormat="1" ht="14.25" customHeight="1" x14ac:dyDescent="0.25"/>
    <row r="171" customFormat="1" ht="14.25" customHeight="1" x14ac:dyDescent="0.25"/>
    <row r="172" customFormat="1" ht="14.25" customHeight="1" x14ac:dyDescent="0.25"/>
    <row r="173" customFormat="1" ht="14.25" customHeight="1" x14ac:dyDescent="0.25"/>
    <row r="174" customFormat="1" ht="14.25" customHeight="1" x14ac:dyDescent="0.25"/>
    <row r="175" customFormat="1" ht="14.25" customHeight="1" x14ac:dyDescent="0.25"/>
    <row r="176" customFormat="1" ht="14.25" customHeight="1" x14ac:dyDescent="0.25"/>
    <row r="177" customFormat="1" ht="14.25" customHeight="1" x14ac:dyDescent="0.25"/>
    <row r="178" customFormat="1" ht="14.25" customHeight="1" x14ac:dyDescent="0.25"/>
    <row r="179" customFormat="1" ht="14.25" customHeight="1" x14ac:dyDescent="0.25"/>
    <row r="180" customFormat="1" ht="14.25" customHeight="1" x14ac:dyDescent="0.25"/>
    <row r="181" customFormat="1" ht="14.25" customHeight="1" x14ac:dyDescent="0.25"/>
    <row r="182" customFormat="1" ht="14.25" customHeight="1" x14ac:dyDescent="0.25"/>
    <row r="183" customFormat="1" ht="14.25" customHeight="1" x14ac:dyDescent="0.25"/>
    <row r="184" customFormat="1" ht="14.25" customHeight="1" x14ac:dyDescent="0.25"/>
    <row r="185" customFormat="1" ht="14.25" customHeight="1" x14ac:dyDescent="0.25"/>
    <row r="186" customFormat="1" ht="14.25" customHeight="1" x14ac:dyDescent="0.25"/>
    <row r="187" customFormat="1" ht="14.25" customHeight="1" x14ac:dyDescent="0.25"/>
    <row r="188" customFormat="1" ht="14.25" customHeight="1" x14ac:dyDescent="0.25"/>
    <row r="189" customFormat="1" ht="14.25" customHeight="1" x14ac:dyDescent="0.25"/>
    <row r="190" customFormat="1" ht="14.25" customHeight="1" x14ac:dyDescent="0.25"/>
    <row r="191" customFormat="1" ht="14.25" customHeight="1" x14ac:dyDescent="0.25"/>
    <row r="192" customFormat="1" ht="14.25" customHeight="1" x14ac:dyDescent="0.25"/>
    <row r="193" customFormat="1" ht="14.25" customHeight="1" x14ac:dyDescent="0.25"/>
    <row r="194" customFormat="1" ht="14.25" customHeight="1" x14ac:dyDescent="0.25"/>
    <row r="195" customFormat="1" ht="14.25" customHeight="1" x14ac:dyDescent="0.25"/>
    <row r="196" customFormat="1" ht="14.25" customHeight="1" x14ac:dyDescent="0.25"/>
    <row r="197" customFormat="1" ht="14.25" customHeight="1" x14ac:dyDescent="0.25"/>
    <row r="198" customFormat="1" ht="14.25" customHeight="1" x14ac:dyDescent="0.25"/>
    <row r="199" customFormat="1" ht="14.25" customHeight="1" x14ac:dyDescent="0.25"/>
    <row r="200" customFormat="1" ht="14.25" customHeight="1" x14ac:dyDescent="0.25"/>
    <row r="201" customFormat="1" ht="14.25" customHeight="1" x14ac:dyDescent="0.25"/>
    <row r="202" customFormat="1" ht="14.25" customHeight="1" x14ac:dyDescent="0.25"/>
    <row r="203" customFormat="1" ht="14.25" customHeight="1" x14ac:dyDescent="0.25"/>
    <row r="204" customFormat="1" ht="14.25" customHeight="1" x14ac:dyDescent="0.25"/>
    <row r="205" customFormat="1" ht="14.25" customHeight="1" x14ac:dyDescent="0.25"/>
    <row r="206" customFormat="1" ht="14.25" customHeight="1" x14ac:dyDescent="0.25"/>
    <row r="207" customFormat="1" ht="14.25" customHeight="1" x14ac:dyDescent="0.25"/>
    <row r="208" customFormat="1" ht="14.25" customHeight="1" x14ac:dyDescent="0.25"/>
    <row r="209" customFormat="1" ht="14.25" customHeight="1" x14ac:dyDescent="0.25"/>
    <row r="210" customFormat="1" ht="14.25" customHeight="1" x14ac:dyDescent="0.25"/>
    <row r="211" customFormat="1" ht="14.25" customHeight="1" x14ac:dyDescent="0.25"/>
    <row r="212" customFormat="1" ht="14.25" customHeight="1" x14ac:dyDescent="0.25"/>
    <row r="213" customFormat="1" ht="14.25" customHeight="1" x14ac:dyDescent="0.25"/>
    <row r="214" customFormat="1" ht="14.25" customHeight="1" x14ac:dyDescent="0.25"/>
    <row r="215" customFormat="1" ht="14.25" customHeight="1" x14ac:dyDescent="0.25"/>
    <row r="216" customFormat="1" ht="14.25" customHeight="1" x14ac:dyDescent="0.25"/>
    <row r="217" customFormat="1" ht="14.25" customHeight="1" x14ac:dyDescent="0.25"/>
    <row r="218" customFormat="1" ht="14.25" customHeight="1" x14ac:dyDescent="0.25"/>
    <row r="219" customFormat="1" ht="14.25" customHeight="1" x14ac:dyDescent="0.25"/>
    <row r="220" customFormat="1" ht="14.25" customHeight="1" x14ac:dyDescent="0.25"/>
    <row r="221" customFormat="1" ht="14.25" customHeight="1" x14ac:dyDescent="0.25"/>
    <row r="222" customFormat="1" ht="14.25" customHeight="1" x14ac:dyDescent="0.25"/>
    <row r="223" customFormat="1" ht="14.25" customHeight="1" x14ac:dyDescent="0.25"/>
    <row r="224" customFormat="1" ht="14.25" customHeight="1" x14ac:dyDescent="0.25"/>
    <row r="225" customFormat="1" ht="14.25" customHeight="1" x14ac:dyDescent="0.25"/>
    <row r="226" customFormat="1" ht="14.25" customHeight="1" x14ac:dyDescent="0.25"/>
    <row r="227" customFormat="1" ht="14.25" customHeight="1" x14ac:dyDescent="0.25"/>
    <row r="228" customFormat="1" ht="14.25" customHeight="1" x14ac:dyDescent="0.25"/>
    <row r="229" customFormat="1" ht="14.25" customHeight="1" x14ac:dyDescent="0.25"/>
    <row r="230" customFormat="1" ht="14.25" customHeight="1" x14ac:dyDescent="0.25"/>
    <row r="231" customFormat="1" ht="14.25" customHeight="1" x14ac:dyDescent="0.25"/>
    <row r="232" customFormat="1" ht="14.25" customHeight="1" x14ac:dyDescent="0.25"/>
    <row r="233" customFormat="1" ht="14.25" customHeight="1" x14ac:dyDescent="0.25"/>
    <row r="234" customFormat="1" ht="14.25" customHeight="1" x14ac:dyDescent="0.25"/>
    <row r="235" customFormat="1" ht="14.25" customHeight="1" x14ac:dyDescent="0.25"/>
    <row r="236" customFormat="1" ht="14.25" customHeight="1" x14ac:dyDescent="0.25"/>
    <row r="237" customFormat="1" ht="14.25" customHeight="1" x14ac:dyDescent="0.25"/>
    <row r="238" customFormat="1" ht="14.25" customHeight="1" x14ac:dyDescent="0.25"/>
    <row r="239" customFormat="1" ht="14.25" customHeight="1" x14ac:dyDescent="0.25"/>
    <row r="240" customFormat="1" ht="14.25" customHeight="1" x14ac:dyDescent="0.25"/>
    <row r="241" customFormat="1" ht="14.25" customHeight="1" x14ac:dyDescent="0.25"/>
    <row r="242" customFormat="1" ht="14.25" customHeight="1" x14ac:dyDescent="0.25"/>
    <row r="243" customFormat="1" ht="14.25" customHeight="1" x14ac:dyDescent="0.25"/>
    <row r="244" customFormat="1" ht="14.25" customHeight="1" x14ac:dyDescent="0.25"/>
    <row r="245" customFormat="1" ht="14.25" customHeight="1" x14ac:dyDescent="0.25"/>
    <row r="246" customFormat="1" ht="14.25" customHeight="1" x14ac:dyDescent="0.25"/>
    <row r="247" customFormat="1" ht="14.25" customHeight="1" x14ac:dyDescent="0.25"/>
    <row r="248" customFormat="1" ht="14.25" customHeight="1" x14ac:dyDescent="0.25"/>
    <row r="249" customFormat="1" ht="14.25" customHeight="1" x14ac:dyDescent="0.25"/>
    <row r="250" customFormat="1" ht="14.25" customHeight="1" x14ac:dyDescent="0.25"/>
    <row r="251" customFormat="1" ht="14.25" customHeight="1" x14ac:dyDescent="0.25"/>
    <row r="252" customFormat="1" ht="14.25" customHeight="1" x14ac:dyDescent="0.25"/>
    <row r="253" customFormat="1" ht="14.25" customHeight="1" x14ac:dyDescent="0.25"/>
    <row r="254" customFormat="1" ht="14.25" customHeight="1" x14ac:dyDescent="0.25"/>
    <row r="255" customFormat="1" ht="14.25" customHeight="1" x14ac:dyDescent="0.25"/>
    <row r="256" customFormat="1" ht="14.25" customHeight="1" x14ac:dyDescent="0.25"/>
    <row r="257" customFormat="1" ht="14.25" customHeight="1" x14ac:dyDescent="0.25"/>
    <row r="258" customFormat="1" ht="14.25" customHeight="1" x14ac:dyDescent="0.25"/>
    <row r="259" customFormat="1" ht="14.25" customHeight="1" x14ac:dyDescent="0.25"/>
    <row r="260" customFormat="1" ht="14.25" customHeight="1" x14ac:dyDescent="0.25"/>
    <row r="261" customFormat="1" ht="14.25" customHeight="1" x14ac:dyDescent="0.25"/>
    <row r="262" customFormat="1" ht="14.25" customHeight="1" x14ac:dyDescent="0.25"/>
    <row r="263" customFormat="1" ht="14.25" customHeight="1" x14ac:dyDescent="0.25"/>
    <row r="264" customFormat="1" ht="14.25" customHeight="1" x14ac:dyDescent="0.25"/>
    <row r="265" customFormat="1" ht="14.25" customHeight="1" x14ac:dyDescent="0.25"/>
    <row r="266" customFormat="1" ht="14.25" customHeight="1" x14ac:dyDescent="0.25"/>
    <row r="267" customFormat="1" ht="14.25" customHeight="1" x14ac:dyDescent="0.25"/>
    <row r="268" customFormat="1" ht="14.25" customHeight="1" x14ac:dyDescent="0.25"/>
    <row r="269" customFormat="1" ht="14.25" customHeight="1" x14ac:dyDescent="0.25"/>
    <row r="270" customFormat="1" ht="14.25" customHeight="1" x14ac:dyDescent="0.25"/>
    <row r="271" customFormat="1" ht="14.25" customHeight="1" x14ac:dyDescent="0.25"/>
    <row r="272" customFormat="1" ht="14.25" customHeight="1" x14ac:dyDescent="0.25"/>
    <row r="273" customFormat="1" ht="14.25" customHeight="1" x14ac:dyDescent="0.25"/>
    <row r="274" customFormat="1" ht="14.25" customHeight="1" x14ac:dyDescent="0.25"/>
    <row r="275" customFormat="1" ht="14.25" customHeight="1" x14ac:dyDescent="0.25"/>
    <row r="276" customFormat="1" ht="14.25" customHeight="1" x14ac:dyDescent="0.25"/>
    <row r="277" customFormat="1" ht="14.25" customHeight="1" x14ac:dyDescent="0.25"/>
    <row r="278" customFormat="1" ht="14.25" customHeight="1" x14ac:dyDescent="0.25"/>
    <row r="279" customFormat="1" ht="14.25" customHeight="1" x14ac:dyDescent="0.25"/>
    <row r="280" customFormat="1" ht="14.25" customHeight="1" x14ac:dyDescent="0.25"/>
    <row r="281" customFormat="1" ht="14.25" customHeight="1" x14ac:dyDescent="0.25"/>
    <row r="282" customFormat="1" ht="14.25" customHeight="1" x14ac:dyDescent="0.25"/>
    <row r="283" customFormat="1" ht="14.25" customHeight="1" x14ac:dyDescent="0.25"/>
    <row r="284" customFormat="1" ht="14.25" customHeight="1" x14ac:dyDescent="0.25"/>
    <row r="285" customFormat="1" ht="14.25" customHeight="1" x14ac:dyDescent="0.25"/>
    <row r="286" customFormat="1" ht="14.25" customHeight="1" x14ac:dyDescent="0.25"/>
    <row r="287" customFormat="1" ht="14.25" customHeight="1" x14ac:dyDescent="0.25"/>
    <row r="288" customFormat="1" ht="14.25" customHeight="1" x14ac:dyDescent="0.25"/>
    <row r="289" customFormat="1" ht="14.25" customHeight="1" x14ac:dyDescent="0.25"/>
    <row r="290" customFormat="1" ht="14.25" customHeight="1" x14ac:dyDescent="0.25"/>
    <row r="291" customFormat="1" ht="14.25" customHeight="1" x14ac:dyDescent="0.25"/>
    <row r="292" customFormat="1" ht="14.25" customHeight="1" x14ac:dyDescent="0.25"/>
    <row r="293" customFormat="1" ht="14.25" customHeight="1" x14ac:dyDescent="0.25"/>
    <row r="294" customFormat="1" ht="14.25" customHeight="1" x14ac:dyDescent="0.25"/>
    <row r="295" customFormat="1" ht="14.25" customHeight="1" x14ac:dyDescent="0.25"/>
    <row r="296" customFormat="1" ht="14.25" customHeight="1" x14ac:dyDescent="0.25"/>
    <row r="297" customFormat="1" ht="14.25" customHeight="1" x14ac:dyDescent="0.25"/>
    <row r="298" customFormat="1" ht="14.25" customHeight="1" x14ac:dyDescent="0.25"/>
    <row r="299" customFormat="1" ht="14.25" customHeight="1" x14ac:dyDescent="0.25"/>
    <row r="300" customFormat="1" ht="14.25" customHeight="1" x14ac:dyDescent="0.25"/>
    <row r="301" customFormat="1" ht="14.25" customHeight="1" x14ac:dyDescent="0.25"/>
    <row r="302" customFormat="1" ht="14.25" customHeight="1" x14ac:dyDescent="0.25"/>
    <row r="303" customFormat="1" ht="14.25" customHeight="1" x14ac:dyDescent="0.25"/>
    <row r="304" customFormat="1" ht="14.25" customHeight="1" x14ac:dyDescent="0.25"/>
    <row r="305" customFormat="1" ht="14.25" customHeight="1" x14ac:dyDescent="0.25"/>
    <row r="306" customFormat="1" ht="14.25" customHeight="1" x14ac:dyDescent="0.25"/>
    <row r="307" customFormat="1" ht="14.25" customHeight="1" x14ac:dyDescent="0.25"/>
    <row r="308" customFormat="1" ht="14.25" customHeight="1" x14ac:dyDescent="0.25"/>
    <row r="309" customFormat="1" ht="14.25" customHeight="1" x14ac:dyDescent="0.25"/>
    <row r="310" customFormat="1" ht="14.25" customHeight="1" x14ac:dyDescent="0.25"/>
    <row r="311" customFormat="1" ht="14.25" customHeight="1" x14ac:dyDescent="0.25"/>
    <row r="312" customFormat="1" ht="14.25" customHeight="1" x14ac:dyDescent="0.25"/>
    <row r="313" customFormat="1" ht="14.25" customHeight="1" x14ac:dyDescent="0.25"/>
    <row r="314" customFormat="1" ht="14.25" customHeight="1" x14ac:dyDescent="0.25"/>
    <row r="315" customFormat="1" ht="14.25" customHeight="1" x14ac:dyDescent="0.25"/>
    <row r="316" customFormat="1" ht="14.25" customHeight="1" x14ac:dyDescent="0.25"/>
    <row r="317" customFormat="1" ht="14.25" customHeight="1" x14ac:dyDescent="0.25"/>
    <row r="318" customFormat="1" ht="14.25" customHeight="1" x14ac:dyDescent="0.25"/>
    <row r="319" customFormat="1" ht="14.25" customHeight="1" x14ac:dyDescent="0.25"/>
    <row r="320" customFormat="1" ht="14.25" customHeight="1" x14ac:dyDescent="0.25"/>
    <row r="321" customFormat="1" ht="14.25" customHeight="1" x14ac:dyDescent="0.25"/>
    <row r="322" customFormat="1" ht="14.25" customHeight="1" x14ac:dyDescent="0.25"/>
    <row r="323" customFormat="1" ht="14.25" customHeight="1" x14ac:dyDescent="0.25"/>
    <row r="324" customFormat="1" ht="14.25" customHeight="1" x14ac:dyDescent="0.25"/>
    <row r="325" customFormat="1" ht="14.25" customHeight="1" x14ac:dyDescent="0.25"/>
    <row r="326" customFormat="1" ht="14.25" customHeight="1" x14ac:dyDescent="0.25"/>
    <row r="327" customFormat="1" ht="14.25" customHeight="1" x14ac:dyDescent="0.25"/>
    <row r="328" customFormat="1" ht="14.25" customHeight="1" x14ac:dyDescent="0.25"/>
    <row r="329" customFormat="1" ht="14.25" customHeight="1" x14ac:dyDescent="0.25"/>
    <row r="330" customFormat="1" ht="14.25" customHeight="1" x14ac:dyDescent="0.25"/>
    <row r="331" customFormat="1" ht="14.25" customHeight="1" x14ac:dyDescent="0.25"/>
    <row r="332" customFormat="1" ht="14.25" customHeight="1" x14ac:dyDescent="0.25"/>
    <row r="333" customFormat="1" ht="14.25" customHeight="1" x14ac:dyDescent="0.25"/>
    <row r="334" customFormat="1" ht="14.25" customHeight="1" x14ac:dyDescent="0.25"/>
    <row r="335" customFormat="1" ht="14.25" customHeight="1" x14ac:dyDescent="0.25"/>
    <row r="336" customFormat="1" ht="14.25" customHeight="1" x14ac:dyDescent="0.25"/>
    <row r="337" customFormat="1" ht="14.25" customHeight="1" x14ac:dyDescent="0.25"/>
    <row r="338" customFormat="1" ht="14.25" customHeight="1" x14ac:dyDescent="0.25"/>
    <row r="339" customFormat="1" ht="14.25" customHeight="1" x14ac:dyDescent="0.25"/>
    <row r="340" customFormat="1" ht="14.25" customHeight="1" x14ac:dyDescent="0.25"/>
    <row r="341" customFormat="1" ht="14.25" customHeight="1" x14ac:dyDescent="0.25"/>
    <row r="342" customFormat="1" ht="14.25" customHeight="1" x14ac:dyDescent="0.25"/>
    <row r="343" customFormat="1" ht="14.25" customHeight="1" x14ac:dyDescent="0.25"/>
    <row r="344" customFormat="1" ht="14.25" customHeight="1" x14ac:dyDescent="0.25"/>
    <row r="345" customFormat="1" ht="14.25" customHeight="1" x14ac:dyDescent="0.25"/>
    <row r="346" customFormat="1" ht="14.25" customHeight="1" x14ac:dyDescent="0.25"/>
    <row r="347" customFormat="1" ht="14.25" customHeight="1" x14ac:dyDescent="0.25"/>
    <row r="348" customFormat="1" ht="14.25" customHeight="1" x14ac:dyDescent="0.25"/>
    <row r="349" customFormat="1" ht="14.25" customHeight="1" x14ac:dyDescent="0.25"/>
    <row r="350" customFormat="1" ht="14.25" customHeight="1" x14ac:dyDescent="0.25"/>
    <row r="351" customFormat="1" ht="14.25" customHeight="1" x14ac:dyDescent="0.25"/>
    <row r="352" customFormat="1" ht="14.25" customHeight="1" x14ac:dyDescent="0.25"/>
    <row r="353" customFormat="1" ht="14.25" customHeight="1" x14ac:dyDescent="0.25"/>
    <row r="354" customFormat="1" ht="14.25" customHeight="1" x14ac:dyDescent="0.25"/>
    <row r="355" customFormat="1" ht="14.25" customHeight="1" x14ac:dyDescent="0.25"/>
    <row r="356" customFormat="1" ht="14.25" customHeight="1" x14ac:dyDescent="0.25"/>
    <row r="357" customFormat="1" ht="14.25" customHeight="1" x14ac:dyDescent="0.25"/>
    <row r="358" customFormat="1" ht="14.25" customHeight="1" x14ac:dyDescent="0.25"/>
    <row r="359" customFormat="1" ht="14.25" customHeight="1" x14ac:dyDescent="0.25"/>
    <row r="360" customFormat="1" ht="14.25" customHeight="1" x14ac:dyDescent="0.25"/>
    <row r="361" customFormat="1" ht="14.25" customHeight="1" x14ac:dyDescent="0.25"/>
    <row r="362" customFormat="1" ht="14.25" customHeight="1" x14ac:dyDescent="0.25"/>
    <row r="363" customFormat="1" ht="14.25" customHeight="1" x14ac:dyDescent="0.25"/>
    <row r="364" customFormat="1" ht="14.25" customHeight="1" x14ac:dyDescent="0.25"/>
    <row r="365" customFormat="1" ht="14.25" customHeight="1" x14ac:dyDescent="0.25"/>
    <row r="366" customFormat="1" ht="14.25" customHeight="1" x14ac:dyDescent="0.25"/>
    <row r="367" customFormat="1" ht="14.25" customHeight="1" x14ac:dyDescent="0.25"/>
    <row r="368" customFormat="1" ht="14.25" customHeight="1" x14ac:dyDescent="0.25"/>
    <row r="369" customFormat="1" ht="14.25" customHeight="1" x14ac:dyDescent="0.25"/>
    <row r="370" customFormat="1" ht="14.25" customHeight="1" x14ac:dyDescent="0.25"/>
    <row r="371" customFormat="1" ht="14.25" customHeight="1" x14ac:dyDescent="0.25"/>
    <row r="372" customFormat="1" ht="14.25" customHeight="1" x14ac:dyDescent="0.25"/>
    <row r="373" customFormat="1" ht="14.25" customHeight="1" x14ac:dyDescent="0.25"/>
    <row r="374" customFormat="1" ht="14.25" customHeight="1" x14ac:dyDescent="0.25"/>
    <row r="375" customFormat="1" ht="14.25" customHeight="1" x14ac:dyDescent="0.25"/>
    <row r="376" customFormat="1" ht="14.25" customHeight="1" x14ac:dyDescent="0.25"/>
    <row r="377" customFormat="1" ht="14.25" customHeight="1" x14ac:dyDescent="0.25"/>
    <row r="378" customFormat="1" ht="14.25" customHeight="1" x14ac:dyDescent="0.25"/>
    <row r="379" customFormat="1" ht="14.25" customHeight="1" x14ac:dyDescent="0.25"/>
    <row r="380" customFormat="1" ht="14.25" customHeight="1" x14ac:dyDescent="0.25"/>
    <row r="381" customFormat="1" ht="14.25" customHeight="1" x14ac:dyDescent="0.25"/>
    <row r="382" customFormat="1" ht="14.25" customHeight="1" x14ac:dyDescent="0.25"/>
    <row r="383" customFormat="1" ht="14.25" customHeight="1" x14ac:dyDescent="0.25"/>
    <row r="384" customFormat="1" ht="14.25" customHeight="1" x14ac:dyDescent="0.25"/>
    <row r="385" customFormat="1" ht="14.25" customHeight="1" x14ac:dyDescent="0.25"/>
    <row r="386" customFormat="1" ht="14.25" customHeight="1" x14ac:dyDescent="0.25"/>
    <row r="387" customFormat="1" ht="14.25" customHeight="1" x14ac:dyDescent="0.25"/>
    <row r="388" customFormat="1" ht="14.25" customHeight="1" x14ac:dyDescent="0.25"/>
    <row r="389" customFormat="1" ht="14.25" customHeight="1" x14ac:dyDescent="0.25"/>
    <row r="390" customFormat="1" ht="14.25" customHeight="1" x14ac:dyDescent="0.25"/>
    <row r="391" customFormat="1" ht="14.25" customHeight="1" x14ac:dyDescent="0.25"/>
    <row r="392" customFormat="1" ht="14.25" customHeight="1" x14ac:dyDescent="0.25"/>
    <row r="393" customFormat="1" ht="14.25" customHeight="1" x14ac:dyDescent="0.25"/>
    <row r="394" customFormat="1" ht="14.25" customHeight="1" x14ac:dyDescent="0.25"/>
    <row r="395" customFormat="1" ht="14.25" customHeight="1" x14ac:dyDescent="0.25"/>
    <row r="396" customFormat="1" ht="14.25" customHeight="1" x14ac:dyDescent="0.25"/>
    <row r="397" customFormat="1" ht="14.25" customHeight="1" x14ac:dyDescent="0.25"/>
    <row r="398" customFormat="1" ht="14.25" customHeight="1" x14ac:dyDescent="0.25"/>
    <row r="399" customFormat="1" ht="14.25" customHeight="1" x14ac:dyDescent="0.25"/>
    <row r="400" customFormat="1" ht="14.25" customHeight="1" x14ac:dyDescent="0.25"/>
    <row r="401" customFormat="1" ht="14.25" customHeight="1" x14ac:dyDescent="0.25"/>
    <row r="402" customFormat="1" ht="14.25" customHeight="1" x14ac:dyDescent="0.25"/>
    <row r="403" customFormat="1" ht="14.25" customHeight="1" x14ac:dyDescent="0.25"/>
    <row r="404" customFormat="1" ht="14.25" customHeight="1" x14ac:dyDescent="0.25"/>
    <row r="405" customFormat="1" ht="14.25" customHeight="1" x14ac:dyDescent="0.25"/>
    <row r="406" customFormat="1" ht="14.25" customHeight="1" x14ac:dyDescent="0.25"/>
    <row r="407" customFormat="1" ht="14.25" customHeight="1" x14ac:dyDescent="0.25"/>
    <row r="408" customFormat="1" ht="14.25" customHeight="1" x14ac:dyDescent="0.25"/>
    <row r="409" customFormat="1" ht="14.25" customHeight="1" x14ac:dyDescent="0.25"/>
    <row r="410" customFormat="1" ht="14.25" customHeight="1" x14ac:dyDescent="0.25"/>
    <row r="411" customFormat="1" ht="14.25" customHeight="1" x14ac:dyDescent="0.25"/>
    <row r="412" customFormat="1" ht="14.25" customHeight="1" x14ac:dyDescent="0.25"/>
    <row r="413" customFormat="1" ht="14.25" customHeight="1" x14ac:dyDescent="0.25"/>
    <row r="414" customFormat="1" ht="14.25" customHeight="1" x14ac:dyDescent="0.25"/>
    <row r="415" customFormat="1" ht="14.25" customHeight="1" x14ac:dyDescent="0.25"/>
    <row r="416" customFormat="1" ht="14.25" customHeight="1" x14ac:dyDescent="0.25"/>
    <row r="417" customFormat="1" ht="14.25" customHeight="1" x14ac:dyDescent="0.25"/>
    <row r="418" customFormat="1" ht="14.25" customHeight="1" x14ac:dyDescent="0.25"/>
    <row r="419" customFormat="1" ht="14.25" customHeight="1" x14ac:dyDescent="0.25"/>
    <row r="420" customFormat="1" ht="14.25" customHeight="1" x14ac:dyDescent="0.25"/>
    <row r="421" customFormat="1" ht="14.25" customHeight="1" x14ac:dyDescent="0.25"/>
    <row r="422" customFormat="1" ht="14.25" customHeight="1" x14ac:dyDescent="0.25"/>
    <row r="423" customFormat="1" ht="14.25" customHeight="1" x14ac:dyDescent="0.25"/>
    <row r="424" customFormat="1" ht="14.25" customHeight="1" x14ac:dyDescent="0.25"/>
    <row r="425" customFormat="1" ht="14.25" customHeight="1" x14ac:dyDescent="0.25"/>
    <row r="426" customFormat="1" ht="14.25" customHeight="1" x14ac:dyDescent="0.25"/>
    <row r="427" customFormat="1" ht="14.25" customHeight="1" x14ac:dyDescent="0.25"/>
    <row r="428" customFormat="1" ht="14.25" customHeight="1" x14ac:dyDescent="0.25"/>
    <row r="429" customFormat="1" ht="14.25" customHeight="1" x14ac:dyDescent="0.25"/>
    <row r="430" customFormat="1" ht="14.25" customHeight="1" x14ac:dyDescent="0.25"/>
    <row r="431" customFormat="1" ht="14.25" customHeight="1" x14ac:dyDescent="0.25"/>
    <row r="432" customFormat="1" ht="14.25" customHeight="1" x14ac:dyDescent="0.25"/>
    <row r="433" customFormat="1" ht="14.25" customHeight="1" x14ac:dyDescent="0.25"/>
    <row r="434" customFormat="1" ht="14.25" customHeight="1" x14ac:dyDescent="0.25"/>
    <row r="435" customFormat="1" ht="14.25" customHeight="1" x14ac:dyDescent="0.25"/>
    <row r="436" customFormat="1" ht="14.25" customHeight="1" x14ac:dyDescent="0.25"/>
    <row r="437" customFormat="1" ht="14.25" customHeight="1" x14ac:dyDescent="0.25"/>
    <row r="438" customFormat="1" ht="14.25" customHeight="1" x14ac:dyDescent="0.25"/>
    <row r="439" customFormat="1" ht="14.25" customHeight="1" x14ac:dyDescent="0.25"/>
    <row r="440" customFormat="1" ht="14.25" customHeight="1" x14ac:dyDescent="0.25"/>
    <row r="441" customFormat="1" ht="14.25" customHeight="1" x14ac:dyDescent="0.25"/>
    <row r="442" customFormat="1" ht="14.25" customHeight="1" x14ac:dyDescent="0.25"/>
    <row r="443" customFormat="1" ht="14.25" customHeight="1" x14ac:dyDescent="0.25"/>
    <row r="444" customFormat="1" ht="14.25" customHeight="1" x14ac:dyDescent="0.25"/>
    <row r="445" customFormat="1" ht="14.25" customHeight="1" x14ac:dyDescent="0.25"/>
    <row r="446" customFormat="1" ht="14.25" customHeight="1" x14ac:dyDescent="0.25"/>
    <row r="447" customFormat="1" ht="14.25" customHeight="1" x14ac:dyDescent="0.25"/>
    <row r="448" customFormat="1" ht="14.25" customHeight="1" x14ac:dyDescent="0.25"/>
    <row r="449" customFormat="1" ht="14.25" customHeight="1" x14ac:dyDescent="0.25"/>
    <row r="450" customFormat="1" ht="14.25" customHeight="1" x14ac:dyDescent="0.25"/>
    <row r="451" customFormat="1" ht="14.25" customHeight="1" x14ac:dyDescent="0.25"/>
    <row r="452" customFormat="1" ht="14.25" customHeight="1" x14ac:dyDescent="0.25"/>
    <row r="453" customFormat="1" ht="14.25" customHeight="1" x14ac:dyDescent="0.25"/>
    <row r="454" customFormat="1" ht="14.25" customHeight="1" x14ac:dyDescent="0.25"/>
    <row r="455" customFormat="1" ht="14.25" customHeight="1" x14ac:dyDescent="0.25"/>
    <row r="456" customFormat="1" ht="14.25" customHeight="1" x14ac:dyDescent="0.25"/>
    <row r="457" customFormat="1" ht="14.25" customHeight="1" x14ac:dyDescent="0.25"/>
    <row r="458" customFormat="1" ht="14.25" customHeight="1" x14ac:dyDescent="0.25"/>
    <row r="459" customFormat="1" ht="14.25" customHeight="1" x14ac:dyDescent="0.25"/>
    <row r="460" customFormat="1" ht="14.25" customHeight="1" x14ac:dyDescent="0.25"/>
    <row r="461" customFormat="1" ht="14.25" customHeight="1" x14ac:dyDescent="0.25"/>
    <row r="462" customFormat="1" ht="14.25" customHeight="1" x14ac:dyDescent="0.25"/>
    <row r="463" customFormat="1" ht="14.25" customHeight="1" x14ac:dyDescent="0.25"/>
    <row r="464" customFormat="1" ht="14.25" customHeight="1" x14ac:dyDescent="0.25"/>
    <row r="465" customFormat="1" ht="14.25" customHeight="1" x14ac:dyDescent="0.25"/>
    <row r="466" customFormat="1" ht="14.25" customHeight="1" x14ac:dyDescent="0.25"/>
    <row r="467" customFormat="1" ht="14.25" customHeight="1" x14ac:dyDescent="0.25"/>
    <row r="468" customFormat="1" ht="14.25" customHeight="1" x14ac:dyDescent="0.25"/>
    <row r="469" customFormat="1" ht="14.25" customHeight="1" x14ac:dyDescent="0.25"/>
    <row r="470" customFormat="1" ht="14.25" customHeight="1" x14ac:dyDescent="0.25"/>
    <row r="471" customFormat="1" ht="14.25" customHeight="1" x14ac:dyDescent="0.25"/>
    <row r="472" customFormat="1" ht="14.25" customHeight="1" x14ac:dyDescent="0.25"/>
    <row r="473" customFormat="1" ht="14.25" customHeight="1" x14ac:dyDescent="0.25"/>
    <row r="474" customFormat="1" ht="14.25" customHeight="1" x14ac:dyDescent="0.25"/>
    <row r="475" customFormat="1" ht="14.25" customHeight="1" x14ac:dyDescent="0.25"/>
    <row r="476" customFormat="1" ht="14.25" customHeight="1" x14ac:dyDescent="0.25"/>
    <row r="477" customFormat="1" ht="14.25" customHeight="1" x14ac:dyDescent="0.25"/>
    <row r="478" customFormat="1" ht="14.25" customHeight="1" x14ac:dyDescent="0.25"/>
    <row r="479" customFormat="1" ht="14.25" customHeight="1" x14ac:dyDescent="0.25"/>
    <row r="480" customFormat="1" ht="14.25" customHeight="1" x14ac:dyDescent="0.25"/>
    <row r="481" customFormat="1" ht="14.25" customHeight="1" x14ac:dyDescent="0.25"/>
    <row r="482" customFormat="1" ht="14.25" customHeight="1" x14ac:dyDescent="0.25"/>
    <row r="483" customFormat="1" ht="14.25" customHeight="1" x14ac:dyDescent="0.25"/>
    <row r="484" customFormat="1" ht="14.25" customHeight="1" x14ac:dyDescent="0.25"/>
    <row r="485" customFormat="1" ht="14.25" customHeight="1" x14ac:dyDescent="0.25"/>
    <row r="486" customFormat="1" ht="14.25" customHeight="1" x14ac:dyDescent="0.25"/>
    <row r="487" customFormat="1" ht="14.25" customHeight="1" x14ac:dyDescent="0.25"/>
    <row r="488" customFormat="1" ht="14.25" customHeight="1" x14ac:dyDescent="0.25"/>
    <row r="489" customFormat="1" ht="14.25" customHeight="1" x14ac:dyDescent="0.25"/>
    <row r="490" customFormat="1" ht="14.25" customHeight="1" x14ac:dyDescent="0.25"/>
    <row r="491" customFormat="1" ht="14.25" customHeight="1" x14ac:dyDescent="0.25"/>
    <row r="492" customFormat="1" ht="14.25" customHeight="1" x14ac:dyDescent="0.25"/>
    <row r="493" customFormat="1" ht="14.25" customHeight="1" x14ac:dyDescent="0.25"/>
    <row r="494" customFormat="1" ht="14.25" customHeight="1" x14ac:dyDescent="0.25"/>
    <row r="495" customFormat="1" ht="14.25" customHeight="1" x14ac:dyDescent="0.25"/>
    <row r="496" customFormat="1" ht="14.25" customHeight="1" x14ac:dyDescent="0.25"/>
    <row r="497" customFormat="1" ht="14.25" customHeight="1" x14ac:dyDescent="0.25"/>
    <row r="498" customFormat="1" ht="14.25" customHeight="1" x14ac:dyDescent="0.25"/>
    <row r="499" customFormat="1" ht="14.25" customHeight="1" x14ac:dyDescent="0.25"/>
    <row r="500" customFormat="1" ht="14.25" customHeight="1" x14ac:dyDescent="0.25"/>
    <row r="501" customFormat="1" ht="14.25" customHeight="1" x14ac:dyDescent="0.25"/>
    <row r="502" customFormat="1" ht="14.25" customHeight="1" x14ac:dyDescent="0.25"/>
    <row r="503" customFormat="1" ht="14.25" customHeight="1" x14ac:dyDescent="0.25"/>
    <row r="504" customFormat="1" ht="14.25" customHeight="1" x14ac:dyDescent="0.25"/>
    <row r="505" customFormat="1" ht="14.25" customHeight="1" x14ac:dyDescent="0.25"/>
    <row r="506" customFormat="1" ht="14.25" customHeight="1" x14ac:dyDescent="0.25"/>
    <row r="507" customFormat="1" ht="14.25" customHeight="1" x14ac:dyDescent="0.25"/>
    <row r="508" customFormat="1" ht="14.25" customHeight="1" x14ac:dyDescent="0.25"/>
    <row r="509" customFormat="1" ht="14.25" customHeight="1" x14ac:dyDescent="0.25"/>
    <row r="510" customFormat="1" ht="14.25" customHeight="1" x14ac:dyDescent="0.25"/>
    <row r="511" customFormat="1" ht="14.25" customHeight="1" x14ac:dyDescent="0.25"/>
    <row r="512" customFormat="1" ht="14.25" customHeight="1" x14ac:dyDescent="0.25"/>
    <row r="513" customFormat="1" ht="14.25" customHeight="1" x14ac:dyDescent="0.25"/>
    <row r="514" customFormat="1" ht="14.25" customHeight="1" x14ac:dyDescent="0.25"/>
    <row r="515" customFormat="1" ht="14.25" customHeight="1" x14ac:dyDescent="0.25"/>
    <row r="516" customFormat="1" ht="14.25" customHeight="1" x14ac:dyDescent="0.25"/>
    <row r="517" customFormat="1" ht="14.25" customHeight="1" x14ac:dyDescent="0.25"/>
    <row r="518" customFormat="1" ht="14.25" customHeight="1" x14ac:dyDescent="0.25"/>
    <row r="519" customFormat="1" ht="14.25" customHeight="1" x14ac:dyDescent="0.25"/>
    <row r="520" customFormat="1" ht="14.25" customHeight="1" x14ac:dyDescent="0.25"/>
    <row r="521" customFormat="1" ht="14.25" customHeight="1" x14ac:dyDescent="0.25"/>
    <row r="522" customFormat="1" ht="14.25" customHeight="1" x14ac:dyDescent="0.25"/>
    <row r="523" customFormat="1" ht="14.25" customHeight="1" x14ac:dyDescent="0.25"/>
    <row r="524" customFormat="1" ht="14.25" customHeight="1" x14ac:dyDescent="0.25"/>
    <row r="525" customFormat="1" ht="14.25" customHeight="1" x14ac:dyDescent="0.25"/>
    <row r="526" customFormat="1" ht="14.25" customHeight="1" x14ac:dyDescent="0.25"/>
    <row r="527" customFormat="1" ht="14.25" customHeight="1" x14ac:dyDescent="0.25"/>
    <row r="528" customFormat="1" ht="14.25" customHeight="1" x14ac:dyDescent="0.25"/>
    <row r="529" customFormat="1" ht="14.25" customHeight="1" x14ac:dyDescent="0.25"/>
    <row r="530" customFormat="1" ht="14.25" customHeight="1" x14ac:dyDescent="0.25"/>
    <row r="531" customFormat="1" ht="14.25" customHeight="1" x14ac:dyDescent="0.25"/>
    <row r="532" customFormat="1" ht="14.25" customHeight="1" x14ac:dyDescent="0.25"/>
    <row r="533" customFormat="1" ht="14.25" customHeight="1" x14ac:dyDescent="0.25"/>
    <row r="534" customFormat="1" ht="14.25" customHeight="1" x14ac:dyDescent="0.25"/>
    <row r="535" customFormat="1" ht="14.25" customHeight="1" x14ac:dyDescent="0.25"/>
    <row r="536" customFormat="1" ht="14.25" customHeight="1" x14ac:dyDescent="0.25"/>
    <row r="537" customFormat="1" ht="14.25" customHeight="1" x14ac:dyDescent="0.25"/>
    <row r="538" customFormat="1" ht="14.25" customHeight="1" x14ac:dyDescent="0.25"/>
    <row r="539" customFormat="1" ht="14.25" customHeight="1" x14ac:dyDescent="0.25"/>
    <row r="540" customFormat="1" ht="14.25" customHeight="1" x14ac:dyDescent="0.25"/>
    <row r="541" customFormat="1" ht="14.25" customHeight="1" x14ac:dyDescent="0.25"/>
    <row r="542" customFormat="1" ht="14.25" customHeight="1" x14ac:dyDescent="0.25"/>
    <row r="543" customFormat="1" ht="14.25" customHeight="1" x14ac:dyDescent="0.25"/>
    <row r="544" customFormat="1" ht="14.25" customHeight="1" x14ac:dyDescent="0.25"/>
    <row r="545" customFormat="1" ht="14.25" customHeight="1" x14ac:dyDescent="0.25"/>
    <row r="546" customFormat="1" ht="14.25" customHeight="1" x14ac:dyDescent="0.25"/>
    <row r="547" customFormat="1" ht="14.25" customHeight="1" x14ac:dyDescent="0.25"/>
    <row r="548" customFormat="1" ht="14.25" customHeight="1" x14ac:dyDescent="0.25"/>
    <row r="549" customFormat="1" ht="14.25" customHeight="1" x14ac:dyDescent="0.25"/>
    <row r="550" customFormat="1" ht="14.25" customHeight="1" x14ac:dyDescent="0.25"/>
    <row r="551" customFormat="1" ht="14.25" customHeight="1" x14ac:dyDescent="0.25"/>
    <row r="552" customFormat="1" ht="14.25" customHeight="1" x14ac:dyDescent="0.25"/>
    <row r="553" customFormat="1" ht="14.25" customHeight="1" x14ac:dyDescent="0.25"/>
    <row r="554" customFormat="1" ht="14.25" customHeight="1" x14ac:dyDescent="0.25"/>
    <row r="555" customFormat="1" ht="14.25" customHeight="1" x14ac:dyDescent="0.25"/>
    <row r="556" customFormat="1" ht="14.25" customHeight="1" x14ac:dyDescent="0.25"/>
    <row r="557" customFormat="1" ht="14.25" customHeight="1" x14ac:dyDescent="0.25"/>
    <row r="558" customFormat="1" ht="14.25" customHeight="1" x14ac:dyDescent="0.25"/>
    <row r="559" customFormat="1" ht="14.25" customHeight="1" x14ac:dyDescent="0.25"/>
    <row r="560" customFormat="1" ht="14.25" customHeight="1" x14ac:dyDescent="0.25"/>
    <row r="561" customFormat="1" ht="14.25" customHeight="1" x14ac:dyDescent="0.25"/>
    <row r="562" customFormat="1" ht="14.25" customHeight="1" x14ac:dyDescent="0.25"/>
    <row r="563" customFormat="1" ht="14.25" customHeight="1" x14ac:dyDescent="0.25"/>
    <row r="564" customFormat="1" ht="14.25" customHeight="1" x14ac:dyDescent="0.25"/>
    <row r="565" customFormat="1" ht="14.25" customHeight="1" x14ac:dyDescent="0.25"/>
    <row r="566" customFormat="1" ht="14.25" customHeight="1" x14ac:dyDescent="0.25"/>
    <row r="567" customFormat="1" ht="14.25" customHeight="1" x14ac:dyDescent="0.25"/>
    <row r="568" customFormat="1" ht="14.25" customHeight="1" x14ac:dyDescent="0.25"/>
    <row r="569" customFormat="1" ht="14.25" customHeight="1" x14ac:dyDescent="0.25"/>
    <row r="570" customFormat="1" ht="14.25" customHeight="1" x14ac:dyDescent="0.25"/>
    <row r="571" customFormat="1" ht="14.25" customHeight="1" x14ac:dyDescent="0.25"/>
    <row r="572" customFormat="1" ht="14.25" customHeight="1" x14ac:dyDescent="0.25"/>
    <row r="573" customFormat="1" ht="14.25" customHeight="1" x14ac:dyDescent="0.25"/>
    <row r="574" customFormat="1" ht="14.25" customHeight="1" x14ac:dyDescent="0.25"/>
    <row r="575" customFormat="1" ht="14.25" customHeight="1" x14ac:dyDescent="0.25"/>
    <row r="576" customFormat="1" ht="14.25" customHeight="1" x14ac:dyDescent="0.25"/>
    <row r="577" customFormat="1" ht="14.25" customHeight="1" x14ac:dyDescent="0.25"/>
    <row r="578" customFormat="1" ht="14.25" customHeight="1" x14ac:dyDescent="0.25"/>
    <row r="579" customFormat="1" ht="14.25" customHeight="1" x14ac:dyDescent="0.25"/>
    <row r="580" customFormat="1" ht="14.25" customHeight="1" x14ac:dyDescent="0.25"/>
    <row r="581" customFormat="1" ht="14.25" customHeight="1" x14ac:dyDescent="0.25"/>
    <row r="582" customFormat="1" ht="14.25" customHeight="1" x14ac:dyDescent="0.25"/>
    <row r="583" customFormat="1" ht="14.25" customHeight="1" x14ac:dyDescent="0.25"/>
    <row r="584" customFormat="1" ht="14.25" customHeight="1" x14ac:dyDescent="0.25"/>
    <row r="585" customFormat="1" ht="14.25" customHeight="1" x14ac:dyDescent="0.25"/>
    <row r="586" customFormat="1" ht="14.25" customHeight="1" x14ac:dyDescent="0.25"/>
    <row r="587" customFormat="1" ht="14.25" customHeight="1" x14ac:dyDescent="0.25"/>
    <row r="588" customFormat="1" ht="14.25" customHeight="1" x14ac:dyDescent="0.25"/>
    <row r="589" customFormat="1" ht="14.25" customHeight="1" x14ac:dyDescent="0.25"/>
    <row r="590" customFormat="1" ht="14.25" customHeight="1" x14ac:dyDescent="0.25"/>
    <row r="591" customFormat="1" ht="14.25" customHeight="1" x14ac:dyDescent="0.25"/>
    <row r="592" customFormat="1" ht="14.25" customHeight="1" x14ac:dyDescent="0.25"/>
    <row r="593" customFormat="1" ht="14.25" customHeight="1" x14ac:dyDescent="0.25"/>
    <row r="594" customFormat="1" ht="14.25" customHeight="1" x14ac:dyDescent="0.25"/>
    <row r="595" customFormat="1" ht="14.25" customHeight="1" x14ac:dyDescent="0.25"/>
    <row r="596" customFormat="1" ht="14.25" customHeight="1" x14ac:dyDescent="0.25"/>
    <row r="597" customFormat="1" ht="14.25" customHeight="1" x14ac:dyDescent="0.25"/>
    <row r="598" customFormat="1" ht="14.25" customHeight="1" x14ac:dyDescent="0.25"/>
    <row r="599" customFormat="1" ht="14.25" customHeight="1" x14ac:dyDescent="0.25"/>
    <row r="600" customFormat="1" ht="14.25" customHeight="1" x14ac:dyDescent="0.25"/>
    <row r="601" customFormat="1" ht="14.25" customHeight="1" x14ac:dyDescent="0.25"/>
    <row r="602" customFormat="1" ht="14.25" customHeight="1" x14ac:dyDescent="0.25"/>
    <row r="603" customFormat="1" ht="14.25" customHeight="1" x14ac:dyDescent="0.25"/>
    <row r="604" customFormat="1" ht="14.25" customHeight="1" x14ac:dyDescent="0.25"/>
    <row r="605" customFormat="1" ht="14.25" customHeight="1" x14ac:dyDescent="0.25"/>
    <row r="606" customFormat="1" ht="14.25" customHeight="1" x14ac:dyDescent="0.25"/>
    <row r="607" customFormat="1" ht="14.25" customHeight="1" x14ac:dyDescent="0.25"/>
    <row r="608" customFormat="1" ht="14.25" customHeight="1" x14ac:dyDescent="0.25"/>
    <row r="609" customFormat="1" ht="14.25" customHeight="1" x14ac:dyDescent="0.25"/>
    <row r="610" customFormat="1" ht="14.25" customHeight="1" x14ac:dyDescent="0.25"/>
    <row r="611" customFormat="1" ht="14.25" customHeight="1" x14ac:dyDescent="0.25"/>
    <row r="612" customFormat="1" ht="14.25" customHeight="1" x14ac:dyDescent="0.25"/>
    <row r="613" customFormat="1" ht="14.25" customHeight="1" x14ac:dyDescent="0.25"/>
    <row r="614" customFormat="1" ht="14.25" customHeight="1" x14ac:dyDescent="0.25"/>
    <row r="615" customFormat="1" ht="14.25" customHeight="1" x14ac:dyDescent="0.25"/>
    <row r="616" customFormat="1" ht="14.25" customHeight="1" x14ac:dyDescent="0.25"/>
    <row r="617" customFormat="1" ht="14.25" customHeight="1" x14ac:dyDescent="0.25"/>
    <row r="618" customFormat="1" ht="14.25" customHeight="1" x14ac:dyDescent="0.25"/>
    <row r="619" customFormat="1" ht="14.25" customHeight="1" x14ac:dyDescent="0.25"/>
    <row r="620" customFormat="1" ht="14.25" customHeight="1" x14ac:dyDescent="0.25"/>
    <row r="621" customFormat="1" ht="14.25" customHeight="1" x14ac:dyDescent="0.25"/>
    <row r="622" customFormat="1" ht="14.25" customHeight="1" x14ac:dyDescent="0.25"/>
    <row r="623" customFormat="1" ht="14.25" customHeight="1" x14ac:dyDescent="0.25"/>
    <row r="624" customFormat="1" ht="14.25" customHeight="1" x14ac:dyDescent="0.25"/>
    <row r="625" customFormat="1" ht="14.25" customHeight="1" x14ac:dyDescent="0.25"/>
    <row r="626" customFormat="1" ht="14.25" customHeight="1" x14ac:dyDescent="0.25"/>
    <row r="627" customFormat="1" ht="14.25" customHeight="1" x14ac:dyDescent="0.25"/>
    <row r="628" customFormat="1" ht="14.25" customHeight="1" x14ac:dyDescent="0.25"/>
    <row r="629" customFormat="1" ht="14.25" customHeight="1" x14ac:dyDescent="0.25"/>
    <row r="630" customFormat="1" ht="14.25" customHeight="1" x14ac:dyDescent="0.25"/>
    <row r="631" customFormat="1" ht="14.25" customHeight="1" x14ac:dyDescent="0.25"/>
    <row r="632" customFormat="1" ht="14.25" customHeight="1" x14ac:dyDescent="0.25"/>
    <row r="633" customFormat="1" ht="14.25" customHeight="1" x14ac:dyDescent="0.25"/>
    <row r="634" customFormat="1" ht="14.25" customHeight="1" x14ac:dyDescent="0.25"/>
    <row r="635" customFormat="1" ht="14.25" customHeight="1" x14ac:dyDescent="0.25"/>
    <row r="636" customFormat="1" ht="14.25" customHeight="1" x14ac:dyDescent="0.25"/>
    <row r="637" customFormat="1" ht="14.25" customHeight="1" x14ac:dyDescent="0.25"/>
    <row r="638" customFormat="1" ht="14.25" customHeight="1" x14ac:dyDescent="0.25"/>
    <row r="639" customFormat="1" ht="14.25" customHeight="1" x14ac:dyDescent="0.25"/>
    <row r="640" customFormat="1" ht="14.25" customHeight="1" x14ac:dyDescent="0.25"/>
    <row r="641" customFormat="1" ht="14.25" customHeight="1" x14ac:dyDescent="0.25"/>
    <row r="642" customFormat="1" ht="14.25" customHeight="1" x14ac:dyDescent="0.25"/>
    <row r="643" customFormat="1" ht="14.25" customHeight="1" x14ac:dyDescent="0.25"/>
    <row r="644" customFormat="1" ht="14.25" customHeight="1" x14ac:dyDescent="0.25"/>
    <row r="645" customFormat="1" ht="14.25" customHeight="1" x14ac:dyDescent="0.25"/>
    <row r="646" customFormat="1" ht="14.25" customHeight="1" x14ac:dyDescent="0.25"/>
    <row r="647" customFormat="1" ht="14.25" customHeight="1" x14ac:dyDescent="0.25"/>
    <row r="648" customFormat="1" ht="14.25" customHeight="1" x14ac:dyDescent="0.25"/>
    <row r="649" customFormat="1" ht="14.25" customHeight="1" x14ac:dyDescent="0.25"/>
    <row r="650" customFormat="1" ht="14.25" customHeight="1" x14ac:dyDescent="0.25"/>
    <row r="651" customFormat="1" ht="14.25" customHeight="1" x14ac:dyDescent="0.25"/>
    <row r="652" customFormat="1" ht="14.25" customHeight="1" x14ac:dyDescent="0.25"/>
    <row r="653" customFormat="1" ht="14.25" customHeight="1" x14ac:dyDescent="0.25"/>
    <row r="654" customFormat="1" ht="14.25" customHeight="1" x14ac:dyDescent="0.25"/>
    <row r="655" customFormat="1" ht="14.25" customHeight="1" x14ac:dyDescent="0.25"/>
    <row r="656" customFormat="1" ht="14.25" customHeight="1" x14ac:dyDescent="0.25"/>
    <row r="657" customFormat="1" ht="14.25" customHeight="1" x14ac:dyDescent="0.25"/>
    <row r="658" customFormat="1" ht="14.25" customHeight="1" x14ac:dyDescent="0.25"/>
    <row r="659" customFormat="1" ht="14.25" customHeight="1" x14ac:dyDescent="0.25"/>
    <row r="660" customFormat="1" ht="14.25" customHeight="1" x14ac:dyDescent="0.25"/>
    <row r="661" customFormat="1" ht="14.25" customHeight="1" x14ac:dyDescent="0.25"/>
    <row r="662" customFormat="1" ht="14.25" customHeight="1" x14ac:dyDescent="0.25"/>
    <row r="663" customFormat="1" ht="14.25" customHeight="1" x14ac:dyDescent="0.25"/>
    <row r="664" customFormat="1" ht="14.25" customHeight="1" x14ac:dyDescent="0.25"/>
    <row r="665" customFormat="1" ht="14.25" customHeight="1" x14ac:dyDescent="0.25"/>
    <row r="666" customFormat="1" ht="14.25" customHeight="1" x14ac:dyDescent="0.25"/>
    <row r="667" customFormat="1" ht="14.25" customHeight="1" x14ac:dyDescent="0.25"/>
    <row r="668" customFormat="1" ht="14.25" customHeight="1" x14ac:dyDescent="0.25"/>
    <row r="669" customFormat="1" ht="14.25" customHeight="1" x14ac:dyDescent="0.25"/>
    <row r="670" customFormat="1" ht="14.25" customHeight="1" x14ac:dyDescent="0.25"/>
    <row r="671" customFormat="1" ht="14.25" customHeight="1" x14ac:dyDescent="0.25"/>
    <row r="672" customFormat="1" ht="14.25" customHeight="1" x14ac:dyDescent="0.25"/>
    <row r="673" customFormat="1" ht="14.25" customHeight="1" x14ac:dyDescent="0.25"/>
    <row r="674" customFormat="1" ht="14.25" customHeight="1" x14ac:dyDescent="0.25"/>
    <row r="675" customFormat="1" ht="14.25" customHeight="1" x14ac:dyDescent="0.25"/>
    <row r="676" customFormat="1" ht="14.25" customHeight="1" x14ac:dyDescent="0.25"/>
    <row r="677" customFormat="1" ht="14.25" customHeight="1" x14ac:dyDescent="0.25"/>
    <row r="678" customFormat="1" ht="14.25" customHeight="1" x14ac:dyDescent="0.25"/>
    <row r="679" customFormat="1" ht="14.25" customHeight="1" x14ac:dyDescent="0.25"/>
    <row r="680" customFormat="1" ht="14.25" customHeight="1" x14ac:dyDescent="0.25"/>
    <row r="681" customFormat="1" ht="14.25" customHeight="1" x14ac:dyDescent="0.25"/>
    <row r="682" customFormat="1" ht="14.25" customHeight="1" x14ac:dyDescent="0.25"/>
    <row r="683" customFormat="1" ht="14.25" customHeight="1" x14ac:dyDescent="0.25"/>
    <row r="684" customFormat="1" ht="14.25" customHeight="1" x14ac:dyDescent="0.25"/>
    <row r="685" customFormat="1" ht="14.25" customHeight="1" x14ac:dyDescent="0.25"/>
    <row r="686" customFormat="1" ht="14.25" customHeight="1" x14ac:dyDescent="0.25"/>
    <row r="687" customFormat="1" ht="14.25" customHeight="1" x14ac:dyDescent="0.25"/>
    <row r="688" customFormat="1" ht="14.25" customHeight="1" x14ac:dyDescent="0.25"/>
    <row r="689" customFormat="1" ht="14.25" customHeight="1" x14ac:dyDescent="0.25"/>
    <row r="690" customFormat="1" ht="14.25" customHeight="1" x14ac:dyDescent="0.25"/>
    <row r="691" customFormat="1" ht="14.25" customHeight="1" x14ac:dyDescent="0.25"/>
    <row r="692" customFormat="1" ht="14.25" customHeight="1" x14ac:dyDescent="0.25"/>
    <row r="693" customFormat="1" ht="14.25" customHeight="1" x14ac:dyDescent="0.25"/>
    <row r="694" customFormat="1" ht="14.25" customHeight="1" x14ac:dyDescent="0.25"/>
    <row r="695" customFormat="1" ht="14.25" customHeight="1" x14ac:dyDescent="0.25"/>
    <row r="696" customFormat="1" ht="14.25" customHeight="1" x14ac:dyDescent="0.25"/>
    <row r="697" customFormat="1" ht="14.25" customHeight="1" x14ac:dyDescent="0.25"/>
    <row r="698" customFormat="1" ht="14.25" customHeight="1" x14ac:dyDescent="0.25"/>
    <row r="699" customFormat="1" ht="14.25" customHeight="1" x14ac:dyDescent="0.25"/>
    <row r="700" customFormat="1" ht="14.25" customHeight="1" x14ac:dyDescent="0.25"/>
    <row r="701" customFormat="1" ht="14.25" customHeight="1" x14ac:dyDescent="0.25"/>
    <row r="702" customFormat="1" ht="14.25" customHeight="1" x14ac:dyDescent="0.25"/>
    <row r="703" customFormat="1" ht="14.25" customHeight="1" x14ac:dyDescent="0.25"/>
    <row r="704" customFormat="1" ht="14.25" customHeight="1" x14ac:dyDescent="0.25"/>
    <row r="705" customFormat="1" ht="14.25" customHeight="1" x14ac:dyDescent="0.25"/>
    <row r="706" customFormat="1" ht="14.25" customHeight="1" x14ac:dyDescent="0.25"/>
    <row r="707" customFormat="1" ht="14.25" customHeight="1" x14ac:dyDescent="0.25"/>
    <row r="708" customFormat="1" ht="14.25" customHeight="1" x14ac:dyDescent="0.25"/>
    <row r="709" customFormat="1" ht="14.25" customHeight="1" x14ac:dyDescent="0.25"/>
    <row r="710" customFormat="1" ht="14.25" customHeight="1" x14ac:dyDescent="0.25"/>
    <row r="711" customFormat="1" ht="14.25" customHeight="1" x14ac:dyDescent="0.25"/>
    <row r="712" customFormat="1" ht="14.25" customHeight="1" x14ac:dyDescent="0.25"/>
    <row r="713" customFormat="1" ht="14.25" customHeight="1" x14ac:dyDescent="0.25"/>
    <row r="714" customFormat="1" ht="14.25" customHeight="1" x14ac:dyDescent="0.25"/>
    <row r="715" customFormat="1" ht="14.25" customHeight="1" x14ac:dyDescent="0.25"/>
    <row r="716" customFormat="1" ht="14.25" customHeight="1" x14ac:dyDescent="0.25"/>
    <row r="717" customFormat="1" ht="14.25" customHeight="1" x14ac:dyDescent="0.25"/>
    <row r="718" customFormat="1" ht="14.25" customHeight="1" x14ac:dyDescent="0.25"/>
    <row r="719" customFormat="1" ht="14.25" customHeight="1" x14ac:dyDescent="0.25"/>
    <row r="720" customFormat="1" ht="14.25" customHeight="1" x14ac:dyDescent="0.25"/>
    <row r="721" customFormat="1" ht="14.25" customHeight="1" x14ac:dyDescent="0.25"/>
    <row r="722" customFormat="1" ht="14.25" customHeight="1" x14ac:dyDescent="0.25"/>
    <row r="723" customFormat="1" ht="14.25" customHeight="1" x14ac:dyDescent="0.25"/>
    <row r="724" customFormat="1" ht="14.25" customHeight="1" x14ac:dyDescent="0.25"/>
    <row r="725" customFormat="1" ht="14.25" customHeight="1" x14ac:dyDescent="0.25"/>
    <row r="726" customFormat="1" ht="14.25" customHeight="1" x14ac:dyDescent="0.25"/>
    <row r="727" customFormat="1" ht="14.25" customHeight="1" x14ac:dyDescent="0.25"/>
    <row r="728" customFormat="1" ht="14.25" customHeight="1" x14ac:dyDescent="0.25"/>
    <row r="729" customFormat="1" ht="14.25" customHeight="1" x14ac:dyDescent="0.25"/>
    <row r="730" customFormat="1" ht="14.25" customHeight="1" x14ac:dyDescent="0.25"/>
    <row r="731" customFormat="1" ht="14.25" customHeight="1" x14ac:dyDescent="0.25"/>
    <row r="732" customFormat="1" ht="14.25" customHeight="1" x14ac:dyDescent="0.25"/>
    <row r="733" customFormat="1" ht="14.25" customHeight="1" x14ac:dyDescent="0.25"/>
    <row r="734" customFormat="1" ht="14.25" customHeight="1" x14ac:dyDescent="0.25"/>
    <row r="735" customFormat="1" ht="14.25" customHeight="1" x14ac:dyDescent="0.25"/>
    <row r="736" customFormat="1" ht="14.25" customHeight="1" x14ac:dyDescent="0.25"/>
    <row r="737" customFormat="1" ht="14.25" customHeight="1" x14ac:dyDescent="0.25"/>
    <row r="738" customFormat="1" ht="14.25" customHeight="1" x14ac:dyDescent="0.25"/>
    <row r="739" customFormat="1" ht="14.25" customHeight="1" x14ac:dyDescent="0.25"/>
    <row r="740" customFormat="1" ht="14.25" customHeight="1" x14ac:dyDescent="0.25"/>
    <row r="741" customFormat="1" ht="14.25" customHeight="1" x14ac:dyDescent="0.25"/>
    <row r="742" customFormat="1" ht="14.25" customHeight="1" x14ac:dyDescent="0.25"/>
    <row r="743" customFormat="1" ht="14.25" customHeight="1" x14ac:dyDescent="0.25"/>
    <row r="744" customFormat="1" ht="14.25" customHeight="1" x14ac:dyDescent="0.25"/>
    <row r="745" customFormat="1" ht="14.25" customHeight="1" x14ac:dyDescent="0.25"/>
    <row r="746" customFormat="1" ht="14.25" customHeight="1" x14ac:dyDescent="0.25"/>
    <row r="747" customFormat="1" ht="14.25" customHeight="1" x14ac:dyDescent="0.25"/>
    <row r="748" customFormat="1" ht="14.25" customHeight="1" x14ac:dyDescent="0.25"/>
    <row r="749" customFormat="1" ht="14.25" customHeight="1" x14ac:dyDescent="0.25"/>
    <row r="750" customFormat="1" ht="14.25" customHeight="1" x14ac:dyDescent="0.25"/>
    <row r="751" customFormat="1" ht="14.25" customHeight="1" x14ac:dyDescent="0.25"/>
    <row r="752" customFormat="1" ht="14.25" customHeight="1" x14ac:dyDescent="0.25"/>
    <row r="753" customFormat="1" ht="14.25" customHeight="1" x14ac:dyDescent="0.25"/>
    <row r="754" customFormat="1" ht="14.25" customHeight="1" x14ac:dyDescent="0.25"/>
    <row r="755" customFormat="1" ht="14.25" customHeight="1" x14ac:dyDescent="0.25"/>
    <row r="756" customFormat="1" ht="14.25" customHeight="1" x14ac:dyDescent="0.25"/>
    <row r="757" customFormat="1" ht="14.25" customHeight="1" x14ac:dyDescent="0.25"/>
    <row r="758" customFormat="1" ht="14.25" customHeight="1" x14ac:dyDescent="0.25"/>
    <row r="759" customFormat="1" ht="14.25" customHeight="1" x14ac:dyDescent="0.25"/>
    <row r="760" customFormat="1" ht="14.25" customHeight="1" x14ac:dyDescent="0.25"/>
    <row r="761" customFormat="1" ht="14.25" customHeight="1" x14ac:dyDescent="0.25"/>
    <row r="762" customFormat="1" ht="14.25" customHeight="1" x14ac:dyDescent="0.25"/>
    <row r="763" customFormat="1" ht="14.25" customHeight="1" x14ac:dyDescent="0.25"/>
    <row r="764" customFormat="1" ht="14.25" customHeight="1" x14ac:dyDescent="0.25"/>
    <row r="765" customFormat="1" ht="14.25" customHeight="1" x14ac:dyDescent="0.25"/>
    <row r="766" customFormat="1" ht="14.25" customHeight="1" x14ac:dyDescent="0.25"/>
    <row r="767" customFormat="1" ht="14.25" customHeight="1" x14ac:dyDescent="0.25"/>
    <row r="768" customFormat="1" ht="14.25" customHeight="1" x14ac:dyDescent="0.25"/>
    <row r="769" customFormat="1" ht="14.25" customHeight="1" x14ac:dyDescent="0.25"/>
    <row r="770" customFormat="1" ht="14.25" customHeight="1" x14ac:dyDescent="0.25"/>
    <row r="771" customFormat="1" ht="14.25" customHeight="1" x14ac:dyDescent="0.25"/>
    <row r="772" customFormat="1" ht="14.25" customHeight="1" x14ac:dyDescent="0.25"/>
    <row r="773" customFormat="1" ht="14.25" customHeight="1" x14ac:dyDescent="0.25"/>
    <row r="774" customFormat="1" ht="14.25" customHeight="1" x14ac:dyDescent="0.25"/>
    <row r="775" customFormat="1" ht="14.25" customHeight="1" x14ac:dyDescent="0.25"/>
    <row r="776" customFormat="1" ht="14.25" customHeight="1" x14ac:dyDescent="0.25"/>
    <row r="777" customFormat="1" ht="14.25" customHeight="1" x14ac:dyDescent="0.25"/>
    <row r="778" customFormat="1" ht="14.25" customHeight="1" x14ac:dyDescent="0.25"/>
    <row r="779" customFormat="1" ht="14.25" customHeight="1" x14ac:dyDescent="0.25"/>
    <row r="780" customFormat="1" ht="14.25" customHeight="1" x14ac:dyDescent="0.25"/>
    <row r="781" customFormat="1" ht="14.25" customHeight="1" x14ac:dyDescent="0.25"/>
    <row r="782" customFormat="1" ht="14.25" customHeight="1" x14ac:dyDescent="0.25"/>
    <row r="783" customFormat="1" ht="14.25" customHeight="1" x14ac:dyDescent="0.25"/>
    <row r="784" customFormat="1" ht="14.25" customHeight="1" x14ac:dyDescent="0.25"/>
    <row r="785" customFormat="1" ht="14.25" customHeight="1" x14ac:dyDescent="0.25"/>
    <row r="786" customFormat="1" ht="14.25" customHeight="1" x14ac:dyDescent="0.25"/>
    <row r="787" customFormat="1" ht="14.25" customHeight="1" x14ac:dyDescent="0.25"/>
    <row r="788" customFormat="1" ht="14.25" customHeight="1" x14ac:dyDescent="0.25"/>
    <row r="789" customFormat="1" ht="14.25" customHeight="1" x14ac:dyDescent="0.25"/>
    <row r="790" customFormat="1" ht="14.25" customHeight="1" x14ac:dyDescent="0.25"/>
    <row r="791" customFormat="1" ht="14.25" customHeight="1" x14ac:dyDescent="0.25"/>
    <row r="792" customFormat="1" ht="14.25" customHeight="1" x14ac:dyDescent="0.25"/>
    <row r="793" customFormat="1" ht="14.25" customHeight="1" x14ac:dyDescent="0.25"/>
    <row r="794" customFormat="1" ht="14.25" customHeight="1" x14ac:dyDescent="0.25"/>
    <row r="795" customFormat="1" ht="14.25" customHeight="1" x14ac:dyDescent="0.25"/>
    <row r="796" customFormat="1" ht="14.25" customHeight="1" x14ac:dyDescent="0.25"/>
    <row r="797" customFormat="1" ht="14.25" customHeight="1" x14ac:dyDescent="0.25"/>
    <row r="798" customFormat="1" ht="14.25" customHeight="1" x14ac:dyDescent="0.25"/>
    <row r="799" customFormat="1" ht="14.25" customHeight="1" x14ac:dyDescent="0.25"/>
    <row r="800" customFormat="1" ht="14.25" customHeight="1" x14ac:dyDescent="0.25"/>
    <row r="801" customFormat="1" ht="14.25" customHeight="1" x14ac:dyDescent="0.25"/>
    <row r="802" customFormat="1" ht="14.25" customHeight="1" x14ac:dyDescent="0.25"/>
    <row r="803" customFormat="1" ht="14.25" customHeight="1" x14ac:dyDescent="0.25"/>
    <row r="804" customFormat="1" ht="14.25" customHeight="1" x14ac:dyDescent="0.25"/>
    <row r="805" customFormat="1" ht="14.25" customHeight="1" x14ac:dyDescent="0.25"/>
    <row r="806" customFormat="1" ht="14.25" customHeight="1" x14ac:dyDescent="0.25"/>
    <row r="807" customFormat="1" ht="14.25" customHeight="1" x14ac:dyDescent="0.25"/>
    <row r="808" customFormat="1" ht="14.25" customHeight="1" x14ac:dyDescent="0.25"/>
    <row r="809" customFormat="1" ht="14.25" customHeight="1" x14ac:dyDescent="0.25"/>
    <row r="810" customFormat="1" ht="14.25" customHeight="1" x14ac:dyDescent="0.25"/>
    <row r="811" customFormat="1" ht="14.25" customHeight="1" x14ac:dyDescent="0.25"/>
    <row r="812" customFormat="1" ht="14.25" customHeight="1" x14ac:dyDescent="0.25"/>
    <row r="813" customFormat="1" ht="14.25" customHeight="1" x14ac:dyDescent="0.25"/>
    <row r="814" customFormat="1" ht="14.25" customHeight="1" x14ac:dyDescent="0.25"/>
    <row r="815" customFormat="1" ht="14.25" customHeight="1" x14ac:dyDescent="0.25"/>
    <row r="816" customFormat="1" ht="14.25" customHeight="1" x14ac:dyDescent="0.25"/>
    <row r="817" customFormat="1" ht="14.25" customHeight="1" x14ac:dyDescent="0.25"/>
    <row r="818" customFormat="1" ht="14.25" customHeight="1" x14ac:dyDescent="0.25"/>
    <row r="819" customFormat="1" ht="14.25" customHeight="1" x14ac:dyDescent="0.25"/>
    <row r="820" customFormat="1" ht="14.25" customHeight="1" x14ac:dyDescent="0.25"/>
    <row r="821" customFormat="1" ht="14.25" customHeight="1" x14ac:dyDescent="0.25"/>
    <row r="822" customFormat="1" ht="14.25" customHeight="1" x14ac:dyDescent="0.25"/>
    <row r="823" customFormat="1" ht="14.25" customHeight="1" x14ac:dyDescent="0.25"/>
    <row r="824" customFormat="1" ht="14.25" customHeight="1" x14ac:dyDescent="0.25"/>
    <row r="825" customFormat="1" ht="14.25" customHeight="1" x14ac:dyDescent="0.25"/>
    <row r="826" customFormat="1" ht="14.25" customHeight="1" x14ac:dyDescent="0.25"/>
    <row r="827" customFormat="1" ht="14.25" customHeight="1" x14ac:dyDescent="0.25"/>
    <row r="828" customFormat="1" ht="14.25" customHeight="1" x14ac:dyDescent="0.25"/>
    <row r="829" customFormat="1" ht="14.25" customHeight="1" x14ac:dyDescent="0.25"/>
    <row r="830" customFormat="1" ht="14.25" customHeight="1" x14ac:dyDescent="0.25"/>
    <row r="831" customFormat="1" ht="14.25" customHeight="1" x14ac:dyDescent="0.25"/>
    <row r="832" customFormat="1" ht="14.25" customHeight="1" x14ac:dyDescent="0.25"/>
    <row r="833" customFormat="1" ht="14.25" customHeight="1" x14ac:dyDescent="0.25"/>
    <row r="834" customFormat="1" ht="14.25" customHeight="1" x14ac:dyDescent="0.25"/>
    <row r="835" customFormat="1" ht="14.25" customHeight="1" x14ac:dyDescent="0.25"/>
    <row r="836" customFormat="1" ht="14.25" customHeight="1" x14ac:dyDescent="0.25"/>
    <row r="837" customFormat="1" ht="14.25" customHeight="1" x14ac:dyDescent="0.25"/>
    <row r="838" customFormat="1" ht="14.25" customHeight="1" x14ac:dyDescent="0.25"/>
    <row r="839" customFormat="1" ht="14.25" customHeight="1" x14ac:dyDescent="0.25"/>
    <row r="840" customFormat="1" ht="14.25" customHeight="1" x14ac:dyDescent="0.25"/>
    <row r="841" customFormat="1" ht="14.25" customHeight="1" x14ac:dyDescent="0.25"/>
    <row r="842" customFormat="1" ht="14.25" customHeight="1" x14ac:dyDescent="0.25"/>
    <row r="843" customFormat="1" ht="14.25" customHeight="1" x14ac:dyDescent="0.25"/>
    <row r="844" customFormat="1" ht="14.25" customHeight="1" x14ac:dyDescent="0.25"/>
    <row r="845" customFormat="1" ht="14.25" customHeight="1" x14ac:dyDescent="0.25"/>
    <row r="846" customFormat="1" ht="14.25" customHeight="1" x14ac:dyDescent="0.25"/>
    <row r="847" customFormat="1" ht="14.25" customHeight="1" x14ac:dyDescent="0.25"/>
    <row r="848" customFormat="1" ht="14.25" customHeight="1" x14ac:dyDescent="0.25"/>
    <row r="849" customFormat="1" ht="14.25" customHeight="1" x14ac:dyDescent="0.25"/>
    <row r="850" customFormat="1" ht="14.25" customHeight="1" x14ac:dyDescent="0.25"/>
    <row r="851" customFormat="1" ht="14.25" customHeight="1" x14ac:dyDescent="0.25"/>
    <row r="852" customFormat="1" ht="14.25" customHeight="1" x14ac:dyDescent="0.25"/>
    <row r="853" customFormat="1" ht="14.25" customHeight="1" x14ac:dyDescent="0.25"/>
    <row r="854" customFormat="1" ht="14.25" customHeight="1" x14ac:dyDescent="0.25"/>
    <row r="855" customFormat="1" ht="14.25" customHeight="1" x14ac:dyDescent="0.25"/>
    <row r="856" customFormat="1" ht="14.25" customHeight="1" x14ac:dyDescent="0.25"/>
    <row r="857" customFormat="1" ht="14.25" customHeight="1" x14ac:dyDescent="0.25"/>
    <row r="858" customFormat="1" ht="14.25" customHeight="1" x14ac:dyDescent="0.25"/>
    <row r="859" customFormat="1" ht="14.25" customHeight="1" x14ac:dyDescent="0.25"/>
    <row r="860" customFormat="1" ht="14.25" customHeight="1" x14ac:dyDescent="0.25"/>
    <row r="861" customFormat="1" ht="14.25" customHeight="1" x14ac:dyDescent="0.25"/>
    <row r="862" customFormat="1" ht="14.25" customHeight="1" x14ac:dyDescent="0.25"/>
    <row r="863" customFormat="1" ht="14.25" customHeight="1" x14ac:dyDescent="0.25"/>
    <row r="864" customFormat="1" ht="14.25" customHeight="1" x14ac:dyDescent="0.25"/>
    <row r="865" customFormat="1" ht="14.25" customHeight="1" x14ac:dyDescent="0.25"/>
    <row r="866" customFormat="1" ht="14.25" customHeight="1" x14ac:dyDescent="0.25"/>
    <row r="867" customFormat="1" ht="14.25" customHeight="1" x14ac:dyDescent="0.25"/>
    <row r="868" customFormat="1" ht="14.25" customHeight="1" x14ac:dyDescent="0.25"/>
    <row r="869" customFormat="1" ht="14.25" customHeight="1" x14ac:dyDescent="0.25"/>
    <row r="870" customFormat="1" ht="14.25" customHeight="1" x14ac:dyDescent="0.25"/>
    <row r="871" customFormat="1" ht="14.25" customHeight="1" x14ac:dyDescent="0.25"/>
    <row r="872" customFormat="1" ht="14.25" customHeight="1" x14ac:dyDescent="0.25"/>
    <row r="873" customFormat="1" ht="14.25" customHeight="1" x14ac:dyDescent="0.25"/>
    <row r="874" customFormat="1" ht="14.25" customHeight="1" x14ac:dyDescent="0.25"/>
    <row r="875" customFormat="1" ht="14.25" customHeight="1" x14ac:dyDescent="0.25"/>
    <row r="876" customFormat="1" ht="14.25" customHeight="1" x14ac:dyDescent="0.25"/>
    <row r="877" customFormat="1" ht="14.25" customHeight="1" x14ac:dyDescent="0.25"/>
    <row r="878" customFormat="1" ht="14.25" customHeight="1" x14ac:dyDescent="0.25"/>
    <row r="879" customFormat="1" ht="14.25" customHeight="1" x14ac:dyDescent="0.25"/>
    <row r="880" customFormat="1" ht="14.25" customHeight="1" x14ac:dyDescent="0.25"/>
    <row r="881" customFormat="1" ht="14.25" customHeight="1" x14ac:dyDescent="0.25"/>
    <row r="882" customFormat="1" ht="14.25" customHeight="1" x14ac:dyDescent="0.25"/>
    <row r="883" customFormat="1" ht="14.25" customHeight="1" x14ac:dyDescent="0.25"/>
    <row r="884" customFormat="1" ht="14.25" customHeight="1" x14ac:dyDescent="0.25"/>
    <row r="885" customFormat="1" ht="14.25" customHeight="1" x14ac:dyDescent="0.25"/>
    <row r="886" customFormat="1" ht="14.25" customHeight="1" x14ac:dyDescent="0.25"/>
    <row r="887" customFormat="1" ht="14.25" customHeight="1" x14ac:dyDescent="0.25"/>
    <row r="888" customFormat="1" ht="14.25" customHeight="1" x14ac:dyDescent="0.25"/>
    <row r="889" customFormat="1" ht="14.25" customHeight="1" x14ac:dyDescent="0.25"/>
    <row r="890" customFormat="1" ht="14.25" customHeight="1" x14ac:dyDescent="0.25"/>
    <row r="891" customFormat="1" ht="14.25" customHeight="1" x14ac:dyDescent="0.25"/>
    <row r="892" customFormat="1" ht="14.25" customHeight="1" x14ac:dyDescent="0.25"/>
    <row r="893" customFormat="1" ht="14.25" customHeight="1" x14ac:dyDescent="0.25"/>
    <row r="894" customFormat="1" ht="14.25" customHeight="1" x14ac:dyDescent="0.25"/>
    <row r="895" customFormat="1" ht="14.25" customHeight="1" x14ac:dyDescent="0.25"/>
    <row r="896" customFormat="1" ht="14.25" customHeight="1" x14ac:dyDescent="0.25"/>
    <row r="897" customFormat="1" ht="14.25" customHeight="1" x14ac:dyDescent="0.25"/>
    <row r="898" customFormat="1" ht="14.25" customHeight="1" x14ac:dyDescent="0.25"/>
    <row r="899" customFormat="1" ht="14.25" customHeight="1" x14ac:dyDescent="0.25"/>
    <row r="900" customFormat="1" ht="14.25" customHeight="1" x14ac:dyDescent="0.25"/>
    <row r="901" customFormat="1" ht="14.25" customHeight="1" x14ac:dyDescent="0.25"/>
    <row r="902" customFormat="1" ht="14.25" customHeight="1" x14ac:dyDescent="0.25"/>
    <row r="903" customFormat="1" ht="14.25" customHeight="1" x14ac:dyDescent="0.25"/>
    <row r="904" customFormat="1" ht="14.25" customHeight="1" x14ac:dyDescent="0.25"/>
    <row r="905" customFormat="1" ht="14.25" customHeight="1" x14ac:dyDescent="0.25"/>
    <row r="906" customFormat="1" ht="14.25" customHeight="1" x14ac:dyDescent="0.25"/>
    <row r="907" customFormat="1" ht="14.25" customHeight="1" x14ac:dyDescent="0.25"/>
    <row r="908" customFormat="1" ht="14.25" customHeight="1" x14ac:dyDescent="0.25"/>
    <row r="909" customFormat="1" ht="14.25" customHeight="1" x14ac:dyDescent="0.25"/>
    <row r="910" customFormat="1" ht="14.25" customHeight="1" x14ac:dyDescent="0.25"/>
    <row r="911" customFormat="1" ht="14.25" customHeight="1" x14ac:dyDescent="0.25"/>
    <row r="912" customFormat="1" ht="14.25" customHeight="1" x14ac:dyDescent="0.25"/>
    <row r="913" customFormat="1" ht="14.25" customHeight="1" x14ac:dyDescent="0.25"/>
    <row r="914" customFormat="1" ht="14.25" customHeight="1" x14ac:dyDescent="0.25"/>
    <row r="915" customFormat="1" ht="14.25" customHeight="1" x14ac:dyDescent="0.25"/>
    <row r="916" customFormat="1" ht="14.25" customHeight="1" x14ac:dyDescent="0.25"/>
    <row r="917" customFormat="1" ht="14.25" customHeight="1" x14ac:dyDescent="0.25"/>
    <row r="918" customFormat="1" ht="14.25" customHeight="1" x14ac:dyDescent="0.25"/>
    <row r="919" customFormat="1" ht="14.25" customHeight="1" x14ac:dyDescent="0.25"/>
    <row r="920" customFormat="1" ht="14.25" customHeight="1" x14ac:dyDescent="0.25"/>
    <row r="921" customFormat="1" ht="14.25" customHeight="1" x14ac:dyDescent="0.25"/>
    <row r="922" customFormat="1" ht="14.25" customHeight="1" x14ac:dyDescent="0.25"/>
    <row r="923" customFormat="1" ht="14.25" customHeight="1" x14ac:dyDescent="0.25"/>
    <row r="924" customFormat="1" ht="14.25" customHeight="1" x14ac:dyDescent="0.25"/>
    <row r="925" customFormat="1" ht="14.25" customHeight="1" x14ac:dyDescent="0.25"/>
    <row r="926" customFormat="1" ht="14.25" customHeight="1" x14ac:dyDescent="0.25"/>
    <row r="927" customFormat="1" ht="14.25" customHeight="1" x14ac:dyDescent="0.25"/>
    <row r="928" customFormat="1" ht="14.25" customHeight="1" x14ac:dyDescent="0.25"/>
    <row r="929" customFormat="1" ht="14.25" customHeight="1" x14ac:dyDescent="0.25"/>
    <row r="930" customFormat="1" ht="14.25" customHeight="1" x14ac:dyDescent="0.25"/>
    <row r="931" customFormat="1" ht="14.25" customHeight="1" x14ac:dyDescent="0.25"/>
    <row r="932" customFormat="1" ht="14.25" customHeight="1" x14ac:dyDescent="0.25"/>
    <row r="933" customFormat="1" ht="14.25" customHeight="1" x14ac:dyDescent="0.25"/>
    <row r="934" customFormat="1" ht="14.25" customHeight="1" x14ac:dyDescent="0.25"/>
    <row r="935" customFormat="1" ht="14.25" customHeight="1" x14ac:dyDescent="0.25"/>
    <row r="936" customFormat="1" ht="14.25" customHeight="1" x14ac:dyDescent="0.25"/>
    <row r="937" customFormat="1" ht="14.25" customHeight="1" x14ac:dyDescent="0.25"/>
    <row r="938" customFormat="1" ht="14.25" customHeight="1" x14ac:dyDescent="0.25"/>
    <row r="939" customFormat="1" ht="14.25" customHeight="1" x14ac:dyDescent="0.25"/>
    <row r="940" customFormat="1" ht="14.25" customHeight="1" x14ac:dyDescent="0.25"/>
    <row r="941" customFormat="1" ht="14.25" customHeight="1" x14ac:dyDescent="0.25"/>
    <row r="942" customFormat="1" ht="14.25" customHeight="1" x14ac:dyDescent="0.25"/>
    <row r="943" customFormat="1" ht="14.25" customHeight="1" x14ac:dyDescent="0.25"/>
    <row r="944" customFormat="1" ht="14.25" customHeight="1" x14ac:dyDescent="0.25"/>
    <row r="945" customFormat="1" ht="14.25" customHeight="1" x14ac:dyDescent="0.25"/>
    <row r="946" customFormat="1" ht="14.25" customHeight="1" x14ac:dyDescent="0.25"/>
    <row r="947" customFormat="1" ht="14.25" customHeight="1" x14ac:dyDescent="0.25"/>
    <row r="948" customFormat="1" ht="14.25" customHeight="1" x14ac:dyDescent="0.25"/>
    <row r="949" customFormat="1" ht="14.25" customHeight="1" x14ac:dyDescent="0.25"/>
    <row r="950" customFormat="1" ht="14.25" customHeight="1" x14ac:dyDescent="0.25"/>
    <row r="951" customFormat="1" ht="14.25" customHeight="1" x14ac:dyDescent="0.25"/>
    <row r="952" customFormat="1" ht="14.25" customHeight="1" x14ac:dyDescent="0.25"/>
    <row r="953" customFormat="1" ht="14.25" customHeight="1" x14ac:dyDescent="0.25"/>
    <row r="954" customFormat="1" ht="14.25" customHeight="1" x14ac:dyDescent="0.25"/>
    <row r="955" customFormat="1" ht="14.25" customHeight="1" x14ac:dyDescent="0.25"/>
    <row r="956" customFormat="1" ht="14.25" customHeight="1" x14ac:dyDescent="0.25"/>
    <row r="957" customFormat="1" ht="14.25" customHeight="1" x14ac:dyDescent="0.25"/>
    <row r="958" customFormat="1" ht="14.25" customHeight="1" x14ac:dyDescent="0.25"/>
    <row r="959" customFormat="1" ht="14.25" customHeight="1" x14ac:dyDescent="0.25"/>
    <row r="960" customFormat="1" ht="14.25" customHeight="1" x14ac:dyDescent="0.25"/>
    <row r="961" customFormat="1" ht="14.25" customHeight="1" x14ac:dyDescent="0.25"/>
    <row r="962" customFormat="1" ht="14.25" customHeight="1" x14ac:dyDescent="0.25"/>
    <row r="963" customFormat="1" ht="14.25" customHeight="1" x14ac:dyDescent="0.25"/>
    <row r="964" customFormat="1" ht="14.25" customHeight="1" x14ac:dyDescent="0.25"/>
    <row r="965" customFormat="1" ht="14.25" customHeight="1" x14ac:dyDescent="0.25"/>
    <row r="966" customFormat="1" ht="14.25" customHeight="1" x14ac:dyDescent="0.25"/>
    <row r="967" customFormat="1" ht="14.25" customHeight="1" x14ac:dyDescent="0.25"/>
    <row r="968" customFormat="1" ht="14.25" customHeight="1" x14ac:dyDescent="0.25"/>
    <row r="969" customFormat="1" ht="14.25" customHeight="1" x14ac:dyDescent="0.25"/>
    <row r="970" customFormat="1" ht="14.25" customHeight="1" x14ac:dyDescent="0.25"/>
    <row r="971" customFormat="1" ht="14.25" customHeight="1" x14ac:dyDescent="0.25"/>
    <row r="972" customFormat="1" ht="14.25" customHeight="1" x14ac:dyDescent="0.25"/>
    <row r="973" customFormat="1" ht="14.25" customHeight="1" x14ac:dyDescent="0.25"/>
    <row r="974" customFormat="1" ht="14.25" customHeight="1" x14ac:dyDescent="0.25"/>
    <row r="975" customFormat="1" ht="14.25" customHeight="1" x14ac:dyDescent="0.25"/>
    <row r="976" customFormat="1" ht="14.25" customHeight="1" x14ac:dyDescent="0.25"/>
    <row r="977" customFormat="1" ht="14.25" customHeight="1" x14ac:dyDescent="0.25"/>
    <row r="978" customFormat="1" ht="14.25" customHeight="1" x14ac:dyDescent="0.25"/>
    <row r="979" customFormat="1" ht="14.25" customHeight="1" x14ac:dyDescent="0.25"/>
    <row r="980" customFormat="1" ht="14.25" customHeight="1" x14ac:dyDescent="0.25"/>
    <row r="981" customFormat="1" ht="14.25" customHeight="1" x14ac:dyDescent="0.25"/>
    <row r="982" customFormat="1" ht="14.25" customHeight="1" x14ac:dyDescent="0.25"/>
    <row r="983" customFormat="1" ht="14.25" customHeight="1" x14ac:dyDescent="0.25"/>
    <row r="984" customFormat="1" ht="14.25" customHeight="1" x14ac:dyDescent="0.25"/>
    <row r="985" customFormat="1" ht="14.25" customHeight="1" x14ac:dyDescent="0.25"/>
    <row r="986" customFormat="1" ht="14.25" customHeight="1" x14ac:dyDescent="0.25"/>
    <row r="987" customFormat="1" ht="14.25" customHeight="1" x14ac:dyDescent="0.25"/>
    <row r="988" customFormat="1" ht="14.25" customHeight="1" x14ac:dyDescent="0.25"/>
    <row r="989" customFormat="1" ht="14.25" customHeight="1" x14ac:dyDescent="0.25"/>
    <row r="990" customFormat="1" ht="14.25" customHeight="1" x14ac:dyDescent="0.25"/>
    <row r="991" customFormat="1" ht="14.25" customHeight="1" x14ac:dyDescent="0.25"/>
    <row r="992" customFormat="1" ht="14.25" customHeight="1" x14ac:dyDescent="0.25"/>
    <row r="993" customFormat="1" ht="14.25" customHeight="1" x14ac:dyDescent="0.25"/>
    <row r="994" customFormat="1" ht="14.25" customHeight="1" x14ac:dyDescent="0.25"/>
    <row r="995" customFormat="1" ht="14.25" customHeight="1" x14ac:dyDescent="0.25"/>
    <row r="996" customFormat="1" ht="14.25" customHeight="1" x14ac:dyDescent="0.25"/>
    <row r="997" customFormat="1" ht="14.25" customHeight="1" x14ac:dyDescent="0.25"/>
    <row r="998" customFormat="1" ht="14.25" customHeight="1" x14ac:dyDescent="0.25"/>
    <row r="999" customFormat="1" ht="14.25" customHeight="1" x14ac:dyDescent="0.25"/>
    <row r="1000" customFormat="1" ht="14.25" customHeight="1" x14ac:dyDescent="0.25"/>
  </sheetData>
  <pageMargins left="0.7" right="0.7" top="0.75" bottom="0.75" header="0" footer="0"/>
  <pageSetup orientation="portrait"/>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Combo Chart</vt:lpstr>
      <vt:lpstr>WaterFall Chart</vt:lpstr>
      <vt:lpstr>Pie Chart</vt:lpstr>
      <vt:lpstr>Map Chart</vt:lpstr>
      <vt:lpstr>Top5 Sales</vt:lpstr>
      <vt:lpstr>KPIs</vt:lpstr>
      <vt:lpstr>YOY KPIs</vt:lpstr>
      <vt:lpstr>Dashboard</vt:lpstr>
      <vt:lpstr>Data</vt:lpstr>
      <vt:lpstr>layout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Nilarghya Debnath</cp:lastModifiedBy>
  <dcterms:created xsi:type="dcterms:W3CDTF">2015-06-05T18:17:20Z</dcterms:created>
  <dcterms:modified xsi:type="dcterms:W3CDTF">2024-04-26T17:28:23Z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defa4170-0d19-0005-0004-bc88714345d2_Enabled">
    <vt:lpwstr>true</vt:lpwstr>
  </property>
  <property fmtid="{D5CDD505-2E9C-101B-9397-08002B2CF9AE}" pid="3" name="MSIP_Label_defa4170-0d19-0005-0004-bc88714345d2_SetDate">
    <vt:lpwstr>2023-11-18T10:57:05Z</vt:lpwstr>
  </property>
  <property fmtid="{D5CDD505-2E9C-101B-9397-08002B2CF9AE}" pid="4" name="MSIP_Label_defa4170-0d19-0005-0004-bc88714345d2_Method">
    <vt:lpwstr>Standard</vt:lpwstr>
  </property>
  <property fmtid="{D5CDD505-2E9C-101B-9397-08002B2CF9AE}" pid="5" name="MSIP_Label_defa4170-0d19-0005-0004-bc88714345d2_Name">
    <vt:lpwstr>defa4170-0d19-0005-0004-bc88714345d2</vt:lpwstr>
  </property>
  <property fmtid="{D5CDD505-2E9C-101B-9397-08002B2CF9AE}" pid="6" name="MSIP_Label_defa4170-0d19-0005-0004-bc88714345d2_SiteId">
    <vt:lpwstr>ac510f3f-90dd-4b95-be20-90141b790d21</vt:lpwstr>
  </property>
  <property fmtid="{D5CDD505-2E9C-101B-9397-08002B2CF9AE}" pid="7" name="MSIP_Label_defa4170-0d19-0005-0004-bc88714345d2_ActionId">
    <vt:lpwstr>9b8e6472-5d73-4b05-9d56-8f4d1b2b4e84</vt:lpwstr>
  </property>
  <property fmtid="{D5CDD505-2E9C-101B-9397-08002B2CF9AE}" pid="8" name="MSIP_Label_defa4170-0d19-0005-0004-bc88714345d2_ContentBits">
    <vt:lpwstr>0</vt:lpwstr>
  </property>
</Properties>
</file>