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webp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프로젝트\잡동사니\각종 계산기(엑셀)\엔필 공정 계산기\"/>
    </mc:Choice>
  </mc:AlternateContent>
  <xr:revisionPtr revIDLastSave="0" documentId="13_ncr:1_{1720B3C6-F052-45F1-95BD-47B27587E4A3}" xr6:coauthVersionLast="36" xr6:coauthVersionMax="36" xr10:uidLastSave="{00000000-0000-0000-0000-000000000000}"/>
  <bookViews>
    <workbookView xWindow="0" yWindow="0" windowWidth="23040" windowHeight="8160" xr2:uid="{C2E2015E-BB7A-4840-B41E-879DA0F06508}"/>
  </bookViews>
  <sheets>
    <sheet name="검색" sheetId="6" r:id="rId1"/>
    <sheet name="설명서" sheetId="10" r:id="rId2"/>
    <sheet name="자원 채집" sheetId="1" r:id="rId3"/>
    <sheet name="물류 설비" sheetId="8" r:id="rId4"/>
    <sheet name="기초 생산" sheetId="2" r:id="rId5"/>
    <sheet name="합성과 제작" sheetId="3" r:id="rId6"/>
    <sheet name="사진 자료" sheetId="4" r:id="rId7"/>
    <sheet name="패치노트" sheetId="9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6" i="2" l="1"/>
  <c r="L66" i="2"/>
  <c r="L152" i="3"/>
  <c r="M152" i="3" s="1"/>
  <c r="L67" i="2"/>
  <c r="M67" i="2" s="1"/>
  <c r="M150" i="3"/>
  <c r="L150" i="3"/>
  <c r="G74" i="3" l="1"/>
  <c r="G75" i="3"/>
  <c r="G76" i="3"/>
  <c r="G77" i="3"/>
  <c r="G78" i="3"/>
  <c r="G73" i="3"/>
  <c r="G68" i="3"/>
  <c r="G69" i="3"/>
  <c r="G70" i="3"/>
  <c r="G71" i="3"/>
  <c r="G72" i="3"/>
  <c r="G67" i="3"/>
  <c r="G66" i="3"/>
  <c r="G60" i="3"/>
  <c r="G54" i="3"/>
  <c r="G48" i="3"/>
  <c r="G42" i="3"/>
  <c r="G36" i="3"/>
  <c r="G30" i="3"/>
  <c r="C145" i="3"/>
  <c r="C146" i="3"/>
  <c r="C147" i="3"/>
  <c r="C148" i="3"/>
  <c r="C149" i="3"/>
  <c r="C144" i="3"/>
  <c r="C139" i="3"/>
  <c r="C140" i="3"/>
  <c r="C141" i="3"/>
  <c r="C142" i="3"/>
  <c r="C143" i="3"/>
  <c r="C138" i="3"/>
  <c r="C137" i="3"/>
  <c r="C131" i="3"/>
  <c r="C125" i="3"/>
  <c r="C119" i="3"/>
  <c r="C113" i="3"/>
  <c r="C107" i="3"/>
  <c r="C101" i="3"/>
  <c r="L95" i="3"/>
  <c r="M95" i="3" s="1"/>
  <c r="I17" i="1"/>
  <c r="J17" i="1" s="1"/>
  <c r="L65" i="2" l="1"/>
  <c r="M65" i="2" s="1"/>
  <c r="L94" i="3" l="1"/>
  <c r="M94" i="3" s="1"/>
  <c r="C133" i="3" l="1"/>
  <c r="C134" i="3"/>
  <c r="C135" i="3"/>
  <c r="C136" i="3"/>
  <c r="C132" i="3"/>
  <c r="C127" i="3"/>
  <c r="C128" i="3"/>
  <c r="C129" i="3"/>
  <c r="C130" i="3"/>
  <c r="C126" i="3"/>
  <c r="C124" i="3"/>
  <c r="C122" i="3"/>
  <c r="C123" i="3"/>
  <c r="C120" i="3"/>
  <c r="C121" i="3"/>
  <c r="C118" i="3"/>
  <c r="C112" i="3"/>
  <c r="C106" i="3"/>
  <c r="G50" i="3"/>
  <c r="G51" i="3"/>
  <c r="G52" i="3"/>
  <c r="G53" i="3"/>
  <c r="G49" i="3"/>
  <c r="G62" i="3"/>
  <c r="G63" i="3"/>
  <c r="G64" i="3"/>
  <c r="G65" i="3"/>
  <c r="G61" i="3"/>
  <c r="G59" i="3"/>
  <c r="G47" i="3"/>
  <c r="G41" i="3"/>
  <c r="G35" i="3"/>
  <c r="G29" i="3"/>
  <c r="G58" i="3"/>
  <c r="G57" i="3"/>
  <c r="G56" i="3"/>
  <c r="G55" i="3"/>
  <c r="L63" i="2"/>
  <c r="M63" i="2" s="1"/>
  <c r="L43" i="2"/>
  <c r="M43" i="2" s="1"/>
  <c r="C100" i="3"/>
  <c r="L59" i="2" l="1"/>
  <c r="M59" i="2" s="1"/>
  <c r="I13" i="1"/>
  <c r="J13" i="1"/>
  <c r="I7" i="8" l="1"/>
  <c r="J7" i="8" s="1"/>
  <c r="I2" i="8"/>
  <c r="J2" i="8" s="1"/>
  <c r="L96" i="3" l="1"/>
  <c r="M96" i="3" s="1"/>
  <c r="C115" i="3"/>
  <c r="C116" i="3"/>
  <c r="C117" i="3"/>
  <c r="C114" i="3"/>
  <c r="C109" i="3"/>
  <c r="C110" i="3"/>
  <c r="C111" i="3"/>
  <c r="C108" i="3"/>
  <c r="C103" i="3"/>
  <c r="C104" i="3"/>
  <c r="C105" i="3"/>
  <c r="C102" i="3"/>
  <c r="C97" i="3"/>
  <c r="C98" i="3"/>
  <c r="C99" i="3"/>
  <c r="C96" i="3"/>
  <c r="G25" i="3"/>
  <c r="L85" i="3"/>
  <c r="M85" i="3" s="1"/>
  <c r="L93" i="3"/>
  <c r="M93" i="3" s="1"/>
  <c r="L79" i="3"/>
  <c r="M79" i="3" s="1"/>
  <c r="G32" i="3"/>
  <c r="L22" i="3"/>
  <c r="M22" i="3" s="1"/>
  <c r="L25" i="3"/>
  <c r="M25" i="3" s="1"/>
  <c r="L15" i="3"/>
  <c r="M15" i="3" s="1"/>
  <c r="L11" i="3"/>
  <c r="M11" i="3" s="1"/>
  <c r="G17" i="3"/>
  <c r="G18" i="3"/>
  <c r="G19" i="3"/>
  <c r="G20" i="3"/>
  <c r="G21" i="3"/>
  <c r="G15" i="3"/>
  <c r="L5" i="3"/>
  <c r="M5" i="3" s="1"/>
  <c r="G44" i="3"/>
  <c r="G45" i="3"/>
  <c r="G46" i="3"/>
  <c r="G43" i="3"/>
  <c r="G38" i="3"/>
  <c r="G39" i="3"/>
  <c r="G40" i="3"/>
  <c r="G37" i="3"/>
  <c r="G33" i="3"/>
  <c r="G34" i="3"/>
  <c r="G31" i="3"/>
  <c r="G26" i="3"/>
  <c r="G27" i="3"/>
  <c r="G28" i="3"/>
  <c r="L2" i="3"/>
  <c r="M2" i="3" s="1"/>
  <c r="L53" i="2"/>
  <c r="L51" i="2"/>
  <c r="M51" i="2" s="1"/>
  <c r="M53" i="2"/>
  <c r="L47" i="2"/>
  <c r="M47" i="2" s="1"/>
  <c r="L57" i="2"/>
  <c r="M57" i="2" s="1"/>
  <c r="L39" i="2"/>
  <c r="M39" i="2" s="1"/>
  <c r="L35" i="2"/>
  <c r="M35" i="2" s="1"/>
  <c r="L28" i="2" l="1"/>
  <c r="L27" i="2"/>
  <c r="L25" i="2"/>
  <c r="L24" i="2"/>
  <c r="M28" i="2"/>
  <c r="M27" i="2"/>
  <c r="M25" i="2"/>
  <c r="M24" i="2"/>
  <c r="L34" i="2"/>
  <c r="M34" i="2" s="1"/>
  <c r="L31" i="2"/>
  <c r="M31" i="2" s="1"/>
  <c r="L19" i="2"/>
  <c r="M19" i="2" s="1"/>
  <c r="L16" i="2"/>
  <c r="M16" i="2" s="1"/>
  <c r="L13" i="2"/>
  <c r="M13" i="2" s="1"/>
  <c r="L11" i="2"/>
  <c r="M11" i="2" s="1"/>
  <c r="L9" i="2"/>
  <c r="M9" i="2" s="1"/>
  <c r="L2" i="2"/>
  <c r="M2" i="2" s="1"/>
  <c r="I8" i="1"/>
  <c r="J8" i="1" s="1"/>
  <c r="I2" i="1"/>
  <c r="J2" i="1" s="1"/>
</calcChain>
</file>

<file path=xl/sharedStrings.xml><?xml version="1.0" encoding="utf-8"?>
<sst xmlns="http://schemas.openxmlformats.org/spreadsheetml/2006/main" count="1172" uniqueCount="443">
  <si>
    <t>생산 시설명</t>
  </si>
  <si>
    <t>생산 품목 (Output)</t>
  </si>
  <si>
    <t>생산 시간 (초)</t>
  </si>
  <si>
    <t>회당 생산량</t>
  </si>
  <si>
    <t>초당 생산량 (PPS)</t>
  </si>
  <si>
    <t>공정 단계 (Tier)</t>
  </si>
  <si>
    <t>비고</t>
  </si>
  <si>
    <t>휴대용 오리지늄 채굴기</t>
    <phoneticPr fontId="1" type="noConversion"/>
  </si>
  <si>
    <t>전동 채굴기</t>
    <phoneticPr fontId="1" type="noConversion"/>
  </si>
  <si>
    <t>전동 채굴기 II</t>
    <phoneticPr fontId="1" type="noConversion"/>
  </si>
  <si>
    <t>양수기</t>
    <phoneticPr fontId="1" type="noConversion"/>
  </si>
  <si>
    <t>4번 협곡</t>
    <phoneticPr fontId="1" type="noConversion"/>
  </si>
  <si>
    <t>무릉</t>
    <phoneticPr fontId="1" type="noConversion"/>
  </si>
  <si>
    <t>오리지늄 광물</t>
    <phoneticPr fontId="1" type="noConversion"/>
  </si>
  <si>
    <t>소모 개수</t>
    <phoneticPr fontId="1" type="noConversion"/>
  </si>
  <si>
    <t>오리지늄 광물 광산 지점</t>
    <phoneticPr fontId="1" type="noConversion"/>
  </si>
  <si>
    <t>페리움 광석 광산 지점</t>
    <phoneticPr fontId="1" type="noConversion"/>
  </si>
  <si>
    <t>자수정 광석 광산 지점</t>
    <phoneticPr fontId="1" type="noConversion"/>
  </si>
  <si>
    <t>자수정 광석</t>
    <phoneticPr fontId="1" type="noConversion"/>
  </si>
  <si>
    <t>페리움 광석</t>
    <phoneticPr fontId="1" type="noConversion"/>
  </si>
  <si>
    <t>자원 채집</t>
    <phoneticPr fontId="1" type="noConversion"/>
  </si>
  <si>
    <t>해금 지역</t>
    <phoneticPr fontId="1" type="noConversion"/>
  </si>
  <si>
    <t>컨베이어 벨트</t>
    <phoneticPr fontId="1" type="noConversion"/>
  </si>
  <si>
    <t>파이프</t>
    <phoneticPr fontId="1" type="noConversion"/>
  </si>
  <si>
    <t>물류 설비</t>
  </si>
  <si>
    <t>4번 협곡</t>
    <phoneticPr fontId="1" type="noConversion"/>
  </si>
  <si>
    <t>무릉</t>
    <phoneticPr fontId="1" type="noConversion"/>
  </si>
  <si>
    <t>청정수 보관 지점</t>
    <phoneticPr fontId="1" type="noConversion"/>
  </si>
  <si>
    <t>야침 용액 보관 지점</t>
    <phoneticPr fontId="1" type="noConversion"/>
  </si>
  <si>
    <t>금초 용액 보관 지점</t>
    <phoneticPr fontId="1" type="noConversion"/>
  </si>
  <si>
    <t>액화 식양 보관 지점</t>
    <phoneticPr fontId="1" type="noConversion"/>
  </si>
  <si>
    <t>청정수</t>
    <phoneticPr fontId="1" type="noConversion"/>
  </si>
  <si>
    <t>야침 용액</t>
    <phoneticPr fontId="1" type="noConversion"/>
  </si>
  <si>
    <t>금초 용액</t>
    <phoneticPr fontId="1" type="noConversion"/>
  </si>
  <si>
    <t>액화 식양</t>
    <phoneticPr fontId="1" type="noConversion"/>
  </si>
  <si>
    <t>분당 생산량 (PPM)</t>
    <phoneticPr fontId="1" type="noConversion"/>
  </si>
  <si>
    <t>채집한 자원 수동으로 옮겨야 함</t>
    <phoneticPr fontId="1" type="noConversion"/>
  </si>
  <si>
    <t>채집한 자원 자동으로 지역창고로 옮김</t>
    <phoneticPr fontId="1" type="noConversion"/>
  </si>
  <si>
    <t>정련로</t>
    <phoneticPr fontId="1" type="noConversion"/>
  </si>
  <si>
    <t>해금 지역</t>
    <phoneticPr fontId="1" type="noConversion"/>
  </si>
  <si>
    <t>-</t>
    <phoneticPr fontId="1" type="noConversion"/>
  </si>
  <si>
    <t>아이템 컨트롤 포트</t>
    <phoneticPr fontId="1" type="noConversion"/>
  </si>
  <si>
    <t>분류기</t>
    <phoneticPr fontId="1" type="noConversion"/>
  </si>
  <si>
    <t>물류 브릿지</t>
    <phoneticPr fontId="1" type="noConversion"/>
  </si>
  <si>
    <t>합류기</t>
    <phoneticPr fontId="1" type="noConversion"/>
  </si>
  <si>
    <t>파이프 컨트롤 포트</t>
    <phoneticPr fontId="1" type="noConversion"/>
  </si>
  <si>
    <t>파이프 분류기</t>
    <phoneticPr fontId="1" type="noConversion"/>
  </si>
  <si>
    <t>파이프 물류 브릿지</t>
    <phoneticPr fontId="1" type="noConversion"/>
  </si>
  <si>
    <t>파이프 합류기</t>
    <phoneticPr fontId="1" type="noConversion"/>
  </si>
  <si>
    <t>최대 3개 입력을 단일 출력으로 합침, 분기마다 같은 속도(각각 1*분기 수)
파이프 하나에서 입력받는 시간 - 2개 입력: 2초, 3개 입력: 3초</t>
    <phoneticPr fontId="1" type="noConversion"/>
  </si>
  <si>
    <t>단일입력을 최대 3개로 분기, 분기마다 같은 속도(각각 1*분기수)
파이프 하나에서 입력받는 시간 - 2개분기: 2초, 3개 분기: 3초</t>
    <phoneticPr fontId="1" type="noConversion"/>
  </si>
  <si>
    <t>최대 3개 입력을 단일 출력으로 합침, 분기마다 같은 속도(각각 2*입력 수)
벨트 하나에서 입력받는 시간 - 2개입력: 4초, 3개 입력: 6초</t>
    <phoneticPr fontId="1" type="noConversion"/>
  </si>
  <si>
    <t>단일입력을 최대 3개로 분기, 분기마다 같은 속도(각각 2*분기 수)
벨트 하나에서 입력받는 시간 - 2개분기: 4초, 3개 분기: 6초</t>
    <phoneticPr fontId="1" type="noConversion"/>
  </si>
  <si>
    <t>컨베이어 벨트를 교차시킴(시간 손실X)</t>
    <phoneticPr fontId="1" type="noConversion"/>
  </si>
  <si>
    <t>통과할 아이템과 수량 설정 가능(시간 손실X)</t>
    <phoneticPr fontId="1" type="noConversion"/>
  </si>
  <si>
    <t>파이프를 교차시킴(시간 손실X)</t>
    <phoneticPr fontId="1" type="noConversion"/>
  </si>
  <si>
    <t>분쇄기</t>
    <phoneticPr fontId="1" type="noConversion"/>
  </si>
  <si>
    <t>부품 가공기</t>
    <phoneticPr fontId="1" type="noConversion"/>
  </si>
  <si>
    <t>성형기</t>
    <phoneticPr fontId="1" type="noConversion"/>
  </si>
  <si>
    <t>재배기(액체)</t>
    <phoneticPr fontId="1" type="noConversion"/>
  </si>
  <si>
    <t>재배기(기본)</t>
    <phoneticPr fontId="1" type="noConversion"/>
  </si>
  <si>
    <t>씨앗추출기</t>
    <phoneticPr fontId="1" type="noConversion"/>
  </si>
  <si>
    <t>오리고 크러스트</t>
    <phoneticPr fontId="1" type="noConversion"/>
  </si>
  <si>
    <t>자수정 섬유</t>
    <phoneticPr fontId="1" type="noConversion"/>
  </si>
  <si>
    <t>페리움 조각</t>
    <phoneticPr fontId="1" type="noConversion"/>
  </si>
  <si>
    <t>메밀꽃</t>
    <phoneticPr fontId="1" type="noConversion"/>
  </si>
  <si>
    <t>시트론</t>
    <phoneticPr fontId="1" type="noConversion"/>
  </si>
  <si>
    <t>샌드리프</t>
    <phoneticPr fontId="1" type="noConversion"/>
  </si>
  <si>
    <t>원목</t>
    <phoneticPr fontId="1" type="noConversion"/>
  </si>
  <si>
    <t>금초</t>
    <phoneticPr fontId="1" type="noConversion"/>
  </si>
  <si>
    <t>야침</t>
    <phoneticPr fontId="1" type="noConversion"/>
  </si>
  <si>
    <t>채집으로만 획득 가능</t>
    <phoneticPr fontId="1" type="noConversion"/>
  </si>
  <si>
    <t>카본 조각</t>
    <phoneticPr fontId="1" type="noConversion"/>
  </si>
  <si>
    <t>메밀꽃 가루</t>
    <phoneticPr fontId="1" type="noConversion"/>
  </si>
  <si>
    <t>시트론 가루</t>
    <phoneticPr fontId="1" type="noConversion"/>
  </si>
  <si>
    <t>샌드리프 가루</t>
    <phoneticPr fontId="1" type="noConversion"/>
  </si>
  <si>
    <t>금초 가루</t>
    <phoneticPr fontId="1" type="noConversion"/>
  </si>
  <si>
    <t>야침 가루</t>
    <phoneticPr fontId="1" type="noConversion"/>
  </si>
  <si>
    <t>카본 가루</t>
    <phoneticPr fontId="1" type="noConversion"/>
  </si>
  <si>
    <t>페리움 가루</t>
    <phoneticPr fontId="1" type="noConversion"/>
  </si>
  <si>
    <t>오리지늄 가루</t>
    <phoneticPr fontId="1" type="noConversion"/>
  </si>
  <si>
    <t>오리고 크러스트 가루</t>
    <phoneticPr fontId="1" type="noConversion"/>
  </si>
  <si>
    <t>분쇄기에서 전환 가능</t>
    <phoneticPr fontId="1" type="noConversion"/>
  </si>
  <si>
    <t>고운 오리지늄 가루</t>
    <phoneticPr fontId="1" type="noConversion"/>
  </si>
  <si>
    <t>고운 오리고 크러스트 가루</t>
    <phoneticPr fontId="1" type="noConversion"/>
  </si>
  <si>
    <t>정련된 오리고 크러스트</t>
    <phoneticPr fontId="1" type="noConversion"/>
  </si>
  <si>
    <t>고운 카본 가루</t>
    <phoneticPr fontId="1" type="noConversion"/>
  </si>
  <si>
    <t>고운 페리움 가루</t>
    <phoneticPr fontId="1" type="noConversion"/>
  </si>
  <si>
    <t>크리스톤 가루</t>
    <phoneticPr fontId="1" type="noConversion"/>
  </si>
  <si>
    <t>안정된 카본 조각</t>
    <phoneticPr fontId="1" type="noConversion"/>
  </si>
  <si>
    <t>강철 조각</t>
    <phoneticPr fontId="1" type="noConversion"/>
  </si>
  <si>
    <t>크리스톤 섬유</t>
    <phoneticPr fontId="1" type="noConversion"/>
  </si>
  <si>
    <t>아케톤</t>
    <phoneticPr fontId="1" type="noConversion"/>
  </si>
  <si>
    <t>아케톤 가루</t>
    <phoneticPr fontId="1" type="noConversion"/>
  </si>
  <si>
    <t>자수정 가루</t>
    <phoneticPr fontId="1" type="noConversion"/>
  </si>
  <si>
    <t>페리움 조각</t>
    <phoneticPr fontId="1" type="noConversion"/>
  </si>
  <si>
    <t>크리스톤 섬유</t>
    <phoneticPr fontId="1" type="noConversion"/>
  </si>
  <si>
    <t>자수정 부품</t>
    <phoneticPr fontId="1" type="noConversion"/>
  </si>
  <si>
    <t>페리움 부품</t>
    <phoneticPr fontId="1" type="noConversion"/>
  </si>
  <si>
    <t>강철 부품</t>
    <phoneticPr fontId="1" type="noConversion"/>
  </si>
  <si>
    <t>크리스톤 부품</t>
    <phoneticPr fontId="1" type="noConversion"/>
  </si>
  <si>
    <t>자수정 병</t>
    <phoneticPr fontId="1" type="noConversion"/>
  </si>
  <si>
    <t>페리움 병</t>
    <phoneticPr fontId="1" type="noConversion"/>
  </si>
  <si>
    <t>강철 병</t>
    <phoneticPr fontId="1" type="noConversion"/>
  </si>
  <si>
    <t>크리스톤 병</t>
    <phoneticPr fontId="1" type="noConversion"/>
  </si>
  <si>
    <t>성형기와 재료 같음</t>
    <phoneticPr fontId="1" type="noConversion"/>
  </si>
  <si>
    <t>부품 가공기와 재료 같음</t>
    <phoneticPr fontId="1" type="noConversion"/>
  </si>
  <si>
    <t>메밀꽃 씨앗</t>
    <phoneticPr fontId="1" type="noConversion"/>
  </si>
  <si>
    <t>시트론 씨앗</t>
    <phoneticPr fontId="1" type="noConversion"/>
  </si>
  <si>
    <t>샌드리프 씨앗</t>
    <phoneticPr fontId="1" type="noConversion"/>
  </si>
  <si>
    <t>아케톤 씨앗</t>
    <phoneticPr fontId="1" type="noConversion"/>
  </si>
  <si>
    <t>메밀꽃</t>
  </si>
  <si>
    <t>시트론</t>
  </si>
  <si>
    <t>샌드리프</t>
  </si>
  <si>
    <t>아케톤</t>
  </si>
  <si>
    <t>금초 씨앗</t>
    <phoneticPr fontId="1" type="noConversion"/>
  </si>
  <si>
    <t>야침 씨앗</t>
    <phoneticPr fontId="1" type="noConversion"/>
  </si>
  <si>
    <t>회보리</t>
    <phoneticPr fontId="1" type="noConversion"/>
  </si>
  <si>
    <t>쓴맛 나는 고추</t>
    <phoneticPr fontId="1" type="noConversion"/>
  </si>
  <si>
    <t>홍옥 인삼</t>
    <phoneticPr fontId="1" type="noConversion"/>
  </si>
  <si>
    <t>금석벼</t>
    <phoneticPr fontId="1" type="noConversion"/>
  </si>
  <si>
    <t>소모 재료(Input)</t>
    <phoneticPr fontId="1" type="noConversion"/>
  </si>
  <si>
    <t>충진기(기본)</t>
    <phoneticPr fontId="1" type="noConversion"/>
  </si>
  <si>
    <t>포장기(4번 협곡)</t>
    <phoneticPr fontId="1" type="noConversion"/>
  </si>
  <si>
    <t>연마기</t>
    <phoneticPr fontId="1" type="noConversion"/>
  </si>
  <si>
    <t>충진기(액체)</t>
    <phoneticPr fontId="1" type="noConversion"/>
  </si>
  <si>
    <t>자수정 장비부품</t>
    <phoneticPr fontId="1" type="noConversion"/>
  </si>
  <si>
    <t>정련된 오리고 크러스트</t>
    <phoneticPr fontId="1" type="noConversion"/>
  </si>
  <si>
    <t>장비 부품 합성기(4번 협곡)</t>
    <phoneticPr fontId="1" type="noConversion"/>
  </si>
  <si>
    <t>페리움 장비부품</t>
    <phoneticPr fontId="1" type="noConversion"/>
  </si>
  <si>
    <t>크리스톤 장비부품</t>
    <phoneticPr fontId="1" type="noConversion"/>
  </si>
  <si>
    <t>청정수</t>
    <phoneticPr fontId="1" type="noConversion"/>
  </si>
  <si>
    <t>야침 용액</t>
    <phoneticPr fontId="1" type="noConversion"/>
  </si>
  <si>
    <t>금초 용액</t>
    <phoneticPr fontId="1" type="noConversion"/>
  </si>
  <si>
    <t>액화 식양</t>
    <phoneticPr fontId="1" type="noConversion"/>
  </si>
  <si>
    <t>장비 부품 합성기(무릉)</t>
    <phoneticPr fontId="1" type="noConversion"/>
  </si>
  <si>
    <t>식양</t>
    <phoneticPr fontId="1" type="noConversion"/>
  </si>
  <si>
    <t>식양 장비 부품</t>
    <phoneticPr fontId="1" type="noConversion"/>
  </si>
  <si>
    <t>시트론 가루</t>
    <phoneticPr fontId="1" type="noConversion"/>
  </si>
  <si>
    <t>고운 시트론 가루</t>
    <phoneticPr fontId="1" type="noConversion"/>
  </si>
  <si>
    <t>메밀꽃 가루</t>
    <phoneticPr fontId="1" type="noConversion"/>
  </si>
  <si>
    <t>고운 메밀꽃 가루</t>
    <phoneticPr fontId="1" type="noConversion"/>
  </si>
  <si>
    <t>시트론 통조림</t>
    <phoneticPr fontId="1" type="noConversion"/>
  </si>
  <si>
    <t>시트론 통조림(중)</t>
    <phoneticPr fontId="1" type="noConversion"/>
  </si>
  <si>
    <t>시트론 통조림(대)</t>
    <phoneticPr fontId="1" type="noConversion"/>
  </si>
  <si>
    <t>메밀꽃 치유 캡슐</t>
    <phoneticPr fontId="1" type="noConversion"/>
  </si>
  <si>
    <t>메밀꽃 치유 캡슐(중)</t>
    <phoneticPr fontId="1" type="noConversion"/>
  </si>
  <si>
    <t>메밀꽃 치유 캡슐(대)</t>
    <phoneticPr fontId="1" type="noConversion"/>
  </si>
  <si>
    <t>아케톤 가루</t>
    <phoneticPr fontId="1" type="noConversion"/>
  </si>
  <si>
    <t>오리지늄 가루</t>
    <phoneticPr fontId="1" type="noConversion"/>
  </si>
  <si>
    <t>고운 오리지늄 가루</t>
    <phoneticPr fontId="1" type="noConversion"/>
  </si>
  <si>
    <t>공업 폭발물</t>
    <phoneticPr fontId="1" type="noConversion"/>
  </si>
  <si>
    <t>저용량 협곡 배터리</t>
    <phoneticPr fontId="1" type="noConversion"/>
  </si>
  <si>
    <t>중용량 협곡 배터리</t>
    <phoneticPr fontId="1" type="noConversion"/>
  </si>
  <si>
    <t>대용량 협곡 배터리</t>
    <phoneticPr fontId="1" type="noConversion"/>
  </si>
  <si>
    <t>샌드리프 가루</t>
    <phoneticPr fontId="1" type="noConversion"/>
  </si>
  <si>
    <t>페리움 가루</t>
    <phoneticPr fontId="1" type="noConversion"/>
  </si>
  <si>
    <t>자수정 가루</t>
    <phoneticPr fontId="1" type="noConversion"/>
  </si>
  <si>
    <t>카본 가루</t>
    <phoneticPr fontId="1" type="noConversion"/>
  </si>
  <si>
    <t>오리고 크러스트 가루</t>
    <phoneticPr fontId="1" type="noConversion"/>
  </si>
  <si>
    <t>크리스톤 가루</t>
    <phoneticPr fontId="1" type="noConversion"/>
  </si>
  <si>
    <t>포장기(무릉)</t>
    <phoneticPr fontId="1" type="noConversion"/>
  </si>
  <si>
    <t>페리움 병(금초 용액 담기 완료)</t>
    <phoneticPr fontId="1" type="noConversion"/>
  </si>
  <si>
    <t>야침 주사약</t>
    <phoneticPr fontId="1" type="noConversion"/>
  </si>
  <si>
    <t>금초 청량음료</t>
    <phoneticPr fontId="1" type="noConversion"/>
  </si>
  <si>
    <t>저용량 무릉 배터리</t>
    <phoneticPr fontId="1" type="noConversion"/>
  </si>
  <si>
    <t>반응기</t>
    <phoneticPr fontId="1" type="noConversion"/>
  </si>
  <si>
    <t>금초 가루</t>
    <phoneticPr fontId="1" type="noConversion"/>
  </si>
  <si>
    <t>야침 가루</t>
    <phoneticPr fontId="1" type="noConversion"/>
  </si>
  <si>
    <t>천화로</t>
    <phoneticPr fontId="1" type="noConversion"/>
  </si>
  <si>
    <t>안정된 카본 조각</t>
    <phoneticPr fontId="1" type="noConversion"/>
  </si>
  <si>
    <t>분해기</t>
    <phoneticPr fontId="1" type="noConversion"/>
  </si>
  <si>
    <t xml:space="preserve">검색할 텍스트 입력: </t>
    <phoneticPr fontId="1" type="noConversion"/>
  </si>
  <si>
    <t>무릉</t>
  </si>
  <si>
    <t>정련로(액체)</t>
    <phoneticPr fontId="1" type="noConversion"/>
  </si>
  <si>
    <t>중용량 무릉 배터리</t>
    <phoneticPr fontId="1" type="noConversion"/>
  </si>
  <si>
    <t>적동 광석 광산 지점</t>
    <phoneticPr fontId="1" type="noConversion"/>
  </si>
  <si>
    <t>적동 광석</t>
    <phoneticPr fontId="1" type="noConversion"/>
  </si>
  <si>
    <t>오리지늄 광물 광산 지점</t>
  </si>
  <si>
    <t>자수정 광석 광산 지점</t>
  </si>
  <si>
    <t>페리움 광석 광산 지점</t>
  </si>
  <si>
    <t>수력 채굴기</t>
    <phoneticPr fontId="1" type="noConversion"/>
  </si>
  <si>
    <t>오염수 처리기</t>
    <phoneticPr fontId="1" type="noConversion"/>
  </si>
  <si>
    <t>오염수</t>
    <phoneticPr fontId="1" type="noConversion"/>
  </si>
  <si>
    <t>양정 폐액</t>
    <phoneticPr fontId="1" type="noConversion"/>
  </si>
  <si>
    <t>불활성 양정 폐액</t>
    <phoneticPr fontId="1" type="noConversion"/>
  </si>
  <si>
    <t>적동 광석</t>
    <phoneticPr fontId="1" type="noConversion"/>
  </si>
  <si>
    <t>적동 조각</t>
    <phoneticPr fontId="1" type="noConversion"/>
  </si>
  <si>
    <t>청정수</t>
    <phoneticPr fontId="1" type="noConversion"/>
  </si>
  <si>
    <t>회보리 씨앗</t>
    <phoneticPr fontId="1" type="noConversion"/>
  </si>
  <si>
    <t>쓴맛 나는 고추 씨앗</t>
    <phoneticPr fontId="1" type="noConversion"/>
  </si>
  <si>
    <t>홍옥 인삼 씨앗</t>
    <phoneticPr fontId="1" type="noConversion"/>
  </si>
  <si>
    <t>금석벼 씨앗</t>
    <phoneticPr fontId="1" type="noConversion"/>
  </si>
  <si>
    <t>적동 장비 부품</t>
    <phoneticPr fontId="1" type="noConversion"/>
  </si>
  <si>
    <t>적동 부품</t>
    <phoneticPr fontId="1" type="noConversion"/>
  </si>
  <si>
    <t>양정</t>
    <phoneticPr fontId="1" type="noConversion"/>
  </si>
  <si>
    <t>페리움 가루</t>
    <phoneticPr fontId="1" type="noConversion"/>
  </si>
  <si>
    <t>적동 병</t>
    <phoneticPr fontId="1" type="noConversion"/>
  </si>
  <si>
    <t>4번협곡에서도 만들 수 있으나 적동 채굴에 물이 필요</t>
    <phoneticPr fontId="1" type="noConversion"/>
  </si>
  <si>
    <t>오염수 / 폐액 제거 시설</t>
    <phoneticPr fontId="1" type="noConversion"/>
  </si>
  <si>
    <t>양식 구분</t>
    <phoneticPr fontId="1" type="noConversion"/>
  </si>
  <si>
    <t>1 -&gt; input:1 / output:1</t>
  </si>
  <si>
    <t>0 -&gt; 가져오지 않음(물류 설비 등)</t>
  </si>
  <si>
    <t xml:space="preserve">
</t>
    <phoneticPr fontId="1" type="noConversion"/>
  </si>
  <si>
    <t>2 -&gt; input:2 / output:2</t>
  </si>
  <si>
    <t>버든비스트의 배설물</t>
    <phoneticPr fontId="1" type="noConversion"/>
  </si>
  <si>
    <t>팽지박</t>
    <phoneticPr fontId="1" type="noConversion"/>
  </si>
  <si>
    <t>배설물 채집으로만 획득가능</t>
    <phoneticPr fontId="1" type="noConversion"/>
  </si>
  <si>
    <t>액화 식양</t>
    <phoneticPr fontId="1" type="noConversion"/>
  </si>
  <si>
    <t>불활성 양정 폐액</t>
    <phoneticPr fontId="1" type="noConversion"/>
  </si>
  <si>
    <t>v1.0</t>
    <phoneticPr fontId="1" type="noConversion"/>
  </si>
  <si>
    <t>v1.1</t>
    <phoneticPr fontId="1" type="noConversion"/>
  </si>
  <si>
    <t>양정 / 적동 관련 업데이트 내용 추가</t>
    <phoneticPr fontId="1" type="noConversion"/>
  </si>
  <si>
    <t>기초 생산 시트 양식 변경 / 레시피 검색 양식 변경</t>
    <phoneticPr fontId="1" type="noConversion"/>
  </si>
  <si>
    <t>적동 병(금초 용액 담기 완료)</t>
    <phoneticPr fontId="1" type="noConversion"/>
  </si>
  <si>
    <t>고급 야침 주사약</t>
    <phoneticPr fontId="1" type="noConversion"/>
  </si>
  <si>
    <t>고급 금초 청량음료</t>
    <phoneticPr fontId="1" type="noConversion"/>
  </si>
  <si>
    <t>-</t>
    <phoneticPr fontId="1" type="noConversion"/>
  </si>
  <si>
    <t>분해기</t>
  </si>
  <si>
    <t>페리움 병(야침 용액 담기 완료)</t>
    <phoneticPr fontId="1" type="noConversion"/>
  </si>
  <si>
    <t>적동 병(야침 용액 담기 완료)</t>
    <phoneticPr fontId="1" type="noConversion"/>
  </si>
  <si>
    <t>천화로</t>
  </si>
  <si>
    <t>연마기</t>
  </si>
  <si>
    <t>반응기</t>
  </si>
  <si>
    <t>아이템 컨트롤 포트</t>
    <phoneticPr fontId="1" type="noConversion"/>
  </si>
  <si>
    <t>물류 브릿지</t>
    <phoneticPr fontId="1" type="noConversion"/>
  </si>
  <si>
    <t>분류기</t>
    <phoneticPr fontId="1" type="noConversion"/>
  </si>
  <si>
    <t>합류기</t>
    <phoneticPr fontId="1" type="noConversion"/>
  </si>
  <si>
    <t>파이프 지지대</t>
    <phoneticPr fontId="1" type="noConversion"/>
  </si>
  <si>
    <t>파이프 컨트롤 포트</t>
    <phoneticPr fontId="1" type="noConversion"/>
  </si>
  <si>
    <t>파이프 물류 브릿지</t>
    <phoneticPr fontId="1" type="noConversion"/>
  </si>
  <si>
    <t>파이프 분류기</t>
    <phoneticPr fontId="1" type="noConversion"/>
  </si>
  <si>
    <t>파이프 합류기</t>
    <phoneticPr fontId="1" type="noConversion"/>
  </si>
  <si>
    <t>합성과 제작</t>
    <phoneticPr fontId="1" type="noConversion"/>
  </si>
  <si>
    <t>정련로</t>
    <phoneticPr fontId="1" type="noConversion"/>
  </si>
  <si>
    <t>분쇄기</t>
    <phoneticPr fontId="1" type="noConversion"/>
  </si>
  <si>
    <t>부품 가공기</t>
    <phoneticPr fontId="1" type="noConversion"/>
  </si>
  <si>
    <t>성형기</t>
    <phoneticPr fontId="1" type="noConversion"/>
  </si>
  <si>
    <t>재배기</t>
    <phoneticPr fontId="1" type="noConversion"/>
  </si>
  <si>
    <t>씨앗 추출기</t>
    <phoneticPr fontId="1" type="noConversion"/>
  </si>
  <si>
    <t>오염수 처리기</t>
    <phoneticPr fontId="1" type="noConversion"/>
  </si>
  <si>
    <t>장비 부품 합성기</t>
  </si>
  <si>
    <t>충진기</t>
  </si>
  <si>
    <t>포장기</t>
  </si>
  <si>
    <t>전력 공급</t>
    <phoneticPr fontId="1" type="noConversion"/>
  </si>
  <si>
    <t>열에너지 뱅크</t>
    <phoneticPr fontId="1" type="noConversion"/>
  </si>
  <si>
    <t>중계기</t>
    <phoneticPr fontId="1" type="noConversion"/>
  </si>
  <si>
    <t>전력 공급기</t>
    <phoneticPr fontId="1" type="noConversion"/>
  </si>
  <si>
    <t>식양 중계기</t>
    <phoneticPr fontId="1" type="noConversion"/>
  </si>
  <si>
    <t>식양 전력 공급기</t>
    <phoneticPr fontId="1" type="noConversion"/>
  </si>
  <si>
    <t>성형기(무릉)</t>
    <phoneticPr fontId="1" type="noConversion"/>
  </si>
  <si>
    <t>부품 가공기(무릉)</t>
    <phoneticPr fontId="1" type="noConversion"/>
  </si>
  <si>
    <t>기초 생산</t>
    <phoneticPr fontId="1" type="noConversion"/>
  </si>
  <si>
    <t>최초 작성</t>
    <phoneticPr fontId="1" type="noConversion"/>
  </si>
  <si>
    <t>v1.1.1</t>
    <phoneticPr fontId="1" type="noConversion"/>
  </si>
  <si>
    <t>전력소비량 추가</t>
    <phoneticPr fontId="1" type="noConversion"/>
  </si>
  <si>
    <t>팽지박 레시피, 사진 자료 추가</t>
    <phoneticPr fontId="1" type="noConversion"/>
  </si>
  <si>
    <t>전력발전량: 220</t>
    <phoneticPr fontId="1" type="noConversion"/>
  </si>
  <si>
    <t>전력발전량: 420</t>
    <phoneticPr fontId="1" type="noConversion"/>
  </si>
  <si>
    <t>전력발전량: 1100</t>
    <phoneticPr fontId="1" type="noConversion"/>
  </si>
  <si>
    <t>전력발전량: 1600</t>
    <phoneticPr fontId="1" type="noConversion"/>
  </si>
  <si>
    <t>전력발전량: 3200</t>
    <phoneticPr fontId="1" type="noConversion"/>
  </si>
  <si>
    <t>전력소비량</t>
    <phoneticPr fontId="1" type="noConversion"/>
  </si>
  <si>
    <t># 🏭 명일방주: 엔드필드 공정 DB 및 최적화 계산기</t>
  </si>
  <si>
    <t>엑셀 기반으로 제작된 엔드필드 스마트 공장 설계 및 레시피 검색 툴입니다. 아이템 이름만 검색하면 하위 공정부터 전력 소비량까지 한 번에 계산해 줍니다.</t>
  </si>
  <si>
    <t>## ⚠️ 필수 사용 환경</t>
  </si>
  <si>
    <t>* **엑셀 2013 이상 버전**에서만 정상 작동을 보장합니다.</t>
  </si>
  <si>
    <t>* 본 파일은 VBA(매크로)가 포함된 `.xlsm` 파일입니다. 파일 실행 시 상단에 표시되는 **'콘텐츠 사용'** 또는 **'매크로 사용 방지 풀기'**를 반드시 클릭하셔야 정상 작동합니다.</t>
  </si>
  <si>
    <t>---</t>
  </si>
  <si>
    <t>## 🔍 1. 기본 검색 (생산/소모처 찾기)</t>
  </si>
  <si>
    <t>특정 아이템이 어디서 만들어지고 어디에 쓰이는지 단순 검색할 때 사용합니다.</t>
  </si>
  <si>
    <t>1. `'검색'` 시트를 엽니다.</t>
  </si>
  <si>
    <t>2. `B2` 셀(*'검색할 텍스트 입력:'* 바로 옆 칸)에 찾으려는 아이템 이름을 입력합니다.</t>
  </si>
  <si>
    <t>3. 바로 옆 **돋보기 아이콘**을 클릭합니다.</t>
  </si>
  <si>
    <t>4. 생산 품목이나 소모 재료에 해당 검색어가 포함된 공정 목록이 출력됩니다.</t>
  </si>
  <si>
    <t>## 🛠️ 2. 레시피 탐색 (최적화 공정 계산)</t>
  </si>
  <si>
    <t>이 툴의 핵심 기능입니다. 특정 아이템 생산 공정이 멈추지 않고 계속 돌아갈 수 있도록 최소치 생산 공정을 계산해 줍니다.</t>
  </si>
  <si>
    <t>1. 분석할 아이템 이름이 적힌 **셀을 클릭하여 선택**합니다.</t>
  </si>
  <si>
    <t>2. 상단 중앙(`E2` 셀 우측)에 있는 **돋보기 아이콘**을 클릭합니다.</t>
  </si>
  <si>
    <t>### 📊 검색 결과 항목 설명</t>
  </si>
  <si>
    <t>* **총 전력소비량 (`G2` 셀):** 자원 채굴부터 최종 시설까지 전체 공정에서 소비되는 전력량의 합계입니다. 새로운 검색을 실행하면 자동으로 초기화됩니다.</t>
  </si>
  <si>
    <t>* **공정 단계 (Tier):** 자원 채굴이 0티어이며, 생산 시설을 하나 거칠 때마다 1씩 증가합니다. 동일한 아이템을 만드는 공정이 여러 개일 경우, 프로그램이 자동으로 가장 티어가 낮은(효율적인) 공정을 우선하여 표시합니다.</t>
  </si>
  <si>
    <t>* **소모 재료 관계:** `소모재료1(소비량) + 소모재료2(소비량) -&gt; 생산 품목(생산량)` 형식으로 표기됩니다.</t>
  </si>
  <si>
    <t xml:space="preserve">  * 재료가 1개라면 `소모재료(소비량) -&gt; 생산 품목(생산량)`으로 표시됩니다.</t>
  </si>
  <si>
    <t xml:space="preserve">  * 소비량이 `(0)`으로 표시되면 채굴해도 줄어들지 않는 무한 자원입니다.</t>
  </si>
  <si>
    <t>* **잔여재료:** 공정 비율상 필연적으로 남게 되는 잉여 재료입니다.</t>
  </si>
  <si>
    <t xml:space="preserve">  * 참고로 **분당 30개**는 컨베이어 벨트 1개로 온전히 옮길 수 있는 양(2초에 1개)을 의미합니다.</t>
  </si>
  <si>
    <t xml:space="preserve">  * 파이프(액체)는 1초에 2개를 운송합니다.</t>
  </si>
  <si>
    <t>## 💡 3. 주의사항 및 참고 팁</t>
  </si>
  <si>
    <t>* 데이터 원본 시트는 수정하지 마시고, 가급적 `'검색'` 시트에서 검색어만 변경하며 사용하시길 권장합니다.</t>
  </si>
  <si>
    <t>* 검색 결과를 띄워둔 상태로 엑셀을 저장하면 다음 실행 시에도 결과가 유지되며, 저장하지 않으면 이전 상태로 돌아갑니다.</t>
  </si>
  <si>
    <t>* 돋보기 아이콘을 클릭한 뒤 최적화 경로를 계산하느라 **수 초 정도 딜레이**가 발생할 수 있으며, 이는 정상적인 처리 과정입니다.</t>
  </si>
  <si>
    <t>* 검색을 반복하다 보면 엑셀 표 서식이 조금 깨질 수 있으나, 데이터를 확인하는 데는 지장이 없습니다.</t>
  </si>
  <si>
    <t>## 💬 건의사항</t>
  </si>
  <si>
    <t xml:space="preserve">추가되었으면 하는 기능이나 데이터상 잘못된 부분이 있다면 깃허브 **Issues** 탭에 남겨주시거나 커뮤니티 댓글로 편하게 말씀해 주세요. </t>
  </si>
  <si>
    <t>개인적인 일정으로 인해 즉각적인 반영은 어려울 수 있지만, 버전 업데이트 시 최대한 모아서 반영할 예정입니다.</t>
  </si>
  <si>
    <t>액화 중식양 보관 지점</t>
    <phoneticPr fontId="1" type="noConversion"/>
  </si>
  <si>
    <t>액화 중식양</t>
    <phoneticPr fontId="1" type="noConversion"/>
  </si>
  <si>
    <t>산성 침적물</t>
    <phoneticPr fontId="1" type="noConversion"/>
  </si>
  <si>
    <t>산성 침적물 보관 지점</t>
    <phoneticPr fontId="1" type="noConversion"/>
  </si>
  <si>
    <t>내산성 양수기 II</t>
    <phoneticPr fontId="1" type="noConversion"/>
  </si>
  <si>
    <t>천화로 최대 8개 설치 가능(12개까지 확장예정)</t>
    <phoneticPr fontId="1" type="noConversion"/>
  </si>
  <si>
    <t>중식양</t>
    <phoneticPr fontId="1" type="noConversion"/>
  </si>
  <si>
    <t>혁동 병</t>
    <phoneticPr fontId="1" type="noConversion"/>
  </si>
  <si>
    <t>혁동 부품</t>
    <phoneticPr fontId="1" type="noConversion"/>
  </si>
  <si>
    <t>혁동 장비 부품</t>
    <phoneticPr fontId="1" type="noConversion"/>
  </si>
  <si>
    <t>혁동</t>
    <phoneticPr fontId="1" type="noConversion"/>
  </si>
  <si>
    <t>정제기</t>
    <phoneticPr fontId="1" type="noConversion"/>
  </si>
  <si>
    <t>정제기</t>
    <phoneticPr fontId="1" type="noConversion"/>
  </si>
  <si>
    <t>양정 폐액</t>
    <phoneticPr fontId="1" type="noConversion"/>
  </si>
  <si>
    <t>청정수</t>
    <phoneticPr fontId="1" type="noConversion"/>
  </si>
  <si>
    <t>적동 용액</t>
    <phoneticPr fontId="1" type="noConversion"/>
  </si>
  <si>
    <t>혁동 용액</t>
    <phoneticPr fontId="1" type="noConversion"/>
  </si>
  <si>
    <t>산성 침적물</t>
    <phoneticPr fontId="1" type="noConversion"/>
  </si>
  <si>
    <t>분쇄기(무릉)</t>
    <phoneticPr fontId="1" type="noConversion"/>
  </si>
  <si>
    <t>적동 조각</t>
    <phoneticPr fontId="1" type="noConversion"/>
  </si>
  <si>
    <t>적동 가루</t>
    <phoneticPr fontId="1" type="noConversion"/>
  </si>
  <si>
    <t>페리움 가루</t>
    <phoneticPr fontId="1" type="noConversion"/>
  </si>
  <si>
    <t>혁동 조각</t>
    <phoneticPr fontId="1" type="noConversion"/>
  </si>
  <si>
    <t>오염수</t>
    <phoneticPr fontId="1" type="noConversion"/>
  </si>
  <si>
    <t>중식양</t>
    <phoneticPr fontId="1" type="noConversion"/>
  </si>
  <si>
    <t>액화 중식양</t>
    <phoneticPr fontId="1" type="noConversion"/>
  </si>
  <si>
    <t>식양</t>
    <phoneticPr fontId="1" type="noConversion"/>
  </si>
  <si>
    <t>확장 반응기</t>
    <phoneticPr fontId="1" type="noConversion"/>
  </si>
  <si>
    <t>반응기와 공정 같은데 캐시 구역이 많아서
최대 8종류까지 가능(양정 반응기1개로 생산가능)</t>
    <phoneticPr fontId="1" type="noConversion"/>
  </si>
  <si>
    <t>혁동 조각</t>
    <phoneticPr fontId="1" type="noConversion"/>
  </si>
  <si>
    <t>v1.2</t>
    <phoneticPr fontId="1" type="noConversion"/>
  </si>
  <si>
    <t>-</t>
  </si>
  <si>
    <t>청정수</t>
  </si>
  <si>
    <t>정제기</t>
  </si>
  <si>
    <t>▶ 최우선 생산 공정</t>
  </si>
  <si>
    <t>기초 생산</t>
  </si>
  <si>
    <t>합성과 제작</t>
  </si>
  <si>
    <t>정련로(액체)</t>
  </si>
  <si>
    <t>수력 채굴기</t>
  </si>
  <si>
    <t>자원 채집</t>
  </si>
  <si>
    <t>양수기</t>
  </si>
  <si>
    <t>4번 협곡</t>
  </si>
  <si>
    <t>분쇄기</t>
  </si>
  <si>
    <t>정련로</t>
  </si>
  <si>
    <t>전동 채굴기 II</t>
  </si>
  <si>
    <t>■ 기타 하위계보 조합법 (중복 레시피)</t>
  </si>
  <si>
    <t>내산성 양수기 II</t>
  </si>
  <si>
    <t>액체</t>
  </si>
  <si>
    <t>파이프 속도</t>
  </si>
  <si>
    <t>120/m</t>
  </si>
  <si>
    <t>고체</t>
  </si>
  <si>
    <t>컨베이어 벨트 속도</t>
  </si>
  <si>
    <t>30/m</t>
  </si>
  <si>
    <t>페리움광석</t>
  </si>
  <si>
    <t>적동광석</t>
  </si>
  <si>
    <t>재배기(기본)</t>
  </si>
  <si>
    <t>씨앗추출기</t>
  </si>
  <si>
    <t>액화식양</t>
  </si>
  <si>
    <t xml:space="preserve">목표 가동률: </t>
    <phoneticPr fontId="1" type="noConversion"/>
  </si>
  <si>
    <t>양정</t>
  </si>
  <si>
    <t>오염수</t>
  </si>
  <si>
    <t>필요한 자원</t>
  </si>
  <si>
    <t>분당 생산량</t>
  </si>
  <si>
    <t>해금 지역</t>
    <phoneticPr fontId="1" type="noConversion"/>
  </si>
  <si>
    <t>생산 시설</t>
    <phoneticPr fontId="1" type="noConversion"/>
  </si>
  <si>
    <t>필요 시설 개수</t>
    <phoneticPr fontId="1" type="noConversion"/>
  </si>
  <si>
    <t>데이터 출처</t>
    <phoneticPr fontId="1" type="noConversion"/>
  </si>
  <si>
    <t>소모 재료 관계</t>
    <phoneticPr fontId="1" type="noConversion"/>
  </si>
  <si>
    <t>회당 생산량</t>
    <phoneticPr fontId="1" type="noConversion"/>
  </si>
  <si>
    <t>생산 시간(초)</t>
    <phoneticPr fontId="1" type="noConversion"/>
  </si>
  <si>
    <t>공정 단계 (Tier)</t>
    <phoneticPr fontId="1" type="noConversion"/>
  </si>
  <si>
    <t>잔여재료</t>
    <phoneticPr fontId="1" type="noConversion"/>
  </si>
  <si>
    <t>전력소비량</t>
    <phoneticPr fontId="1" type="noConversion"/>
  </si>
  <si>
    <t xml:space="preserve">총 전력 소비량: </t>
    <phoneticPr fontId="1" type="noConversion"/>
  </si>
  <si>
    <t>공급기 등은 제외</t>
    <phoneticPr fontId="1" type="noConversion"/>
  </si>
  <si>
    <t>적동 광석 광산 지점(0) -&gt; 적동 광석</t>
  </si>
  <si>
    <t>청정수 보관 지점(0) -&gt; 청정수</t>
  </si>
  <si>
    <t>페리움 광석 광산 지점(0) -&gt; 페리움 광석</t>
  </si>
  <si>
    <t>청정수(1) + 안정된 카본 조각(2) -&gt; 식양</t>
  </si>
  <si>
    <t>샌드리프 가루(1) + 카본 가루(2) -&gt; 고운 카본 가루</t>
  </si>
  <si>
    <t>액화 식양(1) + 오염수(1) -&gt; 양정 폐액</t>
  </si>
  <si>
    <t>청정수(1) + 식양(1) -&gt; 액화 식양</t>
  </si>
  <si>
    <t>액화 식양 보관 지점(0) -&gt; 액화 식양</t>
  </si>
  <si>
    <t>분당 10개 흑자</t>
  </si>
  <si>
    <t>분당 60개 흑자</t>
  </si>
  <si>
    <t>분당 30개 흑자</t>
  </si>
  <si>
    <t>분당 40개 흑자</t>
  </si>
  <si>
    <t>1대</t>
    <phoneticPr fontId="1" type="noConversion"/>
  </si>
  <si>
    <t>2대</t>
    <phoneticPr fontId="1" type="noConversion"/>
  </si>
  <si>
    <t>4대</t>
    <phoneticPr fontId="1" type="noConversion"/>
  </si>
  <si>
    <t>분당 생산량</t>
    <phoneticPr fontId="1" type="noConversion"/>
  </si>
  <si>
    <t>-</t>
    <phoneticPr fontId="1" type="noConversion"/>
  </si>
  <si>
    <t>분당 15개 흑자</t>
  </si>
  <si>
    <t>양정 폐액(2) + 페리움 가루(1) -&gt; 양정</t>
  </si>
  <si>
    <t>분당 5개 흑자</t>
  </si>
  <si>
    <t>적동 광석(1) + 청정수(1) -&gt; 오염수</t>
  </si>
  <si>
    <t>혁동 용액(2) + 페리움 가루(1) -&gt; 오염수</t>
  </si>
  <si>
    <t>양정 폐액(2) + 페리움 가루(1) -&gt; 오염수</t>
  </si>
  <si>
    <t>0 ~ 1.0 사이</t>
    <phoneticPr fontId="1" type="noConversion"/>
  </si>
  <si>
    <t>확장 반응기 관련 최적화</t>
    <phoneticPr fontId="1" type="noConversion"/>
  </si>
  <si>
    <t>레시피 검색에 소모  자원량, 목표 생산량 변경 추가 / 분당 생산량 표시</t>
  </si>
  <si>
    <t>적동 가루, 혁동 등 1.2버전 업데이트 내용 추가</t>
    <phoneticPr fontId="1" type="noConversion"/>
  </si>
  <si>
    <t>레시피 검색 방식 변경</t>
    <phoneticPr fontId="1" type="noConversion"/>
  </si>
  <si>
    <t>확장 반응기 A</t>
    <phoneticPr fontId="1" type="noConversion"/>
  </si>
  <si>
    <t>확장 반응기 A~B</t>
    <phoneticPr fontId="1" type="noConversion"/>
  </si>
  <si>
    <t>고운 카본 가루(1) -&gt; 안정된 카본 조각</t>
  </si>
  <si>
    <t>샌드리프(1) -&gt; 샌드리프 가루</t>
  </si>
  <si>
    <t>샌드리프 씨앗(1) -&gt; 샌드리프</t>
  </si>
  <si>
    <t>샌드리프(1) -&gt; 샌드리프 씨앗</t>
  </si>
  <si>
    <t>샌드리프 가루(3) -&gt; 카본 가루</t>
  </si>
  <si>
    <t>페리움 조각(1) -&gt; 페리움 가루</t>
  </si>
  <si>
    <t>페리움 광석(1) -&gt; 페리움 조각</t>
  </si>
  <si>
    <t>자수정 병(청정수 담기 완료)(1) -&gt; 청정수</t>
  </si>
  <si>
    <t>페리움 병(청정수 담기 완료)(1) -&gt; 청정수</t>
  </si>
  <si>
    <t>적동 병(청정수 담기 완료)(1) -&gt; 청정수</t>
  </si>
  <si>
    <t>크리스톤 병(청정수 담기 완료)(1) -&gt; 청정수</t>
  </si>
  <si>
    <t>강철 병(청정수 담기 완료)(1) -&gt; 청정수</t>
  </si>
  <si>
    <t>혁동 병(청정수 담기 완료)(1) -&gt; 청정수</t>
  </si>
  <si>
    <t>불활성 양정 폐액(4) -&gt; 청정수</t>
  </si>
  <si>
    <t>금초 가루(1) -&gt; 카본 가루</t>
  </si>
  <si>
    <t>야침 가루(1) -&gt; 카본 가루</t>
  </si>
  <si>
    <t>카본 조각(1) -&gt; 카본 가루</t>
  </si>
  <si>
    <t>메밀꽃 가루(1) -&gt; 카본 가루</t>
  </si>
  <si>
    <t>시트론 가루(1) -&gt; 카본 가루</t>
  </si>
  <si>
    <t>페리움 병(액화 식양 담기 완료)(1) -&gt; 액화 식양</t>
  </si>
  <si>
    <t>강철 병(액화 식양 담기 완료)(1) -&gt; 액화 식양</t>
  </si>
  <si>
    <t>크리스톤 병(액화 식양 담기 완료)(1) -&gt; 액화 식양</t>
  </si>
  <si>
    <t>적동 병(액화 식양 담기 완료)(1) -&gt; 액화 식양</t>
  </si>
  <si>
    <t>혁동 병(액화 식양 담기 완료)(1) -&gt; 액화 식양</t>
  </si>
  <si>
    <t>자수정 병(액화 식양 담기 완료)(1) -&gt; 액화 식양</t>
  </si>
  <si>
    <t>자수정 병(오염수 담기 완료)(1) -&gt; 오염수</t>
  </si>
  <si>
    <t>페리움 병(오염수 담기 완료)(1) -&gt; 오염수</t>
  </si>
  <si>
    <t>적동 병(오염수 담기 완료)(1) -&gt; 오염수</t>
  </si>
  <si>
    <t>강철 병(오염수 담기 완료)(1) -&gt; 오염수</t>
  </si>
  <si>
    <t>크리스톤 병(오염수 담기 완료)(1) -&gt; 오염수</t>
  </si>
  <si>
    <t>혁동 병(오염수 담기 완료)(1) -&gt; 오염수</t>
  </si>
  <si>
    <t>불활성 양정 폐액(4) -&gt; 양정 폐액</t>
  </si>
  <si>
    <t>강철 병(양정 폐액 담기 완료)(1) -&gt; 양정 폐액</t>
  </si>
  <si>
    <t>크리스톤 병(양정 폐액 담기 완료)(1) -&gt; 양정 폐액</t>
  </si>
  <si>
    <t>적동 병(양정 폐액 담기 완료)(1) -&gt; 양정 폐액</t>
  </si>
  <si>
    <t>혁동 병(양정 폐액 담기 완료)(1) -&gt; 양정 폐액</t>
  </si>
  <si>
    <t>자수정 병(양정 폐액 담기 완료)(1) -&gt; 양정 폐액</t>
  </si>
  <si>
    <t>페리움 병(양정 폐액 담기 완료)(1) -&gt; 양정 폐액</t>
  </si>
  <si>
    <t>페리움 가루(1) -&gt; 페리움 조각</t>
  </si>
  <si>
    <t>확장 반응기 B</t>
    <phoneticPr fontId="1" type="noConversion"/>
  </si>
  <si>
    <t>0.33대 (1공정)</t>
    <phoneticPr fontId="1" type="noConversion"/>
  </si>
  <si>
    <t>0.17대 (0.5공정)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</si>
</sst>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=0]0;[&lt;1]0.##;General"/>
    <numFmt numFmtId="177" formatCode="[=0]0;[&lt;1]0.#;General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4"/>
      <color theme="0"/>
      <name val="맑은 고딕"/>
      <family val="3"/>
      <charset val="129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</fills>
  <borders count="45">
    <border>
      <left/>
      <right/>
      <top/>
      <bottom/>
      <diagonal/>
    </border>
    <border diagonalUp="1" diagonalDown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0">
    <xf numFmtId="0" fontId="0" fillId="0" borderId="0" xfId="0">
      <alignment vertical="center"/>
    </xf>
    <xf numFmtId="176" fontId="0" fillId="0" borderId="0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5" borderId="7" xfId="0" applyNumberFormat="1" applyFill="1" applyBorder="1" applyAlignment="1">
      <alignment horizontal="center" vertical="center"/>
    </xf>
    <xf numFmtId="176" fontId="0" fillId="6" borderId="7" xfId="0" applyNumberFormat="1" applyFill="1" applyBorder="1" applyAlignment="1">
      <alignment horizontal="center" vertical="center"/>
    </xf>
    <xf numFmtId="176" fontId="0" fillId="7" borderId="7" xfId="0" applyNumberFormat="1" applyFill="1" applyBorder="1" applyAlignment="1">
      <alignment horizontal="center" vertical="center"/>
    </xf>
    <xf numFmtId="177" fontId="3" fillId="8" borderId="7" xfId="0" applyNumberFormat="1" applyFont="1" applyFill="1" applyBorder="1" applyAlignment="1">
      <alignment horizontal="center" vertical="center"/>
    </xf>
    <xf numFmtId="176" fontId="0" fillId="9" borderId="7" xfId="0" applyNumberFormat="1" applyFill="1" applyBorder="1" applyAlignment="1">
      <alignment horizontal="center" vertical="center"/>
    </xf>
    <xf numFmtId="176" fontId="2" fillId="10" borderId="7" xfId="0" applyNumberFormat="1" applyFont="1" applyFill="1" applyBorder="1" applyAlignment="1">
      <alignment horizontal="center" vertical="center"/>
    </xf>
    <xf numFmtId="176" fontId="0" fillId="11" borderId="7" xfId="0" applyNumberFormat="1" applyFill="1" applyBorder="1" applyAlignment="1">
      <alignment horizontal="center" vertical="center"/>
    </xf>
    <xf numFmtId="176" fontId="0" fillId="12" borderId="3" xfId="0" applyNumberFormat="1" applyFill="1" applyBorder="1" applyAlignment="1">
      <alignment horizontal="center" vertical="center"/>
    </xf>
    <xf numFmtId="176" fontId="3" fillId="13" borderId="0" xfId="0" applyNumberFormat="1" applyFont="1" applyFill="1" applyAlignment="1">
      <alignment horizontal="center" vertical="center"/>
    </xf>
    <xf numFmtId="176" fontId="0" fillId="0" borderId="7" xfId="0" applyNumberFormat="1" applyBorder="1">
      <alignment vertical="center"/>
    </xf>
    <xf numFmtId="176" fontId="3" fillId="13" borderId="7" xfId="0" applyNumberFormat="1" applyFont="1" applyFill="1" applyBorder="1" applyAlignment="1">
      <alignment horizontal="center" vertical="center"/>
    </xf>
    <xf numFmtId="176" fontId="0" fillId="12" borderId="7" xfId="0" applyNumberFormat="1" applyFill="1" applyBorder="1" applyAlignment="1">
      <alignment horizontal="center" vertical="center"/>
    </xf>
    <xf numFmtId="176" fontId="0" fillId="2" borderId="7" xfId="0" applyNumberFormat="1" applyFill="1" applyBorder="1" applyAlignment="1">
      <alignment horizontal="center" vertical="center"/>
    </xf>
    <xf numFmtId="176" fontId="0" fillId="5" borderId="7" xfId="0" applyNumberFormat="1" applyFill="1" applyBorder="1" applyAlignment="1">
      <alignment horizontal="center" vertical="center"/>
    </xf>
    <xf numFmtId="176" fontId="0" fillId="0" borderId="7" xfId="0" applyNumberFormat="1" applyBorder="1" applyAlignment="1">
      <alignment vertical="center" wrapText="1"/>
    </xf>
    <xf numFmtId="176" fontId="0" fillId="0" borderId="8" xfId="0" applyNumberFormat="1" applyBorder="1">
      <alignment vertical="center"/>
    </xf>
    <xf numFmtId="176" fontId="0" fillId="0" borderId="8" xfId="0" applyNumberFormat="1" applyFill="1" applyBorder="1" applyAlignment="1">
      <alignment horizontal="center" vertical="center"/>
    </xf>
    <xf numFmtId="176" fontId="4" fillId="0" borderId="7" xfId="0" applyNumberFormat="1" applyFon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176" fontId="5" fillId="14" borderId="2" xfId="0" applyNumberFormat="1" applyFon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4" fillId="0" borderId="8" xfId="0" applyNumberFormat="1" applyFont="1" applyBorder="1">
      <alignment vertical="center"/>
    </xf>
    <xf numFmtId="176" fontId="4" fillId="0" borderId="14" xfId="0" applyNumberFormat="1" applyFont="1" applyBorder="1">
      <alignment vertical="center"/>
    </xf>
    <xf numFmtId="176" fontId="0" fillId="0" borderId="7" xfId="0" applyNumberFormat="1" applyFill="1" applyBorder="1">
      <alignment vertical="center"/>
    </xf>
    <xf numFmtId="176" fontId="0" fillId="0" borderId="8" xfId="0" applyNumberFormat="1" applyFill="1" applyBorder="1">
      <alignment vertical="center"/>
    </xf>
    <xf numFmtId="176" fontId="0" fillId="0" borderId="7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176" fontId="0" fillId="12" borderId="9" xfId="0" applyNumberForma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176" fontId="0" fillId="0" borderId="0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18" borderId="7" xfId="0" applyNumberFormat="1" applyFill="1" applyBorder="1" applyAlignment="1">
      <alignment horizontal="center" vertical="center"/>
    </xf>
    <xf numFmtId="176" fontId="0" fillId="18" borderId="0" xfId="0" applyNumberFormat="1" applyFill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28" xfId="0" applyNumberFormat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176" fontId="0" fillId="0" borderId="29" xfId="0" applyNumberFormat="1" applyBorder="1" applyAlignment="1">
      <alignment horizontal="center" vertical="center"/>
    </xf>
    <xf numFmtId="177" fontId="3" fillId="8" borderId="8" xfId="0" applyNumberFormat="1" applyFont="1" applyFill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176" fontId="4" fillId="0" borderId="28" xfId="0" applyNumberFormat="1" applyFont="1" applyBorder="1" applyAlignment="1">
      <alignment horizontal="center" vertical="center"/>
    </xf>
    <xf numFmtId="176" fontId="0" fillId="0" borderId="0" xfId="0" applyNumberFormat="1" applyBorder="1" applyAlignment="1">
      <alignment vertical="center"/>
    </xf>
    <xf numFmtId="0" fontId="0" fillId="0" borderId="0" xfId="0" applyBorder="1">
      <alignment vertical="center"/>
    </xf>
    <xf numFmtId="176" fontId="0" fillId="0" borderId="7" xfId="0" applyNumberFormat="1" applyFill="1" applyBorder="1" applyAlignment="1">
      <alignment horizontal="center" vertical="center"/>
    </xf>
    <xf numFmtId="176" fontId="0" fillId="0" borderId="9" xfId="0" applyNumberFormat="1" applyFill="1" applyBorder="1" applyAlignment="1">
      <alignment horizontal="center" vertical="center"/>
    </xf>
    <xf numFmtId="176" fontId="4" fillId="0" borderId="9" xfId="0" applyNumberFormat="1" applyFont="1" applyBorder="1" applyAlignment="1">
      <alignment horizontal="center" vertical="center"/>
    </xf>
    <xf numFmtId="176" fontId="4" fillId="0" borderId="10" xfId="0" applyNumberFormat="1" applyFont="1" applyBorder="1" applyAlignment="1">
      <alignment horizontal="center" vertical="center"/>
    </xf>
    <xf numFmtId="176" fontId="0" fillId="0" borderId="7" xfId="0" applyNumberForma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76" fontId="0" fillId="0" borderId="7" xfId="0" applyNumberFormat="1" applyFill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 vertical="center"/>
    </xf>
    <xf numFmtId="176" fontId="0" fillId="0" borderId="42" xfId="0" applyNumberFormat="1" applyFill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37" xfId="0" applyNumberFormat="1" applyBorder="1" applyAlignment="1">
      <alignment horizontal="center" vertical="center"/>
    </xf>
    <xf numFmtId="176" fontId="0" fillId="0" borderId="38" xfId="0" applyNumberFormat="1" applyBorder="1" applyAlignment="1">
      <alignment horizontal="center" vertical="center"/>
    </xf>
    <xf numFmtId="176" fontId="0" fillId="0" borderId="39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6" fontId="0" fillId="0" borderId="25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5" borderId="15" xfId="0" applyNumberFormat="1" applyFill="1" applyBorder="1" applyAlignment="1">
      <alignment horizontal="center" vertical="center"/>
    </xf>
    <xf numFmtId="176" fontId="0" fillId="5" borderId="8" xfId="0" applyNumberFormat="1" applyFill="1" applyBorder="1" applyAlignment="1">
      <alignment horizontal="center" vertical="center"/>
    </xf>
    <xf numFmtId="176" fontId="0" fillId="6" borderId="15" xfId="0" applyNumberFormat="1" applyFill="1" applyBorder="1" applyAlignment="1">
      <alignment horizontal="center" vertical="center"/>
    </xf>
    <xf numFmtId="176" fontId="0" fillId="6" borderId="8" xfId="0" applyNumberFormat="1" applyFill="1" applyBorder="1" applyAlignment="1">
      <alignment horizontal="center" vertical="center"/>
    </xf>
    <xf numFmtId="176" fontId="0" fillId="2" borderId="27" xfId="0" applyNumberFormat="1" applyFill="1" applyBorder="1" applyAlignment="1">
      <alignment horizontal="center" vertical="center"/>
    </xf>
    <xf numFmtId="176" fontId="0" fillId="2" borderId="8" xfId="0" applyNumberFormat="1" applyFill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0" fillId="3" borderId="8" xfId="0" applyNumberFormat="1" applyFill="1" applyBorder="1" applyAlignment="1">
      <alignment horizontal="center" vertical="center"/>
    </xf>
    <xf numFmtId="176" fontId="4" fillId="0" borderId="27" xfId="0" applyNumberFormat="1" applyFont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176" fontId="0" fillId="0" borderId="28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23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 wrapText="1"/>
    </xf>
    <xf numFmtId="176" fontId="0" fillId="0" borderId="2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9" xfId="0" applyNumberFormat="1" applyFill="1" applyBorder="1" applyAlignment="1">
      <alignment horizontal="center" vertical="center"/>
    </xf>
    <xf numFmtId="176" fontId="0" fillId="0" borderId="12" xfId="0" applyNumberFormat="1" applyFill="1" applyBorder="1" applyAlignment="1">
      <alignment horizontal="center" vertical="center"/>
    </xf>
    <xf numFmtId="176" fontId="0" fillId="0" borderId="42" xfId="0" applyNumberFormat="1" applyFill="1" applyBorder="1" applyAlignment="1">
      <alignment horizontal="center" vertical="center"/>
    </xf>
    <xf numFmtId="176" fontId="0" fillId="0" borderId="7" xfId="0" applyNumberFormat="1" applyFill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176" fontId="4" fillId="0" borderId="14" xfId="0" applyNumberFormat="1" applyFont="1" applyBorder="1" applyAlignment="1">
      <alignment horizontal="center" vertical="center"/>
    </xf>
    <xf numFmtId="176" fontId="0" fillId="0" borderId="40" xfId="0" applyNumberFormat="1" applyBorder="1" applyAlignment="1">
      <alignment horizontal="center" vertical="center"/>
    </xf>
    <xf numFmtId="176" fontId="0" fillId="0" borderId="41" xfId="0" applyNumberFormat="1" applyBorder="1" applyAlignment="1">
      <alignment horizontal="center" vertical="center"/>
    </xf>
    <xf numFmtId="176" fontId="0" fillId="0" borderId="20" xfId="0" applyNumberFormat="1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176" fontId="0" fillId="0" borderId="21" xfId="0" applyNumberFormat="1" applyBorder="1" applyAlignment="1">
      <alignment horizontal="center" vertical="center"/>
    </xf>
    <xf numFmtId="176" fontId="4" fillId="0" borderId="28" xfId="0" applyNumberFormat="1" applyFon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2" borderId="23" xfId="0" applyNumberFormat="1" applyFill="1" applyBorder="1" applyAlignment="1">
      <alignment horizontal="center" vertical="center"/>
    </xf>
    <xf numFmtId="176" fontId="0" fillId="2" borderId="1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7" fillId="15" borderId="0" xfId="0" applyFont="1" applyFill="1" applyAlignment="1">
      <alignment horizontal="center" vertical="center"/>
    </xf>
    <xf numFmtId="0" fontId="8" fillId="16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76" fontId="6" fillId="19" borderId="43" xfId="0" applyNumberFormat="1" applyFont="1" applyFill="1" applyBorder="1" applyAlignment="1">
      <alignment horizontal="center" vertical="center"/>
    </xf>
    <xf numFmtId="0" fontId="6" fillId="19" borderId="43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22" borderId="44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0" fontId="6" fillId="24" borderId="44" xfId="0" applyFont="1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0" borderId="0" xfId="0" applyNumberFormat="1" applyFill="1" applyAlignment="1">
      <alignment horizontal="center" vertical="center"/>
    </xf>
    <xf numFmtId="0" fontId="0" fillId="0" borderId="43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1" borderId="0" xfId="0" applyNumberFormat="1" applyFill="1" applyAlignment="1">
      <alignment horizontal="center" vertical="center"/>
    </xf>
    <xf numFmtId="0" fontId="6" fillId="21" borderId="0" xfId="0" applyFont="1" applyFill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4" xfId="0" applyFill="1" applyBorder="1" applyAlignment="1">
      <alignment horizontal="center" vertical="center"/>
    </xf>
  </cellXfs>
  <cellStyles count="1">
    <cellStyle name="표준" xfId="0" builtinId="0"/>
  </cellStyles>
  <dxfs count="840"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theme="5" tint="0.79998168889431442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E9E9C1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rgb="FFF0F0AC"/>
        </patternFill>
      </fill>
    </dxf>
    <dxf>
      <fill>
        <patternFill>
          <bgColor rgb="FFB8DECD"/>
        </patternFill>
      </fill>
    </dxf>
  </dxfs>
  <tableStyles count="0" defaultTableStyle="TableStyleMedium2" defaultPivotStyle="PivotStyleLight16"/>
  <colors>
    <mruColors>
      <color rgb="FFCBCDFF"/>
      <color rgb="FF000050"/>
      <color rgb="FFB8DECD"/>
      <color rgb="FFF0F0AC"/>
      <color rgb="FFE9E9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webp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21" Type="http://schemas.openxmlformats.org/officeDocument/2006/relationships/image" Target="../media/image23.png"/><Relationship Id="rId34" Type="http://schemas.openxmlformats.org/officeDocument/2006/relationships/image" Target="../media/image36.png"/><Relationship Id="rId7" Type="http://schemas.openxmlformats.org/officeDocument/2006/relationships/image" Target="../media/image9.webp"/><Relationship Id="rId12" Type="http://schemas.openxmlformats.org/officeDocument/2006/relationships/image" Target="../media/image14.webp"/><Relationship Id="rId17" Type="http://schemas.openxmlformats.org/officeDocument/2006/relationships/image" Target="../media/image19.png"/><Relationship Id="rId25" Type="http://schemas.openxmlformats.org/officeDocument/2006/relationships/image" Target="../media/image27.png"/><Relationship Id="rId33" Type="http://schemas.openxmlformats.org/officeDocument/2006/relationships/image" Target="../media/image35.png"/><Relationship Id="rId38" Type="http://schemas.openxmlformats.org/officeDocument/2006/relationships/image" Target="../media/image40.png"/><Relationship Id="rId2" Type="http://schemas.openxmlformats.org/officeDocument/2006/relationships/image" Target="../media/image4.png"/><Relationship Id="rId16" Type="http://schemas.openxmlformats.org/officeDocument/2006/relationships/image" Target="../media/image18.webp"/><Relationship Id="rId20" Type="http://schemas.openxmlformats.org/officeDocument/2006/relationships/image" Target="../media/image22.png"/><Relationship Id="rId29" Type="http://schemas.openxmlformats.org/officeDocument/2006/relationships/image" Target="../media/image31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webp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37" Type="http://schemas.openxmlformats.org/officeDocument/2006/relationships/image" Target="../media/image39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webp"/><Relationship Id="rId28" Type="http://schemas.openxmlformats.org/officeDocument/2006/relationships/image" Target="../media/image30.png"/><Relationship Id="rId36" Type="http://schemas.openxmlformats.org/officeDocument/2006/relationships/image" Target="../media/image38.png"/><Relationship Id="rId10" Type="http://schemas.openxmlformats.org/officeDocument/2006/relationships/image" Target="../media/image12.webp"/><Relationship Id="rId19" Type="http://schemas.openxmlformats.org/officeDocument/2006/relationships/image" Target="../media/image21.png"/><Relationship Id="rId31" Type="http://schemas.openxmlformats.org/officeDocument/2006/relationships/image" Target="../media/image33.png"/><Relationship Id="rId4" Type="http://schemas.openxmlformats.org/officeDocument/2006/relationships/image" Target="../media/image6.png"/><Relationship Id="rId9" Type="http://schemas.openxmlformats.org/officeDocument/2006/relationships/image" Target="../media/image11.webp"/><Relationship Id="rId14" Type="http://schemas.openxmlformats.org/officeDocument/2006/relationships/image" Target="../media/image16.png"/><Relationship Id="rId22" Type="http://schemas.openxmlformats.org/officeDocument/2006/relationships/image" Target="../media/image24.png"/><Relationship Id="rId27" Type="http://schemas.openxmlformats.org/officeDocument/2006/relationships/image" Target="../media/image29.png"/><Relationship Id="rId30" Type="http://schemas.openxmlformats.org/officeDocument/2006/relationships/image" Target="../media/image32.png"/><Relationship Id="rId35" Type="http://schemas.openxmlformats.org/officeDocument/2006/relationships/image" Target="../media/image37.png"/><Relationship Id="rId8" Type="http://schemas.openxmlformats.org/officeDocument/2006/relationships/image" Target="../media/image10.webp"/><Relationship Id="rId3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1285602</xdr:colOff>
      <xdr:row>3</xdr:row>
      <xdr:rowOff>0</xdr:rowOff>
    </xdr:from>
    <xdr:to>
      <xdr:col>4</xdr:col>
      <xdr:colOff>365340</xdr:colOff>
      <xdr:row>4</xdr:row>
      <xdr:rowOff>155664</xdr:rowOff>
    </xdr:to>
    <xdr:pic macro="[0]!_xludf.Search">
      <xdr:nvPicPr>
        <xdr:cNvPr id="4" name="그래픽 3" descr="돋보기">
          <a:extLst>
            <a:ext uri="{FF2B5EF4-FFF2-40B4-BE49-F238E27FC236}">
              <a16:creationId xmlns:a16="http://schemas.microsoft.com/office/drawing/2014/main" id="{223510F6-CB69-4771-A01E-A959427BA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510745" y="705393"/>
          <a:ext cx="369794" cy="373379"/>
        </a:xfrm>
        <a:prstGeom prst="rect">
          <a:avLst/>
        </a:prstGeom>
      </xdr:spPr>
    </xdr:pic>
    <xdr:clientData/>
  </xdr:twoCellAnchor>
  <xdr:twoCellAnchor editAs="oneCell">
    <xdr:from>
      <xdr:col>6</xdr:col>
      <xdr:colOff>3024692</xdr:colOff>
      <xdr:row>3</xdr:row>
      <xdr:rowOff>0</xdr:rowOff>
    </xdr:from>
    <xdr:to>
      <xdr:col>6</xdr:col>
      <xdr:colOff>3377616</xdr:colOff>
      <xdr:row>4</xdr:row>
      <xdr:rowOff>137223</xdr:rowOff>
    </xdr:to>
    <xdr:pic macro="[0]!SearchFullRecipe">
      <xdr:nvPicPr>
        <xdr:cNvPr id="3" name="그래픽 2" descr="돋보기">
          <a:extLst>
            <a:ext uri="{FF2B5EF4-FFF2-40B4-BE49-F238E27FC236}">
              <a16:creationId xmlns:a16="http://schemas.microsoft.com/office/drawing/2014/main" id="{46AFAEC6-6355-4AEB-861E-469EB898E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005406" y="685799"/>
          <a:ext cx="352924" cy="3549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10</xdr:col>
      <xdr:colOff>525780</xdr:colOff>
      <xdr:row>20</xdr:row>
      <xdr:rowOff>22860</xdr:rowOff>
    </xdr:to>
    <xdr:sp macro="" textlink="">
      <xdr:nvSpPr>
        <xdr:cNvPr id="2" name="AutoShape 1" descr="엔드필드/휴대용 오리지늄 채굴...">
          <a:extLst>
            <a:ext uri="{FF2B5EF4-FFF2-40B4-BE49-F238E27FC236}">
              <a16:creationId xmlns:a16="http://schemas.microsoft.com/office/drawing/2014/main" id="{E1426C43-08E1-4DA7-A95B-DB6AA798B566}"/>
            </a:ext>
          </a:extLst>
        </xdr:cNvPr>
        <xdr:cNvSpPr>
          <a:spLocks noChangeAspect="1" noChangeArrowheads="1"/>
        </xdr:cNvSpPr>
      </xdr:nvSpPr>
      <xdr:spPr bwMode="auto">
        <a:xfrm>
          <a:off x="2339340" y="441960"/>
          <a:ext cx="9753600" cy="7315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350199</xdr:colOff>
      <xdr:row>2</xdr:row>
      <xdr:rowOff>26127</xdr:rowOff>
    </xdr:from>
    <xdr:to>
      <xdr:col>1</xdr:col>
      <xdr:colOff>1401759</xdr:colOff>
      <xdr:row>6</xdr:row>
      <xdr:rowOff>193767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39C35C1-27D3-43B5-A57D-EFFE79D14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0787" y="474362"/>
          <a:ext cx="1051560" cy="1064111"/>
        </a:xfrm>
        <a:prstGeom prst="rect">
          <a:avLst/>
        </a:prstGeom>
      </xdr:spPr>
    </xdr:pic>
    <xdr:clientData/>
  </xdr:twoCellAnchor>
  <xdr:twoCellAnchor editAs="absolute">
    <xdr:from>
      <xdr:col>2</xdr:col>
      <xdr:colOff>42262</xdr:colOff>
      <xdr:row>1</xdr:row>
      <xdr:rowOff>189412</xdr:rowOff>
    </xdr:from>
    <xdr:to>
      <xdr:col>2</xdr:col>
      <xdr:colOff>1181996</xdr:colOff>
      <xdr:row>7</xdr:row>
      <xdr:rowOff>2177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8854657-9C26-4278-9E38-2B48305B9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7372" y="407126"/>
          <a:ext cx="1139734" cy="1119051"/>
        </a:xfrm>
        <a:prstGeom prst="rect">
          <a:avLst/>
        </a:prstGeom>
      </xdr:spPr>
    </xdr:pic>
    <xdr:clientData/>
  </xdr:twoCellAnchor>
  <xdr:twoCellAnchor editAs="absolute">
    <xdr:from>
      <xdr:col>3</xdr:col>
      <xdr:colOff>81451</xdr:colOff>
      <xdr:row>1</xdr:row>
      <xdr:rowOff>200298</xdr:rowOff>
    </xdr:from>
    <xdr:to>
      <xdr:col>3</xdr:col>
      <xdr:colOff>1167845</xdr:colOff>
      <xdr:row>6</xdr:row>
      <xdr:rowOff>180703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FEB3DFFB-DCFC-476C-B52A-FAA85C6F9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95503" y="418012"/>
          <a:ext cx="1086394" cy="1068977"/>
        </a:xfrm>
        <a:prstGeom prst="rect">
          <a:avLst/>
        </a:prstGeom>
      </xdr:spPr>
    </xdr:pic>
    <xdr:clientData/>
  </xdr:twoCellAnchor>
  <xdr:twoCellAnchor editAs="oneCell">
    <xdr:from>
      <xdr:col>4</xdr:col>
      <xdr:colOff>76201</xdr:colOff>
      <xdr:row>1</xdr:row>
      <xdr:rowOff>206829</xdr:rowOff>
    </xdr:from>
    <xdr:to>
      <xdr:col>4</xdr:col>
      <xdr:colOff>1185456</xdr:colOff>
      <xdr:row>6</xdr:row>
      <xdr:rowOff>206828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4657CE1A-8839-491F-9590-CC73C8F90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84372" y="424543"/>
          <a:ext cx="1109255" cy="1088571"/>
        </a:xfrm>
        <a:prstGeom prst="rect">
          <a:avLst/>
        </a:prstGeom>
      </xdr:spPr>
    </xdr:pic>
    <xdr:clientData/>
  </xdr:twoCellAnchor>
  <xdr:twoCellAnchor editAs="oneCell">
    <xdr:from>
      <xdr:col>1</xdr:col>
      <xdr:colOff>119338</xdr:colOff>
      <xdr:row>8</xdr:row>
      <xdr:rowOff>97074</xdr:rowOff>
    </xdr:from>
    <xdr:to>
      <xdr:col>1</xdr:col>
      <xdr:colOff>1658874</xdr:colOff>
      <xdr:row>15</xdr:row>
      <xdr:rowOff>89646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9E3D498-9298-4472-8D8D-CE59E4D2A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9926" y="1890015"/>
          <a:ext cx="1539536" cy="1561396"/>
        </a:xfrm>
        <a:prstGeom prst="rect">
          <a:avLst/>
        </a:prstGeom>
      </xdr:spPr>
    </xdr:pic>
    <xdr:clientData/>
  </xdr:twoCellAnchor>
  <xdr:twoCellAnchor editAs="oneCell">
    <xdr:from>
      <xdr:col>5</xdr:col>
      <xdr:colOff>1212671</xdr:colOff>
      <xdr:row>8</xdr:row>
      <xdr:rowOff>137160</xdr:rowOff>
    </xdr:from>
    <xdr:to>
      <xdr:col>7</xdr:col>
      <xdr:colOff>141517</xdr:colOff>
      <xdr:row>14</xdr:row>
      <xdr:rowOff>137160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3FF0356B-2018-44CE-A825-2F1317B72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27128" y="1878874"/>
          <a:ext cx="1334589" cy="1306286"/>
        </a:xfrm>
        <a:prstGeom prst="rect">
          <a:avLst/>
        </a:prstGeom>
      </xdr:spPr>
    </xdr:pic>
    <xdr:clientData/>
  </xdr:twoCellAnchor>
  <xdr:twoCellAnchor editAs="oneCell">
    <xdr:from>
      <xdr:col>2</xdr:col>
      <xdr:colOff>1208680</xdr:colOff>
      <xdr:row>8</xdr:row>
      <xdr:rowOff>30480</xdr:rowOff>
    </xdr:from>
    <xdr:to>
      <xdr:col>3</xdr:col>
      <xdr:colOff>1330601</xdr:colOff>
      <xdr:row>14</xdr:row>
      <xdr:rowOff>160020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D299EF55-AB95-4A04-B98F-4AE922D3F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966" y="1772194"/>
          <a:ext cx="1460863" cy="1435826"/>
        </a:xfrm>
        <a:prstGeom prst="rect">
          <a:avLst/>
        </a:prstGeom>
      </xdr:spPr>
    </xdr:pic>
    <xdr:clientData/>
  </xdr:twoCellAnchor>
  <xdr:twoCellAnchor editAs="oneCell">
    <xdr:from>
      <xdr:col>6</xdr:col>
      <xdr:colOff>1225735</xdr:colOff>
      <xdr:row>8</xdr:row>
      <xdr:rowOff>81001</xdr:rowOff>
    </xdr:from>
    <xdr:to>
      <xdr:col>8</xdr:col>
      <xdr:colOff>95795</xdr:colOff>
      <xdr:row>14</xdr:row>
      <xdr:rowOff>22133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42ABD70F-A066-4F29-8758-56DEF48B1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9392" y="1822715"/>
          <a:ext cx="1277981" cy="1247418"/>
        </a:xfrm>
        <a:prstGeom prst="rect">
          <a:avLst/>
        </a:prstGeom>
      </xdr:spPr>
    </xdr:pic>
    <xdr:clientData/>
  </xdr:twoCellAnchor>
  <xdr:twoCellAnchor editAs="oneCell">
    <xdr:from>
      <xdr:col>10</xdr:col>
      <xdr:colOff>3692</xdr:colOff>
      <xdr:row>8</xdr:row>
      <xdr:rowOff>68181</xdr:rowOff>
    </xdr:from>
    <xdr:to>
      <xdr:col>10</xdr:col>
      <xdr:colOff>1325504</xdr:colOff>
      <xdr:row>14</xdr:row>
      <xdr:rowOff>58667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3343852B-B682-44D0-A791-85DAD11BD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6633" y="1861122"/>
          <a:ext cx="1321812" cy="1335192"/>
        </a:xfrm>
        <a:prstGeom prst="rect">
          <a:avLst/>
        </a:prstGeom>
      </xdr:spPr>
    </xdr:pic>
    <xdr:clientData/>
  </xdr:twoCellAnchor>
  <xdr:twoCellAnchor editAs="oneCell">
    <xdr:from>
      <xdr:col>11</xdr:col>
      <xdr:colOff>12691</xdr:colOff>
      <xdr:row>8</xdr:row>
      <xdr:rowOff>84723</xdr:rowOff>
    </xdr:from>
    <xdr:to>
      <xdr:col>11</xdr:col>
      <xdr:colOff>1273700</xdr:colOff>
      <xdr:row>14</xdr:row>
      <xdr:rowOff>19255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ED903F7-B1F5-43B6-B44E-51B6C537A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71373" y="1877664"/>
          <a:ext cx="1261009" cy="1279238"/>
        </a:xfrm>
        <a:prstGeom prst="rect">
          <a:avLst/>
        </a:prstGeom>
      </xdr:spPr>
    </xdr:pic>
    <xdr:clientData/>
  </xdr:twoCellAnchor>
  <xdr:twoCellAnchor editAs="oneCell">
    <xdr:from>
      <xdr:col>9</xdr:col>
      <xdr:colOff>51329</xdr:colOff>
      <xdr:row>8</xdr:row>
      <xdr:rowOff>93491</xdr:rowOff>
    </xdr:from>
    <xdr:to>
      <xdr:col>9</xdr:col>
      <xdr:colOff>1301167</xdr:colOff>
      <xdr:row>14</xdr:row>
      <xdr:rowOff>10129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D10424FE-CE95-493E-8ACA-EE1DA9113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1635" y="1886432"/>
          <a:ext cx="1249838" cy="1261344"/>
        </a:xfrm>
        <a:prstGeom prst="rect">
          <a:avLst/>
        </a:prstGeom>
      </xdr:spPr>
    </xdr:pic>
    <xdr:clientData/>
  </xdr:twoCellAnchor>
  <xdr:twoCellAnchor editAs="oneCell">
    <xdr:from>
      <xdr:col>3</xdr:col>
      <xdr:colOff>1206334</xdr:colOff>
      <xdr:row>8</xdr:row>
      <xdr:rowOff>59540</xdr:rowOff>
    </xdr:from>
    <xdr:to>
      <xdr:col>5</xdr:col>
      <xdr:colOff>54429</xdr:colOff>
      <xdr:row>14</xdr:row>
      <xdr:rowOff>213920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8FDA19AC-0121-49A6-A0E6-52FE8FA8B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5563" y="1801254"/>
          <a:ext cx="1493323" cy="1460666"/>
        </a:xfrm>
        <a:prstGeom prst="rect">
          <a:avLst/>
        </a:prstGeom>
      </xdr:spPr>
    </xdr:pic>
    <xdr:clientData/>
  </xdr:twoCellAnchor>
  <xdr:twoCellAnchor editAs="oneCell">
    <xdr:from>
      <xdr:col>4</xdr:col>
      <xdr:colOff>1170190</xdr:colOff>
      <xdr:row>8</xdr:row>
      <xdr:rowOff>83820</xdr:rowOff>
    </xdr:from>
    <xdr:to>
      <xdr:col>6</xdr:col>
      <xdr:colOff>111346</xdr:colOff>
      <xdr:row>14</xdr:row>
      <xdr:rowOff>211520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9BB245E7-9FFC-4E08-99C0-0ACB1A260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8361" y="1825534"/>
          <a:ext cx="1466642" cy="1433986"/>
        </a:xfrm>
        <a:prstGeom prst="rect">
          <a:avLst/>
        </a:prstGeom>
      </xdr:spPr>
    </xdr:pic>
    <xdr:clientData/>
  </xdr:twoCellAnchor>
  <xdr:twoCellAnchor editAs="oneCell">
    <xdr:from>
      <xdr:col>2</xdr:col>
      <xdr:colOff>100242</xdr:colOff>
      <xdr:row>8</xdr:row>
      <xdr:rowOff>193790</xdr:rowOff>
    </xdr:from>
    <xdr:to>
      <xdr:col>2</xdr:col>
      <xdr:colOff>1320373</xdr:colOff>
      <xdr:row>14</xdr:row>
      <xdr:rowOff>83068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CC39813B-A20E-4DDB-B06E-651BDC4FB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3136" y="1986731"/>
          <a:ext cx="1217570" cy="1233984"/>
        </a:xfrm>
        <a:prstGeom prst="rect">
          <a:avLst/>
        </a:prstGeom>
      </xdr:spPr>
    </xdr:pic>
    <xdr:clientData/>
  </xdr:twoCellAnchor>
  <xdr:twoCellAnchor editAs="oneCell">
    <xdr:from>
      <xdr:col>8</xdr:col>
      <xdr:colOff>124973</xdr:colOff>
      <xdr:row>8</xdr:row>
      <xdr:rowOff>179294</xdr:rowOff>
    </xdr:from>
    <xdr:to>
      <xdr:col>8</xdr:col>
      <xdr:colOff>1333424</xdr:colOff>
      <xdr:row>14</xdr:row>
      <xdr:rowOff>63547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B11C88A9-F6CE-4AA1-9E30-4F2192BE3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50926" y="1972235"/>
          <a:ext cx="1208451" cy="1228959"/>
        </a:xfrm>
        <a:prstGeom prst="rect">
          <a:avLst/>
        </a:prstGeom>
      </xdr:spPr>
    </xdr:pic>
    <xdr:clientData/>
  </xdr:twoCellAnchor>
  <xdr:twoCellAnchor editAs="oneCell">
    <xdr:from>
      <xdr:col>5</xdr:col>
      <xdr:colOff>65316</xdr:colOff>
      <xdr:row>2</xdr:row>
      <xdr:rowOff>-1</xdr:rowOff>
    </xdr:from>
    <xdr:to>
      <xdr:col>5</xdr:col>
      <xdr:colOff>1157515</xdr:colOff>
      <xdr:row>7</xdr:row>
      <xdr:rowOff>3627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2B9E811F-1FFD-474D-80AE-64C52CADB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9773" y="435428"/>
          <a:ext cx="1092199" cy="1092199"/>
        </a:xfrm>
        <a:prstGeom prst="rect">
          <a:avLst/>
        </a:prstGeom>
      </xdr:spPr>
    </xdr:pic>
    <xdr:clientData/>
  </xdr:twoCellAnchor>
  <xdr:twoCellAnchor editAs="oneCell">
    <xdr:from>
      <xdr:col>3</xdr:col>
      <xdr:colOff>49764</xdr:colOff>
      <xdr:row>16</xdr:row>
      <xdr:rowOff>5336</xdr:rowOff>
    </xdr:from>
    <xdr:to>
      <xdr:col>3</xdr:col>
      <xdr:colOff>1228164</xdr:colOff>
      <xdr:row>21</xdr:row>
      <xdr:rowOff>74581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2E16CA1-6201-4B90-A026-C9F3281A1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9388" y="3591218"/>
          <a:ext cx="1178400" cy="1189834"/>
        </a:xfrm>
        <a:prstGeom prst="rect">
          <a:avLst/>
        </a:prstGeom>
      </xdr:spPr>
    </xdr:pic>
    <xdr:clientData/>
  </xdr:twoCellAnchor>
  <xdr:twoCellAnchor editAs="oneCell">
    <xdr:from>
      <xdr:col>2</xdr:col>
      <xdr:colOff>98752</xdr:colOff>
      <xdr:row>16</xdr:row>
      <xdr:rowOff>28004</xdr:rowOff>
    </xdr:from>
    <xdr:to>
      <xdr:col>2</xdr:col>
      <xdr:colOff>1192306</xdr:colOff>
      <xdr:row>21</xdr:row>
      <xdr:rowOff>13701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29938190-BBB5-4F63-9D58-C54D804E4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2634" y="3613886"/>
          <a:ext cx="1093554" cy="1106286"/>
        </a:xfrm>
        <a:prstGeom prst="rect">
          <a:avLst/>
        </a:prstGeom>
      </xdr:spPr>
    </xdr:pic>
    <xdr:clientData/>
  </xdr:twoCellAnchor>
  <xdr:twoCellAnchor editAs="oneCell">
    <xdr:from>
      <xdr:col>4</xdr:col>
      <xdr:colOff>59559</xdr:colOff>
      <xdr:row>16</xdr:row>
      <xdr:rowOff>35859</xdr:rowOff>
    </xdr:from>
    <xdr:to>
      <xdr:col>4</xdr:col>
      <xdr:colOff>1190843</xdr:colOff>
      <xdr:row>21</xdr:row>
      <xdr:rowOff>59724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D53F8C56-70CD-4663-90FB-36A55DBC7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4924" y="3621741"/>
          <a:ext cx="1131284" cy="1144454"/>
        </a:xfrm>
        <a:prstGeom prst="rect">
          <a:avLst/>
        </a:prstGeom>
      </xdr:spPr>
    </xdr:pic>
    <xdr:clientData/>
  </xdr:twoCellAnchor>
  <xdr:twoCellAnchor editAs="oneCell">
    <xdr:from>
      <xdr:col>6</xdr:col>
      <xdr:colOff>7655</xdr:colOff>
      <xdr:row>15</xdr:row>
      <xdr:rowOff>219352</xdr:rowOff>
    </xdr:from>
    <xdr:to>
      <xdr:col>6</xdr:col>
      <xdr:colOff>1147483</xdr:colOff>
      <xdr:row>21</xdr:row>
      <xdr:rowOff>26276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24051ECD-2660-4B2A-9E84-53FA5544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1067" y="3581117"/>
          <a:ext cx="1139828" cy="1151630"/>
        </a:xfrm>
        <a:prstGeom prst="rect">
          <a:avLst/>
        </a:prstGeom>
      </xdr:spPr>
    </xdr:pic>
    <xdr:clientData/>
  </xdr:twoCellAnchor>
  <xdr:twoCellAnchor editAs="oneCell">
    <xdr:from>
      <xdr:col>5</xdr:col>
      <xdr:colOff>65790</xdr:colOff>
      <xdr:row>16</xdr:row>
      <xdr:rowOff>35859</xdr:rowOff>
    </xdr:from>
    <xdr:to>
      <xdr:col>5</xdr:col>
      <xdr:colOff>1156266</xdr:colOff>
      <xdr:row>21</xdr:row>
      <xdr:rowOff>19156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234CF5C-3671-4572-9C02-9F01389AD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0002" y="3621741"/>
          <a:ext cx="1090476" cy="1103886"/>
        </a:xfrm>
        <a:prstGeom prst="rect">
          <a:avLst/>
        </a:prstGeom>
      </xdr:spPr>
    </xdr:pic>
    <xdr:clientData/>
  </xdr:twoCellAnchor>
  <xdr:twoCellAnchor editAs="oneCell">
    <xdr:from>
      <xdr:col>1</xdr:col>
      <xdr:colOff>280345</xdr:colOff>
      <xdr:row>16</xdr:row>
      <xdr:rowOff>19246</xdr:rowOff>
    </xdr:from>
    <xdr:to>
      <xdr:col>1</xdr:col>
      <xdr:colOff>1456867</xdr:colOff>
      <xdr:row>21</xdr:row>
      <xdr:rowOff>89647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59295B8E-BDCD-4CCA-8B62-02B1694004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933" y="3605128"/>
          <a:ext cx="1176522" cy="1190990"/>
        </a:xfrm>
        <a:prstGeom prst="rect">
          <a:avLst/>
        </a:prstGeom>
      </xdr:spPr>
    </xdr:pic>
    <xdr:clientData/>
  </xdr:twoCellAnchor>
  <xdr:twoCellAnchor editAs="oneCell">
    <xdr:from>
      <xdr:col>6</xdr:col>
      <xdr:colOff>1153455</xdr:colOff>
      <xdr:row>15</xdr:row>
      <xdr:rowOff>194234</xdr:rowOff>
    </xdr:from>
    <xdr:to>
      <xdr:col>7</xdr:col>
      <xdr:colOff>1147482</xdr:colOff>
      <xdr:row>21</xdr:row>
      <xdr:rowOff>26896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3B951E16-4378-42C6-ABC0-EC256A44A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1690" y="3555999"/>
          <a:ext cx="1177368" cy="1177368"/>
        </a:xfrm>
        <a:prstGeom prst="rect">
          <a:avLst/>
        </a:prstGeom>
      </xdr:spPr>
    </xdr:pic>
    <xdr:clientData/>
  </xdr:twoCellAnchor>
  <xdr:twoCellAnchor editAs="oneCell">
    <xdr:from>
      <xdr:col>5</xdr:col>
      <xdr:colOff>53788</xdr:colOff>
      <xdr:row>22</xdr:row>
      <xdr:rowOff>188260</xdr:rowOff>
    </xdr:from>
    <xdr:to>
      <xdr:col>6</xdr:col>
      <xdr:colOff>22588</xdr:colOff>
      <xdr:row>28</xdr:row>
      <xdr:rowOff>31554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42582A79-50FA-4571-B168-6FE6D5E38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2823" y="5118848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7</xdr:col>
      <xdr:colOff>24494</xdr:colOff>
      <xdr:row>22</xdr:row>
      <xdr:rowOff>194824</xdr:rowOff>
    </xdr:from>
    <xdr:to>
      <xdr:col>8</xdr:col>
      <xdr:colOff>38117</xdr:colOff>
      <xdr:row>28</xdr:row>
      <xdr:rowOff>38118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B621583-8226-4FFA-BEB6-05561BF9E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6070" y="5125412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4</xdr:col>
      <xdr:colOff>84847</xdr:colOff>
      <xdr:row>23</xdr:row>
      <xdr:rowOff>4165</xdr:rowOff>
    </xdr:from>
    <xdr:to>
      <xdr:col>4</xdr:col>
      <xdr:colOff>1272847</xdr:colOff>
      <xdr:row>28</xdr:row>
      <xdr:rowOff>71577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D4E470DE-E470-4179-AC18-3F0D37B84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5035" y="5158871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234846</xdr:colOff>
      <xdr:row>22</xdr:row>
      <xdr:rowOff>181059</xdr:rowOff>
    </xdr:from>
    <xdr:to>
      <xdr:col>1</xdr:col>
      <xdr:colOff>1422846</xdr:colOff>
      <xdr:row>28</xdr:row>
      <xdr:rowOff>24353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6B171AF5-8B85-443B-9814-AEF538E06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5434" y="5111647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44188</xdr:colOff>
      <xdr:row>22</xdr:row>
      <xdr:rowOff>187624</xdr:rowOff>
    </xdr:from>
    <xdr:to>
      <xdr:col>7</xdr:col>
      <xdr:colOff>48847</xdr:colOff>
      <xdr:row>28</xdr:row>
      <xdr:rowOff>30918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82B4AE26-5428-4237-BAAB-892C69CBD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2423" y="5118212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2</xdr:col>
      <xdr:colOff>59717</xdr:colOff>
      <xdr:row>22</xdr:row>
      <xdr:rowOff>158331</xdr:rowOff>
    </xdr:from>
    <xdr:to>
      <xdr:col>2</xdr:col>
      <xdr:colOff>1247717</xdr:colOff>
      <xdr:row>28</xdr:row>
      <xdr:rowOff>1625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8D440D3-84F8-423A-94A0-E0F67CE5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423" y="5088919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102140</xdr:colOff>
      <xdr:row>22</xdr:row>
      <xdr:rowOff>209718</xdr:rowOff>
    </xdr:from>
    <xdr:to>
      <xdr:col>3</xdr:col>
      <xdr:colOff>1290140</xdr:colOff>
      <xdr:row>28</xdr:row>
      <xdr:rowOff>53012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5E33BE71-5154-4E1B-8921-145D67589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6587" y="5140306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1290917</xdr:colOff>
      <xdr:row>29</xdr:row>
      <xdr:rowOff>197222</xdr:rowOff>
    </xdr:from>
    <xdr:to>
      <xdr:col>5</xdr:col>
      <xdr:colOff>1170070</xdr:colOff>
      <xdr:row>35</xdr:row>
      <xdr:rowOff>40516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70B49D41-5AC3-4E1D-950C-C4029D32D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1105" y="6696634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4</xdr:col>
      <xdr:colOff>60353</xdr:colOff>
      <xdr:row>29</xdr:row>
      <xdr:rowOff>203786</xdr:rowOff>
    </xdr:from>
    <xdr:to>
      <xdr:col>4</xdr:col>
      <xdr:colOff>1248353</xdr:colOff>
      <xdr:row>35</xdr:row>
      <xdr:rowOff>47080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652A9B78-1D76-4A45-99F8-9A7F2EC9B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541" y="6703198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246212</xdr:colOff>
      <xdr:row>30</xdr:row>
      <xdr:rowOff>4164</xdr:rowOff>
    </xdr:from>
    <xdr:to>
      <xdr:col>1</xdr:col>
      <xdr:colOff>1434212</xdr:colOff>
      <xdr:row>35</xdr:row>
      <xdr:rowOff>71575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333765D8-9757-4053-8D39-271A9DA0F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6800" y="6727693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46588</xdr:colOff>
      <xdr:row>29</xdr:row>
      <xdr:rowOff>198987</xdr:rowOff>
    </xdr:from>
    <xdr:to>
      <xdr:col>3</xdr:col>
      <xdr:colOff>1234588</xdr:colOff>
      <xdr:row>35</xdr:row>
      <xdr:rowOff>42281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A9B519B5-B172-4AC2-B3EF-AB632F7A4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1035" y="6698399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2</xdr:col>
      <xdr:colOff>80046</xdr:colOff>
      <xdr:row>29</xdr:row>
      <xdr:rowOff>196587</xdr:rowOff>
    </xdr:from>
    <xdr:to>
      <xdr:col>2</xdr:col>
      <xdr:colOff>1268046</xdr:colOff>
      <xdr:row>35</xdr:row>
      <xdr:rowOff>39881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84A2B66F-E18D-4292-8C43-976BBDF79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8752" y="6695999"/>
          <a:ext cx="1188000" cy="118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172571</xdr:colOff>
      <xdr:row>23</xdr:row>
      <xdr:rowOff>1391</xdr:rowOff>
    </xdr:from>
    <xdr:to>
      <xdr:col>8</xdr:col>
      <xdr:colOff>1308847</xdr:colOff>
      <xdr:row>28</xdr:row>
      <xdr:rowOff>31779</xdr:rowOff>
    </xdr:to>
    <xdr:pic>
      <xdr:nvPicPr>
        <xdr:cNvPr id="40" name="그림 39" descr="https://static.skport.com/image/rm42wiki/20260421/1118147466156/69e774c49650be73424e9e12_13673ac9.png">
          <a:extLst>
            <a:ext uri="{FF2B5EF4-FFF2-40B4-BE49-F238E27FC236}">
              <a16:creationId xmlns:a16="http://schemas.microsoft.com/office/drawing/2014/main" id="{7C689F78-178E-4FDB-84FB-F4EB5D8D01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98524" y="5156097"/>
          <a:ext cx="1136276" cy="11509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108094</xdr:colOff>
      <xdr:row>22</xdr:row>
      <xdr:rowOff>197224</xdr:rowOff>
    </xdr:from>
    <xdr:to>
      <xdr:col>9</xdr:col>
      <xdr:colOff>1264400</xdr:colOff>
      <xdr:row>28</xdr:row>
      <xdr:rowOff>24202</xdr:rowOff>
    </xdr:to>
    <xdr:pic>
      <xdr:nvPicPr>
        <xdr:cNvPr id="43" name="그림 42" descr="https://static.skport.com/image/rm42wiki/20260421/1118147466156/69e77491337a110681955109_6ad0f152.png">
          <a:extLst>
            <a:ext uri="{FF2B5EF4-FFF2-40B4-BE49-F238E27FC236}">
              <a16:creationId xmlns:a16="http://schemas.microsoft.com/office/drawing/2014/main" id="{814A56F0-20FE-46B2-A6EC-19B1120CF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8400" y="5127812"/>
          <a:ext cx="1156306" cy="1171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44829</xdr:colOff>
      <xdr:row>2</xdr:row>
      <xdr:rowOff>26895</xdr:rowOff>
    </xdr:from>
    <xdr:to>
      <xdr:col>6</xdr:col>
      <xdr:colOff>1147925</xdr:colOff>
      <xdr:row>7</xdr:row>
      <xdr:rowOff>24204</xdr:rowOff>
    </xdr:to>
    <xdr:pic>
      <xdr:nvPicPr>
        <xdr:cNvPr id="47" name="그림 46" descr="https://static.skport.com/image/rm42wiki/20260421/1118147466156/69e77792337a110681955128_db193eac.png">
          <a:extLst>
            <a:ext uri="{FF2B5EF4-FFF2-40B4-BE49-F238E27FC236}">
              <a16:creationId xmlns:a16="http://schemas.microsoft.com/office/drawing/2014/main" id="{EF976940-CFD3-4A00-981C-D1E8BA4F9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3064" y="475130"/>
          <a:ext cx="1103096" cy="1117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5D886-54FE-4692-9292-BC16FB5E6E80}">
  <sheetPr codeName="Sheet1"/>
  <dimension ref="A1:AB90"/>
  <sheetViews>
    <sheetView tabSelected="1" zoomScale="70" zoomScaleNormal="70" workbookViewId="0">
      <pane ySplit="1" topLeftCell="A2" activePane="bottomLeft" state="frozen"/>
      <selection activeCell="C1" sqref="C1"/>
      <selection pane="bottomLeft" activeCell="K17" sqref="K17"/>
    </sheetView>
  </sheetViews>
  <sheetFormatPr defaultColWidth="6.09765625" defaultRowHeight="17.399999999999999" x14ac:dyDescent="0.4"/>
  <cols>
    <col min="1" max="1" width="19" bestFit="1" customWidth="1"/>
    <col min="2" max="2" width="11.796875" bestFit="1" customWidth="1"/>
    <col min="3" max="3" width="37.5" bestFit="1" customWidth="1"/>
    <col min="4" max="4" width="16.796875" bestFit="1" customWidth="1"/>
    <col min="5" max="5" width="15.5" bestFit="1" customWidth="1"/>
    <col min="6" max="6" width="11.796875" bestFit="1" customWidth="1"/>
    <col min="7" max="7" width="49" bestFit="1" customWidth="1"/>
    <col min="8" max="8" width="11.796875" bestFit="1" customWidth="1"/>
    <col min="9" max="9" width="13.5" bestFit="1" customWidth="1"/>
    <col min="10" max="10" width="16.09765625" bestFit="1" customWidth="1"/>
    <col min="11" max="11" width="16.796875" bestFit="1" customWidth="1"/>
    <col min="12" max="12" width="11.09765625" bestFit="1" customWidth="1"/>
    <col min="13" max="13" width="11.796875" bestFit="1" customWidth="1"/>
    <col min="14" max="14" width="11.09765625" bestFit="1" customWidth="1"/>
    <col min="15" max="15" width="23.3984375" bestFit="1" customWidth="1"/>
    <col min="16" max="16" width="11.09765625" bestFit="1" customWidth="1"/>
    <col min="17" max="17" width="51.19921875" bestFit="1" customWidth="1"/>
    <col min="26" max="26" width="2.69921875" bestFit="1" customWidth="1"/>
    <col min="28" max="29" width="2.69921875" bestFit="1" customWidth="1"/>
  </cols>
  <sheetData>
    <row r="1" spans="1:28" s="87" customFormat="1" x14ac:dyDescent="0.4">
      <c r="A1" s="26"/>
      <c r="B1" s="26"/>
      <c r="C1" s="163" t="s">
        <v>359</v>
      </c>
      <c r="D1" s="163" t="s">
        <v>360</v>
      </c>
      <c r="E1" s="163" t="s">
        <v>361</v>
      </c>
      <c r="F1" s="163" t="s">
        <v>362</v>
      </c>
      <c r="G1" s="163" t="s">
        <v>363</v>
      </c>
      <c r="H1" s="163" t="s">
        <v>364</v>
      </c>
      <c r="I1" s="163" t="s">
        <v>365</v>
      </c>
      <c r="J1" s="163" t="s">
        <v>366</v>
      </c>
      <c r="K1" s="163" t="s">
        <v>367</v>
      </c>
      <c r="L1" s="164" t="s">
        <v>368</v>
      </c>
      <c r="M1" s="164" t="s">
        <v>386</v>
      </c>
      <c r="N1"/>
      <c r="O1"/>
      <c r="P1"/>
      <c r="Q1"/>
      <c r="R1"/>
      <c r="S1"/>
      <c r="T1"/>
      <c r="U1"/>
      <c r="V1"/>
      <c r="W1"/>
      <c r="X1"/>
      <c r="Y1"/>
      <c r="Z1"/>
      <c r="AA1" s="88"/>
      <c r="AB1" s="88"/>
    </row>
    <row r="2" spans="1:28" s="33" customFormat="1" ht="18" thickBot="1" x14ac:dyDescent="0.45">
      <c r="L2" s="92"/>
      <c r="M2" s="92"/>
      <c r="N2"/>
      <c r="O2"/>
      <c r="P2"/>
      <c r="Q2"/>
      <c r="R2"/>
      <c r="S2"/>
      <c r="T2"/>
      <c r="U2"/>
      <c r="V2"/>
      <c r="W2"/>
      <c r="X2"/>
      <c r="Y2"/>
      <c r="Z2"/>
      <c r="AA2" s="92"/>
      <c r="AB2" s="92"/>
    </row>
    <row r="3" spans="1:28" s="26" customFormat="1" ht="18" thickBot="1" x14ac:dyDescent="0.45">
      <c r="C3" s="26" t="s">
        <v>172</v>
      </c>
      <c r="D3" s="27" t="s">
        <v>195</v>
      </c>
      <c r="G3" s="27" t="s">
        <v>355</v>
      </c>
      <c r="I3" s="26" t="s">
        <v>354</v>
      </c>
      <c r="J3" s="27">
        <v>0.5</v>
      </c>
      <c r="K3" s="26" t="s">
        <v>369</v>
      </c>
      <c r="L3" s="27">
        <v>407.5</v>
      </c>
      <c r="M3" s="92"/>
      <c r="N3"/>
      <c r="O3"/>
      <c r="P3"/>
      <c r="Q3"/>
      <c r="R3"/>
      <c r="S3"/>
      <c r="T3"/>
      <c r="U3"/>
      <c r="V3"/>
      <c r="W3"/>
      <c r="X3"/>
      <c r="Y3"/>
      <c r="Z3"/>
      <c r="AA3" s="92"/>
      <c r="AB3" s="92"/>
    </row>
    <row r="4" spans="1:28" s="33" customFormat="1" x14ac:dyDescent="0.4">
      <c r="A4" s="92"/>
      <c r="B4" s="92"/>
      <c r="J4" s="33" t="s">
        <v>394</v>
      </c>
      <c r="K4" s="33" t="s">
        <v>370</v>
      </c>
      <c r="L4" s="92"/>
      <c r="M4" s="92"/>
      <c r="N4"/>
      <c r="O4"/>
      <c r="P4"/>
      <c r="Q4"/>
      <c r="R4"/>
      <c r="S4"/>
      <c r="T4"/>
      <c r="U4"/>
      <c r="V4"/>
      <c r="W4"/>
      <c r="X4"/>
      <c r="Y4"/>
      <c r="Z4"/>
      <c r="AA4" s="92"/>
      <c r="AB4" s="92"/>
    </row>
    <row r="5" spans="1:28" s="33" customFormat="1" x14ac:dyDescent="0.4">
      <c r="A5" s="170" t="s">
        <v>357</v>
      </c>
      <c r="B5" s="170" t="s">
        <v>358</v>
      </c>
      <c r="L5" s="92"/>
      <c r="M5" s="92"/>
      <c r="N5"/>
      <c r="O5"/>
      <c r="P5"/>
      <c r="Q5"/>
      <c r="R5"/>
      <c r="S5"/>
      <c r="T5"/>
      <c r="U5"/>
      <c r="V5"/>
      <c r="W5"/>
      <c r="X5"/>
      <c r="Y5"/>
      <c r="Z5"/>
      <c r="AA5" s="92"/>
      <c r="AB5" s="92"/>
    </row>
    <row r="6" spans="1:28" x14ac:dyDescent="0.4">
      <c r="A6" s="166" t="s">
        <v>343</v>
      </c>
      <c r="B6" s="167"/>
      <c r="C6" s="171" t="s">
        <v>330</v>
      </c>
      <c r="D6" s="171"/>
      <c r="E6" s="171"/>
      <c r="F6" s="171"/>
      <c r="G6" s="171"/>
      <c r="H6" s="171"/>
      <c r="I6" s="171"/>
      <c r="J6" s="171"/>
      <c r="K6" s="171"/>
      <c r="L6" s="171"/>
      <c r="M6" s="173"/>
    </row>
    <row r="7" spans="1:28" x14ac:dyDescent="0.4">
      <c r="A7" s="168" t="s">
        <v>344</v>
      </c>
      <c r="B7" s="168" t="s">
        <v>345</v>
      </c>
      <c r="C7" s="165" t="s">
        <v>173</v>
      </c>
      <c r="D7" s="165" t="s">
        <v>399</v>
      </c>
      <c r="E7" s="165" t="s">
        <v>442</v>
      </c>
      <c r="F7" s="165" t="s">
        <v>332</v>
      </c>
      <c r="G7" s="165" t="s">
        <v>389</v>
      </c>
      <c r="H7" s="165">
        <v>1</v>
      </c>
      <c r="I7" s="165">
        <v>2</v>
      </c>
      <c r="J7" s="165">
        <v>8</v>
      </c>
      <c r="K7" s="165" t="s">
        <v>387</v>
      </c>
      <c r="L7" s="165">
        <v>25</v>
      </c>
      <c r="M7" s="174">
        <v>15</v>
      </c>
    </row>
    <row r="8" spans="1:28" x14ac:dyDescent="0.4">
      <c r="A8" s="168" t="s">
        <v>328</v>
      </c>
      <c r="B8" s="168">
        <v>90</v>
      </c>
      <c r="C8" s="165" t="s">
        <v>173</v>
      </c>
      <c r="D8" s="165" t="s">
        <v>399</v>
      </c>
      <c r="E8" s="165" t="s">
        <v>441</v>
      </c>
      <c r="F8" s="165" t="s">
        <v>332</v>
      </c>
      <c r="G8" s="165" t="s">
        <v>376</v>
      </c>
      <c r="H8" s="165">
        <v>1</v>
      </c>
      <c r="I8" s="165">
        <v>2</v>
      </c>
      <c r="J8" s="165">
        <v>7</v>
      </c>
      <c r="K8" s="165" t="s">
        <v>380</v>
      </c>
      <c r="L8" s="165">
        <v>50</v>
      </c>
      <c r="M8" s="174">
        <v>30</v>
      </c>
    </row>
    <row r="9" spans="1:28" x14ac:dyDescent="0.4">
      <c r="A9" s="168" t="s">
        <v>353</v>
      </c>
      <c r="B9" s="168">
        <v>30</v>
      </c>
      <c r="C9" s="165" t="s">
        <v>173</v>
      </c>
      <c r="D9" s="165" t="s">
        <v>399</v>
      </c>
      <c r="E9" s="165" t="s">
        <v>441</v>
      </c>
      <c r="F9" s="165" t="s">
        <v>332</v>
      </c>
      <c r="G9" s="165" t="s">
        <v>377</v>
      </c>
      <c r="H9" s="165">
        <v>1</v>
      </c>
      <c r="I9" s="165">
        <v>2</v>
      </c>
      <c r="J9" s="165">
        <v>6</v>
      </c>
      <c r="K9" s="165" t="s">
        <v>380</v>
      </c>
      <c r="L9" s="165">
        <v>50</v>
      </c>
      <c r="M9" s="174">
        <v>30</v>
      </c>
    </row>
    <row r="10" spans="1:28" x14ac:dyDescent="0.4">
      <c r="A10" s="168" t="s">
        <v>356</v>
      </c>
      <c r="B10" s="168">
        <v>30</v>
      </c>
      <c r="C10" s="165" t="s">
        <v>173</v>
      </c>
      <c r="D10" s="165" t="s">
        <v>336</v>
      </c>
      <c r="E10" s="165" t="s">
        <v>383</v>
      </c>
      <c r="F10" s="165" t="s">
        <v>335</v>
      </c>
      <c r="G10" s="165" t="s">
        <v>372</v>
      </c>
      <c r="H10" s="165">
        <v>1</v>
      </c>
      <c r="I10" s="165">
        <v>1</v>
      </c>
      <c r="J10" s="165">
        <v>0</v>
      </c>
      <c r="K10" s="165" t="s">
        <v>381</v>
      </c>
      <c r="L10" s="165">
        <v>5</v>
      </c>
      <c r="M10" s="174">
        <v>60</v>
      </c>
    </row>
    <row r="11" spans="1:28" x14ac:dyDescent="0.4">
      <c r="A11" s="169" t="s">
        <v>346</v>
      </c>
      <c r="B11" s="167"/>
      <c r="C11" s="165" t="s">
        <v>173</v>
      </c>
      <c r="D11" s="165" t="s">
        <v>221</v>
      </c>
      <c r="E11" s="165" t="s">
        <v>383</v>
      </c>
      <c r="F11" s="165" t="s">
        <v>332</v>
      </c>
      <c r="G11" s="165" t="s">
        <v>374</v>
      </c>
      <c r="H11" s="165">
        <v>1</v>
      </c>
      <c r="I11" s="165">
        <v>2</v>
      </c>
      <c r="J11" s="165">
        <v>5</v>
      </c>
      <c r="K11" s="165" t="s">
        <v>327</v>
      </c>
      <c r="L11" s="165">
        <v>50</v>
      </c>
      <c r="M11" s="174">
        <v>30</v>
      </c>
    </row>
    <row r="12" spans="1:28" x14ac:dyDescent="0.4">
      <c r="A12" s="168" t="s">
        <v>347</v>
      </c>
      <c r="B12" s="168" t="s">
        <v>348</v>
      </c>
      <c r="C12" s="165" t="s">
        <v>173</v>
      </c>
      <c r="D12" s="165" t="s">
        <v>336</v>
      </c>
      <c r="E12" s="165" t="s">
        <v>383</v>
      </c>
      <c r="F12" s="165" t="s">
        <v>335</v>
      </c>
      <c r="G12" s="165" t="s">
        <v>372</v>
      </c>
      <c r="H12" s="165">
        <v>1</v>
      </c>
      <c r="I12" s="165">
        <v>1</v>
      </c>
      <c r="J12" s="165">
        <v>0</v>
      </c>
      <c r="K12" s="165" t="s">
        <v>381</v>
      </c>
      <c r="L12" s="165">
        <v>5</v>
      </c>
      <c r="M12" s="174">
        <v>60</v>
      </c>
    </row>
    <row r="13" spans="1:28" x14ac:dyDescent="0.4">
      <c r="A13" s="168" t="s">
        <v>349</v>
      </c>
      <c r="B13" s="168">
        <v>15</v>
      </c>
      <c r="C13" s="165" t="s">
        <v>337</v>
      </c>
      <c r="D13" s="165" t="s">
        <v>339</v>
      </c>
      <c r="E13" s="165" t="s">
        <v>384</v>
      </c>
      <c r="F13" s="165" t="s">
        <v>331</v>
      </c>
      <c r="G13" s="165" t="s">
        <v>401</v>
      </c>
      <c r="H13" s="165">
        <v>1</v>
      </c>
      <c r="I13" s="165">
        <v>2</v>
      </c>
      <c r="J13" s="165">
        <v>4</v>
      </c>
      <c r="K13" s="165" t="s">
        <v>327</v>
      </c>
      <c r="L13" s="165">
        <v>10</v>
      </c>
      <c r="M13" s="174">
        <v>60</v>
      </c>
    </row>
    <row r="14" spans="1:28" x14ac:dyDescent="0.4">
      <c r="A14" s="168" t="s">
        <v>350</v>
      </c>
      <c r="B14" s="168">
        <v>30</v>
      </c>
      <c r="C14" s="165" t="s">
        <v>337</v>
      </c>
      <c r="D14" s="165" t="s">
        <v>222</v>
      </c>
      <c r="E14" s="165" t="s">
        <v>384</v>
      </c>
      <c r="F14" s="165" t="s">
        <v>332</v>
      </c>
      <c r="G14" s="165" t="s">
        <v>375</v>
      </c>
      <c r="H14" s="165">
        <v>1</v>
      </c>
      <c r="I14" s="165">
        <v>2</v>
      </c>
      <c r="J14" s="165">
        <v>3</v>
      </c>
      <c r="K14" s="165" t="s">
        <v>327</v>
      </c>
      <c r="L14" s="165">
        <v>100</v>
      </c>
      <c r="M14" s="174">
        <v>60</v>
      </c>
    </row>
    <row r="15" spans="1:28" x14ac:dyDescent="0.4">
      <c r="A15" s="81"/>
      <c r="B15" s="81"/>
      <c r="C15" s="165" t="s">
        <v>337</v>
      </c>
      <c r="D15" s="165" t="s">
        <v>338</v>
      </c>
      <c r="E15" s="165" t="s">
        <v>383</v>
      </c>
      <c r="F15" s="165" t="s">
        <v>331</v>
      </c>
      <c r="G15" s="165" t="s">
        <v>402</v>
      </c>
      <c r="H15" s="165">
        <v>3</v>
      </c>
      <c r="I15" s="165">
        <v>2</v>
      </c>
      <c r="J15" s="165">
        <v>1</v>
      </c>
      <c r="K15" s="165" t="s">
        <v>381</v>
      </c>
      <c r="L15" s="165">
        <v>3.3</v>
      </c>
      <c r="M15" s="174">
        <v>90</v>
      </c>
    </row>
    <row r="16" spans="1:28" x14ac:dyDescent="0.4">
      <c r="A16" s="81"/>
      <c r="B16" s="81"/>
      <c r="C16" s="165" t="s">
        <v>337</v>
      </c>
      <c r="D16" s="165" t="s">
        <v>351</v>
      </c>
      <c r="E16" s="165" t="s">
        <v>383</v>
      </c>
      <c r="F16" s="165" t="s">
        <v>331</v>
      </c>
      <c r="G16" s="165" t="s">
        <v>403</v>
      </c>
      <c r="H16" s="165">
        <v>1</v>
      </c>
      <c r="I16" s="165">
        <v>2</v>
      </c>
      <c r="J16" s="165">
        <v>1</v>
      </c>
      <c r="K16" s="165" t="s">
        <v>379</v>
      </c>
      <c r="L16" s="165">
        <v>13.3</v>
      </c>
      <c r="M16" s="174">
        <v>30</v>
      </c>
    </row>
    <row r="17" spans="1:13" x14ac:dyDescent="0.4">
      <c r="A17" s="81"/>
      <c r="B17" s="81"/>
      <c r="C17" s="165" t="s">
        <v>337</v>
      </c>
      <c r="D17" s="165" t="s">
        <v>352</v>
      </c>
      <c r="E17" s="165" t="s">
        <v>383</v>
      </c>
      <c r="F17" s="165" t="s">
        <v>331</v>
      </c>
      <c r="G17" s="165" t="s">
        <v>404</v>
      </c>
      <c r="H17" s="165">
        <v>2</v>
      </c>
      <c r="I17" s="165">
        <v>2</v>
      </c>
      <c r="J17" s="165">
        <v>0</v>
      </c>
      <c r="K17" s="165" t="s">
        <v>382</v>
      </c>
      <c r="L17" s="165">
        <v>3.3</v>
      </c>
      <c r="M17" s="174">
        <v>60</v>
      </c>
    </row>
    <row r="18" spans="1:13" x14ac:dyDescent="0.4">
      <c r="A18" s="81"/>
      <c r="B18" s="81"/>
      <c r="C18" s="165" t="s">
        <v>337</v>
      </c>
      <c r="D18" s="165" t="s">
        <v>339</v>
      </c>
      <c r="E18" s="165" t="s">
        <v>384</v>
      </c>
      <c r="F18" s="165" t="s">
        <v>331</v>
      </c>
      <c r="G18" s="165" t="s">
        <v>405</v>
      </c>
      <c r="H18" s="165">
        <v>2</v>
      </c>
      <c r="I18" s="165">
        <v>2</v>
      </c>
      <c r="J18" s="165">
        <v>2</v>
      </c>
      <c r="K18" s="165" t="s">
        <v>327</v>
      </c>
      <c r="L18" s="165">
        <v>10</v>
      </c>
      <c r="M18" s="174">
        <v>120</v>
      </c>
    </row>
    <row r="19" spans="1:13" x14ac:dyDescent="0.4">
      <c r="A19" s="81"/>
      <c r="B19" s="81"/>
      <c r="C19" s="165" t="s">
        <v>337</v>
      </c>
      <c r="D19" s="165" t="s">
        <v>338</v>
      </c>
      <c r="E19" s="165" t="s">
        <v>384</v>
      </c>
      <c r="F19" s="165" t="s">
        <v>331</v>
      </c>
      <c r="G19" s="165" t="s">
        <v>402</v>
      </c>
      <c r="H19" s="165">
        <v>3</v>
      </c>
      <c r="I19" s="165">
        <v>2</v>
      </c>
      <c r="J19" s="165">
        <v>1</v>
      </c>
      <c r="K19" s="165" t="s">
        <v>327</v>
      </c>
      <c r="L19" s="165">
        <v>10</v>
      </c>
      <c r="M19" s="174">
        <v>180</v>
      </c>
    </row>
    <row r="20" spans="1:13" x14ac:dyDescent="0.4">
      <c r="A20" s="81"/>
      <c r="B20" s="81"/>
      <c r="C20" s="165" t="s">
        <v>337</v>
      </c>
      <c r="D20" s="165" t="s">
        <v>351</v>
      </c>
      <c r="E20" s="165" t="s">
        <v>384</v>
      </c>
      <c r="F20" s="165" t="s">
        <v>331</v>
      </c>
      <c r="G20" s="165" t="s">
        <v>403</v>
      </c>
      <c r="H20" s="165">
        <v>1</v>
      </c>
      <c r="I20" s="165">
        <v>2</v>
      </c>
      <c r="J20" s="165">
        <v>1</v>
      </c>
      <c r="K20" s="165" t="s">
        <v>327</v>
      </c>
      <c r="L20" s="165">
        <v>40</v>
      </c>
      <c r="M20" s="174">
        <v>60</v>
      </c>
    </row>
    <row r="21" spans="1:13" x14ac:dyDescent="0.4">
      <c r="A21" s="81"/>
      <c r="B21" s="81"/>
      <c r="C21" s="165" t="s">
        <v>337</v>
      </c>
      <c r="D21" s="165" t="s">
        <v>352</v>
      </c>
      <c r="E21" s="165" t="s">
        <v>383</v>
      </c>
      <c r="F21" s="165" t="s">
        <v>331</v>
      </c>
      <c r="G21" s="165" t="s">
        <v>404</v>
      </c>
      <c r="H21" s="165">
        <v>2</v>
      </c>
      <c r="I21" s="165">
        <v>2</v>
      </c>
      <c r="J21" s="165">
        <v>0</v>
      </c>
      <c r="K21" s="165" t="s">
        <v>327</v>
      </c>
      <c r="L21" s="165">
        <v>10</v>
      </c>
      <c r="M21" s="174">
        <v>60</v>
      </c>
    </row>
    <row r="22" spans="1:13" x14ac:dyDescent="0.4">
      <c r="A22" s="81"/>
      <c r="B22" s="81"/>
      <c r="C22" s="165" t="s">
        <v>173</v>
      </c>
      <c r="D22" s="165" t="s">
        <v>333</v>
      </c>
      <c r="E22" s="165" t="s">
        <v>383</v>
      </c>
      <c r="F22" s="165" t="s">
        <v>331</v>
      </c>
      <c r="G22" s="165" t="s">
        <v>391</v>
      </c>
      <c r="H22" s="165">
        <v>1</v>
      </c>
      <c r="I22" s="165">
        <v>2</v>
      </c>
      <c r="J22" s="165">
        <v>1</v>
      </c>
      <c r="K22" s="165" t="s">
        <v>327</v>
      </c>
      <c r="L22" s="165">
        <v>5</v>
      </c>
      <c r="M22" s="174">
        <v>30</v>
      </c>
    </row>
    <row r="23" spans="1:13" x14ac:dyDescent="0.4">
      <c r="A23" s="81"/>
      <c r="B23" s="81"/>
      <c r="C23" s="165" t="s">
        <v>173</v>
      </c>
      <c r="D23" s="165" t="s">
        <v>334</v>
      </c>
      <c r="E23" s="165" t="s">
        <v>384</v>
      </c>
      <c r="F23" s="165" t="s">
        <v>335</v>
      </c>
      <c r="G23" s="165" t="s">
        <v>371</v>
      </c>
      <c r="H23" s="165">
        <v>1</v>
      </c>
      <c r="I23" s="165">
        <v>3</v>
      </c>
      <c r="J23" s="165">
        <v>0</v>
      </c>
      <c r="K23" s="165" t="s">
        <v>379</v>
      </c>
      <c r="L23" s="165">
        <v>0</v>
      </c>
      <c r="M23" s="174">
        <v>40</v>
      </c>
    </row>
    <row r="24" spans="1:13" x14ac:dyDescent="0.4">
      <c r="A24" s="81"/>
      <c r="B24" s="81"/>
      <c r="C24" s="165" t="s">
        <v>173</v>
      </c>
      <c r="D24" s="165" t="s">
        <v>336</v>
      </c>
      <c r="E24" s="165" t="s">
        <v>383</v>
      </c>
      <c r="F24" s="165" t="s">
        <v>335</v>
      </c>
      <c r="G24" s="165" t="s">
        <v>372</v>
      </c>
      <c r="H24" s="165">
        <v>1</v>
      </c>
      <c r="I24" s="165">
        <v>1</v>
      </c>
      <c r="J24" s="165">
        <v>0</v>
      </c>
      <c r="K24" s="165" t="s">
        <v>381</v>
      </c>
      <c r="L24" s="165">
        <v>5</v>
      </c>
      <c r="M24" s="174">
        <v>60</v>
      </c>
    </row>
    <row r="25" spans="1:13" x14ac:dyDescent="0.4">
      <c r="A25" s="81"/>
      <c r="B25" s="81"/>
      <c r="C25" s="165" t="s">
        <v>337</v>
      </c>
      <c r="D25" s="165" t="s">
        <v>338</v>
      </c>
      <c r="E25" s="165" t="s">
        <v>383</v>
      </c>
      <c r="F25" s="165" t="s">
        <v>331</v>
      </c>
      <c r="G25" s="165" t="s">
        <v>406</v>
      </c>
      <c r="H25" s="165">
        <v>1</v>
      </c>
      <c r="I25" s="165">
        <v>2</v>
      </c>
      <c r="J25" s="165">
        <v>2</v>
      </c>
      <c r="K25" s="165" t="s">
        <v>388</v>
      </c>
      <c r="L25" s="165">
        <v>2.5</v>
      </c>
      <c r="M25" s="174">
        <v>30</v>
      </c>
    </row>
    <row r="26" spans="1:13" x14ac:dyDescent="0.4">
      <c r="A26" s="81"/>
      <c r="B26" s="81"/>
      <c r="C26" s="165" t="s">
        <v>337</v>
      </c>
      <c r="D26" s="165" t="s">
        <v>339</v>
      </c>
      <c r="E26" s="165" t="s">
        <v>383</v>
      </c>
      <c r="F26" s="165" t="s">
        <v>331</v>
      </c>
      <c r="G26" s="165" t="s">
        <v>407</v>
      </c>
      <c r="H26" s="165">
        <v>1</v>
      </c>
      <c r="I26" s="165">
        <v>2</v>
      </c>
      <c r="J26" s="165">
        <v>1</v>
      </c>
      <c r="K26" s="165" t="s">
        <v>388</v>
      </c>
      <c r="L26" s="165">
        <v>2.5</v>
      </c>
      <c r="M26" s="174">
        <v>30</v>
      </c>
    </row>
    <row r="27" spans="1:13" x14ac:dyDescent="0.4">
      <c r="A27" s="81"/>
      <c r="B27" s="81"/>
      <c r="C27" s="165" t="s">
        <v>337</v>
      </c>
      <c r="D27" s="165" t="s">
        <v>340</v>
      </c>
      <c r="E27" s="165" t="s">
        <v>383</v>
      </c>
      <c r="F27" s="165" t="s">
        <v>335</v>
      </c>
      <c r="G27" s="165" t="s">
        <v>373</v>
      </c>
      <c r="H27" s="165">
        <v>1</v>
      </c>
      <c r="I27" s="165">
        <v>3</v>
      </c>
      <c r="J27" s="165">
        <v>0</v>
      </c>
      <c r="K27" s="165" t="s">
        <v>390</v>
      </c>
      <c r="L27" s="165">
        <v>7.5</v>
      </c>
      <c r="M27" s="174">
        <v>20</v>
      </c>
    </row>
    <row r="28" spans="1:13" x14ac:dyDescent="0.4">
      <c r="A28" s="81"/>
      <c r="B28" s="81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175"/>
    </row>
    <row r="29" spans="1:13" x14ac:dyDescent="0.4">
      <c r="A29" s="81"/>
      <c r="B29" s="81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175"/>
    </row>
    <row r="30" spans="1:13" x14ac:dyDescent="0.4">
      <c r="A30" s="81"/>
      <c r="B30" s="81"/>
      <c r="C30" s="177" t="s">
        <v>341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6"/>
    </row>
    <row r="31" spans="1:13" x14ac:dyDescent="0.4">
      <c r="A31" s="81"/>
      <c r="B31" s="81"/>
      <c r="C31" s="165" t="s">
        <v>173</v>
      </c>
      <c r="D31" s="165" t="s">
        <v>342</v>
      </c>
      <c r="E31" s="165" t="s">
        <v>383</v>
      </c>
      <c r="F31" s="165" t="s">
        <v>335</v>
      </c>
      <c r="G31" s="165" t="s">
        <v>372</v>
      </c>
      <c r="H31" s="165">
        <v>1</v>
      </c>
      <c r="I31" s="165">
        <v>1</v>
      </c>
      <c r="J31" s="165">
        <v>0</v>
      </c>
      <c r="K31" s="165" t="s">
        <v>381</v>
      </c>
      <c r="L31" s="165">
        <v>10</v>
      </c>
      <c r="M31" s="174">
        <v>60</v>
      </c>
    </row>
    <row r="32" spans="1:13" x14ac:dyDescent="0.4">
      <c r="A32" s="81"/>
      <c r="B32" s="81"/>
      <c r="C32" s="165" t="s">
        <v>173</v>
      </c>
      <c r="D32" s="165" t="s">
        <v>218</v>
      </c>
      <c r="E32" s="165" t="s">
        <v>383</v>
      </c>
      <c r="F32" s="165" t="s">
        <v>332</v>
      </c>
      <c r="G32" s="165" t="s">
        <v>408</v>
      </c>
      <c r="H32" s="165">
        <v>1</v>
      </c>
      <c r="I32" s="165">
        <v>2</v>
      </c>
      <c r="J32" s="165">
        <v>4</v>
      </c>
      <c r="K32" s="165" t="s">
        <v>327</v>
      </c>
      <c r="L32" s="165">
        <v>20</v>
      </c>
      <c r="M32" s="174">
        <v>30</v>
      </c>
    </row>
    <row r="33" spans="1:13" x14ac:dyDescent="0.4">
      <c r="A33" s="81"/>
      <c r="B33" s="81"/>
      <c r="C33" s="165" t="s">
        <v>173</v>
      </c>
      <c r="D33" s="165" t="s">
        <v>218</v>
      </c>
      <c r="E33" s="165" t="s">
        <v>383</v>
      </c>
      <c r="F33" s="165" t="s">
        <v>332</v>
      </c>
      <c r="G33" s="165" t="s">
        <v>409</v>
      </c>
      <c r="H33" s="165">
        <v>1</v>
      </c>
      <c r="I33" s="165">
        <v>2</v>
      </c>
      <c r="J33" s="165">
        <v>4</v>
      </c>
      <c r="K33" s="165" t="s">
        <v>327</v>
      </c>
      <c r="L33" s="165">
        <v>20</v>
      </c>
      <c r="M33" s="174">
        <v>30</v>
      </c>
    </row>
    <row r="34" spans="1:13" x14ac:dyDescent="0.4">
      <c r="A34" s="81"/>
      <c r="B34" s="81"/>
      <c r="C34" s="165" t="s">
        <v>173</v>
      </c>
      <c r="D34" s="165" t="s">
        <v>218</v>
      </c>
      <c r="E34" s="165" t="s">
        <v>383</v>
      </c>
      <c r="F34" s="165" t="s">
        <v>332</v>
      </c>
      <c r="G34" s="165" t="s">
        <v>410</v>
      </c>
      <c r="H34" s="165">
        <v>1</v>
      </c>
      <c r="I34" s="165">
        <v>2</v>
      </c>
      <c r="J34" s="165">
        <v>4</v>
      </c>
      <c r="K34" s="165" t="s">
        <v>327</v>
      </c>
      <c r="L34" s="165">
        <v>20</v>
      </c>
      <c r="M34" s="174">
        <v>30</v>
      </c>
    </row>
    <row r="35" spans="1:13" x14ac:dyDescent="0.4">
      <c r="A35" s="81"/>
      <c r="B35" s="81"/>
      <c r="C35" s="165" t="s">
        <v>173</v>
      </c>
      <c r="D35" s="165" t="s">
        <v>218</v>
      </c>
      <c r="E35" s="165" t="s">
        <v>383</v>
      </c>
      <c r="F35" s="165" t="s">
        <v>332</v>
      </c>
      <c r="G35" s="165" t="s">
        <v>411</v>
      </c>
      <c r="H35" s="165">
        <v>1</v>
      </c>
      <c r="I35" s="165">
        <v>2</v>
      </c>
      <c r="J35" s="165">
        <v>7</v>
      </c>
      <c r="K35" s="165" t="s">
        <v>327</v>
      </c>
      <c r="L35" s="165">
        <v>20</v>
      </c>
      <c r="M35" s="174">
        <v>30</v>
      </c>
    </row>
    <row r="36" spans="1:13" x14ac:dyDescent="0.4">
      <c r="A36" s="81"/>
      <c r="B36" s="81"/>
      <c r="C36" s="165" t="s">
        <v>173</v>
      </c>
      <c r="D36" s="165" t="s">
        <v>218</v>
      </c>
      <c r="E36" s="165" t="s">
        <v>383</v>
      </c>
      <c r="F36" s="165" t="s">
        <v>332</v>
      </c>
      <c r="G36" s="165" t="s">
        <v>412</v>
      </c>
      <c r="H36" s="165">
        <v>1</v>
      </c>
      <c r="I36" s="165">
        <v>2</v>
      </c>
      <c r="J36" s="165">
        <v>7</v>
      </c>
      <c r="K36" s="165" t="s">
        <v>327</v>
      </c>
      <c r="L36" s="165">
        <v>20</v>
      </c>
      <c r="M36" s="174">
        <v>30</v>
      </c>
    </row>
    <row r="37" spans="1:13" x14ac:dyDescent="0.4">
      <c r="A37" s="81"/>
      <c r="B37" s="81"/>
      <c r="C37" s="165" t="s">
        <v>173</v>
      </c>
      <c r="D37" s="165" t="s">
        <v>218</v>
      </c>
      <c r="E37" s="165" t="s">
        <v>383</v>
      </c>
      <c r="F37" s="165" t="s">
        <v>332</v>
      </c>
      <c r="G37" s="165" t="s">
        <v>413</v>
      </c>
      <c r="H37" s="165">
        <v>1</v>
      </c>
      <c r="I37" s="165">
        <v>2</v>
      </c>
      <c r="J37" s="165">
        <v>8</v>
      </c>
      <c r="K37" s="165" t="s">
        <v>327</v>
      </c>
      <c r="L37" s="165">
        <v>20</v>
      </c>
      <c r="M37" s="174">
        <v>30</v>
      </c>
    </row>
    <row r="38" spans="1:13" x14ac:dyDescent="0.4">
      <c r="A38" s="81"/>
      <c r="B38" s="81"/>
      <c r="C38" s="165" t="s">
        <v>173</v>
      </c>
      <c r="D38" s="165" t="s">
        <v>329</v>
      </c>
      <c r="E38" s="165" t="s">
        <v>383</v>
      </c>
      <c r="F38" s="165" t="s">
        <v>332</v>
      </c>
      <c r="G38" s="165" t="s">
        <v>414</v>
      </c>
      <c r="H38" s="165">
        <v>1</v>
      </c>
      <c r="I38" s="165">
        <v>2</v>
      </c>
      <c r="J38" s="165">
        <v>8</v>
      </c>
      <c r="K38" s="165" t="s">
        <v>327</v>
      </c>
      <c r="L38" s="165">
        <v>50</v>
      </c>
      <c r="M38" s="174">
        <v>30</v>
      </c>
    </row>
    <row r="39" spans="1:13" x14ac:dyDescent="0.4">
      <c r="A39" s="81"/>
      <c r="B39" s="81"/>
      <c r="C39" s="165" t="s">
        <v>173</v>
      </c>
      <c r="D39" s="165" t="s">
        <v>342</v>
      </c>
      <c r="E39" s="165" t="s">
        <v>383</v>
      </c>
      <c r="F39" s="165" t="s">
        <v>335</v>
      </c>
      <c r="G39" s="165" t="s">
        <v>372</v>
      </c>
      <c r="H39" s="165">
        <v>1</v>
      </c>
      <c r="I39" s="165">
        <v>1</v>
      </c>
      <c r="J39" s="165">
        <v>0</v>
      </c>
      <c r="K39" s="165" t="s">
        <v>381</v>
      </c>
      <c r="L39" s="165">
        <v>10</v>
      </c>
      <c r="M39" s="174">
        <v>60</v>
      </c>
    </row>
    <row r="40" spans="1:13" x14ac:dyDescent="0.4">
      <c r="A40" s="81"/>
      <c r="B40" s="81"/>
      <c r="C40" s="165" t="s">
        <v>173</v>
      </c>
      <c r="D40" s="165" t="s">
        <v>218</v>
      </c>
      <c r="E40" s="165" t="s">
        <v>383</v>
      </c>
      <c r="F40" s="165" t="s">
        <v>332</v>
      </c>
      <c r="G40" s="165" t="s">
        <v>408</v>
      </c>
      <c r="H40" s="165">
        <v>1</v>
      </c>
      <c r="I40" s="165">
        <v>2</v>
      </c>
      <c r="J40" s="165">
        <v>4</v>
      </c>
      <c r="K40" s="165" t="s">
        <v>327</v>
      </c>
      <c r="L40" s="165">
        <v>20</v>
      </c>
      <c r="M40" s="174">
        <v>30</v>
      </c>
    </row>
    <row r="41" spans="1:13" x14ac:dyDescent="0.4">
      <c r="A41" s="81"/>
      <c r="B41" s="81"/>
      <c r="C41" s="165" t="s">
        <v>173</v>
      </c>
      <c r="D41" s="165" t="s">
        <v>218</v>
      </c>
      <c r="E41" s="165" t="s">
        <v>383</v>
      </c>
      <c r="F41" s="165" t="s">
        <v>332</v>
      </c>
      <c r="G41" s="165" t="s">
        <v>409</v>
      </c>
      <c r="H41" s="165">
        <v>1</v>
      </c>
      <c r="I41" s="165">
        <v>2</v>
      </c>
      <c r="J41" s="165">
        <v>4</v>
      </c>
      <c r="K41" s="165" t="s">
        <v>327</v>
      </c>
      <c r="L41" s="165">
        <v>20</v>
      </c>
      <c r="M41" s="174">
        <v>30</v>
      </c>
    </row>
    <row r="42" spans="1:13" x14ac:dyDescent="0.4">
      <c r="A42" s="81"/>
      <c r="B42" s="81"/>
      <c r="C42" s="165" t="s">
        <v>173</v>
      </c>
      <c r="D42" s="165" t="s">
        <v>218</v>
      </c>
      <c r="E42" s="165" t="s">
        <v>383</v>
      </c>
      <c r="F42" s="165" t="s">
        <v>332</v>
      </c>
      <c r="G42" s="165" t="s">
        <v>410</v>
      </c>
      <c r="H42" s="165">
        <v>1</v>
      </c>
      <c r="I42" s="165">
        <v>2</v>
      </c>
      <c r="J42" s="165">
        <v>4</v>
      </c>
      <c r="K42" s="165" t="s">
        <v>327</v>
      </c>
      <c r="L42" s="165">
        <v>20</v>
      </c>
      <c r="M42" s="174">
        <v>30</v>
      </c>
    </row>
    <row r="43" spans="1:13" x14ac:dyDescent="0.4">
      <c r="A43" s="81"/>
      <c r="B43" s="81"/>
      <c r="C43" s="165" t="s">
        <v>173</v>
      </c>
      <c r="D43" s="165" t="s">
        <v>218</v>
      </c>
      <c r="E43" s="165" t="s">
        <v>383</v>
      </c>
      <c r="F43" s="165" t="s">
        <v>332</v>
      </c>
      <c r="G43" s="165" t="s">
        <v>411</v>
      </c>
      <c r="H43" s="165">
        <v>1</v>
      </c>
      <c r="I43" s="165">
        <v>2</v>
      </c>
      <c r="J43" s="165">
        <v>7</v>
      </c>
      <c r="K43" s="165" t="s">
        <v>327</v>
      </c>
      <c r="L43" s="165">
        <v>20</v>
      </c>
      <c r="M43" s="174">
        <v>30</v>
      </c>
    </row>
    <row r="44" spans="1:13" x14ac:dyDescent="0.4">
      <c r="A44" s="81"/>
      <c r="B44" s="81"/>
      <c r="C44" s="165" t="s">
        <v>173</v>
      </c>
      <c r="D44" s="165" t="s">
        <v>218</v>
      </c>
      <c r="E44" s="165" t="s">
        <v>383</v>
      </c>
      <c r="F44" s="165" t="s">
        <v>332</v>
      </c>
      <c r="G44" s="165" t="s">
        <v>412</v>
      </c>
      <c r="H44" s="165">
        <v>1</v>
      </c>
      <c r="I44" s="165">
        <v>2</v>
      </c>
      <c r="J44" s="165">
        <v>7</v>
      </c>
      <c r="K44" s="165" t="s">
        <v>327</v>
      </c>
      <c r="L44" s="165">
        <v>20</v>
      </c>
      <c r="M44" s="174">
        <v>30</v>
      </c>
    </row>
    <row r="45" spans="1:13" x14ac:dyDescent="0.4">
      <c r="A45" s="81"/>
      <c r="B45" s="81"/>
      <c r="C45" s="165" t="s">
        <v>173</v>
      </c>
      <c r="D45" s="165" t="s">
        <v>218</v>
      </c>
      <c r="E45" s="165" t="s">
        <v>383</v>
      </c>
      <c r="F45" s="165" t="s">
        <v>332</v>
      </c>
      <c r="G45" s="165" t="s">
        <v>413</v>
      </c>
      <c r="H45" s="165">
        <v>1</v>
      </c>
      <c r="I45" s="165">
        <v>2</v>
      </c>
      <c r="J45" s="165">
        <v>8</v>
      </c>
      <c r="K45" s="165" t="s">
        <v>327</v>
      </c>
      <c r="L45" s="165">
        <v>20</v>
      </c>
      <c r="M45" s="174">
        <v>30</v>
      </c>
    </row>
    <row r="46" spans="1:13" x14ac:dyDescent="0.4">
      <c r="A46" s="81"/>
      <c r="B46" s="81"/>
      <c r="C46" s="165" t="s">
        <v>173</v>
      </c>
      <c r="D46" s="165" t="s">
        <v>329</v>
      </c>
      <c r="E46" s="165" t="s">
        <v>383</v>
      </c>
      <c r="F46" s="165" t="s">
        <v>332</v>
      </c>
      <c r="G46" s="165" t="s">
        <v>414</v>
      </c>
      <c r="H46" s="165">
        <v>1</v>
      </c>
      <c r="I46" s="165">
        <v>2</v>
      </c>
      <c r="J46" s="165">
        <v>8</v>
      </c>
      <c r="K46" s="165" t="s">
        <v>327</v>
      </c>
      <c r="L46" s="165">
        <v>50</v>
      </c>
      <c r="M46" s="174">
        <v>30</v>
      </c>
    </row>
    <row r="47" spans="1:13" x14ac:dyDescent="0.4">
      <c r="A47" s="81"/>
      <c r="B47" s="81"/>
      <c r="C47" s="165" t="s">
        <v>337</v>
      </c>
      <c r="D47" s="165" t="s">
        <v>339</v>
      </c>
      <c r="E47" s="165" t="s">
        <v>384</v>
      </c>
      <c r="F47" s="165" t="s">
        <v>331</v>
      </c>
      <c r="G47" s="165" t="s">
        <v>415</v>
      </c>
      <c r="H47" s="165">
        <v>2</v>
      </c>
      <c r="I47" s="165">
        <v>2</v>
      </c>
      <c r="J47" s="165">
        <v>2</v>
      </c>
      <c r="K47" s="165" t="s">
        <v>327</v>
      </c>
      <c r="L47" s="165">
        <v>10</v>
      </c>
      <c r="M47" s="174">
        <v>120</v>
      </c>
    </row>
    <row r="48" spans="1:13" x14ac:dyDescent="0.4">
      <c r="A48" s="81"/>
      <c r="B48" s="81"/>
      <c r="C48" s="165" t="s">
        <v>337</v>
      </c>
      <c r="D48" s="165" t="s">
        <v>339</v>
      </c>
      <c r="E48" s="165" t="s">
        <v>384</v>
      </c>
      <c r="F48" s="165" t="s">
        <v>331</v>
      </c>
      <c r="G48" s="165" t="s">
        <v>416</v>
      </c>
      <c r="H48" s="165">
        <v>2</v>
      </c>
      <c r="I48" s="165">
        <v>2</v>
      </c>
      <c r="J48" s="165">
        <v>2</v>
      </c>
      <c r="K48" s="165" t="s">
        <v>327</v>
      </c>
      <c r="L48" s="165">
        <v>10</v>
      </c>
      <c r="M48" s="174">
        <v>120</v>
      </c>
    </row>
    <row r="49" spans="1:13" x14ac:dyDescent="0.4">
      <c r="A49" s="81"/>
      <c r="B49" s="81"/>
      <c r="C49" s="165" t="s">
        <v>337</v>
      </c>
      <c r="D49" s="165" t="s">
        <v>338</v>
      </c>
      <c r="E49" s="165" t="s">
        <v>384</v>
      </c>
      <c r="F49" s="165" t="s">
        <v>331</v>
      </c>
      <c r="G49" s="165" t="s">
        <v>417</v>
      </c>
      <c r="H49" s="165">
        <v>2</v>
      </c>
      <c r="I49" s="165">
        <v>2</v>
      </c>
      <c r="J49" s="165">
        <v>2</v>
      </c>
      <c r="K49" s="165" t="s">
        <v>327</v>
      </c>
      <c r="L49" s="165">
        <v>10</v>
      </c>
      <c r="M49" s="174">
        <v>120</v>
      </c>
    </row>
    <row r="50" spans="1:13" x14ac:dyDescent="0.4">
      <c r="A50" s="81"/>
      <c r="B50" s="81"/>
      <c r="C50" s="165" t="s">
        <v>337</v>
      </c>
      <c r="D50" s="165" t="s">
        <v>339</v>
      </c>
      <c r="E50" s="165" t="s">
        <v>385</v>
      </c>
      <c r="F50" s="165" t="s">
        <v>331</v>
      </c>
      <c r="G50" s="165" t="s">
        <v>418</v>
      </c>
      <c r="H50" s="165">
        <v>1</v>
      </c>
      <c r="I50" s="165">
        <v>2</v>
      </c>
      <c r="J50" s="165">
        <v>2</v>
      </c>
      <c r="K50" s="165" t="s">
        <v>327</v>
      </c>
      <c r="L50" s="165">
        <v>20</v>
      </c>
      <c r="M50" s="174">
        <v>120</v>
      </c>
    </row>
    <row r="51" spans="1:13" x14ac:dyDescent="0.4">
      <c r="C51" s="165" t="s">
        <v>337</v>
      </c>
      <c r="D51" s="165" t="s">
        <v>339</v>
      </c>
      <c r="E51" s="165" t="s">
        <v>385</v>
      </c>
      <c r="F51" s="165" t="s">
        <v>331</v>
      </c>
      <c r="G51" s="165" t="s">
        <v>419</v>
      </c>
      <c r="H51" s="165">
        <v>1</v>
      </c>
      <c r="I51" s="165">
        <v>2</v>
      </c>
      <c r="J51" s="165">
        <v>2</v>
      </c>
      <c r="K51" s="165" t="s">
        <v>327</v>
      </c>
      <c r="L51" s="165">
        <v>20</v>
      </c>
      <c r="M51" s="174">
        <v>120</v>
      </c>
    </row>
    <row r="52" spans="1:13" x14ac:dyDescent="0.4">
      <c r="C52" s="165" t="s">
        <v>173</v>
      </c>
      <c r="D52" s="165" t="s">
        <v>223</v>
      </c>
      <c r="E52" s="165" t="s">
        <v>383</v>
      </c>
      <c r="F52" s="165" t="s">
        <v>332</v>
      </c>
      <c r="G52" s="165" t="s">
        <v>377</v>
      </c>
      <c r="H52" s="165">
        <v>1</v>
      </c>
      <c r="I52" s="165">
        <v>2</v>
      </c>
      <c r="J52" s="165">
        <v>6</v>
      </c>
      <c r="K52" s="165" t="s">
        <v>327</v>
      </c>
      <c r="L52" s="165">
        <v>50</v>
      </c>
      <c r="M52" s="174">
        <v>30</v>
      </c>
    </row>
    <row r="53" spans="1:13" x14ac:dyDescent="0.4">
      <c r="C53" s="165" t="s">
        <v>173</v>
      </c>
      <c r="D53" s="165" t="s">
        <v>218</v>
      </c>
      <c r="E53" s="165" t="s">
        <v>383</v>
      </c>
      <c r="F53" s="165" t="s">
        <v>332</v>
      </c>
      <c r="G53" s="165" t="s">
        <v>420</v>
      </c>
      <c r="H53" s="165">
        <v>1</v>
      </c>
      <c r="I53" s="165">
        <v>2</v>
      </c>
      <c r="J53" s="165">
        <v>8</v>
      </c>
      <c r="K53" s="165" t="s">
        <v>327</v>
      </c>
      <c r="L53" s="165">
        <v>20</v>
      </c>
      <c r="M53" s="174">
        <v>30</v>
      </c>
    </row>
    <row r="54" spans="1:13" x14ac:dyDescent="0.4">
      <c r="C54" s="165" t="s">
        <v>173</v>
      </c>
      <c r="D54" s="165" t="s">
        <v>218</v>
      </c>
      <c r="E54" s="165" t="s">
        <v>383</v>
      </c>
      <c r="F54" s="165" t="s">
        <v>332</v>
      </c>
      <c r="G54" s="165" t="s">
        <v>421</v>
      </c>
      <c r="H54" s="165">
        <v>1</v>
      </c>
      <c r="I54" s="165">
        <v>2</v>
      </c>
      <c r="J54" s="165">
        <v>8</v>
      </c>
      <c r="K54" s="165" t="s">
        <v>327</v>
      </c>
      <c r="L54" s="165">
        <v>20</v>
      </c>
      <c r="M54" s="174">
        <v>30</v>
      </c>
    </row>
    <row r="55" spans="1:13" x14ac:dyDescent="0.4">
      <c r="C55" s="165" t="s">
        <v>173</v>
      </c>
      <c r="D55" s="165" t="s">
        <v>218</v>
      </c>
      <c r="E55" s="165" t="s">
        <v>383</v>
      </c>
      <c r="F55" s="165" t="s">
        <v>332</v>
      </c>
      <c r="G55" s="165" t="s">
        <v>422</v>
      </c>
      <c r="H55" s="165">
        <v>1</v>
      </c>
      <c r="I55" s="165">
        <v>2</v>
      </c>
      <c r="J55" s="165">
        <v>8</v>
      </c>
      <c r="K55" s="165" t="s">
        <v>327</v>
      </c>
      <c r="L55" s="165">
        <v>20</v>
      </c>
      <c r="M55" s="174">
        <v>30</v>
      </c>
    </row>
    <row r="56" spans="1:13" x14ac:dyDescent="0.4">
      <c r="C56" s="165" t="s">
        <v>173</v>
      </c>
      <c r="D56" s="165" t="s">
        <v>218</v>
      </c>
      <c r="E56" s="165" t="s">
        <v>383</v>
      </c>
      <c r="F56" s="165" t="s">
        <v>332</v>
      </c>
      <c r="G56" s="165" t="s">
        <v>423</v>
      </c>
      <c r="H56" s="165">
        <v>1</v>
      </c>
      <c r="I56" s="165">
        <v>2</v>
      </c>
      <c r="J56" s="165">
        <v>8</v>
      </c>
      <c r="K56" s="165" t="s">
        <v>327</v>
      </c>
      <c r="L56" s="165">
        <v>20</v>
      </c>
      <c r="M56" s="174">
        <v>30</v>
      </c>
    </row>
    <row r="57" spans="1:13" x14ac:dyDescent="0.4">
      <c r="C57" s="165" t="s">
        <v>173</v>
      </c>
      <c r="D57" s="165" t="s">
        <v>218</v>
      </c>
      <c r="E57" s="165" t="s">
        <v>383</v>
      </c>
      <c r="F57" s="165" t="s">
        <v>332</v>
      </c>
      <c r="G57" s="165" t="s">
        <v>424</v>
      </c>
      <c r="H57" s="165">
        <v>1</v>
      </c>
      <c r="I57" s="165">
        <v>2</v>
      </c>
      <c r="J57" s="165">
        <v>8</v>
      </c>
      <c r="K57" s="165" t="s">
        <v>327</v>
      </c>
      <c r="L57" s="165">
        <v>20</v>
      </c>
      <c r="M57" s="174">
        <v>30</v>
      </c>
    </row>
    <row r="58" spans="1:13" x14ac:dyDescent="0.4">
      <c r="C58" s="165" t="s">
        <v>173</v>
      </c>
      <c r="D58" s="165" t="s">
        <v>218</v>
      </c>
      <c r="E58" s="165" t="s">
        <v>383</v>
      </c>
      <c r="F58" s="165" t="s">
        <v>332</v>
      </c>
      <c r="G58" s="165" t="s">
        <v>425</v>
      </c>
      <c r="H58" s="165">
        <v>1</v>
      </c>
      <c r="I58" s="165">
        <v>2</v>
      </c>
      <c r="J58" s="165">
        <v>8</v>
      </c>
      <c r="K58" s="165" t="s">
        <v>327</v>
      </c>
      <c r="L58" s="165">
        <v>20</v>
      </c>
      <c r="M58" s="174">
        <v>30</v>
      </c>
    </row>
    <row r="59" spans="1:13" x14ac:dyDescent="0.4">
      <c r="C59" s="165" t="s">
        <v>173</v>
      </c>
      <c r="D59" s="165" t="s">
        <v>336</v>
      </c>
      <c r="E59" s="165" t="s">
        <v>383</v>
      </c>
      <c r="F59" s="165" t="s">
        <v>335</v>
      </c>
      <c r="G59" s="165" t="s">
        <v>378</v>
      </c>
      <c r="H59" s="165">
        <v>1</v>
      </c>
      <c r="I59" s="165">
        <v>1</v>
      </c>
      <c r="J59" s="165">
        <v>0</v>
      </c>
      <c r="K59" s="165" t="s">
        <v>381</v>
      </c>
      <c r="L59" s="165">
        <v>5</v>
      </c>
      <c r="M59" s="174">
        <v>60</v>
      </c>
    </row>
    <row r="60" spans="1:13" x14ac:dyDescent="0.4">
      <c r="C60" s="165" t="s">
        <v>173</v>
      </c>
      <c r="D60" s="165" t="s">
        <v>342</v>
      </c>
      <c r="E60" s="165" t="s">
        <v>383</v>
      </c>
      <c r="F60" s="165" t="s">
        <v>335</v>
      </c>
      <c r="G60" s="165" t="s">
        <v>378</v>
      </c>
      <c r="H60" s="165">
        <v>1</v>
      </c>
      <c r="I60" s="165">
        <v>1</v>
      </c>
      <c r="J60" s="165">
        <v>0</v>
      </c>
      <c r="K60" s="165" t="s">
        <v>381</v>
      </c>
      <c r="L60" s="165">
        <v>10</v>
      </c>
      <c r="M60" s="174">
        <v>60</v>
      </c>
    </row>
    <row r="61" spans="1:13" x14ac:dyDescent="0.4">
      <c r="C61" s="165" t="s">
        <v>173</v>
      </c>
      <c r="D61" s="165" t="s">
        <v>342</v>
      </c>
      <c r="E61" s="165" t="s">
        <v>383</v>
      </c>
      <c r="F61" s="165" t="s">
        <v>335</v>
      </c>
      <c r="G61" s="165" t="s">
        <v>372</v>
      </c>
      <c r="H61" s="165">
        <v>1</v>
      </c>
      <c r="I61" s="165">
        <v>1</v>
      </c>
      <c r="J61" s="165">
        <v>0</v>
      </c>
      <c r="K61" s="165" t="s">
        <v>381</v>
      </c>
      <c r="L61" s="165">
        <v>10</v>
      </c>
      <c r="M61" s="174">
        <v>60</v>
      </c>
    </row>
    <row r="62" spans="1:13" x14ac:dyDescent="0.4">
      <c r="C62" s="165" t="s">
        <v>173</v>
      </c>
      <c r="D62" s="165" t="s">
        <v>218</v>
      </c>
      <c r="E62" s="165" t="s">
        <v>383</v>
      </c>
      <c r="F62" s="165" t="s">
        <v>332</v>
      </c>
      <c r="G62" s="165" t="s">
        <v>408</v>
      </c>
      <c r="H62" s="165">
        <v>1</v>
      </c>
      <c r="I62" s="165">
        <v>2</v>
      </c>
      <c r="J62" s="165">
        <v>4</v>
      </c>
      <c r="K62" s="165" t="s">
        <v>327</v>
      </c>
      <c r="L62" s="165">
        <v>20</v>
      </c>
      <c r="M62" s="174">
        <v>30</v>
      </c>
    </row>
    <row r="63" spans="1:13" x14ac:dyDescent="0.4">
      <c r="C63" s="165" t="s">
        <v>173</v>
      </c>
      <c r="D63" s="165" t="s">
        <v>218</v>
      </c>
      <c r="E63" s="165" t="s">
        <v>383</v>
      </c>
      <c r="F63" s="165" t="s">
        <v>332</v>
      </c>
      <c r="G63" s="165" t="s">
        <v>409</v>
      </c>
      <c r="H63" s="165">
        <v>1</v>
      </c>
      <c r="I63" s="165">
        <v>2</v>
      </c>
      <c r="J63" s="165">
        <v>4</v>
      </c>
      <c r="K63" s="165" t="s">
        <v>327</v>
      </c>
      <c r="L63" s="165">
        <v>20</v>
      </c>
      <c r="M63" s="174">
        <v>30</v>
      </c>
    </row>
    <row r="64" spans="1:13" x14ac:dyDescent="0.4">
      <c r="C64" s="165" t="s">
        <v>173</v>
      </c>
      <c r="D64" s="165" t="s">
        <v>218</v>
      </c>
      <c r="E64" s="165" t="s">
        <v>383</v>
      </c>
      <c r="F64" s="165" t="s">
        <v>332</v>
      </c>
      <c r="G64" s="165" t="s">
        <v>410</v>
      </c>
      <c r="H64" s="165">
        <v>1</v>
      </c>
      <c r="I64" s="165">
        <v>2</v>
      </c>
      <c r="J64" s="165">
        <v>4</v>
      </c>
      <c r="K64" s="165" t="s">
        <v>327</v>
      </c>
      <c r="L64" s="165">
        <v>20</v>
      </c>
      <c r="M64" s="174">
        <v>30</v>
      </c>
    </row>
    <row r="65" spans="3:13" x14ac:dyDescent="0.4">
      <c r="C65" s="165" t="s">
        <v>173</v>
      </c>
      <c r="D65" s="165" t="s">
        <v>218</v>
      </c>
      <c r="E65" s="165" t="s">
        <v>383</v>
      </c>
      <c r="F65" s="165" t="s">
        <v>332</v>
      </c>
      <c r="G65" s="165" t="s">
        <v>411</v>
      </c>
      <c r="H65" s="165">
        <v>1</v>
      </c>
      <c r="I65" s="165">
        <v>2</v>
      </c>
      <c r="J65" s="165">
        <v>7</v>
      </c>
      <c r="K65" s="165" t="s">
        <v>327</v>
      </c>
      <c r="L65" s="165">
        <v>20</v>
      </c>
      <c r="M65" s="174">
        <v>30</v>
      </c>
    </row>
    <row r="66" spans="3:13" x14ac:dyDescent="0.4">
      <c r="C66" s="165" t="s">
        <v>173</v>
      </c>
      <c r="D66" s="165" t="s">
        <v>218</v>
      </c>
      <c r="E66" s="165" t="s">
        <v>383</v>
      </c>
      <c r="F66" s="165" t="s">
        <v>332</v>
      </c>
      <c r="G66" s="165" t="s">
        <v>412</v>
      </c>
      <c r="H66" s="165">
        <v>1</v>
      </c>
      <c r="I66" s="165">
        <v>2</v>
      </c>
      <c r="J66" s="165">
        <v>7</v>
      </c>
      <c r="K66" s="165" t="s">
        <v>327</v>
      </c>
      <c r="L66" s="165">
        <v>20</v>
      </c>
      <c r="M66" s="174">
        <v>30</v>
      </c>
    </row>
    <row r="67" spans="3:13" x14ac:dyDescent="0.4">
      <c r="C67" s="165" t="s">
        <v>173</v>
      </c>
      <c r="D67" s="165" t="s">
        <v>218</v>
      </c>
      <c r="E67" s="165" t="s">
        <v>383</v>
      </c>
      <c r="F67" s="165" t="s">
        <v>332</v>
      </c>
      <c r="G67" s="165" t="s">
        <v>413</v>
      </c>
      <c r="H67" s="165">
        <v>1</v>
      </c>
      <c r="I67" s="165">
        <v>2</v>
      </c>
      <c r="J67" s="165">
        <v>8</v>
      </c>
      <c r="K67" s="165" t="s">
        <v>327</v>
      </c>
      <c r="L67" s="165">
        <v>20</v>
      </c>
      <c r="M67" s="174">
        <v>30</v>
      </c>
    </row>
    <row r="68" spans="3:13" x14ac:dyDescent="0.4">
      <c r="C68" s="165" t="s">
        <v>173</v>
      </c>
      <c r="D68" s="165" t="s">
        <v>329</v>
      </c>
      <c r="E68" s="165" t="s">
        <v>383</v>
      </c>
      <c r="F68" s="165" t="s">
        <v>332</v>
      </c>
      <c r="G68" s="165" t="s">
        <v>414</v>
      </c>
      <c r="H68" s="165">
        <v>1</v>
      </c>
      <c r="I68" s="165">
        <v>2</v>
      </c>
      <c r="J68" s="165">
        <v>8</v>
      </c>
      <c r="K68" s="165" t="s">
        <v>327</v>
      </c>
      <c r="L68" s="165">
        <v>50</v>
      </c>
      <c r="M68" s="174">
        <v>30</v>
      </c>
    </row>
    <row r="69" spans="3:13" x14ac:dyDescent="0.4">
      <c r="C69" s="165" t="s">
        <v>173</v>
      </c>
      <c r="D69" s="165" t="s">
        <v>218</v>
      </c>
      <c r="E69" s="165" t="s">
        <v>383</v>
      </c>
      <c r="F69" s="165" t="s">
        <v>332</v>
      </c>
      <c r="G69" s="165" t="s">
        <v>426</v>
      </c>
      <c r="H69" s="165">
        <v>1</v>
      </c>
      <c r="I69" s="165">
        <v>2</v>
      </c>
      <c r="J69" s="165">
        <v>4</v>
      </c>
      <c r="K69" s="165" t="s">
        <v>327</v>
      </c>
      <c r="L69" s="165">
        <v>20</v>
      </c>
      <c r="M69" s="174">
        <v>30</v>
      </c>
    </row>
    <row r="70" spans="3:13" x14ac:dyDescent="0.4">
      <c r="C70" s="165" t="s">
        <v>173</v>
      </c>
      <c r="D70" s="165" t="s">
        <v>218</v>
      </c>
      <c r="E70" s="165" t="s">
        <v>383</v>
      </c>
      <c r="F70" s="165" t="s">
        <v>332</v>
      </c>
      <c r="G70" s="165" t="s">
        <v>427</v>
      </c>
      <c r="H70" s="165">
        <v>1</v>
      </c>
      <c r="I70" s="165">
        <v>2</v>
      </c>
      <c r="J70" s="165">
        <v>4</v>
      </c>
      <c r="K70" s="165" t="s">
        <v>327</v>
      </c>
      <c r="L70" s="165">
        <v>20</v>
      </c>
      <c r="M70" s="174">
        <v>30</v>
      </c>
    </row>
    <row r="71" spans="3:13" x14ac:dyDescent="0.4">
      <c r="C71" s="165" t="s">
        <v>173</v>
      </c>
      <c r="D71" s="165" t="s">
        <v>218</v>
      </c>
      <c r="E71" s="165" t="s">
        <v>383</v>
      </c>
      <c r="F71" s="165" t="s">
        <v>332</v>
      </c>
      <c r="G71" s="165" t="s">
        <v>428</v>
      </c>
      <c r="H71" s="165">
        <v>1</v>
      </c>
      <c r="I71" s="165">
        <v>2</v>
      </c>
      <c r="J71" s="165">
        <v>4</v>
      </c>
      <c r="K71" s="165" t="s">
        <v>327</v>
      </c>
      <c r="L71" s="165">
        <v>20</v>
      </c>
      <c r="M71" s="174">
        <v>30</v>
      </c>
    </row>
    <row r="72" spans="3:13" x14ac:dyDescent="0.4">
      <c r="C72" s="165" t="s">
        <v>173</v>
      </c>
      <c r="D72" s="165" t="s">
        <v>400</v>
      </c>
      <c r="E72" s="165" t="s">
        <v>441</v>
      </c>
      <c r="F72" s="165" t="s">
        <v>332</v>
      </c>
      <c r="G72" s="165" t="s">
        <v>392</v>
      </c>
      <c r="H72" s="165">
        <v>1</v>
      </c>
      <c r="I72" s="165">
        <v>2</v>
      </c>
      <c r="J72" s="165">
        <v>5</v>
      </c>
      <c r="K72" s="165" t="s">
        <v>380</v>
      </c>
      <c r="L72" s="165">
        <v>50</v>
      </c>
      <c r="M72" s="174">
        <v>30</v>
      </c>
    </row>
    <row r="73" spans="3:13" x14ac:dyDescent="0.4">
      <c r="C73" s="165" t="s">
        <v>173</v>
      </c>
      <c r="D73" s="165" t="s">
        <v>223</v>
      </c>
      <c r="E73" s="165" t="s">
        <v>383</v>
      </c>
      <c r="F73" s="165" t="s">
        <v>332</v>
      </c>
      <c r="G73" s="165" t="s">
        <v>392</v>
      </c>
      <c r="H73" s="165">
        <v>1</v>
      </c>
      <c r="I73" s="165">
        <v>2</v>
      </c>
      <c r="J73" s="165">
        <v>5</v>
      </c>
      <c r="K73" s="165" t="s">
        <v>327</v>
      </c>
      <c r="L73" s="165">
        <v>50</v>
      </c>
      <c r="M73" s="174">
        <v>30</v>
      </c>
    </row>
    <row r="74" spans="3:13" x14ac:dyDescent="0.4">
      <c r="C74" s="165" t="s">
        <v>173</v>
      </c>
      <c r="D74" s="165" t="s">
        <v>218</v>
      </c>
      <c r="E74" s="165" t="s">
        <v>383</v>
      </c>
      <c r="F74" s="165" t="s">
        <v>332</v>
      </c>
      <c r="G74" s="165" t="s">
        <v>429</v>
      </c>
      <c r="H74" s="165">
        <v>1</v>
      </c>
      <c r="I74" s="165">
        <v>2</v>
      </c>
      <c r="J74" s="165">
        <v>7</v>
      </c>
      <c r="K74" s="165" t="s">
        <v>327</v>
      </c>
      <c r="L74" s="165">
        <v>20</v>
      </c>
      <c r="M74" s="174">
        <v>30</v>
      </c>
    </row>
    <row r="75" spans="3:13" x14ac:dyDescent="0.4">
      <c r="C75" s="165" t="s">
        <v>173</v>
      </c>
      <c r="D75" s="165" t="s">
        <v>218</v>
      </c>
      <c r="E75" s="165" t="s">
        <v>383</v>
      </c>
      <c r="F75" s="165" t="s">
        <v>332</v>
      </c>
      <c r="G75" s="165" t="s">
        <v>430</v>
      </c>
      <c r="H75" s="165">
        <v>1</v>
      </c>
      <c r="I75" s="165">
        <v>2</v>
      </c>
      <c r="J75" s="165">
        <v>7</v>
      </c>
      <c r="K75" s="165" t="s">
        <v>327</v>
      </c>
      <c r="L75" s="165">
        <v>20</v>
      </c>
      <c r="M75" s="174">
        <v>30</v>
      </c>
    </row>
    <row r="76" spans="3:13" x14ac:dyDescent="0.4">
      <c r="C76" s="165" t="s">
        <v>173</v>
      </c>
      <c r="D76" s="165" t="s">
        <v>440</v>
      </c>
      <c r="E76" s="165" t="s">
        <v>441</v>
      </c>
      <c r="F76" s="165" t="s">
        <v>332</v>
      </c>
      <c r="G76" s="165" t="s">
        <v>393</v>
      </c>
      <c r="H76" s="165">
        <v>1</v>
      </c>
      <c r="I76" s="165">
        <v>2</v>
      </c>
      <c r="J76" s="165">
        <v>8</v>
      </c>
      <c r="K76" s="165" t="s">
        <v>380</v>
      </c>
      <c r="L76" s="165">
        <v>50</v>
      </c>
      <c r="M76" s="174">
        <v>30</v>
      </c>
    </row>
    <row r="77" spans="3:13" x14ac:dyDescent="0.4">
      <c r="C77" s="165" t="s">
        <v>173</v>
      </c>
      <c r="D77" s="165" t="s">
        <v>223</v>
      </c>
      <c r="E77" s="165" t="s">
        <v>383</v>
      </c>
      <c r="F77" s="165" t="s">
        <v>332</v>
      </c>
      <c r="G77" s="165" t="s">
        <v>393</v>
      </c>
      <c r="H77" s="165">
        <v>1</v>
      </c>
      <c r="I77" s="165">
        <v>2</v>
      </c>
      <c r="J77" s="165">
        <v>8</v>
      </c>
      <c r="K77" s="165" t="s">
        <v>327</v>
      </c>
      <c r="L77" s="165">
        <v>50</v>
      </c>
      <c r="M77" s="174">
        <v>30</v>
      </c>
    </row>
    <row r="78" spans="3:13" x14ac:dyDescent="0.4">
      <c r="C78" s="165" t="s">
        <v>173</v>
      </c>
      <c r="D78" s="165" t="s">
        <v>218</v>
      </c>
      <c r="E78" s="165" t="s">
        <v>383</v>
      </c>
      <c r="F78" s="165" t="s">
        <v>332</v>
      </c>
      <c r="G78" s="165" t="s">
        <v>431</v>
      </c>
      <c r="H78" s="165">
        <v>1</v>
      </c>
      <c r="I78" s="165">
        <v>2</v>
      </c>
      <c r="J78" s="165">
        <v>8</v>
      </c>
      <c r="K78" s="165" t="s">
        <v>327</v>
      </c>
      <c r="L78" s="165">
        <v>20</v>
      </c>
      <c r="M78" s="174">
        <v>30</v>
      </c>
    </row>
    <row r="79" spans="3:13" x14ac:dyDescent="0.4">
      <c r="C79" s="165" t="s">
        <v>173</v>
      </c>
      <c r="D79" s="165" t="s">
        <v>223</v>
      </c>
      <c r="E79" s="165" t="s">
        <v>383</v>
      </c>
      <c r="F79" s="165" t="s">
        <v>332</v>
      </c>
      <c r="G79" s="165" t="s">
        <v>376</v>
      </c>
      <c r="H79" s="165">
        <v>1</v>
      </c>
      <c r="I79" s="165">
        <v>2</v>
      </c>
      <c r="J79" s="165">
        <v>7</v>
      </c>
      <c r="K79" s="165" t="s">
        <v>327</v>
      </c>
      <c r="L79" s="165">
        <v>50</v>
      </c>
      <c r="M79" s="174">
        <v>30</v>
      </c>
    </row>
    <row r="80" spans="3:13" x14ac:dyDescent="0.4">
      <c r="C80" s="165" t="s">
        <v>173</v>
      </c>
      <c r="D80" s="165" t="s">
        <v>329</v>
      </c>
      <c r="E80" s="165" t="s">
        <v>383</v>
      </c>
      <c r="F80" s="165" t="s">
        <v>332</v>
      </c>
      <c r="G80" s="165" t="s">
        <v>432</v>
      </c>
      <c r="H80" s="165">
        <v>1</v>
      </c>
      <c r="I80" s="165">
        <v>2</v>
      </c>
      <c r="J80" s="165">
        <v>8</v>
      </c>
      <c r="K80" s="165" t="s">
        <v>327</v>
      </c>
      <c r="L80" s="165">
        <v>50</v>
      </c>
      <c r="M80" s="174">
        <v>30</v>
      </c>
    </row>
    <row r="81" spans="3:13" x14ac:dyDescent="0.4">
      <c r="C81" s="165" t="s">
        <v>173</v>
      </c>
      <c r="D81" s="165" t="s">
        <v>218</v>
      </c>
      <c r="E81" s="165" t="s">
        <v>383</v>
      </c>
      <c r="F81" s="165" t="s">
        <v>332</v>
      </c>
      <c r="G81" s="165" t="s">
        <v>433</v>
      </c>
      <c r="H81" s="165">
        <v>1</v>
      </c>
      <c r="I81" s="165">
        <v>2</v>
      </c>
      <c r="J81" s="165">
        <v>9</v>
      </c>
      <c r="K81" s="165" t="s">
        <v>327</v>
      </c>
      <c r="L81" s="165">
        <v>20</v>
      </c>
      <c r="M81" s="174">
        <v>30</v>
      </c>
    </row>
    <row r="82" spans="3:13" x14ac:dyDescent="0.4">
      <c r="C82" s="165" t="s">
        <v>173</v>
      </c>
      <c r="D82" s="165" t="s">
        <v>218</v>
      </c>
      <c r="E82" s="165" t="s">
        <v>383</v>
      </c>
      <c r="F82" s="165" t="s">
        <v>332</v>
      </c>
      <c r="G82" s="165" t="s">
        <v>434</v>
      </c>
      <c r="H82" s="165">
        <v>1</v>
      </c>
      <c r="I82" s="165">
        <v>2</v>
      </c>
      <c r="J82" s="165">
        <v>9</v>
      </c>
      <c r="K82" s="165" t="s">
        <v>327</v>
      </c>
      <c r="L82" s="165">
        <v>20</v>
      </c>
      <c r="M82" s="174">
        <v>30</v>
      </c>
    </row>
    <row r="83" spans="3:13" x14ac:dyDescent="0.4">
      <c r="C83" s="165" t="s">
        <v>173</v>
      </c>
      <c r="D83" s="165" t="s">
        <v>218</v>
      </c>
      <c r="E83" s="165" t="s">
        <v>383</v>
      </c>
      <c r="F83" s="165" t="s">
        <v>332</v>
      </c>
      <c r="G83" s="165" t="s">
        <v>435</v>
      </c>
      <c r="H83" s="165">
        <v>1</v>
      </c>
      <c r="I83" s="165">
        <v>2</v>
      </c>
      <c r="J83" s="165">
        <v>9</v>
      </c>
      <c r="K83" s="165" t="s">
        <v>327</v>
      </c>
      <c r="L83" s="165">
        <v>20</v>
      </c>
      <c r="M83" s="174">
        <v>30</v>
      </c>
    </row>
    <row r="84" spans="3:13" x14ac:dyDescent="0.4">
      <c r="C84" s="165" t="s">
        <v>173</v>
      </c>
      <c r="D84" s="165" t="s">
        <v>218</v>
      </c>
      <c r="E84" s="165" t="s">
        <v>383</v>
      </c>
      <c r="F84" s="165" t="s">
        <v>332</v>
      </c>
      <c r="G84" s="165" t="s">
        <v>436</v>
      </c>
      <c r="H84" s="165">
        <v>1</v>
      </c>
      <c r="I84" s="165">
        <v>2</v>
      </c>
      <c r="J84" s="165">
        <v>9</v>
      </c>
      <c r="K84" s="165" t="s">
        <v>327</v>
      </c>
      <c r="L84" s="165">
        <v>20</v>
      </c>
      <c r="M84" s="174">
        <v>30</v>
      </c>
    </row>
    <row r="85" spans="3:13" x14ac:dyDescent="0.4">
      <c r="C85" s="165" t="s">
        <v>173</v>
      </c>
      <c r="D85" s="165" t="s">
        <v>218</v>
      </c>
      <c r="E85" s="165" t="s">
        <v>383</v>
      </c>
      <c r="F85" s="165" t="s">
        <v>332</v>
      </c>
      <c r="G85" s="165" t="s">
        <v>437</v>
      </c>
      <c r="H85" s="165">
        <v>1</v>
      </c>
      <c r="I85" s="165">
        <v>2</v>
      </c>
      <c r="J85" s="165">
        <v>9</v>
      </c>
      <c r="K85" s="165" t="s">
        <v>327</v>
      </c>
      <c r="L85" s="165">
        <v>20</v>
      </c>
      <c r="M85" s="174">
        <v>30</v>
      </c>
    </row>
    <row r="86" spans="3:13" x14ac:dyDescent="0.4">
      <c r="C86" s="165" t="s">
        <v>173</v>
      </c>
      <c r="D86" s="165" t="s">
        <v>218</v>
      </c>
      <c r="E86" s="165" t="s">
        <v>383</v>
      </c>
      <c r="F86" s="165" t="s">
        <v>332</v>
      </c>
      <c r="G86" s="165" t="s">
        <v>438</v>
      </c>
      <c r="H86" s="165">
        <v>1</v>
      </c>
      <c r="I86" s="165">
        <v>2</v>
      </c>
      <c r="J86" s="165">
        <v>9</v>
      </c>
      <c r="K86" s="165" t="s">
        <v>327</v>
      </c>
      <c r="L86" s="165">
        <v>20</v>
      </c>
      <c r="M86" s="174">
        <v>30</v>
      </c>
    </row>
    <row r="87" spans="3:13" x14ac:dyDescent="0.4">
      <c r="C87" s="165" t="s">
        <v>173</v>
      </c>
      <c r="D87" s="165" t="s">
        <v>334</v>
      </c>
      <c r="E87" s="165" t="s">
        <v>383</v>
      </c>
      <c r="F87" s="165" t="s">
        <v>335</v>
      </c>
      <c r="G87" s="165" t="s">
        <v>373</v>
      </c>
      <c r="H87" s="165">
        <v>1</v>
      </c>
      <c r="I87" s="165">
        <v>3</v>
      </c>
      <c r="J87" s="165">
        <v>0</v>
      </c>
      <c r="K87" s="165" t="s">
        <v>390</v>
      </c>
      <c r="L87" s="165">
        <v>0</v>
      </c>
      <c r="M87" s="174">
        <v>20</v>
      </c>
    </row>
    <row r="88" spans="3:13" x14ac:dyDescent="0.4">
      <c r="C88" s="165" t="s">
        <v>337</v>
      </c>
      <c r="D88" s="165" t="s">
        <v>339</v>
      </c>
      <c r="E88" s="165" t="s">
        <v>383</v>
      </c>
      <c r="F88" s="165" t="s">
        <v>331</v>
      </c>
      <c r="G88" s="165" t="s">
        <v>439</v>
      </c>
      <c r="H88" s="165">
        <v>1</v>
      </c>
      <c r="I88" s="165">
        <v>2</v>
      </c>
      <c r="J88" s="165">
        <v>2</v>
      </c>
      <c r="K88" s="165" t="s">
        <v>388</v>
      </c>
      <c r="L88" s="165">
        <v>2.5</v>
      </c>
      <c r="M88" s="174">
        <v>30</v>
      </c>
    </row>
    <row r="89" spans="3:13" x14ac:dyDescent="0.4">
      <c r="C89" s="165" t="s">
        <v>173</v>
      </c>
      <c r="D89" s="165" t="s">
        <v>223</v>
      </c>
      <c r="E89" s="165" t="s">
        <v>383</v>
      </c>
      <c r="F89" s="165" t="s">
        <v>332</v>
      </c>
      <c r="G89" s="165" t="s">
        <v>389</v>
      </c>
      <c r="H89" s="165">
        <v>1</v>
      </c>
      <c r="I89" s="165">
        <v>2</v>
      </c>
      <c r="J89" s="165">
        <v>8</v>
      </c>
      <c r="K89" s="165" t="s">
        <v>388</v>
      </c>
      <c r="L89" s="165">
        <v>25</v>
      </c>
      <c r="M89" s="174">
        <v>30</v>
      </c>
    </row>
    <row r="90" spans="3:13" x14ac:dyDescent="0.4"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175"/>
    </row>
  </sheetData>
  <mergeCells count="2">
    <mergeCell ref="A6:B6"/>
    <mergeCell ref="A11:B11"/>
  </mergeCells>
  <phoneticPr fontId="1" type="noConversion"/>
  <conditionalFormatting sqref="C6:C90">
    <cfRule type="containsText" dxfId="1" priority="1" stopIfTrue="1" operator="containsText" text="무릉">
      <formula>NOT(ISERROR(SEARCH("무릉",C6)))</formula>
    </cfRule>
    <cfRule type="containsText" dxfId="0" priority="2" stopIfTrue="1" operator="containsText" text="4번 협곡">
      <formula>NOT(ISERROR(SEARCH("4번 협곡",C6)))</formula>
    </cfRule>
  </conditionalFormatting>
  <conditionalFormatting sqref="E6:E90">
    <cfRule type="dataBar" priority="3">
      <dataBar>
        <cfvo type="min"/>
        <cfvo type="max"/>
        <color rgb="FFCBCDFF"/>
      </dataBar>
      <extLst>
        <ext xmlns:x14="http://schemas.microsoft.com/office/spreadsheetml/2009/9/main" uri="{B025F937-C7B1-47D3-B67F-A62EFF666E3E}">
          <x14:id>{15BB2FE1-F468-4185-BD60-CC691F53713A}</x14:id>
        </ext>
      </extLst>
    </cfRule>
  </conditionalFormatting>
  <conditionalFormatting sqref="J6:J90">
    <cfRule type="dataBar" priority="4">
      <dataBar>
        <cfvo type="min"/>
        <cfvo type="max"/>
        <color rgb="FFCBCDFF"/>
      </dataBar>
      <extLst>
        <ext xmlns:x14="http://schemas.microsoft.com/office/spreadsheetml/2009/9/main" uri="{B025F937-C7B1-47D3-B67F-A62EFF666E3E}">
          <x14:id>{ECE3129E-6F21-418F-8662-FC2F697A50BD}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BB2FE1-F468-4185-BD60-CC691F53713A}">
            <x14:dataBar minLength="0" maxLength="100" gradient="0" negativeBarColorSameAsPositive="1" axisPosition="none">
              <x14:cfvo type="min"/>
              <x14:cfvo type="max"/>
            </x14:dataBar>
          </x14:cfRule>
          <xm:sqref>E6:E90</xm:sqref>
        </x14:conditionalFormatting>
        <x14:conditionalFormatting xmlns:xm="http://schemas.microsoft.com/office/excel/2006/main">
          <x14:cfRule type="dataBar" id="{ECE3129E-6F21-418F-8662-FC2F697A50BD}">
            <x14:dataBar minLength="0" maxLength="100" gradient="0" negativeBarColorSameAsPositive="1" axisPosition="none">
              <x14:cfvo type="min"/>
              <x14:cfvo type="max"/>
            </x14:dataBar>
          </x14:cfRule>
          <xm:sqref>J6:J90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0C39B-896E-4732-AAA1-10D28A4CE570}">
  <sheetPr codeName="Sheet8"/>
  <dimension ref="C2:C50"/>
  <sheetViews>
    <sheetView topLeftCell="A19" zoomScaleNormal="100" workbookViewId="0">
      <selection activeCell="C35" sqref="C35"/>
    </sheetView>
  </sheetViews>
  <sheetFormatPr defaultRowHeight="17.399999999999999" x14ac:dyDescent="0.4"/>
  <cols>
    <col min="1" max="1" width="8.796875" style="56" customWidth="1"/>
    <col min="2" max="2" width="8.796875" style="56"/>
    <col min="3" max="3" width="193.59765625" style="56" bestFit="1" customWidth="1"/>
    <col min="4" max="5" width="8.796875" style="56"/>
    <col min="6" max="6" width="8.796875" style="56" customWidth="1"/>
    <col min="7" max="16384" width="8.796875" style="56"/>
  </cols>
  <sheetData>
    <row r="2" spans="3:3" x14ac:dyDescent="0.4">
      <c r="C2" s="56" t="s">
        <v>263</v>
      </c>
    </row>
    <row r="4" spans="3:3" x14ac:dyDescent="0.4">
      <c r="C4" s="56" t="s">
        <v>264</v>
      </c>
    </row>
    <row r="6" spans="3:3" x14ac:dyDescent="0.4">
      <c r="C6" s="56" t="s">
        <v>265</v>
      </c>
    </row>
    <row r="7" spans="3:3" x14ac:dyDescent="0.4">
      <c r="C7" s="56" t="s">
        <v>266</v>
      </c>
    </row>
    <row r="8" spans="3:3" x14ac:dyDescent="0.4">
      <c r="C8" s="56" t="s">
        <v>267</v>
      </c>
    </row>
    <row r="10" spans="3:3" x14ac:dyDescent="0.4">
      <c r="C10" s="56" t="s">
        <v>268</v>
      </c>
    </row>
    <row r="12" spans="3:3" x14ac:dyDescent="0.4">
      <c r="C12" s="56" t="s">
        <v>269</v>
      </c>
    </row>
    <row r="13" spans="3:3" x14ac:dyDescent="0.4">
      <c r="C13" s="56" t="s">
        <v>270</v>
      </c>
    </row>
    <row r="15" spans="3:3" x14ac:dyDescent="0.4">
      <c r="C15" s="56" t="s">
        <v>271</v>
      </c>
    </row>
    <row r="16" spans="3:3" x14ac:dyDescent="0.4">
      <c r="C16" s="56" t="s">
        <v>272</v>
      </c>
    </row>
    <row r="17" spans="3:3" x14ac:dyDescent="0.4">
      <c r="C17" s="56" t="s">
        <v>273</v>
      </c>
    </row>
    <row r="18" spans="3:3" x14ac:dyDescent="0.4">
      <c r="C18" s="56" t="s">
        <v>274</v>
      </c>
    </row>
    <row r="20" spans="3:3" x14ac:dyDescent="0.4">
      <c r="C20" s="56" t="s">
        <v>268</v>
      </c>
    </row>
    <row r="22" spans="3:3" x14ac:dyDescent="0.4">
      <c r="C22" s="56" t="s">
        <v>275</v>
      </c>
    </row>
    <row r="23" spans="3:3" x14ac:dyDescent="0.4">
      <c r="C23" s="56" t="s">
        <v>276</v>
      </c>
    </row>
    <row r="25" spans="3:3" x14ac:dyDescent="0.4">
      <c r="C25" s="56" t="s">
        <v>277</v>
      </c>
    </row>
    <row r="26" spans="3:3" x14ac:dyDescent="0.4">
      <c r="C26" s="56" t="s">
        <v>278</v>
      </c>
    </row>
    <row r="28" spans="3:3" x14ac:dyDescent="0.4">
      <c r="C28" s="56" t="s">
        <v>279</v>
      </c>
    </row>
    <row r="29" spans="3:3" x14ac:dyDescent="0.4">
      <c r="C29" s="56" t="s">
        <v>280</v>
      </c>
    </row>
    <row r="30" spans="3:3" x14ac:dyDescent="0.4">
      <c r="C30" s="56" t="s">
        <v>281</v>
      </c>
    </row>
    <row r="31" spans="3:3" x14ac:dyDescent="0.4">
      <c r="C31" s="56" t="s">
        <v>282</v>
      </c>
    </row>
    <row r="32" spans="3:3" x14ac:dyDescent="0.4">
      <c r="C32" s="56" t="s">
        <v>283</v>
      </c>
    </row>
    <row r="33" spans="3:3" x14ac:dyDescent="0.4">
      <c r="C33" s="56" t="s">
        <v>284</v>
      </c>
    </row>
    <row r="34" spans="3:3" x14ac:dyDescent="0.4">
      <c r="C34" s="56" t="s">
        <v>285</v>
      </c>
    </row>
    <row r="35" spans="3:3" x14ac:dyDescent="0.4">
      <c r="C35" s="56" t="s">
        <v>286</v>
      </c>
    </row>
    <row r="36" spans="3:3" x14ac:dyDescent="0.4">
      <c r="C36" s="56" t="s">
        <v>287</v>
      </c>
    </row>
    <row r="38" spans="3:3" x14ac:dyDescent="0.4">
      <c r="C38" s="56" t="s">
        <v>268</v>
      </c>
    </row>
    <row r="40" spans="3:3" x14ac:dyDescent="0.4">
      <c r="C40" s="56" t="s">
        <v>288</v>
      </c>
    </row>
    <row r="41" spans="3:3" x14ac:dyDescent="0.4">
      <c r="C41" s="56" t="s">
        <v>289</v>
      </c>
    </row>
    <row r="42" spans="3:3" x14ac:dyDescent="0.4">
      <c r="C42" s="56" t="s">
        <v>290</v>
      </c>
    </row>
    <row r="43" spans="3:3" x14ac:dyDescent="0.4">
      <c r="C43" s="56" t="s">
        <v>291</v>
      </c>
    </row>
    <row r="44" spans="3:3" x14ac:dyDescent="0.4">
      <c r="C44" s="56" t="s">
        <v>292</v>
      </c>
    </row>
    <row r="46" spans="3:3" x14ac:dyDescent="0.4">
      <c r="C46" s="56" t="s">
        <v>268</v>
      </c>
    </row>
    <row r="48" spans="3:3" x14ac:dyDescent="0.4">
      <c r="C48" s="56" t="s">
        <v>293</v>
      </c>
    </row>
    <row r="49" spans="3:3" x14ac:dyDescent="0.4">
      <c r="C49" s="56" t="s">
        <v>294</v>
      </c>
    </row>
    <row r="50" spans="3:3" x14ac:dyDescent="0.4">
      <c r="C50" s="56" t="s">
        <v>295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4C4B6-5A78-4C75-88A3-A5709D84996C}">
  <sheetPr codeName="Sheet2"/>
  <dimension ref="A1:Z22"/>
  <sheetViews>
    <sheetView workbookViewId="0">
      <pane ySplit="1" topLeftCell="A8" activePane="bottomLeft" state="frozen"/>
      <selection pane="bottomLeft" activeCell="D2" sqref="D2:D22"/>
    </sheetView>
  </sheetViews>
  <sheetFormatPr defaultRowHeight="17.399999999999999" x14ac:dyDescent="0.4"/>
  <cols>
    <col min="1" max="1" width="9.19921875" bestFit="1" customWidth="1"/>
    <col min="2" max="2" width="21.5" bestFit="1" customWidth="1"/>
    <col min="3" max="3" width="22.19921875" bestFit="1" customWidth="1"/>
    <col min="4" max="4" width="10.19921875" bestFit="1" customWidth="1"/>
    <col min="5" max="5" width="17.09765625" bestFit="1" customWidth="1"/>
    <col min="6" max="6" width="14.09765625" bestFit="1" customWidth="1"/>
    <col min="7" max="7" width="12.796875" bestFit="1" customWidth="1"/>
    <col min="8" max="8" width="11.09765625" bestFit="1" customWidth="1"/>
    <col min="9" max="9" width="16.09765625" bestFit="1" customWidth="1"/>
    <col min="10" max="10" width="17.5" bestFit="1" customWidth="1"/>
    <col min="11" max="11" width="10.3984375" bestFit="1" customWidth="1"/>
    <col min="12" max="12" width="39.5" bestFit="1" customWidth="1"/>
  </cols>
  <sheetData>
    <row r="1" spans="1:26" s="2" customFormat="1" ht="18" thickBot="1" x14ac:dyDescent="0.45">
      <c r="A1" s="17" t="s">
        <v>21</v>
      </c>
      <c r="B1" s="40" t="s">
        <v>0</v>
      </c>
      <c r="C1" s="19" t="s">
        <v>121</v>
      </c>
      <c r="D1" s="7" t="s">
        <v>14</v>
      </c>
      <c r="E1" s="8" t="s">
        <v>1</v>
      </c>
      <c r="F1" s="9" t="s">
        <v>5</v>
      </c>
      <c r="G1" s="10" t="s">
        <v>2</v>
      </c>
      <c r="H1" s="11" t="s">
        <v>3</v>
      </c>
      <c r="I1" s="12" t="s">
        <v>4</v>
      </c>
      <c r="J1" s="13" t="s">
        <v>35</v>
      </c>
      <c r="K1" s="64" t="s">
        <v>262</v>
      </c>
      <c r="L1" s="4" t="s">
        <v>6</v>
      </c>
      <c r="Z1" s="28">
        <v>1</v>
      </c>
    </row>
    <row r="2" spans="1:26" ht="18" thickBot="1" x14ac:dyDescent="0.45">
      <c r="A2" s="111" t="s">
        <v>11</v>
      </c>
      <c r="B2" s="41" t="s">
        <v>7</v>
      </c>
      <c r="C2" s="22" t="s">
        <v>15</v>
      </c>
      <c r="D2" s="95" t="s">
        <v>40</v>
      </c>
      <c r="E2" s="16" t="s">
        <v>13</v>
      </c>
      <c r="F2" s="95">
        <v>0</v>
      </c>
      <c r="G2" s="107">
        <v>3</v>
      </c>
      <c r="H2" s="107">
        <v>1</v>
      </c>
      <c r="I2" s="107">
        <f>H2/G2</f>
        <v>0.33333333333333331</v>
      </c>
      <c r="J2" s="107">
        <f>I2*60</f>
        <v>20</v>
      </c>
      <c r="K2" s="62">
        <v>0</v>
      </c>
      <c r="L2" s="16" t="s">
        <v>36</v>
      </c>
    </row>
    <row r="3" spans="1:26" x14ac:dyDescent="0.4">
      <c r="A3" s="111"/>
      <c r="B3" s="108" t="s">
        <v>8</v>
      </c>
      <c r="C3" s="22" t="s">
        <v>15</v>
      </c>
      <c r="D3" s="96"/>
      <c r="E3" s="16" t="s">
        <v>13</v>
      </c>
      <c r="F3" s="96"/>
      <c r="G3" s="107"/>
      <c r="H3" s="107"/>
      <c r="I3" s="107"/>
      <c r="J3" s="107"/>
      <c r="K3" s="98">
        <v>5</v>
      </c>
      <c r="L3" s="95" t="s">
        <v>37</v>
      </c>
    </row>
    <row r="4" spans="1:26" ht="18" thickBot="1" x14ac:dyDescent="0.45">
      <c r="A4" s="111"/>
      <c r="B4" s="112"/>
      <c r="C4" s="22" t="s">
        <v>17</v>
      </c>
      <c r="D4" s="96"/>
      <c r="E4" s="16" t="s">
        <v>18</v>
      </c>
      <c r="F4" s="96"/>
      <c r="G4" s="107"/>
      <c r="H4" s="107"/>
      <c r="I4" s="107"/>
      <c r="J4" s="107"/>
      <c r="K4" s="100"/>
      <c r="L4" s="96"/>
    </row>
    <row r="5" spans="1:26" x14ac:dyDescent="0.4">
      <c r="A5" s="111"/>
      <c r="B5" s="108" t="s">
        <v>9</v>
      </c>
      <c r="C5" s="22" t="s">
        <v>15</v>
      </c>
      <c r="D5" s="96"/>
      <c r="E5" s="16" t="s">
        <v>13</v>
      </c>
      <c r="F5" s="96"/>
      <c r="G5" s="107"/>
      <c r="H5" s="107"/>
      <c r="I5" s="107"/>
      <c r="J5" s="107"/>
      <c r="K5" s="98">
        <v>10</v>
      </c>
      <c r="L5" s="96"/>
    </row>
    <row r="6" spans="1:26" x14ac:dyDescent="0.4">
      <c r="A6" s="111"/>
      <c r="B6" s="109"/>
      <c r="C6" s="22" t="s">
        <v>17</v>
      </c>
      <c r="D6" s="96"/>
      <c r="E6" s="16" t="s">
        <v>18</v>
      </c>
      <c r="F6" s="96"/>
      <c r="G6" s="107"/>
      <c r="H6" s="107"/>
      <c r="I6" s="107"/>
      <c r="J6" s="107"/>
      <c r="K6" s="99"/>
      <c r="L6" s="96"/>
    </row>
    <row r="7" spans="1:26" ht="18" thickBot="1" x14ac:dyDescent="0.45">
      <c r="A7" s="111"/>
      <c r="B7" s="110"/>
      <c r="C7" s="22" t="s">
        <v>16</v>
      </c>
      <c r="D7" s="96"/>
      <c r="E7" s="16" t="s">
        <v>19</v>
      </c>
      <c r="F7" s="96"/>
      <c r="G7" s="107"/>
      <c r="H7" s="107"/>
      <c r="I7" s="107"/>
      <c r="J7" s="107"/>
      <c r="K7" s="100"/>
      <c r="L7" s="96"/>
    </row>
    <row r="8" spans="1:26" x14ac:dyDescent="0.4">
      <c r="A8" s="101" t="s">
        <v>12</v>
      </c>
      <c r="B8" s="104" t="s">
        <v>10</v>
      </c>
      <c r="C8" s="22" t="s">
        <v>27</v>
      </c>
      <c r="D8" s="96"/>
      <c r="E8" s="16" t="s">
        <v>31</v>
      </c>
      <c r="F8" s="96"/>
      <c r="G8" s="95">
        <v>1</v>
      </c>
      <c r="H8" s="95">
        <v>1</v>
      </c>
      <c r="I8" s="95">
        <f>H8/G8</f>
        <v>1</v>
      </c>
      <c r="J8" s="95">
        <f>I8*60</f>
        <v>60</v>
      </c>
      <c r="K8" s="98">
        <v>10</v>
      </c>
      <c r="L8" s="96"/>
    </row>
    <row r="9" spans="1:26" x14ac:dyDescent="0.4">
      <c r="A9" s="102"/>
      <c r="B9" s="105"/>
      <c r="C9" s="22" t="s">
        <v>28</v>
      </c>
      <c r="D9" s="96"/>
      <c r="E9" s="16" t="s">
        <v>32</v>
      </c>
      <c r="F9" s="96"/>
      <c r="G9" s="96"/>
      <c r="H9" s="96"/>
      <c r="I9" s="96"/>
      <c r="J9" s="96"/>
      <c r="K9" s="99"/>
      <c r="L9" s="96"/>
    </row>
    <row r="10" spans="1:26" x14ac:dyDescent="0.4">
      <c r="A10" s="102"/>
      <c r="B10" s="105"/>
      <c r="C10" s="22" t="s">
        <v>29</v>
      </c>
      <c r="D10" s="96"/>
      <c r="E10" s="16" t="s">
        <v>33</v>
      </c>
      <c r="F10" s="96"/>
      <c r="G10" s="96"/>
      <c r="H10" s="96"/>
      <c r="I10" s="96"/>
      <c r="J10" s="96"/>
      <c r="K10" s="99"/>
      <c r="L10" s="96"/>
    </row>
    <row r="11" spans="1:26" x14ac:dyDescent="0.4">
      <c r="A11" s="102"/>
      <c r="B11" s="105"/>
      <c r="C11" s="22" t="s">
        <v>30</v>
      </c>
      <c r="D11" s="96"/>
      <c r="E11" s="16" t="s">
        <v>34</v>
      </c>
      <c r="F11" s="96"/>
      <c r="G11" s="96"/>
      <c r="H11" s="96"/>
      <c r="I11" s="96"/>
      <c r="J11" s="96"/>
      <c r="K11" s="99"/>
      <c r="L11" s="96"/>
    </row>
    <row r="12" spans="1:26" ht="18" thickBot="1" x14ac:dyDescent="0.45">
      <c r="A12" s="102"/>
      <c r="B12" s="105"/>
      <c r="C12" s="22" t="s">
        <v>296</v>
      </c>
      <c r="D12" s="96"/>
      <c r="E12" s="16" t="s">
        <v>297</v>
      </c>
      <c r="F12" s="96"/>
      <c r="G12" s="96"/>
      <c r="H12" s="96"/>
      <c r="I12" s="96"/>
      <c r="J12" s="96"/>
      <c r="K12" s="99"/>
      <c r="L12" s="96"/>
    </row>
    <row r="13" spans="1:26" x14ac:dyDescent="0.4">
      <c r="A13" s="102"/>
      <c r="B13" s="108" t="s">
        <v>181</v>
      </c>
      <c r="C13" s="34" t="s">
        <v>178</v>
      </c>
      <c r="D13" s="96"/>
      <c r="E13" s="16" t="s">
        <v>13</v>
      </c>
      <c r="F13" s="96"/>
      <c r="G13" s="95">
        <v>3</v>
      </c>
      <c r="H13" s="95">
        <v>1</v>
      </c>
      <c r="I13" s="95">
        <f>H13/G13</f>
        <v>0.33333333333333331</v>
      </c>
      <c r="J13" s="95">
        <f>I13*60</f>
        <v>20</v>
      </c>
      <c r="K13" s="98">
        <v>0</v>
      </c>
      <c r="L13" s="96"/>
    </row>
    <row r="14" spans="1:26" x14ac:dyDescent="0.4">
      <c r="A14" s="102"/>
      <c r="B14" s="109"/>
      <c r="C14" s="35" t="s">
        <v>179</v>
      </c>
      <c r="D14" s="96"/>
      <c r="E14" s="16" t="s">
        <v>18</v>
      </c>
      <c r="F14" s="96"/>
      <c r="G14" s="96"/>
      <c r="H14" s="96"/>
      <c r="I14" s="96"/>
      <c r="J14" s="96"/>
      <c r="K14" s="99"/>
      <c r="L14" s="96"/>
    </row>
    <row r="15" spans="1:26" x14ac:dyDescent="0.4">
      <c r="A15" s="102"/>
      <c r="B15" s="109"/>
      <c r="C15" s="35" t="s">
        <v>180</v>
      </c>
      <c r="D15" s="96"/>
      <c r="E15" s="16" t="s">
        <v>19</v>
      </c>
      <c r="F15" s="96"/>
      <c r="G15" s="96"/>
      <c r="H15" s="96"/>
      <c r="I15" s="96"/>
      <c r="J15" s="96"/>
      <c r="K15" s="99"/>
      <c r="L15" s="96"/>
    </row>
    <row r="16" spans="1:26" ht="18" thickBot="1" x14ac:dyDescent="0.45">
      <c r="A16" s="102"/>
      <c r="B16" s="110"/>
      <c r="C16" s="37" t="s">
        <v>176</v>
      </c>
      <c r="D16" s="96"/>
      <c r="E16" s="36" t="s">
        <v>177</v>
      </c>
      <c r="F16" s="96"/>
      <c r="G16" s="97"/>
      <c r="H16" s="97"/>
      <c r="I16" s="97"/>
      <c r="J16" s="97"/>
      <c r="K16" s="100"/>
      <c r="L16" s="96"/>
    </row>
    <row r="17" spans="1:12" x14ac:dyDescent="0.4">
      <c r="A17" s="102"/>
      <c r="B17" s="104" t="s">
        <v>300</v>
      </c>
      <c r="C17" s="22" t="s">
        <v>27</v>
      </c>
      <c r="D17" s="96"/>
      <c r="E17" s="16" t="s">
        <v>31</v>
      </c>
      <c r="F17" s="96"/>
      <c r="G17" s="95">
        <v>1</v>
      </c>
      <c r="H17" s="95">
        <v>1</v>
      </c>
      <c r="I17" s="95">
        <f>H17/G17</f>
        <v>1</v>
      </c>
      <c r="J17" s="95">
        <f>I17*60</f>
        <v>60</v>
      </c>
      <c r="K17" s="98">
        <v>20</v>
      </c>
      <c r="L17" s="96"/>
    </row>
    <row r="18" spans="1:12" x14ac:dyDescent="0.4">
      <c r="A18" s="102"/>
      <c r="B18" s="105"/>
      <c r="C18" s="22" t="s">
        <v>28</v>
      </c>
      <c r="D18" s="96"/>
      <c r="E18" s="16" t="s">
        <v>32</v>
      </c>
      <c r="F18" s="96"/>
      <c r="G18" s="96"/>
      <c r="H18" s="96"/>
      <c r="I18" s="96"/>
      <c r="J18" s="96"/>
      <c r="K18" s="99"/>
      <c r="L18" s="96"/>
    </row>
    <row r="19" spans="1:12" x14ac:dyDescent="0.4">
      <c r="A19" s="102"/>
      <c r="B19" s="105"/>
      <c r="C19" s="22" t="s">
        <v>29</v>
      </c>
      <c r="D19" s="96"/>
      <c r="E19" s="16" t="s">
        <v>33</v>
      </c>
      <c r="F19" s="96"/>
      <c r="G19" s="96"/>
      <c r="H19" s="96"/>
      <c r="I19" s="96"/>
      <c r="J19" s="96"/>
      <c r="K19" s="99"/>
      <c r="L19" s="96"/>
    </row>
    <row r="20" spans="1:12" x14ac:dyDescent="0.4">
      <c r="A20" s="102"/>
      <c r="B20" s="105"/>
      <c r="C20" s="22" t="s">
        <v>30</v>
      </c>
      <c r="D20" s="96"/>
      <c r="E20" s="16" t="s">
        <v>34</v>
      </c>
      <c r="F20" s="96"/>
      <c r="G20" s="96"/>
      <c r="H20" s="96"/>
      <c r="I20" s="96"/>
      <c r="J20" s="96"/>
      <c r="K20" s="99"/>
      <c r="L20" s="96"/>
    </row>
    <row r="21" spans="1:12" x14ac:dyDescent="0.4">
      <c r="A21" s="102"/>
      <c r="B21" s="105"/>
      <c r="C21" s="22" t="s">
        <v>296</v>
      </c>
      <c r="D21" s="96"/>
      <c r="E21" s="16" t="s">
        <v>297</v>
      </c>
      <c r="F21" s="96"/>
      <c r="G21" s="96"/>
      <c r="H21" s="96"/>
      <c r="I21" s="96"/>
      <c r="J21" s="96"/>
      <c r="K21" s="99"/>
      <c r="L21" s="96"/>
    </row>
    <row r="22" spans="1:12" ht="18" thickBot="1" x14ac:dyDescent="0.45">
      <c r="A22" s="103"/>
      <c r="B22" s="106"/>
      <c r="C22" s="22" t="s">
        <v>299</v>
      </c>
      <c r="D22" s="97"/>
      <c r="E22" s="16" t="s">
        <v>298</v>
      </c>
      <c r="F22" s="97"/>
      <c r="G22" s="97"/>
      <c r="H22" s="97"/>
      <c r="I22" s="97"/>
      <c r="J22" s="97"/>
      <c r="K22" s="100"/>
      <c r="L22" s="97"/>
    </row>
  </sheetData>
  <mergeCells count="31">
    <mergeCell ref="B13:B16"/>
    <mergeCell ref="B5:B7"/>
    <mergeCell ref="G2:G7"/>
    <mergeCell ref="A2:A7"/>
    <mergeCell ref="I2:I7"/>
    <mergeCell ref="B3:B4"/>
    <mergeCell ref="G13:G16"/>
    <mergeCell ref="K3:K4"/>
    <mergeCell ref="K5:K7"/>
    <mergeCell ref="K13:K16"/>
    <mergeCell ref="H13:H16"/>
    <mergeCell ref="I13:I16"/>
    <mergeCell ref="J13:J16"/>
    <mergeCell ref="J2:J7"/>
    <mergeCell ref="H2:H7"/>
    <mergeCell ref="L3:L22"/>
    <mergeCell ref="J17:J22"/>
    <mergeCell ref="K17:K22"/>
    <mergeCell ref="A8:A22"/>
    <mergeCell ref="F2:F22"/>
    <mergeCell ref="D2:D22"/>
    <mergeCell ref="B17:B22"/>
    <mergeCell ref="G17:G22"/>
    <mergeCell ref="H17:H22"/>
    <mergeCell ref="I17:I22"/>
    <mergeCell ref="B8:B12"/>
    <mergeCell ref="G8:G12"/>
    <mergeCell ref="H8:H12"/>
    <mergeCell ref="I8:I12"/>
    <mergeCell ref="J8:J12"/>
    <mergeCell ref="K8:K12"/>
  </mergeCells>
  <phoneticPr fontId="1" type="noConversion"/>
  <conditionalFormatting sqref="J13:J16 J1:J8 J23:J1048576">
    <cfRule type="dataBar" priority="7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{70E00F59-6DE8-4E36-AA13-0676F9FD4038}</x14:id>
        </ext>
      </extLst>
    </cfRule>
  </conditionalFormatting>
  <conditionalFormatting sqref="A1:A8 A23:A1048576">
    <cfRule type="containsText" dxfId="557" priority="9" operator="containsText" text="무릉">
      <formula>NOT(ISERROR(SEARCH("무릉",A1)))</formula>
    </cfRule>
    <cfRule type="containsText" dxfId="556" priority="10" operator="containsText" text="4번 협곡">
      <formula>NOT(ISERROR(SEARCH("4번 협곡",A1)))</formula>
    </cfRule>
  </conditionalFormatting>
  <conditionalFormatting sqref="I13:I16 I1:I8 I23:I1048576">
    <cfRule type="dataBar" priority="5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{C3BF4DD7-A545-4634-B75E-1CEE607C3B36}</x14:id>
        </ext>
      </extLst>
    </cfRule>
  </conditionalFormatting>
  <conditionalFormatting sqref="J17">
    <cfRule type="dataBar" priority="2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{F217A6AC-E24A-44BF-8108-AE13F5DD119B}</x14:id>
        </ext>
      </extLst>
    </cfRule>
  </conditionalFormatting>
  <conditionalFormatting sqref="I17">
    <cfRule type="dataBar" priority="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{B45DE896-CD87-465E-8BF5-78A287DD50DB}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E00F59-6DE8-4E36-AA13-0676F9FD40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J13:J16 J1:J8 J23:J1048576</xm:sqref>
        </x14:conditionalFormatting>
        <x14:conditionalFormatting xmlns:xm="http://schemas.microsoft.com/office/excel/2006/main">
          <x14:cfRule type="dataBar" id="{C3BF4DD7-A545-4634-B75E-1CEE607C3B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I13:I16 I1:I8 I23:I1048576</xm:sqref>
        </x14:conditionalFormatting>
        <x14:conditionalFormatting xmlns:xm="http://schemas.microsoft.com/office/excel/2006/main">
          <x14:cfRule type="dataBar" id="{F217A6AC-E24A-44BF-8108-AE13F5DD11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J17</xm:sqref>
        </x14:conditionalFormatting>
        <x14:conditionalFormatting xmlns:xm="http://schemas.microsoft.com/office/excel/2006/main">
          <x14:cfRule type="dataBar" id="{B45DE896-CD87-465E-8BF5-78A287DD50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E1123-6DC3-4521-8609-CCC01911C0CB}">
  <sheetPr codeName="Sheet6"/>
  <dimension ref="A1:AA11"/>
  <sheetViews>
    <sheetView workbookViewId="0">
      <pane ySplit="1" topLeftCell="A8" activePane="bottomLeft" state="frozen"/>
      <selection pane="bottomLeft" activeCell="C2" sqref="C2:F11"/>
    </sheetView>
  </sheetViews>
  <sheetFormatPr defaultRowHeight="17.399999999999999" x14ac:dyDescent="0.4"/>
  <cols>
    <col min="1" max="1" width="9.19921875" bestFit="1" customWidth="1"/>
    <col min="2" max="2" width="21.5" bestFit="1" customWidth="1"/>
    <col min="3" max="3" width="22.19921875" bestFit="1" customWidth="1"/>
    <col min="4" max="4" width="10.19921875" bestFit="1" customWidth="1"/>
    <col min="5" max="5" width="17.09765625" bestFit="1" customWidth="1"/>
    <col min="6" max="6" width="14.09765625" bestFit="1" customWidth="1"/>
    <col min="7" max="7" width="12.796875" bestFit="1" customWidth="1"/>
    <col min="8" max="8" width="11.09765625" bestFit="1" customWidth="1"/>
    <col min="9" max="9" width="16.09765625" bestFit="1" customWidth="1"/>
    <col min="10" max="10" width="17.5" bestFit="1" customWidth="1"/>
    <col min="11" max="11" width="39.5" bestFit="1" customWidth="1"/>
    <col min="12" max="12" width="11.09765625" bestFit="1" customWidth="1"/>
    <col min="26" max="26" width="9.19921875" bestFit="1" customWidth="1"/>
    <col min="27" max="27" width="29.796875" bestFit="1" customWidth="1"/>
  </cols>
  <sheetData>
    <row r="1" spans="1:27" s="5" customFormat="1" x14ac:dyDescent="0.4">
      <c r="A1" s="17" t="s">
        <v>21</v>
      </c>
      <c r="B1" s="18" t="s">
        <v>0</v>
      </c>
      <c r="C1" s="19" t="s">
        <v>121</v>
      </c>
      <c r="D1" s="20" t="s">
        <v>14</v>
      </c>
      <c r="E1" s="8" t="s">
        <v>1</v>
      </c>
      <c r="F1" s="9" t="s">
        <v>5</v>
      </c>
      <c r="G1" s="10" t="s">
        <v>2</v>
      </c>
      <c r="H1" s="11" t="s">
        <v>3</v>
      </c>
      <c r="I1" s="12" t="s">
        <v>4</v>
      </c>
      <c r="J1" s="13" t="s">
        <v>35</v>
      </c>
      <c r="K1" s="6" t="s">
        <v>6</v>
      </c>
      <c r="Z1" s="28">
        <v>0</v>
      </c>
    </row>
    <row r="2" spans="1:27" x14ac:dyDescent="0.4">
      <c r="A2" s="107" t="s">
        <v>11</v>
      </c>
      <c r="B2" s="16" t="s">
        <v>22</v>
      </c>
      <c r="C2" s="107" t="s">
        <v>40</v>
      </c>
      <c r="D2" s="107"/>
      <c r="E2" s="107"/>
      <c r="F2" s="107"/>
      <c r="G2" s="107">
        <v>2</v>
      </c>
      <c r="H2" s="107">
        <v>1</v>
      </c>
      <c r="I2" s="107">
        <f>H2/G2</f>
        <v>0.5</v>
      </c>
      <c r="J2" s="107">
        <f>I2*60</f>
        <v>30</v>
      </c>
      <c r="K2" s="16"/>
      <c r="Z2" t="s">
        <v>200</v>
      </c>
      <c r="AA2" t="s">
        <v>202</v>
      </c>
    </row>
    <row r="3" spans="1:27" ht="52.2" x14ac:dyDescent="0.4">
      <c r="A3" s="107"/>
      <c r="B3" s="16" t="s">
        <v>41</v>
      </c>
      <c r="C3" s="107"/>
      <c r="D3" s="107"/>
      <c r="E3" s="107"/>
      <c r="F3" s="107"/>
      <c r="G3" s="107"/>
      <c r="H3" s="107"/>
      <c r="I3" s="107"/>
      <c r="J3" s="107"/>
      <c r="K3" s="16" t="s">
        <v>54</v>
      </c>
      <c r="Z3" s="39" t="s">
        <v>203</v>
      </c>
      <c r="AA3" t="s">
        <v>201</v>
      </c>
    </row>
    <row r="4" spans="1:27" x14ac:dyDescent="0.4">
      <c r="A4" s="107"/>
      <c r="B4" s="16" t="s">
        <v>43</v>
      </c>
      <c r="C4" s="107"/>
      <c r="D4" s="107"/>
      <c r="E4" s="107"/>
      <c r="F4" s="107"/>
      <c r="G4" s="107"/>
      <c r="H4" s="107"/>
      <c r="I4" s="107"/>
      <c r="J4" s="107"/>
      <c r="K4" s="16" t="s">
        <v>53</v>
      </c>
    </row>
    <row r="5" spans="1:27" ht="69.599999999999994" x14ac:dyDescent="0.4">
      <c r="A5" s="107"/>
      <c r="B5" s="16" t="s">
        <v>42</v>
      </c>
      <c r="C5" s="107"/>
      <c r="D5" s="107"/>
      <c r="E5" s="107"/>
      <c r="F5" s="107"/>
      <c r="G5" s="107"/>
      <c r="H5" s="107"/>
      <c r="I5" s="107"/>
      <c r="J5" s="107"/>
      <c r="K5" s="21" t="s">
        <v>52</v>
      </c>
      <c r="AA5" t="s">
        <v>204</v>
      </c>
    </row>
    <row r="6" spans="1:27" ht="69.599999999999994" x14ac:dyDescent="0.4">
      <c r="A6" s="107"/>
      <c r="B6" s="16" t="s">
        <v>44</v>
      </c>
      <c r="C6" s="107"/>
      <c r="D6" s="107"/>
      <c r="E6" s="107"/>
      <c r="F6" s="107"/>
      <c r="G6" s="107"/>
      <c r="H6" s="107"/>
      <c r="I6" s="107"/>
      <c r="J6" s="107"/>
      <c r="K6" s="21" t="s">
        <v>51</v>
      </c>
    </row>
    <row r="7" spans="1:27" x14ac:dyDescent="0.4">
      <c r="A7" s="107" t="s">
        <v>12</v>
      </c>
      <c r="B7" s="16" t="s">
        <v>23</v>
      </c>
      <c r="C7" s="107"/>
      <c r="D7" s="107"/>
      <c r="E7" s="107"/>
      <c r="F7" s="107"/>
      <c r="G7" s="107">
        <v>1</v>
      </c>
      <c r="H7" s="107">
        <v>2</v>
      </c>
      <c r="I7" s="107">
        <f>H7/G7</f>
        <v>2</v>
      </c>
      <c r="J7" s="107">
        <f>I7*60</f>
        <v>120</v>
      </c>
      <c r="K7" s="16"/>
    </row>
    <row r="8" spans="1:27" x14ac:dyDescent="0.4">
      <c r="A8" s="107"/>
      <c r="B8" s="16" t="s">
        <v>45</v>
      </c>
      <c r="C8" s="107"/>
      <c r="D8" s="107"/>
      <c r="E8" s="107"/>
      <c r="F8" s="107"/>
      <c r="G8" s="107"/>
      <c r="H8" s="107"/>
      <c r="I8" s="107"/>
      <c r="J8" s="107"/>
      <c r="K8" s="16" t="s">
        <v>54</v>
      </c>
    </row>
    <row r="9" spans="1:27" x14ac:dyDescent="0.4">
      <c r="A9" s="107"/>
      <c r="B9" s="16" t="s">
        <v>47</v>
      </c>
      <c r="C9" s="107"/>
      <c r="D9" s="107"/>
      <c r="E9" s="107"/>
      <c r="F9" s="107"/>
      <c r="G9" s="107"/>
      <c r="H9" s="107"/>
      <c r="I9" s="107"/>
      <c r="J9" s="107"/>
      <c r="K9" s="16" t="s">
        <v>55</v>
      </c>
    </row>
    <row r="10" spans="1:27" ht="69.599999999999994" x14ac:dyDescent="0.4">
      <c r="A10" s="107"/>
      <c r="B10" s="16" t="s">
        <v>46</v>
      </c>
      <c r="C10" s="107"/>
      <c r="D10" s="107"/>
      <c r="E10" s="107"/>
      <c r="F10" s="107"/>
      <c r="G10" s="107"/>
      <c r="H10" s="107"/>
      <c r="I10" s="107"/>
      <c r="J10" s="107"/>
      <c r="K10" s="21" t="s">
        <v>50</v>
      </c>
    </row>
    <row r="11" spans="1:27" ht="69.599999999999994" x14ac:dyDescent="0.4">
      <c r="A11" s="107"/>
      <c r="B11" s="16" t="s">
        <v>48</v>
      </c>
      <c r="C11" s="107"/>
      <c r="D11" s="107"/>
      <c r="E11" s="107"/>
      <c r="F11" s="107"/>
      <c r="G11" s="107"/>
      <c r="H11" s="107"/>
      <c r="I11" s="107"/>
      <c r="J11" s="107"/>
      <c r="K11" s="21" t="s">
        <v>49</v>
      </c>
    </row>
  </sheetData>
  <mergeCells count="11">
    <mergeCell ref="H7:H11"/>
    <mergeCell ref="I7:I11"/>
    <mergeCell ref="J7:J11"/>
    <mergeCell ref="A2:A6"/>
    <mergeCell ref="C2:F11"/>
    <mergeCell ref="G2:G6"/>
    <mergeCell ref="H2:H6"/>
    <mergeCell ref="I2:I6"/>
    <mergeCell ref="J2:J6"/>
    <mergeCell ref="A7:A11"/>
    <mergeCell ref="G7:G11"/>
  </mergeCells>
  <phoneticPr fontId="1" type="noConversion"/>
  <conditionalFormatting sqref="J10:J1048576 J1:J3 J5:J8">
    <cfRule type="dataBar" priority="10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{C7DED0CD-623E-4ACE-A19E-0505360C124C}</x14:id>
        </ext>
      </extLst>
    </cfRule>
  </conditionalFormatting>
  <conditionalFormatting sqref="A1:A3 A10:A1048576 A5:A8">
    <cfRule type="containsText" dxfId="555" priority="12" operator="containsText" text="무릉">
      <formula>NOT(ISERROR(SEARCH("무릉",A1)))</formula>
    </cfRule>
    <cfRule type="containsText" dxfId="554" priority="13" operator="containsText" text="4번 협곡">
      <formula>NOT(ISERROR(SEARCH("4번 협곡",A1)))</formula>
    </cfRule>
  </conditionalFormatting>
  <conditionalFormatting sqref="I10:I1048576 I1:I3 I5:I8">
    <cfRule type="dataBar" priority="9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{001A1102-8C9F-4A29-89E7-4CC0CB8C08E7}</x14:id>
        </ext>
      </extLst>
    </cfRule>
  </conditionalFormatting>
  <conditionalFormatting sqref="J9">
    <cfRule type="dataBar" priority="6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{75AA6D70-CA7F-43AA-B4B1-21133090C9BA}</x14:id>
        </ext>
      </extLst>
    </cfRule>
  </conditionalFormatting>
  <conditionalFormatting sqref="A9">
    <cfRule type="containsText" dxfId="553" priority="7" operator="containsText" text="무릉">
      <formula>NOT(ISERROR(SEARCH("무릉",A9)))</formula>
    </cfRule>
    <cfRule type="containsText" dxfId="552" priority="8" operator="containsText" text="4번 협곡">
      <formula>NOT(ISERROR(SEARCH("4번 협곡",A9)))</formula>
    </cfRule>
  </conditionalFormatting>
  <conditionalFormatting sqref="I9">
    <cfRule type="dataBar" priority="5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{5677BA7F-6B52-4796-8A21-69C6BC27E6DA}</x14:id>
        </ext>
      </extLst>
    </cfRule>
  </conditionalFormatting>
  <conditionalFormatting sqref="J4">
    <cfRule type="dataBar" priority="2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{F371BE5E-83C5-47AD-A3DB-AD3077CD23C5}</x14:id>
        </ext>
      </extLst>
    </cfRule>
  </conditionalFormatting>
  <conditionalFormatting sqref="A4">
    <cfRule type="containsText" dxfId="551" priority="3" operator="containsText" text="무릉">
      <formula>NOT(ISERROR(SEARCH("무릉",A4)))</formula>
    </cfRule>
    <cfRule type="containsText" dxfId="550" priority="4" operator="containsText" text="4번 협곡">
      <formula>NOT(ISERROR(SEARCH("4번 협곡",A4)))</formula>
    </cfRule>
  </conditionalFormatting>
  <conditionalFormatting sqref="I4">
    <cfRule type="dataBar" priority="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{29013FBC-7991-4AA1-AE1E-FDD39187BA7E}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DED0CD-623E-4ACE-A19E-0505360C12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J10:J1048576 J1:J3 J5:J8</xm:sqref>
        </x14:conditionalFormatting>
        <x14:conditionalFormatting xmlns:xm="http://schemas.microsoft.com/office/excel/2006/main">
          <x14:cfRule type="dataBar" id="{001A1102-8C9F-4A29-89E7-4CC0CB8C08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I10:I1048576 I1:I3 I5:I8</xm:sqref>
        </x14:conditionalFormatting>
        <x14:conditionalFormatting xmlns:xm="http://schemas.microsoft.com/office/excel/2006/main">
          <x14:cfRule type="dataBar" id="{75AA6D70-CA7F-43AA-B4B1-21133090C9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5677BA7F-6B52-4796-8A21-69C6BC27E6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371BE5E-83C5-47AD-A3DB-AD3077CD23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29013FBC-7991-4AA1-AE1E-FDD39187BA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86C89-03D6-467E-87EE-235CE9F2E1B7}">
  <sheetPr codeName="Sheet3"/>
  <dimension ref="A1:Z107"/>
  <sheetViews>
    <sheetView topLeftCell="B1" zoomScale="85" zoomScaleNormal="85" workbookViewId="0">
      <pane ySplit="1" topLeftCell="A44" activePane="bottomLeft" state="frozen"/>
      <selection pane="bottomLeft" activeCell="H59" sqref="H59"/>
    </sheetView>
  </sheetViews>
  <sheetFormatPr defaultRowHeight="17.399999999999999" x14ac:dyDescent="0.4"/>
  <cols>
    <col min="1" max="1" width="9.19921875" style="1" bestFit="1" customWidth="1"/>
    <col min="2" max="2" width="21.5" style="1" bestFit="1" customWidth="1"/>
    <col min="3" max="3" width="22.19921875" style="1" bestFit="1" customWidth="1"/>
    <col min="4" max="4" width="22.19921875" style="30" customWidth="1"/>
    <col min="5" max="5" width="9.19921875" style="1" bestFit="1" customWidth="1"/>
    <col min="6" max="6" width="9.19921875" style="42" bestFit="1" customWidth="1"/>
    <col min="7" max="7" width="24.09765625" style="1" bestFit="1" customWidth="1"/>
    <col min="8" max="8" width="24.09765625" style="30" customWidth="1"/>
    <col min="9" max="9" width="14.09765625" style="1" bestFit="1" customWidth="1"/>
    <col min="10" max="10" width="12.796875" style="1" bestFit="1" customWidth="1"/>
    <col min="11" max="11" width="11.09765625" style="1" bestFit="1" customWidth="1"/>
    <col min="12" max="12" width="16.09765625" style="1" bestFit="1" customWidth="1"/>
    <col min="13" max="13" width="17.5" style="1" bestFit="1" customWidth="1"/>
    <col min="14" max="14" width="11.09765625" style="81" bestFit="1" customWidth="1"/>
    <col min="15" max="15" width="50.69921875" style="1" bestFit="1" customWidth="1"/>
    <col min="16" max="16384" width="8.796875" style="1"/>
  </cols>
  <sheetData>
    <row r="1" spans="1:26" s="2" customFormat="1" ht="18" thickBot="1" x14ac:dyDescent="0.45">
      <c r="A1" s="15" t="s">
        <v>39</v>
      </c>
      <c r="B1" s="14" t="s">
        <v>0</v>
      </c>
      <c r="C1" s="124" t="s">
        <v>121</v>
      </c>
      <c r="D1" s="125"/>
      <c r="E1" s="120" t="s">
        <v>14</v>
      </c>
      <c r="F1" s="121"/>
      <c r="G1" s="122" t="s">
        <v>1</v>
      </c>
      <c r="H1" s="123"/>
      <c r="I1" s="9" t="s">
        <v>5</v>
      </c>
      <c r="J1" s="10" t="s">
        <v>2</v>
      </c>
      <c r="K1" s="11" t="s">
        <v>3</v>
      </c>
      <c r="L1" s="12" t="s">
        <v>4</v>
      </c>
      <c r="M1" s="13" t="s">
        <v>35</v>
      </c>
      <c r="N1" s="63" t="s">
        <v>262</v>
      </c>
      <c r="O1" s="3" t="s">
        <v>6</v>
      </c>
      <c r="Z1" s="2">
        <v>2</v>
      </c>
    </row>
    <row r="2" spans="1:26" s="2" customFormat="1" x14ac:dyDescent="0.4">
      <c r="A2" s="132" t="s">
        <v>11</v>
      </c>
      <c r="B2" s="104" t="s">
        <v>38</v>
      </c>
      <c r="C2" s="126" t="s">
        <v>13</v>
      </c>
      <c r="D2" s="119"/>
      <c r="E2" s="113">
        <v>1</v>
      </c>
      <c r="F2" s="114"/>
      <c r="G2" s="107" t="s">
        <v>62</v>
      </c>
      <c r="H2" s="107"/>
      <c r="I2" s="107">
        <v>1</v>
      </c>
      <c r="J2" s="107">
        <v>2</v>
      </c>
      <c r="K2" s="107">
        <v>1</v>
      </c>
      <c r="L2" s="107">
        <f>K2/J2</f>
        <v>0.5</v>
      </c>
      <c r="M2" s="107">
        <f>L2*60</f>
        <v>30</v>
      </c>
      <c r="N2" s="107">
        <v>5</v>
      </c>
      <c r="O2" s="3"/>
    </row>
    <row r="3" spans="1:26" s="2" customFormat="1" x14ac:dyDescent="0.4">
      <c r="A3" s="132"/>
      <c r="B3" s="105"/>
      <c r="C3" s="126" t="s">
        <v>18</v>
      </c>
      <c r="D3" s="119"/>
      <c r="E3" s="115"/>
      <c r="F3" s="116"/>
      <c r="G3" s="107" t="s">
        <v>63</v>
      </c>
      <c r="H3" s="107"/>
      <c r="I3" s="107"/>
      <c r="J3" s="107"/>
      <c r="K3" s="107"/>
      <c r="L3" s="107"/>
      <c r="M3" s="107"/>
      <c r="N3" s="107"/>
      <c r="O3" s="3"/>
    </row>
    <row r="4" spans="1:26" s="2" customFormat="1" x14ac:dyDescent="0.4">
      <c r="A4" s="132"/>
      <c r="B4" s="105"/>
      <c r="C4" s="126" t="s">
        <v>19</v>
      </c>
      <c r="D4" s="119"/>
      <c r="E4" s="117"/>
      <c r="F4" s="118"/>
      <c r="G4" s="107" t="s">
        <v>64</v>
      </c>
      <c r="H4" s="107"/>
      <c r="I4" s="107"/>
      <c r="J4" s="107"/>
      <c r="K4" s="107"/>
      <c r="L4" s="107"/>
      <c r="M4" s="107"/>
      <c r="N4" s="107"/>
      <c r="O4" s="3"/>
    </row>
    <row r="5" spans="1:26" s="2" customFormat="1" x14ac:dyDescent="0.4">
      <c r="A5" s="132"/>
      <c r="B5" s="105"/>
      <c r="C5" s="126" t="s">
        <v>65</v>
      </c>
      <c r="D5" s="119"/>
      <c r="E5" s="113">
        <v>1</v>
      </c>
      <c r="F5" s="114"/>
      <c r="G5" s="107" t="s">
        <v>72</v>
      </c>
      <c r="H5" s="107"/>
      <c r="I5" s="107">
        <v>1</v>
      </c>
      <c r="J5" s="107"/>
      <c r="K5" s="107"/>
      <c r="L5" s="107"/>
      <c r="M5" s="107"/>
      <c r="N5" s="107"/>
      <c r="O5" s="3"/>
    </row>
    <row r="6" spans="1:26" s="2" customFormat="1" x14ac:dyDescent="0.4">
      <c r="A6" s="132"/>
      <c r="B6" s="105"/>
      <c r="C6" s="126" t="s">
        <v>66</v>
      </c>
      <c r="D6" s="119"/>
      <c r="E6" s="115"/>
      <c r="F6" s="116"/>
      <c r="G6" s="107"/>
      <c r="H6" s="107"/>
      <c r="I6" s="107"/>
      <c r="J6" s="107"/>
      <c r="K6" s="107"/>
      <c r="L6" s="107"/>
      <c r="M6" s="107"/>
      <c r="N6" s="107"/>
      <c r="O6" s="3"/>
    </row>
    <row r="7" spans="1:26" s="2" customFormat="1" x14ac:dyDescent="0.4">
      <c r="A7" s="132"/>
      <c r="B7" s="105"/>
      <c r="C7" s="126" t="s">
        <v>67</v>
      </c>
      <c r="D7" s="119"/>
      <c r="E7" s="115"/>
      <c r="F7" s="116"/>
      <c r="G7" s="107"/>
      <c r="H7" s="107"/>
      <c r="I7" s="107"/>
      <c r="J7" s="107"/>
      <c r="K7" s="107"/>
      <c r="L7" s="107"/>
      <c r="M7" s="107"/>
      <c r="N7" s="107"/>
      <c r="O7" s="3"/>
    </row>
    <row r="8" spans="1:26" s="2" customFormat="1" x14ac:dyDescent="0.4">
      <c r="A8" s="132"/>
      <c r="B8" s="105"/>
      <c r="C8" s="127" t="s">
        <v>68</v>
      </c>
      <c r="D8" s="128"/>
      <c r="E8" s="115"/>
      <c r="F8" s="116"/>
      <c r="G8" s="107"/>
      <c r="H8" s="107"/>
      <c r="I8" s="107"/>
      <c r="J8" s="107"/>
      <c r="K8" s="107"/>
      <c r="L8" s="107"/>
      <c r="M8" s="107"/>
      <c r="N8" s="107"/>
      <c r="O8" s="3" t="s">
        <v>71</v>
      </c>
    </row>
    <row r="9" spans="1:26" s="2" customFormat="1" x14ac:dyDescent="0.4">
      <c r="A9" s="132"/>
      <c r="B9" s="105"/>
      <c r="C9" s="126" t="s">
        <v>69</v>
      </c>
      <c r="D9" s="119"/>
      <c r="E9" s="115"/>
      <c r="F9" s="116"/>
      <c r="G9" s="107"/>
      <c r="H9" s="107"/>
      <c r="I9" s="107"/>
      <c r="J9" s="107"/>
      <c r="K9" s="107">
        <v>2</v>
      </c>
      <c r="L9" s="107">
        <f>K9/J2</f>
        <v>1</v>
      </c>
      <c r="M9" s="107">
        <f>L9*60</f>
        <v>60</v>
      </c>
      <c r="N9" s="107"/>
      <c r="O9" s="3"/>
    </row>
    <row r="10" spans="1:26" s="2" customFormat="1" x14ac:dyDescent="0.4">
      <c r="A10" s="132"/>
      <c r="B10" s="105"/>
      <c r="C10" s="126" t="s">
        <v>70</v>
      </c>
      <c r="D10" s="119"/>
      <c r="E10" s="117"/>
      <c r="F10" s="118"/>
      <c r="G10" s="107"/>
      <c r="H10" s="107"/>
      <c r="I10" s="107"/>
      <c r="J10" s="107"/>
      <c r="K10" s="107"/>
      <c r="L10" s="107"/>
      <c r="M10" s="107"/>
      <c r="N10" s="107"/>
      <c r="O10" s="3"/>
    </row>
    <row r="11" spans="1:26" s="2" customFormat="1" x14ac:dyDescent="0.4">
      <c r="A11" s="132"/>
      <c r="B11" s="105"/>
      <c r="C11" s="126" t="s">
        <v>73</v>
      </c>
      <c r="D11" s="119"/>
      <c r="E11" s="113">
        <v>1</v>
      </c>
      <c r="F11" s="114"/>
      <c r="G11" s="107" t="s">
        <v>78</v>
      </c>
      <c r="H11" s="107"/>
      <c r="I11" s="107">
        <v>2</v>
      </c>
      <c r="J11" s="107"/>
      <c r="K11" s="107">
        <v>1</v>
      </c>
      <c r="L11" s="107">
        <f>K11/J2</f>
        <v>0.5</v>
      </c>
      <c r="M11" s="107">
        <f>L11*60</f>
        <v>30</v>
      </c>
      <c r="N11" s="107"/>
      <c r="O11" s="3"/>
    </row>
    <row r="12" spans="1:26" s="2" customFormat="1" x14ac:dyDescent="0.4">
      <c r="A12" s="132"/>
      <c r="B12" s="105"/>
      <c r="C12" s="126" t="s">
        <v>74</v>
      </c>
      <c r="D12" s="119"/>
      <c r="E12" s="117"/>
      <c r="F12" s="118"/>
      <c r="G12" s="107"/>
      <c r="H12" s="107"/>
      <c r="I12" s="107"/>
      <c r="J12" s="107"/>
      <c r="K12" s="107"/>
      <c r="L12" s="107"/>
      <c r="M12" s="107"/>
      <c r="N12" s="107"/>
      <c r="O12" s="3"/>
    </row>
    <row r="13" spans="1:26" s="2" customFormat="1" x14ac:dyDescent="0.4">
      <c r="A13" s="132"/>
      <c r="B13" s="105"/>
      <c r="C13" s="126" t="s">
        <v>75</v>
      </c>
      <c r="D13" s="119"/>
      <c r="E13" s="111">
        <v>3</v>
      </c>
      <c r="F13" s="119"/>
      <c r="G13" s="107"/>
      <c r="H13" s="107"/>
      <c r="I13" s="107"/>
      <c r="J13" s="107"/>
      <c r="K13" s="107">
        <v>2</v>
      </c>
      <c r="L13" s="107">
        <f>K13/J2</f>
        <v>1</v>
      </c>
      <c r="M13" s="107">
        <f>L13*60</f>
        <v>60</v>
      </c>
      <c r="N13" s="107"/>
      <c r="O13" s="3"/>
    </row>
    <row r="14" spans="1:26" s="2" customFormat="1" x14ac:dyDescent="0.4">
      <c r="A14" s="132"/>
      <c r="B14" s="105"/>
      <c r="C14" s="126" t="s">
        <v>76</v>
      </c>
      <c r="D14" s="119"/>
      <c r="E14" s="113">
        <v>1</v>
      </c>
      <c r="F14" s="114"/>
      <c r="G14" s="107"/>
      <c r="H14" s="107"/>
      <c r="I14" s="107"/>
      <c r="J14" s="107"/>
      <c r="K14" s="107"/>
      <c r="L14" s="107"/>
      <c r="M14" s="107"/>
      <c r="N14" s="107"/>
      <c r="O14" s="3"/>
    </row>
    <row r="15" spans="1:26" s="2" customFormat="1" x14ac:dyDescent="0.4">
      <c r="A15" s="132"/>
      <c r="B15" s="105"/>
      <c r="C15" s="126" t="s">
        <v>77</v>
      </c>
      <c r="D15" s="119"/>
      <c r="E15" s="117"/>
      <c r="F15" s="118"/>
      <c r="G15" s="107"/>
      <c r="H15" s="107"/>
      <c r="I15" s="107"/>
      <c r="J15" s="107"/>
      <c r="K15" s="107"/>
      <c r="L15" s="107"/>
      <c r="M15" s="107"/>
      <c r="N15" s="107"/>
      <c r="O15" s="3"/>
    </row>
    <row r="16" spans="1:26" s="2" customFormat="1" x14ac:dyDescent="0.4">
      <c r="A16" s="132"/>
      <c r="B16" s="105"/>
      <c r="C16" s="126" t="s">
        <v>80</v>
      </c>
      <c r="D16" s="119"/>
      <c r="E16" s="113">
        <v>1</v>
      </c>
      <c r="F16" s="114"/>
      <c r="G16" s="107" t="s">
        <v>81</v>
      </c>
      <c r="H16" s="107"/>
      <c r="I16" s="3">
        <v>2</v>
      </c>
      <c r="J16" s="107"/>
      <c r="K16" s="107">
        <v>1</v>
      </c>
      <c r="L16" s="107">
        <f>K16/J2</f>
        <v>0.5</v>
      </c>
      <c r="M16" s="107">
        <f>L16*60</f>
        <v>30</v>
      </c>
      <c r="N16" s="107"/>
      <c r="O16" s="3"/>
    </row>
    <row r="17" spans="1:15" s="2" customFormat="1" x14ac:dyDescent="0.4">
      <c r="A17" s="132"/>
      <c r="B17" s="105"/>
      <c r="C17" s="126" t="s">
        <v>79</v>
      </c>
      <c r="D17" s="119"/>
      <c r="E17" s="115"/>
      <c r="F17" s="116"/>
      <c r="G17" s="107" t="s">
        <v>64</v>
      </c>
      <c r="H17" s="107"/>
      <c r="I17" s="3">
        <v>2</v>
      </c>
      <c r="J17" s="107"/>
      <c r="K17" s="107"/>
      <c r="L17" s="107"/>
      <c r="M17" s="107"/>
      <c r="N17" s="107"/>
      <c r="O17" s="107" t="s">
        <v>82</v>
      </c>
    </row>
    <row r="18" spans="1:15" s="2" customFormat="1" x14ac:dyDescent="0.4">
      <c r="A18" s="132"/>
      <c r="B18" s="105"/>
      <c r="C18" s="126" t="s">
        <v>81</v>
      </c>
      <c r="D18" s="119"/>
      <c r="E18" s="117"/>
      <c r="F18" s="118"/>
      <c r="G18" s="107" t="s">
        <v>62</v>
      </c>
      <c r="H18" s="107"/>
      <c r="I18" s="3">
        <v>3</v>
      </c>
      <c r="J18" s="107"/>
      <c r="K18" s="107"/>
      <c r="L18" s="107"/>
      <c r="M18" s="107"/>
      <c r="N18" s="107"/>
      <c r="O18" s="107"/>
    </row>
    <row r="19" spans="1:15" s="2" customFormat="1" x14ac:dyDescent="0.4">
      <c r="A19" s="132"/>
      <c r="B19" s="105"/>
      <c r="C19" s="126" t="s">
        <v>83</v>
      </c>
      <c r="D19" s="119"/>
      <c r="E19" s="113">
        <v>1</v>
      </c>
      <c r="F19" s="114"/>
      <c r="G19" s="107" t="s">
        <v>84</v>
      </c>
      <c r="H19" s="107"/>
      <c r="I19" s="3">
        <v>3</v>
      </c>
      <c r="J19" s="107"/>
      <c r="K19" s="107">
        <v>1</v>
      </c>
      <c r="L19" s="107">
        <f>K19/J2</f>
        <v>0.5</v>
      </c>
      <c r="M19" s="107">
        <f>L19*60</f>
        <v>30</v>
      </c>
      <c r="N19" s="107"/>
      <c r="O19" s="3"/>
    </row>
    <row r="20" spans="1:15" s="2" customFormat="1" x14ac:dyDescent="0.4">
      <c r="A20" s="132"/>
      <c r="B20" s="105"/>
      <c r="C20" s="126" t="s">
        <v>84</v>
      </c>
      <c r="D20" s="119"/>
      <c r="E20" s="115"/>
      <c r="F20" s="116"/>
      <c r="G20" s="107" t="s">
        <v>85</v>
      </c>
      <c r="H20" s="107"/>
      <c r="I20" s="107">
        <v>4</v>
      </c>
      <c r="J20" s="107"/>
      <c r="K20" s="107"/>
      <c r="L20" s="107"/>
      <c r="M20" s="107"/>
      <c r="N20" s="107"/>
      <c r="O20" s="3"/>
    </row>
    <row r="21" spans="1:15" s="2" customFormat="1" x14ac:dyDescent="0.4">
      <c r="A21" s="132"/>
      <c r="B21" s="105"/>
      <c r="C21" s="126" t="s">
        <v>86</v>
      </c>
      <c r="D21" s="119"/>
      <c r="E21" s="115"/>
      <c r="F21" s="116"/>
      <c r="G21" s="107" t="s">
        <v>89</v>
      </c>
      <c r="H21" s="107"/>
      <c r="I21" s="107"/>
      <c r="J21" s="107"/>
      <c r="K21" s="107"/>
      <c r="L21" s="107"/>
      <c r="M21" s="107"/>
      <c r="N21" s="107"/>
      <c r="O21" s="3"/>
    </row>
    <row r="22" spans="1:15" s="2" customFormat="1" x14ac:dyDescent="0.4">
      <c r="A22" s="132"/>
      <c r="B22" s="105"/>
      <c r="C22" s="126" t="s">
        <v>87</v>
      </c>
      <c r="D22" s="119"/>
      <c r="E22" s="115"/>
      <c r="F22" s="116"/>
      <c r="G22" s="107" t="s">
        <v>90</v>
      </c>
      <c r="H22" s="107"/>
      <c r="I22" s="107"/>
      <c r="J22" s="107"/>
      <c r="K22" s="107"/>
      <c r="L22" s="107"/>
      <c r="M22" s="107"/>
      <c r="N22" s="107"/>
      <c r="O22" s="3"/>
    </row>
    <row r="23" spans="1:15" s="2" customFormat="1" ht="18" thickBot="1" x14ac:dyDescent="0.45">
      <c r="A23" s="132"/>
      <c r="B23" s="106"/>
      <c r="C23" s="126" t="s">
        <v>88</v>
      </c>
      <c r="D23" s="119"/>
      <c r="E23" s="117"/>
      <c r="F23" s="118"/>
      <c r="G23" s="107" t="s">
        <v>91</v>
      </c>
      <c r="H23" s="107"/>
      <c r="I23" s="107"/>
      <c r="J23" s="107"/>
      <c r="K23" s="107"/>
      <c r="L23" s="107"/>
      <c r="M23" s="107"/>
      <c r="N23" s="107"/>
      <c r="O23" s="3"/>
    </row>
    <row r="24" spans="1:15" s="2" customFormat="1" x14ac:dyDescent="0.4">
      <c r="A24" s="132"/>
      <c r="B24" s="104" t="s">
        <v>56</v>
      </c>
      <c r="C24" s="126" t="s">
        <v>13</v>
      </c>
      <c r="D24" s="119"/>
      <c r="E24" s="113">
        <v>1</v>
      </c>
      <c r="F24" s="114"/>
      <c r="G24" s="107" t="s">
        <v>80</v>
      </c>
      <c r="H24" s="107"/>
      <c r="I24" s="107">
        <v>1</v>
      </c>
      <c r="J24" s="107">
        <v>2</v>
      </c>
      <c r="K24" s="3">
        <v>1</v>
      </c>
      <c r="L24" s="3">
        <f>K24/J24</f>
        <v>0.5</v>
      </c>
      <c r="M24" s="3">
        <f>L24*60</f>
        <v>30</v>
      </c>
      <c r="N24" s="107">
        <v>5</v>
      </c>
      <c r="O24" s="3"/>
    </row>
    <row r="25" spans="1:15" s="2" customFormat="1" x14ac:dyDescent="0.4">
      <c r="A25" s="132"/>
      <c r="B25" s="105"/>
      <c r="C25" s="126" t="s">
        <v>65</v>
      </c>
      <c r="D25" s="119"/>
      <c r="E25" s="115"/>
      <c r="F25" s="116"/>
      <c r="G25" s="107" t="s">
        <v>73</v>
      </c>
      <c r="H25" s="107"/>
      <c r="I25" s="107"/>
      <c r="J25" s="107"/>
      <c r="K25" s="107">
        <v>2</v>
      </c>
      <c r="L25" s="95">
        <f>K25/J24</f>
        <v>1</v>
      </c>
      <c r="M25" s="95">
        <f>L25*60</f>
        <v>60</v>
      </c>
      <c r="N25" s="107"/>
      <c r="O25" s="3"/>
    </row>
    <row r="26" spans="1:15" s="2" customFormat="1" x14ac:dyDescent="0.4">
      <c r="A26" s="132"/>
      <c r="B26" s="105"/>
      <c r="C26" s="126" t="s">
        <v>66</v>
      </c>
      <c r="D26" s="119"/>
      <c r="E26" s="115"/>
      <c r="F26" s="116"/>
      <c r="G26" s="107" t="s">
        <v>74</v>
      </c>
      <c r="H26" s="107"/>
      <c r="I26" s="107"/>
      <c r="J26" s="107"/>
      <c r="K26" s="107"/>
      <c r="L26" s="97"/>
      <c r="M26" s="97"/>
      <c r="N26" s="107"/>
      <c r="O26" s="3"/>
    </row>
    <row r="27" spans="1:15" s="2" customFormat="1" x14ac:dyDescent="0.4">
      <c r="A27" s="132"/>
      <c r="B27" s="105"/>
      <c r="C27" s="126" t="s">
        <v>67</v>
      </c>
      <c r="D27" s="119"/>
      <c r="E27" s="115"/>
      <c r="F27" s="116"/>
      <c r="G27" s="107" t="s">
        <v>75</v>
      </c>
      <c r="H27" s="107"/>
      <c r="I27" s="107"/>
      <c r="J27" s="107"/>
      <c r="K27" s="3">
        <v>3</v>
      </c>
      <c r="L27" s="3">
        <f>K27/J24</f>
        <v>1.5</v>
      </c>
      <c r="M27" s="3">
        <f>L27*60</f>
        <v>90</v>
      </c>
      <c r="N27" s="107"/>
      <c r="O27" s="3"/>
    </row>
    <row r="28" spans="1:15" s="2" customFormat="1" x14ac:dyDescent="0.4">
      <c r="A28" s="132"/>
      <c r="B28" s="105"/>
      <c r="C28" s="126" t="s">
        <v>92</v>
      </c>
      <c r="D28" s="119"/>
      <c r="E28" s="115"/>
      <c r="F28" s="116"/>
      <c r="G28" s="107" t="s">
        <v>93</v>
      </c>
      <c r="H28" s="107"/>
      <c r="I28" s="107"/>
      <c r="J28" s="107"/>
      <c r="K28" s="107">
        <v>2</v>
      </c>
      <c r="L28" s="95">
        <f>K28/J24</f>
        <v>1</v>
      </c>
      <c r="M28" s="95">
        <f>L28*60</f>
        <v>60</v>
      </c>
      <c r="N28" s="107"/>
      <c r="O28" s="3"/>
    </row>
    <row r="29" spans="1:15" s="2" customFormat="1" x14ac:dyDescent="0.4">
      <c r="A29" s="132"/>
      <c r="B29" s="105"/>
      <c r="C29" s="126" t="s">
        <v>69</v>
      </c>
      <c r="D29" s="119"/>
      <c r="E29" s="115"/>
      <c r="F29" s="116"/>
      <c r="G29" s="107" t="s">
        <v>76</v>
      </c>
      <c r="H29" s="107"/>
      <c r="I29" s="107"/>
      <c r="J29" s="107"/>
      <c r="K29" s="107"/>
      <c r="L29" s="96"/>
      <c r="M29" s="96"/>
      <c r="N29" s="107"/>
      <c r="O29" s="3"/>
    </row>
    <row r="30" spans="1:15" s="2" customFormat="1" x14ac:dyDescent="0.4">
      <c r="A30" s="132"/>
      <c r="B30" s="105"/>
      <c r="C30" s="126" t="s">
        <v>70</v>
      </c>
      <c r="D30" s="119"/>
      <c r="E30" s="115"/>
      <c r="F30" s="116"/>
      <c r="G30" s="107" t="s">
        <v>77</v>
      </c>
      <c r="H30" s="107"/>
      <c r="I30" s="107"/>
      <c r="J30" s="107"/>
      <c r="K30" s="107"/>
      <c r="L30" s="97"/>
      <c r="M30" s="97"/>
      <c r="N30" s="107"/>
      <c r="O30" s="3"/>
    </row>
    <row r="31" spans="1:15" s="2" customFormat="1" x14ac:dyDescent="0.4">
      <c r="A31" s="132"/>
      <c r="B31" s="105"/>
      <c r="C31" s="126" t="s">
        <v>62</v>
      </c>
      <c r="D31" s="119"/>
      <c r="E31" s="115"/>
      <c r="F31" s="116"/>
      <c r="G31" s="107" t="s">
        <v>81</v>
      </c>
      <c r="H31" s="107"/>
      <c r="I31" s="95">
        <v>2</v>
      </c>
      <c r="J31" s="107"/>
      <c r="K31" s="95">
        <v>1</v>
      </c>
      <c r="L31" s="95">
        <f>K31/J24</f>
        <v>0.5</v>
      </c>
      <c r="M31" s="95">
        <f>L31*60</f>
        <v>30</v>
      </c>
      <c r="N31" s="107"/>
      <c r="O31" s="3"/>
    </row>
    <row r="32" spans="1:15" s="2" customFormat="1" x14ac:dyDescent="0.4">
      <c r="A32" s="132"/>
      <c r="B32" s="105"/>
      <c r="C32" s="126" t="s">
        <v>63</v>
      </c>
      <c r="D32" s="119"/>
      <c r="E32" s="115"/>
      <c r="F32" s="116"/>
      <c r="G32" s="107" t="s">
        <v>94</v>
      </c>
      <c r="H32" s="107"/>
      <c r="I32" s="96"/>
      <c r="J32" s="107"/>
      <c r="K32" s="96"/>
      <c r="L32" s="96"/>
      <c r="M32" s="96"/>
      <c r="N32" s="107"/>
      <c r="O32" s="3"/>
    </row>
    <row r="33" spans="1:15" s="2" customFormat="1" x14ac:dyDescent="0.4">
      <c r="A33" s="132"/>
      <c r="B33" s="105"/>
      <c r="C33" s="126" t="s">
        <v>64</v>
      </c>
      <c r="D33" s="119"/>
      <c r="E33" s="115"/>
      <c r="F33" s="116"/>
      <c r="G33" s="107" t="s">
        <v>79</v>
      </c>
      <c r="H33" s="107"/>
      <c r="I33" s="96"/>
      <c r="J33" s="107"/>
      <c r="K33" s="97"/>
      <c r="L33" s="97"/>
      <c r="M33" s="97"/>
      <c r="N33" s="107"/>
      <c r="O33" s="3"/>
    </row>
    <row r="34" spans="1:15" s="2" customFormat="1" ht="18" thickBot="1" x14ac:dyDescent="0.45">
      <c r="A34" s="132"/>
      <c r="B34" s="106"/>
      <c r="C34" s="126" t="s">
        <v>72</v>
      </c>
      <c r="D34" s="119"/>
      <c r="E34" s="117"/>
      <c r="F34" s="118"/>
      <c r="G34" s="107" t="s">
        <v>78</v>
      </c>
      <c r="H34" s="107"/>
      <c r="I34" s="97"/>
      <c r="J34" s="107"/>
      <c r="K34" s="3">
        <v>2</v>
      </c>
      <c r="L34" s="3">
        <f>K34/J24</f>
        <v>1</v>
      </c>
      <c r="M34" s="3">
        <f>L34*60</f>
        <v>60</v>
      </c>
      <c r="N34" s="107"/>
      <c r="O34" s="3"/>
    </row>
    <row r="35" spans="1:15" s="2" customFormat="1" x14ac:dyDescent="0.4">
      <c r="A35" s="132"/>
      <c r="B35" s="104" t="s">
        <v>57</v>
      </c>
      <c r="C35" s="126" t="s">
        <v>63</v>
      </c>
      <c r="D35" s="119"/>
      <c r="E35" s="113">
        <v>1</v>
      </c>
      <c r="F35" s="114"/>
      <c r="G35" s="107" t="s">
        <v>97</v>
      </c>
      <c r="H35" s="107"/>
      <c r="I35" s="95">
        <v>2</v>
      </c>
      <c r="J35" s="95">
        <v>2</v>
      </c>
      <c r="K35" s="95">
        <v>1</v>
      </c>
      <c r="L35" s="95">
        <f>K35/J35</f>
        <v>0.5</v>
      </c>
      <c r="M35" s="95">
        <f>L35*60</f>
        <v>30</v>
      </c>
      <c r="N35" s="107">
        <v>20</v>
      </c>
      <c r="O35" s="95" t="s">
        <v>105</v>
      </c>
    </row>
    <row r="36" spans="1:15" s="2" customFormat="1" x14ac:dyDescent="0.4">
      <c r="A36" s="132"/>
      <c r="B36" s="105"/>
      <c r="C36" s="126" t="s">
        <v>64</v>
      </c>
      <c r="D36" s="119"/>
      <c r="E36" s="115"/>
      <c r="F36" s="116"/>
      <c r="G36" s="107" t="s">
        <v>98</v>
      </c>
      <c r="H36" s="107"/>
      <c r="I36" s="97"/>
      <c r="J36" s="96"/>
      <c r="K36" s="96"/>
      <c r="L36" s="96"/>
      <c r="M36" s="96"/>
      <c r="N36" s="107"/>
      <c r="O36" s="96"/>
    </row>
    <row r="37" spans="1:15" s="2" customFormat="1" x14ac:dyDescent="0.4">
      <c r="A37" s="132"/>
      <c r="B37" s="105"/>
      <c r="C37" s="126" t="s">
        <v>90</v>
      </c>
      <c r="D37" s="119"/>
      <c r="E37" s="115"/>
      <c r="F37" s="116"/>
      <c r="G37" s="107" t="s">
        <v>99</v>
      </c>
      <c r="H37" s="107"/>
      <c r="I37" s="95">
        <v>5</v>
      </c>
      <c r="J37" s="96"/>
      <c r="K37" s="96"/>
      <c r="L37" s="96"/>
      <c r="M37" s="96"/>
      <c r="N37" s="107"/>
      <c r="O37" s="96"/>
    </row>
    <row r="38" spans="1:15" s="2" customFormat="1" ht="18" thickBot="1" x14ac:dyDescent="0.45">
      <c r="A38" s="132"/>
      <c r="B38" s="106"/>
      <c r="C38" s="126" t="s">
        <v>91</v>
      </c>
      <c r="D38" s="119"/>
      <c r="E38" s="117"/>
      <c r="F38" s="118"/>
      <c r="G38" s="107" t="s">
        <v>100</v>
      </c>
      <c r="H38" s="107"/>
      <c r="I38" s="97"/>
      <c r="J38" s="97"/>
      <c r="K38" s="97"/>
      <c r="L38" s="97"/>
      <c r="M38" s="97"/>
      <c r="N38" s="107"/>
      <c r="O38" s="97"/>
    </row>
    <row r="39" spans="1:15" s="2" customFormat="1" x14ac:dyDescent="0.4">
      <c r="A39" s="132"/>
      <c r="B39" s="104" t="s">
        <v>58</v>
      </c>
      <c r="C39" s="126" t="s">
        <v>63</v>
      </c>
      <c r="D39" s="119"/>
      <c r="E39" s="113">
        <v>2</v>
      </c>
      <c r="F39" s="114"/>
      <c r="G39" s="107" t="s">
        <v>101</v>
      </c>
      <c r="H39" s="107"/>
      <c r="I39" s="95">
        <v>2</v>
      </c>
      <c r="J39" s="95">
        <v>2</v>
      </c>
      <c r="K39" s="95">
        <v>1</v>
      </c>
      <c r="L39" s="95">
        <f>K39/J39</f>
        <v>0.5</v>
      </c>
      <c r="M39" s="95">
        <f>L39*60</f>
        <v>30</v>
      </c>
      <c r="N39" s="107">
        <v>10</v>
      </c>
      <c r="O39" s="95" t="s">
        <v>106</v>
      </c>
    </row>
    <row r="40" spans="1:15" s="2" customFormat="1" x14ac:dyDescent="0.4">
      <c r="A40" s="132"/>
      <c r="B40" s="105"/>
      <c r="C40" s="126" t="s">
        <v>64</v>
      </c>
      <c r="D40" s="119"/>
      <c r="E40" s="115"/>
      <c r="F40" s="116"/>
      <c r="G40" s="107" t="s">
        <v>102</v>
      </c>
      <c r="H40" s="107"/>
      <c r="I40" s="97"/>
      <c r="J40" s="96"/>
      <c r="K40" s="96"/>
      <c r="L40" s="96"/>
      <c r="M40" s="96"/>
      <c r="N40" s="107"/>
      <c r="O40" s="96"/>
    </row>
    <row r="41" spans="1:15" s="2" customFormat="1" x14ac:dyDescent="0.4">
      <c r="A41" s="132"/>
      <c r="B41" s="105"/>
      <c r="C41" s="126" t="s">
        <v>90</v>
      </c>
      <c r="D41" s="119"/>
      <c r="E41" s="115"/>
      <c r="F41" s="116"/>
      <c r="G41" s="107" t="s">
        <v>103</v>
      </c>
      <c r="H41" s="107"/>
      <c r="I41" s="95">
        <v>5</v>
      </c>
      <c r="J41" s="96"/>
      <c r="K41" s="96"/>
      <c r="L41" s="96"/>
      <c r="M41" s="96"/>
      <c r="N41" s="107"/>
      <c r="O41" s="96"/>
    </row>
    <row r="42" spans="1:15" s="2" customFormat="1" ht="18" thickBot="1" x14ac:dyDescent="0.45">
      <c r="A42" s="132"/>
      <c r="B42" s="105"/>
      <c r="C42" s="126" t="s">
        <v>96</v>
      </c>
      <c r="D42" s="119"/>
      <c r="E42" s="115"/>
      <c r="F42" s="116"/>
      <c r="G42" s="107" t="s">
        <v>104</v>
      </c>
      <c r="H42" s="107"/>
      <c r="I42" s="97"/>
      <c r="J42" s="96"/>
      <c r="K42" s="96"/>
      <c r="L42" s="96"/>
      <c r="M42" s="96"/>
      <c r="N42" s="107"/>
      <c r="O42" s="96"/>
    </row>
    <row r="43" spans="1:15" s="2" customFormat="1" x14ac:dyDescent="0.4">
      <c r="A43" s="132"/>
      <c r="B43" s="104" t="s">
        <v>60</v>
      </c>
      <c r="C43" s="126" t="s">
        <v>107</v>
      </c>
      <c r="D43" s="119"/>
      <c r="E43" s="113">
        <v>1</v>
      </c>
      <c r="F43" s="114"/>
      <c r="G43" s="107" t="s">
        <v>65</v>
      </c>
      <c r="H43" s="107"/>
      <c r="I43" s="95">
        <v>1</v>
      </c>
      <c r="J43" s="107">
        <v>2</v>
      </c>
      <c r="K43" s="95">
        <v>1</v>
      </c>
      <c r="L43" s="95">
        <f>K43/J43</f>
        <v>0.5</v>
      </c>
      <c r="M43" s="95">
        <f>L43*60</f>
        <v>30</v>
      </c>
      <c r="N43" s="107">
        <v>20</v>
      </c>
      <c r="O43" s="3"/>
    </row>
    <row r="44" spans="1:15" s="2" customFormat="1" x14ac:dyDescent="0.4">
      <c r="A44" s="132"/>
      <c r="B44" s="105"/>
      <c r="C44" s="126" t="s">
        <v>108</v>
      </c>
      <c r="D44" s="119"/>
      <c r="E44" s="115"/>
      <c r="F44" s="116"/>
      <c r="G44" s="107" t="s">
        <v>66</v>
      </c>
      <c r="H44" s="107"/>
      <c r="I44" s="96"/>
      <c r="J44" s="107"/>
      <c r="K44" s="96"/>
      <c r="L44" s="96"/>
      <c r="M44" s="96"/>
      <c r="N44" s="107"/>
      <c r="O44" s="3"/>
    </row>
    <row r="45" spans="1:15" s="2" customFormat="1" x14ac:dyDescent="0.4">
      <c r="A45" s="132"/>
      <c r="B45" s="105"/>
      <c r="C45" s="126" t="s">
        <v>109</v>
      </c>
      <c r="D45" s="119"/>
      <c r="E45" s="115"/>
      <c r="F45" s="116"/>
      <c r="G45" s="107" t="s">
        <v>67</v>
      </c>
      <c r="H45" s="107"/>
      <c r="I45" s="96"/>
      <c r="J45" s="107"/>
      <c r="K45" s="96"/>
      <c r="L45" s="96"/>
      <c r="M45" s="96"/>
      <c r="N45" s="107"/>
      <c r="O45" s="3"/>
    </row>
    <row r="46" spans="1:15" s="2" customFormat="1" ht="18" thickBot="1" x14ac:dyDescent="0.45">
      <c r="A46" s="132"/>
      <c r="B46" s="106"/>
      <c r="C46" s="126" t="s">
        <v>110</v>
      </c>
      <c r="D46" s="119"/>
      <c r="E46" s="117"/>
      <c r="F46" s="118"/>
      <c r="G46" s="107" t="s">
        <v>92</v>
      </c>
      <c r="H46" s="107"/>
      <c r="I46" s="97"/>
      <c r="J46" s="107"/>
      <c r="K46" s="97"/>
      <c r="L46" s="97"/>
      <c r="M46" s="97"/>
      <c r="N46" s="107"/>
      <c r="O46" s="3"/>
    </row>
    <row r="47" spans="1:15" s="2" customFormat="1" x14ac:dyDescent="0.4">
      <c r="A47" s="132"/>
      <c r="B47" s="105" t="s">
        <v>61</v>
      </c>
      <c r="C47" s="129" t="s">
        <v>111</v>
      </c>
      <c r="D47" s="130"/>
      <c r="E47" s="113">
        <v>1</v>
      </c>
      <c r="F47" s="114"/>
      <c r="G47" s="107" t="s">
        <v>107</v>
      </c>
      <c r="H47" s="107"/>
      <c r="I47" s="95">
        <v>0</v>
      </c>
      <c r="J47" s="107">
        <v>2</v>
      </c>
      <c r="K47" s="95">
        <v>2</v>
      </c>
      <c r="L47" s="95">
        <f>K47/J47</f>
        <v>1</v>
      </c>
      <c r="M47" s="95">
        <f>L47*60</f>
        <v>60</v>
      </c>
      <c r="N47" s="107">
        <v>10</v>
      </c>
      <c r="O47" s="3"/>
    </row>
    <row r="48" spans="1:15" s="2" customFormat="1" x14ac:dyDescent="0.4">
      <c r="A48" s="132"/>
      <c r="B48" s="105"/>
      <c r="C48" s="129" t="s">
        <v>112</v>
      </c>
      <c r="D48" s="130"/>
      <c r="E48" s="115"/>
      <c r="F48" s="116"/>
      <c r="G48" s="107" t="s">
        <v>108</v>
      </c>
      <c r="H48" s="107"/>
      <c r="I48" s="96"/>
      <c r="J48" s="107"/>
      <c r="K48" s="96"/>
      <c r="L48" s="96"/>
      <c r="M48" s="96"/>
      <c r="N48" s="107"/>
      <c r="O48" s="3"/>
    </row>
    <row r="49" spans="1:15" s="2" customFormat="1" x14ac:dyDescent="0.4">
      <c r="A49" s="132"/>
      <c r="B49" s="105"/>
      <c r="C49" s="129" t="s">
        <v>113</v>
      </c>
      <c r="D49" s="130"/>
      <c r="E49" s="115"/>
      <c r="F49" s="116"/>
      <c r="G49" s="107" t="s">
        <v>109</v>
      </c>
      <c r="H49" s="107"/>
      <c r="I49" s="96"/>
      <c r="J49" s="107"/>
      <c r="K49" s="96"/>
      <c r="L49" s="96"/>
      <c r="M49" s="96"/>
      <c r="N49" s="107"/>
      <c r="O49" s="3"/>
    </row>
    <row r="50" spans="1:15" s="2" customFormat="1" x14ac:dyDescent="0.4">
      <c r="A50" s="132"/>
      <c r="B50" s="105"/>
      <c r="C50" s="129" t="s">
        <v>114</v>
      </c>
      <c r="D50" s="130"/>
      <c r="E50" s="115"/>
      <c r="F50" s="116"/>
      <c r="G50" s="107" t="s">
        <v>110</v>
      </c>
      <c r="H50" s="107"/>
      <c r="I50" s="96"/>
      <c r="J50" s="107"/>
      <c r="K50" s="97"/>
      <c r="L50" s="97"/>
      <c r="M50" s="97"/>
      <c r="N50" s="107"/>
      <c r="O50" s="3"/>
    </row>
    <row r="51" spans="1:15" s="2" customFormat="1" x14ac:dyDescent="0.4">
      <c r="A51" s="132"/>
      <c r="B51" s="105"/>
      <c r="C51" s="126" t="s">
        <v>69</v>
      </c>
      <c r="D51" s="119"/>
      <c r="E51" s="115"/>
      <c r="F51" s="116"/>
      <c r="G51" s="107" t="s">
        <v>115</v>
      </c>
      <c r="H51" s="107"/>
      <c r="I51" s="96"/>
      <c r="J51" s="107"/>
      <c r="K51" s="95">
        <v>1</v>
      </c>
      <c r="L51" s="95">
        <f>K51/J47</f>
        <v>0.5</v>
      </c>
      <c r="M51" s="95">
        <f>L51*60</f>
        <v>30</v>
      </c>
      <c r="N51" s="107"/>
      <c r="O51" s="3"/>
    </row>
    <row r="52" spans="1:15" s="2" customFormat="1" x14ac:dyDescent="0.4">
      <c r="A52" s="132"/>
      <c r="B52" s="105"/>
      <c r="C52" s="126" t="s">
        <v>70</v>
      </c>
      <c r="D52" s="119"/>
      <c r="E52" s="115"/>
      <c r="F52" s="116"/>
      <c r="G52" s="107" t="s">
        <v>116</v>
      </c>
      <c r="H52" s="107"/>
      <c r="I52" s="96"/>
      <c r="J52" s="107"/>
      <c r="K52" s="97"/>
      <c r="L52" s="97"/>
      <c r="M52" s="97"/>
      <c r="N52" s="107"/>
      <c r="O52" s="3"/>
    </row>
    <row r="53" spans="1:15" s="2" customFormat="1" x14ac:dyDescent="0.4">
      <c r="A53" s="132"/>
      <c r="B53" s="105"/>
      <c r="C53" s="126" t="s">
        <v>117</v>
      </c>
      <c r="D53" s="119"/>
      <c r="E53" s="115"/>
      <c r="F53" s="116"/>
      <c r="G53" s="107" t="s">
        <v>189</v>
      </c>
      <c r="H53" s="107"/>
      <c r="I53" s="96"/>
      <c r="J53" s="107"/>
      <c r="K53" s="95">
        <v>2</v>
      </c>
      <c r="L53" s="95">
        <f>K53/J47</f>
        <v>1</v>
      </c>
      <c r="M53" s="95">
        <f>L53*60</f>
        <v>60</v>
      </c>
      <c r="N53" s="107"/>
      <c r="O53" s="3"/>
    </row>
    <row r="54" spans="1:15" s="2" customFormat="1" x14ac:dyDescent="0.4">
      <c r="A54" s="132"/>
      <c r="B54" s="105"/>
      <c r="C54" s="126" t="s">
        <v>118</v>
      </c>
      <c r="D54" s="119"/>
      <c r="E54" s="115"/>
      <c r="F54" s="116"/>
      <c r="G54" s="107" t="s">
        <v>190</v>
      </c>
      <c r="H54" s="107"/>
      <c r="I54" s="96"/>
      <c r="J54" s="107"/>
      <c r="K54" s="96"/>
      <c r="L54" s="96"/>
      <c r="M54" s="96"/>
      <c r="N54" s="107"/>
      <c r="O54" s="3"/>
    </row>
    <row r="55" spans="1:15" s="2" customFormat="1" x14ac:dyDescent="0.4">
      <c r="A55" s="132"/>
      <c r="B55" s="105"/>
      <c r="C55" s="126" t="s">
        <v>119</v>
      </c>
      <c r="D55" s="119"/>
      <c r="E55" s="115"/>
      <c r="F55" s="116"/>
      <c r="G55" s="107" t="s">
        <v>191</v>
      </c>
      <c r="H55" s="107"/>
      <c r="I55" s="96"/>
      <c r="J55" s="107"/>
      <c r="K55" s="96"/>
      <c r="L55" s="96"/>
      <c r="M55" s="96"/>
      <c r="N55" s="107"/>
      <c r="O55" s="3"/>
    </row>
    <row r="56" spans="1:15" s="2" customFormat="1" ht="18" thickBot="1" x14ac:dyDescent="0.45">
      <c r="A56" s="132"/>
      <c r="B56" s="106"/>
      <c r="C56" s="126" t="s">
        <v>120</v>
      </c>
      <c r="D56" s="119"/>
      <c r="E56" s="117"/>
      <c r="F56" s="118"/>
      <c r="G56" s="107" t="s">
        <v>192</v>
      </c>
      <c r="H56" s="107"/>
      <c r="I56" s="97"/>
      <c r="J56" s="107"/>
      <c r="K56" s="97"/>
      <c r="L56" s="97"/>
      <c r="M56" s="97"/>
      <c r="N56" s="107"/>
      <c r="O56" s="3"/>
    </row>
    <row r="57" spans="1:15" s="2" customFormat="1" x14ac:dyDescent="0.4">
      <c r="A57" s="132" t="s">
        <v>12</v>
      </c>
      <c r="B57" s="104" t="s">
        <v>59</v>
      </c>
      <c r="C57" s="126" t="s">
        <v>115</v>
      </c>
      <c r="D57" s="119"/>
      <c r="E57" s="113">
        <v>1</v>
      </c>
      <c r="F57" s="114"/>
      <c r="G57" s="107" t="s">
        <v>69</v>
      </c>
      <c r="H57" s="107"/>
      <c r="I57" s="95">
        <v>1</v>
      </c>
      <c r="J57" s="107">
        <v>2</v>
      </c>
      <c r="K57" s="95">
        <v>2</v>
      </c>
      <c r="L57" s="95">
        <f>K57/J57</f>
        <v>1</v>
      </c>
      <c r="M57" s="95">
        <f>L57*60</f>
        <v>60</v>
      </c>
      <c r="N57" s="107">
        <v>20</v>
      </c>
      <c r="O57" s="29"/>
    </row>
    <row r="58" spans="1:15" s="2" customFormat="1" ht="18" thickBot="1" x14ac:dyDescent="0.45">
      <c r="A58" s="132"/>
      <c r="B58" s="105"/>
      <c r="C58" s="126" t="s">
        <v>116</v>
      </c>
      <c r="D58" s="119"/>
      <c r="E58" s="117"/>
      <c r="F58" s="118"/>
      <c r="G58" s="107" t="s">
        <v>70</v>
      </c>
      <c r="H58" s="107"/>
      <c r="I58" s="97"/>
      <c r="J58" s="107"/>
      <c r="K58" s="97"/>
      <c r="L58" s="97"/>
      <c r="M58" s="97"/>
      <c r="N58" s="107"/>
      <c r="O58" s="29"/>
    </row>
    <row r="59" spans="1:15" ht="18" thickBot="1" x14ac:dyDescent="0.45">
      <c r="A59" s="132"/>
      <c r="B59" s="25" t="s">
        <v>174</v>
      </c>
      <c r="C59" s="31" t="s">
        <v>186</v>
      </c>
      <c r="D59" s="29" t="s">
        <v>188</v>
      </c>
      <c r="E59" s="111">
        <v>1</v>
      </c>
      <c r="F59" s="119"/>
      <c r="G59" s="38" t="s">
        <v>187</v>
      </c>
      <c r="H59" s="38" t="s">
        <v>183</v>
      </c>
      <c r="I59" s="29">
        <v>1</v>
      </c>
      <c r="J59" s="29">
        <v>2</v>
      </c>
      <c r="K59" s="29">
        <v>1</v>
      </c>
      <c r="L59" s="29">
        <f>K59/J59</f>
        <v>0.5</v>
      </c>
      <c r="M59" s="29">
        <f>L59*60</f>
        <v>30</v>
      </c>
      <c r="N59" s="91">
        <v>5</v>
      </c>
      <c r="O59" s="29"/>
    </row>
    <row r="60" spans="1:15" x14ac:dyDescent="0.4">
      <c r="A60" s="132"/>
      <c r="B60" s="104" t="s">
        <v>182</v>
      </c>
      <c r="C60" s="131" t="s">
        <v>183</v>
      </c>
      <c r="D60" s="119"/>
      <c r="E60" s="113">
        <v>1</v>
      </c>
      <c r="F60" s="114"/>
      <c r="G60" s="107" t="s">
        <v>40</v>
      </c>
      <c r="H60" s="107"/>
      <c r="I60" s="29">
        <v>1</v>
      </c>
      <c r="J60" s="107">
        <v>2</v>
      </c>
      <c r="K60" s="107" t="s">
        <v>40</v>
      </c>
      <c r="L60" s="107" t="s">
        <v>217</v>
      </c>
      <c r="M60" s="107" t="s">
        <v>217</v>
      </c>
      <c r="N60" s="107">
        <v>50</v>
      </c>
      <c r="O60" s="95" t="s">
        <v>199</v>
      </c>
    </row>
    <row r="61" spans="1:15" x14ac:dyDescent="0.4">
      <c r="A61" s="132"/>
      <c r="B61" s="105"/>
      <c r="C61" s="131" t="s">
        <v>184</v>
      </c>
      <c r="D61" s="119"/>
      <c r="E61" s="115"/>
      <c r="F61" s="116"/>
      <c r="G61" s="107"/>
      <c r="H61" s="107"/>
      <c r="I61" s="29">
        <v>7</v>
      </c>
      <c r="J61" s="107"/>
      <c r="K61" s="107"/>
      <c r="L61" s="107"/>
      <c r="M61" s="107"/>
      <c r="N61" s="107"/>
      <c r="O61" s="96"/>
    </row>
    <row r="62" spans="1:15" ht="18" thickBot="1" x14ac:dyDescent="0.45">
      <c r="A62" s="132"/>
      <c r="B62" s="106"/>
      <c r="C62" s="131" t="s">
        <v>185</v>
      </c>
      <c r="D62" s="119"/>
      <c r="E62" s="117"/>
      <c r="F62" s="118"/>
      <c r="G62" s="107"/>
      <c r="H62" s="107"/>
      <c r="I62" s="29">
        <v>7</v>
      </c>
      <c r="J62" s="107"/>
      <c r="K62" s="107"/>
      <c r="L62" s="107"/>
      <c r="M62" s="107"/>
      <c r="N62" s="107"/>
      <c r="O62" s="97"/>
    </row>
    <row r="63" spans="1:15" s="33" customFormat="1" x14ac:dyDescent="0.4">
      <c r="A63" s="132"/>
      <c r="B63" s="104" t="s">
        <v>250</v>
      </c>
      <c r="C63" s="126" t="s">
        <v>187</v>
      </c>
      <c r="D63" s="119"/>
      <c r="E63" s="113">
        <v>2</v>
      </c>
      <c r="F63" s="114"/>
      <c r="G63" s="107" t="s">
        <v>197</v>
      </c>
      <c r="H63" s="107"/>
      <c r="I63" s="32">
        <v>2</v>
      </c>
      <c r="J63" s="95">
        <v>2</v>
      </c>
      <c r="K63" s="95">
        <v>1</v>
      </c>
      <c r="L63" s="95">
        <f>K63/J63</f>
        <v>0.5</v>
      </c>
      <c r="M63" s="95">
        <f>L63*60</f>
        <v>30</v>
      </c>
      <c r="N63" s="95">
        <v>10</v>
      </c>
      <c r="O63" s="95" t="s">
        <v>198</v>
      </c>
    </row>
    <row r="64" spans="1:15" s="33" customFormat="1" ht="18" thickBot="1" x14ac:dyDescent="0.45">
      <c r="A64" s="132"/>
      <c r="B64" s="106"/>
      <c r="C64" s="126" t="s">
        <v>306</v>
      </c>
      <c r="D64" s="119"/>
      <c r="E64" s="117"/>
      <c r="F64" s="118"/>
      <c r="G64" s="107" t="s">
        <v>303</v>
      </c>
      <c r="H64" s="107"/>
      <c r="I64" s="82">
        <v>6</v>
      </c>
      <c r="J64" s="97"/>
      <c r="K64" s="97"/>
      <c r="L64" s="97"/>
      <c r="M64" s="97"/>
      <c r="N64" s="97"/>
      <c r="O64" s="96"/>
    </row>
    <row r="65" spans="1:15" s="33" customFormat="1" x14ac:dyDescent="0.4">
      <c r="A65" s="132"/>
      <c r="B65" s="104" t="s">
        <v>251</v>
      </c>
      <c r="C65" s="126" t="s">
        <v>187</v>
      </c>
      <c r="D65" s="119"/>
      <c r="E65" s="113">
        <v>1</v>
      </c>
      <c r="F65" s="114"/>
      <c r="G65" s="107" t="s">
        <v>194</v>
      </c>
      <c r="H65" s="107"/>
      <c r="I65" s="43">
        <v>2</v>
      </c>
      <c r="J65" s="77">
        <v>2</v>
      </c>
      <c r="K65" s="77">
        <v>1</v>
      </c>
      <c r="L65" s="77">
        <f>K65/J65</f>
        <v>0.5</v>
      </c>
      <c r="M65" s="77">
        <f>L65*60</f>
        <v>30</v>
      </c>
      <c r="N65" s="95">
        <v>20</v>
      </c>
      <c r="O65" s="96"/>
    </row>
    <row r="66" spans="1:15" s="33" customFormat="1" ht="18" thickBot="1" x14ac:dyDescent="0.45">
      <c r="A66" s="132"/>
      <c r="B66" s="105"/>
      <c r="C66" s="133" t="s">
        <v>325</v>
      </c>
      <c r="D66" s="114"/>
      <c r="E66" s="115">
        <v>5</v>
      </c>
      <c r="F66" s="116"/>
      <c r="G66" s="95" t="s">
        <v>304</v>
      </c>
      <c r="H66" s="95"/>
      <c r="I66" s="83">
        <v>6</v>
      </c>
      <c r="J66" s="77">
        <v>10</v>
      </c>
      <c r="K66" s="77">
        <v>1</v>
      </c>
      <c r="L66" s="77">
        <f>K66/J66</f>
        <v>0.1</v>
      </c>
      <c r="M66" s="77">
        <f>L66*60</f>
        <v>6</v>
      </c>
      <c r="N66" s="97"/>
      <c r="O66" s="96"/>
    </row>
    <row r="67" spans="1:15" ht="18" thickBot="1" x14ac:dyDescent="0.45">
      <c r="A67" s="132"/>
      <c r="B67" s="25" t="s">
        <v>314</v>
      </c>
      <c r="C67" s="119" t="s">
        <v>315</v>
      </c>
      <c r="D67" s="107"/>
      <c r="E67" s="107">
        <v>1</v>
      </c>
      <c r="F67" s="107"/>
      <c r="G67" s="107" t="s">
        <v>316</v>
      </c>
      <c r="H67" s="107"/>
      <c r="I67" s="77">
        <v>2</v>
      </c>
      <c r="J67" s="77">
        <v>2</v>
      </c>
      <c r="K67" s="77">
        <v>1</v>
      </c>
      <c r="L67" s="77">
        <f>K67/J67</f>
        <v>0.5</v>
      </c>
      <c r="M67" s="77">
        <f>L67*60</f>
        <v>30</v>
      </c>
      <c r="N67" s="77">
        <v>5</v>
      </c>
      <c r="O67" s="77"/>
    </row>
    <row r="68" spans="1:15" x14ac:dyDescent="0.4">
      <c r="A68" s="30"/>
      <c r="B68" s="30"/>
      <c r="C68" s="30"/>
      <c r="E68" s="30"/>
      <c r="G68" s="30"/>
      <c r="I68" s="30"/>
      <c r="J68" s="30"/>
      <c r="K68" s="30"/>
      <c r="L68" s="30"/>
      <c r="M68" s="30"/>
      <c r="N68" s="80"/>
      <c r="O68" s="30"/>
    </row>
    <row r="69" spans="1:15" x14ac:dyDescent="0.4">
      <c r="N69" s="80"/>
    </row>
    <row r="70" spans="1:15" x14ac:dyDescent="0.4">
      <c r="N70" s="80"/>
    </row>
    <row r="71" spans="1:15" x14ac:dyDescent="0.4">
      <c r="N71" s="80"/>
    </row>
    <row r="72" spans="1:15" x14ac:dyDescent="0.4">
      <c r="N72" s="80"/>
    </row>
    <row r="73" spans="1:15" x14ac:dyDescent="0.4">
      <c r="N73" s="80"/>
    </row>
    <row r="74" spans="1:15" x14ac:dyDescent="0.4">
      <c r="N74" s="80"/>
    </row>
    <row r="75" spans="1:15" x14ac:dyDescent="0.4">
      <c r="N75" s="80"/>
    </row>
    <row r="76" spans="1:15" x14ac:dyDescent="0.4">
      <c r="N76" s="80"/>
    </row>
    <row r="77" spans="1:15" x14ac:dyDescent="0.4">
      <c r="N77" s="80"/>
    </row>
    <row r="78" spans="1:15" x14ac:dyDescent="0.4">
      <c r="N78" s="80"/>
    </row>
    <row r="79" spans="1:15" x14ac:dyDescent="0.4">
      <c r="N79" s="80"/>
    </row>
    <row r="80" spans="1:15" x14ac:dyDescent="0.4">
      <c r="N80" s="80"/>
    </row>
    <row r="81" spans="14:14" x14ac:dyDescent="0.4">
      <c r="N81" s="80"/>
    </row>
    <row r="82" spans="14:14" x14ac:dyDescent="0.4">
      <c r="N82" s="80"/>
    </row>
    <row r="83" spans="14:14" x14ac:dyDescent="0.4">
      <c r="N83" s="80"/>
    </row>
    <row r="84" spans="14:14" x14ac:dyDescent="0.4">
      <c r="N84" s="80"/>
    </row>
    <row r="85" spans="14:14" x14ac:dyDescent="0.4">
      <c r="N85" s="80"/>
    </row>
    <row r="86" spans="14:14" x14ac:dyDescent="0.4">
      <c r="N86" s="80"/>
    </row>
    <row r="87" spans="14:14" x14ac:dyDescent="0.4">
      <c r="N87" s="80"/>
    </row>
    <row r="88" spans="14:14" x14ac:dyDescent="0.4">
      <c r="N88" s="80"/>
    </row>
    <row r="89" spans="14:14" x14ac:dyDescent="0.4">
      <c r="N89" s="80"/>
    </row>
    <row r="90" spans="14:14" x14ac:dyDescent="0.4">
      <c r="N90" s="80"/>
    </row>
    <row r="91" spans="14:14" x14ac:dyDescent="0.4">
      <c r="N91" s="80"/>
    </row>
    <row r="92" spans="14:14" x14ac:dyDescent="0.4">
      <c r="N92" s="80"/>
    </row>
    <row r="93" spans="14:14" x14ac:dyDescent="0.4">
      <c r="N93" s="80"/>
    </row>
    <row r="94" spans="14:14" x14ac:dyDescent="0.4">
      <c r="N94" s="80"/>
    </row>
    <row r="95" spans="14:14" x14ac:dyDescent="0.4">
      <c r="N95" s="80"/>
    </row>
    <row r="96" spans="14:14" x14ac:dyDescent="0.4">
      <c r="N96" s="80"/>
    </row>
    <row r="97" spans="14:14" x14ac:dyDescent="0.4">
      <c r="N97" s="80"/>
    </row>
    <row r="98" spans="14:14" x14ac:dyDescent="0.4">
      <c r="N98" s="80"/>
    </row>
    <row r="99" spans="14:14" x14ac:dyDescent="0.4">
      <c r="N99" s="80"/>
    </row>
    <row r="100" spans="14:14" x14ac:dyDescent="0.4">
      <c r="N100" s="80"/>
    </row>
    <row r="101" spans="14:14" x14ac:dyDescent="0.4">
      <c r="N101" s="80"/>
    </row>
    <row r="102" spans="14:14" x14ac:dyDescent="0.4">
      <c r="N102" s="80"/>
    </row>
    <row r="103" spans="14:14" x14ac:dyDescent="0.4">
      <c r="N103" s="80"/>
    </row>
    <row r="104" spans="14:14" x14ac:dyDescent="0.4">
      <c r="N104" s="80"/>
    </row>
    <row r="105" spans="14:14" x14ac:dyDescent="0.4">
      <c r="N105" s="80"/>
    </row>
    <row r="106" spans="14:14" x14ac:dyDescent="0.4">
      <c r="N106" s="80"/>
    </row>
    <row r="107" spans="14:14" x14ac:dyDescent="0.4">
      <c r="N107" s="80"/>
    </row>
  </sheetData>
  <mergeCells count="244">
    <mergeCell ref="N63:N64"/>
    <mergeCell ref="N65:N66"/>
    <mergeCell ref="O63:O66"/>
    <mergeCell ref="C66:D66"/>
    <mergeCell ref="G66:H66"/>
    <mergeCell ref="B63:B64"/>
    <mergeCell ref="B65:B66"/>
    <mergeCell ref="E63:F64"/>
    <mergeCell ref="J63:J64"/>
    <mergeCell ref="K63:K64"/>
    <mergeCell ref="C65:D65"/>
    <mergeCell ref="G65:H65"/>
    <mergeCell ref="E66:F66"/>
    <mergeCell ref="B57:B58"/>
    <mergeCell ref="A2:A56"/>
    <mergeCell ref="C51:D51"/>
    <mergeCell ref="C52:D52"/>
    <mergeCell ref="C53:D53"/>
    <mergeCell ref="C54:D54"/>
    <mergeCell ref="C55:D55"/>
    <mergeCell ref="C56:D56"/>
    <mergeCell ref="C22:D22"/>
    <mergeCell ref="C23:D23"/>
    <mergeCell ref="C24:D24"/>
    <mergeCell ref="C25:D25"/>
    <mergeCell ref="C39:D39"/>
    <mergeCell ref="C40:D40"/>
    <mergeCell ref="C35:D35"/>
    <mergeCell ref="A57:A67"/>
    <mergeCell ref="B60:B62"/>
    <mergeCell ref="C67:D67"/>
    <mergeCell ref="C63:D63"/>
    <mergeCell ref="G63:H63"/>
    <mergeCell ref="I43:I46"/>
    <mergeCell ref="K43:K46"/>
    <mergeCell ref="L43:L46"/>
    <mergeCell ref="M43:M46"/>
    <mergeCell ref="C64:D64"/>
    <mergeCell ref="G64:H64"/>
    <mergeCell ref="L63:L64"/>
    <mergeCell ref="M63:M64"/>
    <mergeCell ref="G46:H46"/>
    <mergeCell ref="G47:H47"/>
    <mergeCell ref="G48:H48"/>
    <mergeCell ref="G49:H49"/>
    <mergeCell ref="K57:K58"/>
    <mergeCell ref="L57:L58"/>
    <mergeCell ref="M57:M58"/>
    <mergeCell ref="E60:F62"/>
    <mergeCell ref="C58:D58"/>
    <mergeCell ref="C60:D60"/>
    <mergeCell ref="C61:D61"/>
    <mergeCell ref="C62:D62"/>
    <mergeCell ref="G58:H58"/>
    <mergeCell ref="M11:M12"/>
    <mergeCell ref="K16:K18"/>
    <mergeCell ref="L16:L18"/>
    <mergeCell ref="M28:M30"/>
    <mergeCell ref="J2:J23"/>
    <mergeCell ref="O35:O38"/>
    <mergeCell ref="L19:L23"/>
    <mergeCell ref="C16:D16"/>
    <mergeCell ref="C17:D17"/>
    <mergeCell ref="I2:I4"/>
    <mergeCell ref="I11:I15"/>
    <mergeCell ref="I20:I23"/>
    <mergeCell ref="I24:I30"/>
    <mergeCell ref="I5:I10"/>
    <mergeCell ref="I35:I36"/>
    <mergeCell ref="I37:I38"/>
    <mergeCell ref="C29:D29"/>
    <mergeCell ref="C30:D30"/>
    <mergeCell ref="C21:D21"/>
    <mergeCell ref="G16:H16"/>
    <mergeCell ref="G17:H17"/>
    <mergeCell ref="G18:H18"/>
    <mergeCell ref="G19:H19"/>
    <mergeCell ref="G20:H20"/>
    <mergeCell ref="L35:L38"/>
    <mergeCell ref="M35:M38"/>
    <mergeCell ref="J57:J58"/>
    <mergeCell ref="B2:B23"/>
    <mergeCell ref="B24:B34"/>
    <mergeCell ref="B35:B38"/>
    <mergeCell ref="B43:B46"/>
    <mergeCell ref="O17:O18"/>
    <mergeCell ref="L31:L33"/>
    <mergeCell ref="M31:M33"/>
    <mergeCell ref="M19:M23"/>
    <mergeCell ref="M25:M26"/>
    <mergeCell ref="J35:J38"/>
    <mergeCell ref="K9:K10"/>
    <mergeCell ref="K2:K8"/>
    <mergeCell ref="L2:L8"/>
    <mergeCell ref="M2:M8"/>
    <mergeCell ref="L9:L10"/>
    <mergeCell ref="M9:M10"/>
    <mergeCell ref="L13:L15"/>
    <mergeCell ref="M13:M15"/>
    <mergeCell ref="K13:K15"/>
    <mergeCell ref="K11:K12"/>
    <mergeCell ref="L11:L12"/>
    <mergeCell ref="J43:J46"/>
    <mergeCell ref="C47:D47"/>
    <mergeCell ref="I47:I56"/>
    <mergeCell ref="C57:D57"/>
    <mergeCell ref="C48:D48"/>
    <mergeCell ref="C49:D49"/>
    <mergeCell ref="C50:D50"/>
    <mergeCell ref="K35:K38"/>
    <mergeCell ref="I41:I42"/>
    <mergeCell ref="I39:I40"/>
    <mergeCell ref="C41:D41"/>
    <mergeCell ref="C36:D36"/>
    <mergeCell ref="C37:D37"/>
    <mergeCell ref="C38:D38"/>
    <mergeCell ref="G45:H45"/>
    <mergeCell ref="K51:K52"/>
    <mergeCell ref="K53:K56"/>
    <mergeCell ref="K47:K50"/>
    <mergeCell ref="G50:H50"/>
    <mergeCell ref="I57:I58"/>
    <mergeCell ref="L25:L26"/>
    <mergeCell ref="L28:L30"/>
    <mergeCell ref="J24:J34"/>
    <mergeCell ref="C26:D26"/>
    <mergeCell ref="C27:D27"/>
    <mergeCell ref="C28:D28"/>
    <mergeCell ref="G29:H29"/>
    <mergeCell ref="G30:H30"/>
    <mergeCell ref="M16:M18"/>
    <mergeCell ref="C31:D31"/>
    <mergeCell ref="C32:D32"/>
    <mergeCell ref="C33:D33"/>
    <mergeCell ref="C34:D34"/>
    <mergeCell ref="K25:K26"/>
    <mergeCell ref="K28:K30"/>
    <mergeCell ref="I31:I34"/>
    <mergeCell ref="K31:K33"/>
    <mergeCell ref="K19:K23"/>
    <mergeCell ref="G21:H21"/>
    <mergeCell ref="G22:H22"/>
    <mergeCell ref="G1:H1"/>
    <mergeCell ref="C1:D1"/>
    <mergeCell ref="C44:D44"/>
    <mergeCell ref="C45:D45"/>
    <mergeCell ref="C46:D46"/>
    <mergeCell ref="C43:D43"/>
    <mergeCell ref="C42:D42"/>
    <mergeCell ref="C2:D2"/>
    <mergeCell ref="C3:D3"/>
    <mergeCell ref="C4:D4"/>
    <mergeCell ref="C5:D5"/>
    <mergeCell ref="C6:D6"/>
    <mergeCell ref="C9:D9"/>
    <mergeCell ref="C7:D7"/>
    <mergeCell ref="C8:D8"/>
    <mergeCell ref="C10:D10"/>
    <mergeCell ref="C11:D11"/>
    <mergeCell ref="C12:D12"/>
    <mergeCell ref="C13:D13"/>
    <mergeCell ref="C14:D14"/>
    <mergeCell ref="C15:D15"/>
    <mergeCell ref="C18:D18"/>
    <mergeCell ref="C19:D19"/>
    <mergeCell ref="C20:D20"/>
    <mergeCell ref="G2:H2"/>
    <mergeCell ref="G3:H3"/>
    <mergeCell ref="G4:H4"/>
    <mergeCell ref="G36:H36"/>
    <mergeCell ref="G37:H37"/>
    <mergeCell ref="G38:H38"/>
    <mergeCell ref="G39:H39"/>
    <mergeCell ref="G40:H40"/>
    <mergeCell ref="G31:H31"/>
    <mergeCell ref="G32:H32"/>
    <mergeCell ref="G33:H33"/>
    <mergeCell ref="G34:H34"/>
    <mergeCell ref="G35:H35"/>
    <mergeCell ref="G26:H26"/>
    <mergeCell ref="G27:H27"/>
    <mergeCell ref="G28:H28"/>
    <mergeCell ref="G25:H25"/>
    <mergeCell ref="G5:H10"/>
    <mergeCell ref="G11:H15"/>
    <mergeCell ref="G23:H23"/>
    <mergeCell ref="G24:H24"/>
    <mergeCell ref="E1:F1"/>
    <mergeCell ref="E2:F4"/>
    <mergeCell ref="E5:F10"/>
    <mergeCell ref="E11:F12"/>
    <mergeCell ref="E13:F13"/>
    <mergeCell ref="E14:F15"/>
    <mergeCell ref="E16:F18"/>
    <mergeCell ref="E19:F23"/>
    <mergeCell ref="E24:F34"/>
    <mergeCell ref="O39:O42"/>
    <mergeCell ref="O60:O62"/>
    <mergeCell ref="K60:K62"/>
    <mergeCell ref="L60:L62"/>
    <mergeCell ref="M60:M62"/>
    <mergeCell ref="B39:B42"/>
    <mergeCell ref="E39:F42"/>
    <mergeCell ref="J39:J42"/>
    <mergeCell ref="K39:K42"/>
    <mergeCell ref="L39:L42"/>
    <mergeCell ref="M39:M42"/>
    <mergeCell ref="G56:H56"/>
    <mergeCell ref="G57:H57"/>
    <mergeCell ref="G60:H62"/>
    <mergeCell ref="G51:H51"/>
    <mergeCell ref="G52:H52"/>
    <mergeCell ref="G53:H53"/>
    <mergeCell ref="G54:H54"/>
    <mergeCell ref="G55:H55"/>
    <mergeCell ref="J60:J62"/>
    <mergeCell ref="J47:J56"/>
    <mergeCell ref="G43:H43"/>
    <mergeCell ref="G44:H44"/>
    <mergeCell ref="B47:B56"/>
    <mergeCell ref="E67:F67"/>
    <mergeCell ref="E65:F65"/>
    <mergeCell ref="E35:F38"/>
    <mergeCell ref="E43:F46"/>
    <mergeCell ref="E47:F56"/>
    <mergeCell ref="E57:F58"/>
    <mergeCell ref="E59:F59"/>
    <mergeCell ref="G67:H67"/>
    <mergeCell ref="N2:N23"/>
    <mergeCell ref="N24:N34"/>
    <mergeCell ref="N35:N38"/>
    <mergeCell ref="N39:N42"/>
    <mergeCell ref="N43:N46"/>
    <mergeCell ref="N47:N56"/>
    <mergeCell ref="N57:N58"/>
    <mergeCell ref="N60:N62"/>
    <mergeCell ref="L47:L50"/>
    <mergeCell ref="M47:M50"/>
    <mergeCell ref="L51:L52"/>
    <mergeCell ref="M51:M52"/>
    <mergeCell ref="L53:L56"/>
    <mergeCell ref="M53:M56"/>
    <mergeCell ref="G41:H41"/>
    <mergeCell ref="G42:H42"/>
  </mergeCells>
  <phoneticPr fontId="1" type="noConversion"/>
  <conditionalFormatting sqref="K2:K63">
    <cfRule type="cellIs" dxfId="549" priority="49" operator="greaterThan">
      <formula>1</formula>
    </cfRule>
  </conditionalFormatting>
  <conditionalFormatting sqref="E2:F62 E63">
    <cfRule type="cellIs" dxfId="548" priority="44" operator="greaterThan">
      <formula>1</formula>
    </cfRule>
  </conditionalFormatting>
  <conditionalFormatting sqref="J2:J35 J39:J63">
    <cfRule type="cellIs" dxfId="547" priority="43" operator="greaterThan">
      <formula>2</formula>
    </cfRule>
  </conditionalFormatting>
  <conditionalFormatting sqref="I2:I1048576">
    <cfRule type="dataBar" priority="42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{6387CE06-D881-424B-9062-5C23BFAABEC4}</x14:id>
        </ext>
      </extLst>
    </cfRule>
  </conditionalFormatting>
  <conditionalFormatting sqref="M2:M63">
    <cfRule type="cellIs" dxfId="546" priority="41" operator="notEqual">
      <formula>30</formula>
    </cfRule>
  </conditionalFormatting>
  <conditionalFormatting sqref="L2:L63">
    <cfRule type="cellIs" dxfId="545" priority="40" operator="notEqual">
      <formula>0.5</formula>
    </cfRule>
  </conditionalFormatting>
  <conditionalFormatting sqref="A1:A57 A68:A1048576">
    <cfRule type="containsText" dxfId="544" priority="96" operator="containsText" text="무릉">
      <formula>NOT(ISERROR(SEARCH("무릉",A1)))</formula>
    </cfRule>
    <cfRule type="containsText" dxfId="543" priority="97" operator="containsText" text="4번 협곡">
      <formula>NOT(ISERROR(SEARCH("4번 협곡",A1)))</formula>
    </cfRule>
  </conditionalFormatting>
  <conditionalFormatting sqref="E65">
    <cfRule type="cellIs" dxfId="542" priority="22" operator="greaterThan">
      <formula>1</formula>
    </cfRule>
  </conditionalFormatting>
  <conditionalFormatting sqref="K65">
    <cfRule type="cellIs" dxfId="541" priority="21" operator="greaterThan">
      <formula>1</formula>
    </cfRule>
  </conditionalFormatting>
  <conditionalFormatting sqref="J65">
    <cfRule type="cellIs" dxfId="540" priority="20" operator="greaterThan">
      <formula>2</formula>
    </cfRule>
  </conditionalFormatting>
  <conditionalFormatting sqref="M65">
    <cfRule type="cellIs" dxfId="539" priority="18" operator="notEqual">
      <formula>30</formula>
    </cfRule>
  </conditionalFormatting>
  <conditionalFormatting sqref="L65">
    <cfRule type="cellIs" dxfId="538" priority="17" operator="notEqual">
      <formula>0.5</formula>
    </cfRule>
  </conditionalFormatting>
  <conditionalFormatting sqref="K67">
    <cfRule type="cellIs" dxfId="537" priority="4" operator="greaterThan">
      <formula>1</formula>
    </cfRule>
  </conditionalFormatting>
  <conditionalFormatting sqref="J67">
    <cfRule type="cellIs" dxfId="536" priority="3" operator="greaterThan">
      <formula>2</formula>
    </cfRule>
  </conditionalFormatting>
  <conditionalFormatting sqref="M67">
    <cfRule type="cellIs" dxfId="535" priority="2" operator="notEqual">
      <formula>30</formula>
    </cfRule>
  </conditionalFormatting>
  <conditionalFormatting sqref="L67">
    <cfRule type="cellIs" dxfId="534" priority="1" operator="notEqual">
      <formula>0.5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87CE06-D881-424B-9062-5C23BFAABE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0684-F305-4CFD-A9B2-09FFE5479B0D}">
  <sheetPr codeName="Sheet4"/>
  <dimension ref="A1:Z159"/>
  <sheetViews>
    <sheetView zoomScale="70" zoomScaleNormal="70" workbookViewId="0">
      <pane ySplit="1" topLeftCell="A71" activePane="bottomLeft" state="frozen"/>
      <selection pane="bottomLeft" activeCell="G13" sqref="G13:H13"/>
    </sheetView>
  </sheetViews>
  <sheetFormatPr defaultRowHeight="17.399999999999999" x14ac:dyDescent="0.4"/>
  <cols>
    <col min="1" max="1" width="9.19921875" style="52" bestFit="1" customWidth="1"/>
    <col min="2" max="2" width="24.3984375" style="52" bestFit="1" customWidth="1"/>
    <col min="3" max="3" width="22.19921875" style="52" bestFit="1" customWidth="1"/>
    <col min="4" max="4" width="27.796875" style="52" bestFit="1" customWidth="1"/>
    <col min="5" max="5" width="9.19921875" style="52" bestFit="1" customWidth="1"/>
    <col min="6" max="6" width="9.19921875" style="52" customWidth="1"/>
    <col min="7" max="7" width="24.09765625" style="52" bestFit="1" customWidth="1"/>
    <col min="8" max="8" width="24.09765625" style="52" customWidth="1"/>
    <col min="9" max="9" width="14.09765625" style="70" bestFit="1" customWidth="1"/>
    <col min="10" max="10" width="12.796875" style="52" bestFit="1" customWidth="1"/>
    <col min="11" max="11" width="11.09765625" style="52" bestFit="1" customWidth="1"/>
    <col min="12" max="12" width="16.09765625" style="52" bestFit="1" customWidth="1"/>
    <col min="13" max="13" width="17.5" style="52" bestFit="1" customWidth="1"/>
    <col min="14" max="14" width="11.09765625" bestFit="1" customWidth="1"/>
    <col min="15" max="15" width="44.796875" style="52" bestFit="1" customWidth="1"/>
    <col min="16" max="19" width="8.796875" style="53"/>
    <col min="20" max="16384" width="8.796875" style="52"/>
  </cols>
  <sheetData>
    <row r="1" spans="1:26" s="33" customFormat="1" ht="18" thickBot="1" x14ac:dyDescent="0.45">
      <c r="A1" s="15" t="s">
        <v>21</v>
      </c>
      <c r="B1" s="14" t="s">
        <v>0</v>
      </c>
      <c r="C1" s="151" t="s">
        <v>121</v>
      </c>
      <c r="D1" s="152"/>
      <c r="E1" s="120" t="s">
        <v>14</v>
      </c>
      <c r="F1" s="121"/>
      <c r="G1" s="122" t="s">
        <v>1</v>
      </c>
      <c r="H1" s="123"/>
      <c r="I1" s="9" t="s">
        <v>5</v>
      </c>
      <c r="J1" s="73" t="s">
        <v>2</v>
      </c>
      <c r="K1" s="11" t="s">
        <v>3</v>
      </c>
      <c r="L1" s="12" t="s">
        <v>4</v>
      </c>
      <c r="M1" s="13" t="s">
        <v>35</v>
      </c>
      <c r="N1" s="63" t="s">
        <v>262</v>
      </c>
      <c r="O1" s="65" t="s">
        <v>6</v>
      </c>
      <c r="Z1" s="33">
        <v>2</v>
      </c>
    </row>
    <row r="2" spans="1:26" s="33" customFormat="1" x14ac:dyDescent="0.4">
      <c r="A2" s="150" t="s">
        <v>11</v>
      </c>
      <c r="B2" s="104" t="s">
        <v>128</v>
      </c>
      <c r="C2" s="48" t="s">
        <v>62</v>
      </c>
      <c r="D2" s="44" t="s">
        <v>63</v>
      </c>
      <c r="E2" s="107">
        <v>5</v>
      </c>
      <c r="F2" s="107"/>
      <c r="G2" s="113" t="s">
        <v>126</v>
      </c>
      <c r="H2" s="114"/>
      <c r="I2" s="65">
        <v>2</v>
      </c>
      <c r="J2" s="114">
        <v>10</v>
      </c>
      <c r="K2" s="95">
        <v>1</v>
      </c>
      <c r="L2" s="95">
        <f>K2/J2</f>
        <v>0.1</v>
      </c>
      <c r="M2" s="95">
        <f>L2*60</f>
        <v>6</v>
      </c>
      <c r="N2" s="95">
        <v>10</v>
      </c>
      <c r="O2" s="65"/>
    </row>
    <row r="3" spans="1:26" s="33" customFormat="1" x14ac:dyDescent="0.4">
      <c r="A3" s="150"/>
      <c r="B3" s="105"/>
      <c r="C3" s="48" t="s">
        <v>62</v>
      </c>
      <c r="D3" s="44" t="s">
        <v>95</v>
      </c>
      <c r="E3" s="107">
        <v>10</v>
      </c>
      <c r="F3" s="107"/>
      <c r="G3" s="113" t="s">
        <v>129</v>
      </c>
      <c r="H3" s="114"/>
      <c r="I3" s="65">
        <v>2</v>
      </c>
      <c r="J3" s="116"/>
      <c r="K3" s="96"/>
      <c r="L3" s="96"/>
      <c r="M3" s="96"/>
      <c r="N3" s="96"/>
      <c r="O3" s="65"/>
    </row>
    <row r="4" spans="1:26" s="33" customFormat="1" ht="18" thickBot="1" x14ac:dyDescent="0.45">
      <c r="A4" s="150"/>
      <c r="B4" s="105"/>
      <c r="C4" s="48" t="s">
        <v>127</v>
      </c>
      <c r="D4" s="44" t="s">
        <v>96</v>
      </c>
      <c r="E4" s="107">
        <v>10</v>
      </c>
      <c r="F4" s="107"/>
      <c r="G4" s="113" t="s">
        <v>130</v>
      </c>
      <c r="H4" s="114"/>
      <c r="I4" s="65">
        <v>5</v>
      </c>
      <c r="J4" s="116"/>
      <c r="K4" s="96"/>
      <c r="L4" s="96"/>
      <c r="M4" s="96"/>
      <c r="N4" s="97"/>
      <c r="O4" s="65"/>
    </row>
    <row r="5" spans="1:26" s="33" customFormat="1" x14ac:dyDescent="0.4">
      <c r="A5" s="150"/>
      <c r="B5" s="104" t="s">
        <v>122</v>
      </c>
      <c r="C5" s="49" t="s">
        <v>101</v>
      </c>
      <c r="D5" s="95" t="s">
        <v>138</v>
      </c>
      <c r="E5" s="111">
        <v>5</v>
      </c>
      <c r="F5" s="119"/>
      <c r="G5" s="111" t="s">
        <v>142</v>
      </c>
      <c r="H5" s="119"/>
      <c r="I5" s="107">
        <v>3</v>
      </c>
      <c r="J5" s="114">
        <v>10</v>
      </c>
      <c r="K5" s="95">
        <v>1</v>
      </c>
      <c r="L5" s="95">
        <f>K5/J5</f>
        <v>0.1</v>
      </c>
      <c r="M5" s="95">
        <f>L5*60</f>
        <v>6</v>
      </c>
      <c r="N5" s="95">
        <v>20</v>
      </c>
      <c r="O5" s="65"/>
    </row>
    <row r="6" spans="1:26" s="33" customFormat="1" x14ac:dyDescent="0.4">
      <c r="A6" s="150"/>
      <c r="B6" s="105"/>
      <c r="C6" s="48" t="s">
        <v>102</v>
      </c>
      <c r="D6" s="97"/>
      <c r="E6" s="111">
        <v>10</v>
      </c>
      <c r="F6" s="119"/>
      <c r="G6" s="111" t="s">
        <v>143</v>
      </c>
      <c r="H6" s="119"/>
      <c r="I6" s="107"/>
      <c r="J6" s="116"/>
      <c r="K6" s="96"/>
      <c r="L6" s="96"/>
      <c r="M6" s="96"/>
      <c r="N6" s="96"/>
      <c r="O6" s="65"/>
    </row>
    <row r="7" spans="1:26" s="33" customFormat="1" x14ac:dyDescent="0.4">
      <c r="A7" s="150"/>
      <c r="B7" s="105"/>
      <c r="C7" s="23" t="s">
        <v>103</v>
      </c>
      <c r="D7" s="23" t="s">
        <v>139</v>
      </c>
      <c r="E7" s="111">
        <v>10</v>
      </c>
      <c r="F7" s="119"/>
      <c r="G7" s="111" t="s">
        <v>144</v>
      </c>
      <c r="H7" s="119"/>
      <c r="I7" s="65">
        <v>6</v>
      </c>
      <c r="J7" s="116"/>
      <c r="K7" s="96"/>
      <c r="L7" s="96"/>
      <c r="M7" s="96"/>
      <c r="N7" s="96"/>
      <c r="O7" s="65"/>
    </row>
    <row r="8" spans="1:26" s="33" customFormat="1" x14ac:dyDescent="0.4">
      <c r="A8" s="150"/>
      <c r="B8" s="105"/>
      <c r="C8" s="49" t="s">
        <v>101</v>
      </c>
      <c r="D8" s="95" t="s">
        <v>140</v>
      </c>
      <c r="E8" s="111">
        <v>5</v>
      </c>
      <c r="F8" s="119"/>
      <c r="G8" s="111" t="s">
        <v>145</v>
      </c>
      <c r="H8" s="119"/>
      <c r="I8" s="107">
        <v>3</v>
      </c>
      <c r="J8" s="116"/>
      <c r="K8" s="96"/>
      <c r="L8" s="96"/>
      <c r="M8" s="96"/>
      <c r="N8" s="96"/>
      <c r="O8" s="65"/>
    </row>
    <row r="9" spans="1:26" s="33" customFormat="1" x14ac:dyDescent="0.4">
      <c r="A9" s="150"/>
      <c r="B9" s="105"/>
      <c r="C9" s="48" t="s">
        <v>102</v>
      </c>
      <c r="D9" s="97"/>
      <c r="E9" s="111">
        <v>10</v>
      </c>
      <c r="F9" s="119"/>
      <c r="G9" s="111" t="s">
        <v>146</v>
      </c>
      <c r="H9" s="119"/>
      <c r="I9" s="107"/>
      <c r="J9" s="116"/>
      <c r="K9" s="96"/>
      <c r="L9" s="96"/>
      <c r="M9" s="96"/>
      <c r="N9" s="96"/>
      <c r="O9" s="65"/>
    </row>
    <row r="10" spans="1:26" s="33" customFormat="1" ht="18" thickBot="1" x14ac:dyDescent="0.45">
      <c r="A10" s="150"/>
      <c r="B10" s="105"/>
      <c r="C10" s="23" t="s">
        <v>103</v>
      </c>
      <c r="D10" s="48" t="s">
        <v>141</v>
      </c>
      <c r="E10" s="111">
        <v>10</v>
      </c>
      <c r="F10" s="119"/>
      <c r="G10" s="111" t="s">
        <v>147</v>
      </c>
      <c r="H10" s="119"/>
      <c r="I10" s="65">
        <v>6</v>
      </c>
      <c r="J10" s="118"/>
      <c r="K10" s="97"/>
      <c r="L10" s="97"/>
      <c r="M10" s="97"/>
      <c r="N10" s="97"/>
      <c r="O10" s="65"/>
    </row>
    <row r="11" spans="1:26" s="33" customFormat="1" x14ac:dyDescent="0.4">
      <c r="A11" s="150"/>
      <c r="B11" s="104" t="s">
        <v>123</v>
      </c>
      <c r="C11" s="48" t="s">
        <v>97</v>
      </c>
      <c r="D11" s="48" t="s">
        <v>148</v>
      </c>
      <c r="E11" s="44">
        <v>5</v>
      </c>
      <c r="F11" s="44">
        <v>1</v>
      </c>
      <c r="G11" s="111" t="s">
        <v>151</v>
      </c>
      <c r="H11" s="119"/>
      <c r="I11" s="65">
        <v>3</v>
      </c>
      <c r="J11" s="114">
        <v>10</v>
      </c>
      <c r="K11" s="95">
        <v>1</v>
      </c>
      <c r="L11" s="95">
        <f>K11/J11</f>
        <v>0.1</v>
      </c>
      <c r="M11" s="95">
        <f>L11*60</f>
        <v>6</v>
      </c>
      <c r="N11" s="95">
        <v>20</v>
      </c>
      <c r="O11" s="65"/>
    </row>
    <row r="12" spans="1:26" s="33" customFormat="1" x14ac:dyDescent="0.4">
      <c r="A12" s="150"/>
      <c r="B12" s="105"/>
      <c r="C12" s="48" t="s">
        <v>97</v>
      </c>
      <c r="D12" s="48" t="s">
        <v>149</v>
      </c>
      <c r="E12" s="44">
        <v>5</v>
      </c>
      <c r="F12" s="44">
        <v>10</v>
      </c>
      <c r="G12" s="111" t="s">
        <v>152</v>
      </c>
      <c r="H12" s="119"/>
      <c r="I12" s="65">
        <v>3</v>
      </c>
      <c r="J12" s="116"/>
      <c r="K12" s="96"/>
      <c r="L12" s="96"/>
      <c r="M12" s="96"/>
      <c r="N12" s="96"/>
      <c r="O12" s="65" t="s">
        <v>257</v>
      </c>
    </row>
    <row r="13" spans="1:26" s="33" customFormat="1" x14ac:dyDescent="0.4">
      <c r="A13" s="150"/>
      <c r="B13" s="105"/>
      <c r="C13" s="48" t="s">
        <v>98</v>
      </c>
      <c r="D13" s="48" t="s">
        <v>149</v>
      </c>
      <c r="E13" s="44">
        <v>10</v>
      </c>
      <c r="F13" s="44">
        <v>15</v>
      </c>
      <c r="G13" s="111" t="s">
        <v>153</v>
      </c>
      <c r="H13" s="119"/>
      <c r="I13" s="65">
        <v>3</v>
      </c>
      <c r="J13" s="116"/>
      <c r="K13" s="96"/>
      <c r="L13" s="96"/>
      <c r="M13" s="96"/>
      <c r="N13" s="96"/>
      <c r="O13" s="65" t="s">
        <v>258</v>
      </c>
    </row>
    <row r="14" spans="1:26" s="33" customFormat="1" ht="18" thickBot="1" x14ac:dyDescent="0.45">
      <c r="A14" s="150"/>
      <c r="B14" s="106"/>
      <c r="C14" s="48" t="s">
        <v>99</v>
      </c>
      <c r="D14" s="48" t="s">
        <v>150</v>
      </c>
      <c r="E14" s="44">
        <v>10</v>
      </c>
      <c r="F14" s="44">
        <v>15</v>
      </c>
      <c r="G14" s="111" t="s">
        <v>154</v>
      </c>
      <c r="H14" s="119"/>
      <c r="I14" s="65">
        <v>6</v>
      </c>
      <c r="J14" s="118"/>
      <c r="K14" s="97"/>
      <c r="L14" s="97"/>
      <c r="M14" s="97"/>
      <c r="N14" s="97"/>
      <c r="O14" s="65" t="s">
        <v>259</v>
      </c>
    </row>
    <row r="15" spans="1:26" s="33" customFormat="1" x14ac:dyDescent="0.4">
      <c r="A15" s="150"/>
      <c r="B15" s="104" t="s">
        <v>124</v>
      </c>
      <c r="C15" s="146" t="s">
        <v>155</v>
      </c>
      <c r="D15" s="48" t="s">
        <v>149</v>
      </c>
      <c r="E15" s="95">
        <v>1</v>
      </c>
      <c r="F15" s="95">
        <v>2</v>
      </c>
      <c r="G15" s="111" t="str">
        <f>"고운 "&amp;D15</f>
        <v>고운 오리지늄 가루</v>
      </c>
      <c r="H15" s="119"/>
      <c r="I15" s="65">
        <v>2</v>
      </c>
      <c r="J15" s="114">
        <v>2</v>
      </c>
      <c r="K15" s="95">
        <v>1</v>
      </c>
      <c r="L15" s="95">
        <f>K15/J15</f>
        <v>0.5</v>
      </c>
      <c r="M15" s="95">
        <f>L15*60</f>
        <v>30</v>
      </c>
      <c r="N15" s="95">
        <v>50</v>
      </c>
      <c r="O15" s="65"/>
    </row>
    <row r="16" spans="1:26" s="33" customFormat="1" x14ac:dyDescent="0.4">
      <c r="A16" s="150"/>
      <c r="B16" s="105"/>
      <c r="C16" s="147"/>
      <c r="D16" s="33" t="s">
        <v>157</v>
      </c>
      <c r="E16" s="96"/>
      <c r="F16" s="96"/>
      <c r="G16" s="111" t="s">
        <v>160</v>
      </c>
      <c r="H16" s="119"/>
      <c r="I16" s="107">
        <v>3</v>
      </c>
      <c r="J16" s="116"/>
      <c r="K16" s="96"/>
      <c r="L16" s="96"/>
      <c r="M16" s="96"/>
      <c r="N16" s="96"/>
      <c r="O16" s="65"/>
    </row>
    <row r="17" spans="1:15" s="33" customFormat="1" x14ac:dyDescent="0.4">
      <c r="A17" s="150"/>
      <c r="B17" s="105"/>
      <c r="C17" s="147"/>
      <c r="D17" s="48" t="s">
        <v>156</v>
      </c>
      <c r="E17" s="96"/>
      <c r="F17" s="96"/>
      <c r="G17" s="111" t="str">
        <f>"고운 "&amp;D17</f>
        <v>고운 페리움 가루</v>
      </c>
      <c r="H17" s="119"/>
      <c r="I17" s="107"/>
      <c r="J17" s="116"/>
      <c r="K17" s="96"/>
      <c r="L17" s="96"/>
      <c r="M17" s="96"/>
      <c r="N17" s="96"/>
      <c r="O17" s="65"/>
    </row>
    <row r="18" spans="1:15" s="33" customFormat="1" x14ac:dyDescent="0.4">
      <c r="A18" s="150"/>
      <c r="B18" s="105"/>
      <c r="C18" s="147"/>
      <c r="D18" s="48" t="s">
        <v>158</v>
      </c>
      <c r="E18" s="96"/>
      <c r="F18" s="96"/>
      <c r="G18" s="111" t="str">
        <f>"고운 "&amp;D18</f>
        <v>고운 카본 가루</v>
      </c>
      <c r="H18" s="119"/>
      <c r="I18" s="107"/>
      <c r="J18" s="116"/>
      <c r="K18" s="96"/>
      <c r="L18" s="96"/>
      <c r="M18" s="96"/>
      <c r="N18" s="96"/>
      <c r="O18" s="65"/>
    </row>
    <row r="19" spans="1:15" s="33" customFormat="1" x14ac:dyDescent="0.4">
      <c r="A19" s="150"/>
      <c r="B19" s="105"/>
      <c r="C19" s="147"/>
      <c r="D19" s="48" t="s">
        <v>159</v>
      </c>
      <c r="E19" s="96"/>
      <c r="F19" s="96"/>
      <c r="G19" s="111" t="str">
        <f>"고운 "&amp;D19</f>
        <v>고운 오리고 크러스트 가루</v>
      </c>
      <c r="H19" s="119"/>
      <c r="I19" s="107"/>
      <c r="J19" s="116"/>
      <c r="K19" s="96"/>
      <c r="L19" s="96"/>
      <c r="M19" s="96"/>
      <c r="N19" s="96"/>
      <c r="O19" s="65"/>
    </row>
    <row r="20" spans="1:15" s="33" customFormat="1" x14ac:dyDescent="0.4">
      <c r="A20" s="150"/>
      <c r="B20" s="105"/>
      <c r="C20" s="147"/>
      <c r="D20" s="48" t="s">
        <v>140</v>
      </c>
      <c r="E20" s="96"/>
      <c r="F20" s="96"/>
      <c r="G20" s="111" t="str">
        <f>"고운 "&amp;D20</f>
        <v>고운 메밀꽃 가루</v>
      </c>
      <c r="H20" s="119"/>
      <c r="I20" s="107">
        <v>2</v>
      </c>
      <c r="J20" s="116"/>
      <c r="K20" s="96"/>
      <c r="L20" s="96"/>
      <c r="M20" s="96"/>
      <c r="N20" s="96"/>
      <c r="O20" s="65"/>
    </row>
    <row r="21" spans="1:15" s="33" customFormat="1" ht="18" thickBot="1" x14ac:dyDescent="0.45">
      <c r="A21" s="150"/>
      <c r="B21" s="105"/>
      <c r="C21" s="148"/>
      <c r="D21" s="48" t="s">
        <v>138</v>
      </c>
      <c r="E21" s="97"/>
      <c r="F21" s="97"/>
      <c r="G21" s="111" t="str">
        <f>"고운 "&amp;D21</f>
        <v>고운 시트론 가루</v>
      </c>
      <c r="H21" s="119"/>
      <c r="I21" s="107"/>
      <c r="J21" s="118"/>
      <c r="K21" s="97"/>
      <c r="L21" s="97"/>
      <c r="M21" s="97"/>
      <c r="N21" s="97"/>
      <c r="O21" s="65"/>
    </row>
    <row r="22" spans="1:15" s="33" customFormat="1" x14ac:dyDescent="0.4">
      <c r="A22" s="135" t="s">
        <v>12</v>
      </c>
      <c r="B22" s="144" t="s">
        <v>135</v>
      </c>
      <c r="C22" s="47" t="s">
        <v>127</v>
      </c>
      <c r="D22" s="48" t="s">
        <v>136</v>
      </c>
      <c r="E22" s="111">
        <v>10</v>
      </c>
      <c r="F22" s="119"/>
      <c r="G22" s="111" t="s">
        <v>137</v>
      </c>
      <c r="H22" s="119"/>
      <c r="I22" s="65">
        <v>5</v>
      </c>
      <c r="J22" s="95">
        <v>10</v>
      </c>
      <c r="K22" s="95">
        <v>1</v>
      </c>
      <c r="L22" s="95">
        <f>K22/J22</f>
        <v>0.1</v>
      </c>
      <c r="M22" s="95">
        <f>L22*60</f>
        <v>6</v>
      </c>
      <c r="N22" s="95">
        <v>10</v>
      </c>
      <c r="O22" s="65"/>
    </row>
    <row r="23" spans="1:15" s="33" customFormat="1" x14ac:dyDescent="0.4">
      <c r="A23" s="132"/>
      <c r="B23" s="102"/>
      <c r="C23" s="47" t="s">
        <v>194</v>
      </c>
      <c r="D23" s="48" t="s">
        <v>136</v>
      </c>
      <c r="E23" s="111">
        <v>10</v>
      </c>
      <c r="F23" s="119"/>
      <c r="G23" s="111" t="s">
        <v>193</v>
      </c>
      <c r="H23" s="119"/>
      <c r="I23" s="65">
        <v>5</v>
      </c>
      <c r="J23" s="96"/>
      <c r="K23" s="96"/>
      <c r="L23" s="96"/>
      <c r="M23" s="96"/>
      <c r="N23" s="96"/>
      <c r="O23" s="65"/>
    </row>
    <row r="24" spans="1:15" s="33" customFormat="1" ht="18" thickBot="1" x14ac:dyDescent="0.45">
      <c r="A24" s="132"/>
      <c r="B24" s="145"/>
      <c r="C24" s="66" t="s">
        <v>304</v>
      </c>
      <c r="D24" s="67" t="s">
        <v>302</v>
      </c>
      <c r="E24" s="111">
        <v>2</v>
      </c>
      <c r="F24" s="119"/>
      <c r="G24" s="111" t="s">
        <v>305</v>
      </c>
      <c r="H24" s="119"/>
      <c r="I24" s="82">
        <v>9</v>
      </c>
      <c r="J24" s="97"/>
      <c r="K24" s="97"/>
      <c r="L24" s="97"/>
      <c r="M24" s="97"/>
      <c r="N24" s="97"/>
      <c r="O24" s="65"/>
    </row>
    <row r="25" spans="1:15" s="33" customFormat="1" x14ac:dyDescent="0.4">
      <c r="A25" s="132"/>
      <c r="B25" s="104" t="s">
        <v>125</v>
      </c>
      <c r="C25" s="146" t="s">
        <v>131</v>
      </c>
      <c r="D25" s="48" t="s">
        <v>101</v>
      </c>
      <c r="E25" s="113">
        <v>1</v>
      </c>
      <c r="F25" s="114"/>
      <c r="G25" s="111" t="str">
        <f t="shared" ref="G25:G30" si="0">D25&amp;"("&amp;C$25&amp;" 담기 완료)"</f>
        <v>자수정 병(청정수 담기 완료)</v>
      </c>
      <c r="H25" s="119"/>
      <c r="I25" s="107">
        <v>3</v>
      </c>
      <c r="J25" s="95">
        <v>2</v>
      </c>
      <c r="K25" s="95">
        <v>1</v>
      </c>
      <c r="L25" s="95">
        <f>K25/J25</f>
        <v>0.5</v>
      </c>
      <c r="M25" s="95">
        <f>L25*60</f>
        <v>30</v>
      </c>
      <c r="N25" s="95">
        <v>20</v>
      </c>
      <c r="O25" s="65"/>
    </row>
    <row r="26" spans="1:15" s="33" customFormat="1" x14ac:dyDescent="0.4">
      <c r="A26" s="132"/>
      <c r="B26" s="105"/>
      <c r="C26" s="147"/>
      <c r="D26" s="48" t="s">
        <v>102</v>
      </c>
      <c r="E26" s="115"/>
      <c r="F26" s="116"/>
      <c r="G26" s="111" t="str">
        <f t="shared" si="0"/>
        <v>페리움 병(청정수 담기 완료)</v>
      </c>
      <c r="H26" s="119"/>
      <c r="I26" s="107"/>
      <c r="J26" s="96"/>
      <c r="K26" s="96"/>
      <c r="L26" s="96"/>
      <c r="M26" s="96"/>
      <c r="N26" s="96"/>
      <c r="O26" s="65"/>
    </row>
    <row r="27" spans="1:15" s="33" customFormat="1" x14ac:dyDescent="0.4">
      <c r="A27" s="132"/>
      <c r="B27" s="105"/>
      <c r="C27" s="147"/>
      <c r="D27" s="48" t="s">
        <v>103</v>
      </c>
      <c r="E27" s="115"/>
      <c r="F27" s="116"/>
      <c r="G27" s="111" t="str">
        <f t="shared" si="0"/>
        <v>강철 병(청정수 담기 완료)</v>
      </c>
      <c r="H27" s="119"/>
      <c r="I27" s="107">
        <v>6</v>
      </c>
      <c r="J27" s="96"/>
      <c r="K27" s="96"/>
      <c r="L27" s="96"/>
      <c r="M27" s="96"/>
      <c r="N27" s="96"/>
      <c r="O27" s="65"/>
    </row>
    <row r="28" spans="1:15" s="33" customFormat="1" x14ac:dyDescent="0.4">
      <c r="A28" s="132"/>
      <c r="B28" s="105"/>
      <c r="C28" s="147"/>
      <c r="D28" s="48" t="s">
        <v>104</v>
      </c>
      <c r="E28" s="115"/>
      <c r="F28" s="116"/>
      <c r="G28" s="111" t="str">
        <f t="shared" si="0"/>
        <v>크리스톤 병(청정수 담기 완료)</v>
      </c>
      <c r="H28" s="119"/>
      <c r="I28" s="107"/>
      <c r="J28" s="96"/>
      <c r="K28" s="96"/>
      <c r="L28" s="96"/>
      <c r="M28" s="96"/>
      <c r="N28" s="96"/>
      <c r="O28" s="65"/>
    </row>
    <row r="29" spans="1:15" s="33" customFormat="1" x14ac:dyDescent="0.4">
      <c r="A29" s="132"/>
      <c r="B29" s="105"/>
      <c r="C29" s="147"/>
      <c r="D29" s="48" t="s">
        <v>197</v>
      </c>
      <c r="E29" s="115"/>
      <c r="F29" s="116"/>
      <c r="G29" s="111" t="str">
        <f t="shared" si="0"/>
        <v>적동 병(청정수 담기 완료)</v>
      </c>
      <c r="H29" s="119"/>
      <c r="I29" s="65">
        <v>3</v>
      </c>
      <c r="J29" s="96"/>
      <c r="K29" s="96"/>
      <c r="L29" s="96"/>
      <c r="M29" s="96"/>
      <c r="N29" s="96"/>
      <c r="O29" s="65"/>
    </row>
    <row r="30" spans="1:15" s="33" customFormat="1" x14ac:dyDescent="0.4">
      <c r="A30" s="132"/>
      <c r="B30" s="105"/>
      <c r="C30" s="148"/>
      <c r="D30" s="67" t="s">
        <v>303</v>
      </c>
      <c r="E30" s="115"/>
      <c r="F30" s="116"/>
      <c r="G30" s="111" t="str">
        <f t="shared" si="0"/>
        <v>혁동 병(청정수 담기 완료)</v>
      </c>
      <c r="H30" s="119"/>
      <c r="I30" s="65">
        <v>7</v>
      </c>
      <c r="J30" s="96"/>
      <c r="K30" s="96"/>
      <c r="L30" s="96"/>
      <c r="M30" s="96"/>
      <c r="N30" s="96"/>
      <c r="O30" s="65"/>
    </row>
    <row r="31" spans="1:15" s="33" customFormat="1" x14ac:dyDescent="0.4">
      <c r="A31" s="132"/>
      <c r="B31" s="105"/>
      <c r="C31" s="146" t="s">
        <v>132</v>
      </c>
      <c r="D31" s="48" t="s">
        <v>101</v>
      </c>
      <c r="E31" s="115"/>
      <c r="F31" s="116"/>
      <c r="G31" s="111" t="str">
        <f t="shared" ref="G31:G36" si="1">D31&amp;"("&amp;C$31&amp;" 담기 완료)"</f>
        <v>자수정 병(야침 용액 담기 완료)</v>
      </c>
      <c r="H31" s="119"/>
      <c r="I31" s="107">
        <v>3</v>
      </c>
      <c r="J31" s="96"/>
      <c r="K31" s="96"/>
      <c r="L31" s="96"/>
      <c r="M31" s="96"/>
      <c r="N31" s="96"/>
      <c r="O31" s="65"/>
    </row>
    <row r="32" spans="1:15" s="33" customFormat="1" x14ac:dyDescent="0.4">
      <c r="A32" s="132"/>
      <c r="B32" s="105"/>
      <c r="C32" s="147"/>
      <c r="D32" s="48" t="s">
        <v>102</v>
      </c>
      <c r="E32" s="115"/>
      <c r="F32" s="116"/>
      <c r="G32" s="111" t="str">
        <f t="shared" si="1"/>
        <v>페리움 병(야침 용액 담기 완료)</v>
      </c>
      <c r="H32" s="119"/>
      <c r="I32" s="107"/>
      <c r="J32" s="96"/>
      <c r="K32" s="96"/>
      <c r="L32" s="96"/>
      <c r="M32" s="96"/>
      <c r="N32" s="96"/>
      <c r="O32" s="65"/>
    </row>
    <row r="33" spans="1:15" s="33" customFormat="1" x14ac:dyDescent="0.4">
      <c r="A33" s="132"/>
      <c r="B33" s="105"/>
      <c r="C33" s="147"/>
      <c r="D33" s="48" t="s">
        <v>103</v>
      </c>
      <c r="E33" s="115"/>
      <c r="F33" s="116"/>
      <c r="G33" s="111" t="str">
        <f t="shared" si="1"/>
        <v>강철 병(야침 용액 담기 완료)</v>
      </c>
      <c r="H33" s="119"/>
      <c r="I33" s="107">
        <v>6</v>
      </c>
      <c r="J33" s="96"/>
      <c r="K33" s="96"/>
      <c r="L33" s="96"/>
      <c r="M33" s="96"/>
      <c r="N33" s="96"/>
      <c r="O33" s="65"/>
    </row>
    <row r="34" spans="1:15" s="33" customFormat="1" x14ac:dyDescent="0.4">
      <c r="A34" s="132"/>
      <c r="B34" s="105"/>
      <c r="C34" s="147"/>
      <c r="D34" s="48" t="s">
        <v>104</v>
      </c>
      <c r="E34" s="115"/>
      <c r="F34" s="116"/>
      <c r="G34" s="111" t="str">
        <f t="shared" si="1"/>
        <v>크리스톤 병(야침 용액 담기 완료)</v>
      </c>
      <c r="H34" s="119"/>
      <c r="I34" s="107"/>
      <c r="J34" s="96"/>
      <c r="K34" s="96"/>
      <c r="L34" s="96"/>
      <c r="M34" s="96"/>
      <c r="N34" s="96"/>
      <c r="O34" s="65"/>
    </row>
    <row r="35" spans="1:15" s="33" customFormat="1" x14ac:dyDescent="0.4">
      <c r="A35" s="132"/>
      <c r="B35" s="105"/>
      <c r="C35" s="147"/>
      <c r="D35" s="48" t="s">
        <v>197</v>
      </c>
      <c r="E35" s="115"/>
      <c r="F35" s="116"/>
      <c r="G35" s="111" t="str">
        <f t="shared" si="1"/>
        <v>적동 병(야침 용액 담기 완료)</v>
      </c>
      <c r="H35" s="119"/>
      <c r="I35" s="65">
        <v>3</v>
      </c>
      <c r="J35" s="96"/>
      <c r="K35" s="96"/>
      <c r="L35" s="96"/>
      <c r="M35" s="96"/>
      <c r="N35" s="96"/>
      <c r="O35" s="65"/>
    </row>
    <row r="36" spans="1:15" s="33" customFormat="1" x14ac:dyDescent="0.4">
      <c r="A36" s="132"/>
      <c r="B36" s="105"/>
      <c r="C36" s="148"/>
      <c r="D36" s="67" t="s">
        <v>303</v>
      </c>
      <c r="E36" s="115"/>
      <c r="F36" s="116"/>
      <c r="G36" s="111" t="str">
        <f t="shared" si="1"/>
        <v>혁동 병(야침 용액 담기 완료)</v>
      </c>
      <c r="H36" s="119"/>
      <c r="I36" s="86">
        <v>7</v>
      </c>
      <c r="J36" s="96"/>
      <c r="K36" s="96"/>
      <c r="L36" s="96"/>
      <c r="M36" s="96"/>
      <c r="N36" s="96"/>
      <c r="O36" s="65"/>
    </row>
    <row r="37" spans="1:15" s="33" customFormat="1" x14ac:dyDescent="0.4">
      <c r="A37" s="132"/>
      <c r="B37" s="105"/>
      <c r="C37" s="146" t="s">
        <v>133</v>
      </c>
      <c r="D37" s="48" t="s">
        <v>101</v>
      </c>
      <c r="E37" s="115"/>
      <c r="F37" s="116"/>
      <c r="G37" s="111" t="str">
        <f t="shared" ref="G37:G42" si="2">D37&amp;"("&amp;C$37&amp;" 담기 완료)"</f>
        <v>자수정 병(금초 용액 담기 완료)</v>
      </c>
      <c r="H37" s="119"/>
      <c r="I37" s="107">
        <v>3</v>
      </c>
      <c r="J37" s="96"/>
      <c r="K37" s="96"/>
      <c r="L37" s="96"/>
      <c r="M37" s="96"/>
      <c r="N37" s="96"/>
      <c r="O37" s="65"/>
    </row>
    <row r="38" spans="1:15" s="33" customFormat="1" x14ac:dyDescent="0.4">
      <c r="A38" s="132"/>
      <c r="B38" s="105"/>
      <c r="C38" s="147"/>
      <c r="D38" s="48" t="s">
        <v>102</v>
      </c>
      <c r="E38" s="115"/>
      <c r="F38" s="116"/>
      <c r="G38" s="111" t="str">
        <f t="shared" si="2"/>
        <v>페리움 병(금초 용액 담기 완료)</v>
      </c>
      <c r="H38" s="119"/>
      <c r="I38" s="107"/>
      <c r="J38" s="96"/>
      <c r="K38" s="96"/>
      <c r="L38" s="96"/>
      <c r="M38" s="96"/>
      <c r="N38" s="96"/>
      <c r="O38" s="65"/>
    </row>
    <row r="39" spans="1:15" s="33" customFormat="1" x14ac:dyDescent="0.4">
      <c r="A39" s="132"/>
      <c r="B39" s="105"/>
      <c r="C39" s="147"/>
      <c r="D39" s="48" t="s">
        <v>103</v>
      </c>
      <c r="E39" s="115"/>
      <c r="F39" s="116"/>
      <c r="G39" s="111" t="str">
        <f t="shared" si="2"/>
        <v>강철 병(금초 용액 담기 완료)</v>
      </c>
      <c r="H39" s="119"/>
      <c r="I39" s="107">
        <v>6</v>
      </c>
      <c r="J39" s="96"/>
      <c r="K39" s="96"/>
      <c r="L39" s="96"/>
      <c r="M39" s="96"/>
      <c r="N39" s="96"/>
      <c r="O39" s="65"/>
    </row>
    <row r="40" spans="1:15" s="33" customFormat="1" x14ac:dyDescent="0.4">
      <c r="A40" s="132"/>
      <c r="B40" s="105"/>
      <c r="C40" s="147"/>
      <c r="D40" s="48" t="s">
        <v>104</v>
      </c>
      <c r="E40" s="115"/>
      <c r="F40" s="116"/>
      <c r="G40" s="111" t="str">
        <f t="shared" si="2"/>
        <v>크리스톤 병(금초 용액 담기 완료)</v>
      </c>
      <c r="H40" s="119"/>
      <c r="I40" s="107"/>
      <c r="J40" s="96"/>
      <c r="K40" s="96"/>
      <c r="L40" s="96"/>
      <c r="M40" s="96"/>
      <c r="N40" s="96"/>
      <c r="O40" s="65"/>
    </row>
    <row r="41" spans="1:15" s="33" customFormat="1" x14ac:dyDescent="0.4">
      <c r="A41" s="132"/>
      <c r="B41" s="105"/>
      <c r="C41" s="147"/>
      <c r="D41" s="48" t="s">
        <v>197</v>
      </c>
      <c r="E41" s="115"/>
      <c r="F41" s="116"/>
      <c r="G41" s="111" t="str">
        <f t="shared" si="2"/>
        <v>적동 병(금초 용액 담기 완료)</v>
      </c>
      <c r="H41" s="119"/>
      <c r="I41" s="65">
        <v>3</v>
      </c>
      <c r="J41" s="96"/>
      <c r="K41" s="96"/>
      <c r="L41" s="96"/>
      <c r="M41" s="96"/>
      <c r="N41" s="96"/>
      <c r="O41" s="65"/>
    </row>
    <row r="42" spans="1:15" s="33" customFormat="1" x14ac:dyDescent="0.4">
      <c r="A42" s="132"/>
      <c r="B42" s="105"/>
      <c r="C42" s="148"/>
      <c r="D42" s="67" t="s">
        <v>303</v>
      </c>
      <c r="E42" s="115"/>
      <c r="F42" s="116"/>
      <c r="G42" s="111" t="str">
        <f t="shared" si="2"/>
        <v>혁동 병(금초 용액 담기 완료)</v>
      </c>
      <c r="H42" s="119"/>
      <c r="I42" s="86">
        <v>7</v>
      </c>
      <c r="J42" s="96"/>
      <c r="K42" s="96"/>
      <c r="L42" s="96"/>
      <c r="M42" s="96"/>
      <c r="N42" s="96"/>
      <c r="O42" s="65"/>
    </row>
    <row r="43" spans="1:15" s="33" customFormat="1" x14ac:dyDescent="0.4">
      <c r="A43" s="132"/>
      <c r="B43" s="105"/>
      <c r="C43" s="146" t="s">
        <v>134</v>
      </c>
      <c r="D43" s="48" t="s">
        <v>101</v>
      </c>
      <c r="E43" s="115"/>
      <c r="F43" s="116"/>
      <c r="G43" s="111" t="str">
        <f t="shared" ref="G43:G48" si="3">D43&amp;"("&amp;C$43&amp;" 담기 완료)"</f>
        <v>자수정 병(액화 식양 담기 완료)</v>
      </c>
      <c r="H43" s="119"/>
      <c r="I43" s="95">
        <v>7</v>
      </c>
      <c r="J43" s="96"/>
      <c r="K43" s="96"/>
      <c r="L43" s="96"/>
      <c r="M43" s="96"/>
      <c r="N43" s="96"/>
      <c r="O43" s="65"/>
    </row>
    <row r="44" spans="1:15" s="33" customFormat="1" x14ac:dyDescent="0.4">
      <c r="A44" s="132"/>
      <c r="B44" s="105"/>
      <c r="C44" s="147"/>
      <c r="D44" s="48" t="s">
        <v>102</v>
      </c>
      <c r="E44" s="115"/>
      <c r="F44" s="116"/>
      <c r="G44" s="111" t="str">
        <f t="shared" si="3"/>
        <v>페리움 병(액화 식양 담기 완료)</v>
      </c>
      <c r="H44" s="119"/>
      <c r="I44" s="96"/>
      <c r="J44" s="96"/>
      <c r="K44" s="96"/>
      <c r="L44" s="96"/>
      <c r="M44" s="96"/>
      <c r="N44" s="96"/>
      <c r="O44" s="65"/>
    </row>
    <row r="45" spans="1:15" s="33" customFormat="1" x14ac:dyDescent="0.4">
      <c r="A45" s="132"/>
      <c r="B45" s="105"/>
      <c r="C45" s="147"/>
      <c r="D45" s="48" t="s">
        <v>103</v>
      </c>
      <c r="E45" s="115"/>
      <c r="F45" s="116"/>
      <c r="G45" s="111" t="str">
        <f t="shared" si="3"/>
        <v>강철 병(액화 식양 담기 완료)</v>
      </c>
      <c r="H45" s="119"/>
      <c r="I45" s="96"/>
      <c r="J45" s="96"/>
      <c r="K45" s="96"/>
      <c r="L45" s="96"/>
      <c r="M45" s="96"/>
      <c r="N45" s="96"/>
      <c r="O45" s="65"/>
    </row>
    <row r="46" spans="1:15" s="33" customFormat="1" x14ac:dyDescent="0.4">
      <c r="A46" s="132"/>
      <c r="B46" s="105"/>
      <c r="C46" s="147"/>
      <c r="D46" s="47" t="s">
        <v>104</v>
      </c>
      <c r="E46" s="115"/>
      <c r="F46" s="116"/>
      <c r="G46" s="113" t="str">
        <f t="shared" si="3"/>
        <v>크리스톤 병(액화 식양 담기 완료)</v>
      </c>
      <c r="H46" s="114"/>
      <c r="I46" s="96"/>
      <c r="J46" s="96"/>
      <c r="K46" s="96"/>
      <c r="L46" s="96"/>
      <c r="M46" s="96"/>
      <c r="N46" s="96"/>
      <c r="O46" s="65"/>
    </row>
    <row r="47" spans="1:15" s="33" customFormat="1" x14ac:dyDescent="0.4">
      <c r="A47" s="132"/>
      <c r="B47" s="105"/>
      <c r="C47" s="147"/>
      <c r="D47" s="48" t="s">
        <v>197</v>
      </c>
      <c r="E47" s="115"/>
      <c r="F47" s="116"/>
      <c r="G47" s="111" t="str">
        <f t="shared" si="3"/>
        <v>적동 병(액화 식양 담기 완료)</v>
      </c>
      <c r="H47" s="119"/>
      <c r="I47" s="96"/>
      <c r="J47" s="96"/>
      <c r="K47" s="96"/>
      <c r="L47" s="96"/>
      <c r="M47" s="96"/>
      <c r="N47" s="96"/>
      <c r="O47" s="65"/>
    </row>
    <row r="48" spans="1:15" s="33" customFormat="1" x14ac:dyDescent="0.4">
      <c r="A48" s="132"/>
      <c r="B48" s="105"/>
      <c r="C48" s="148"/>
      <c r="D48" s="67" t="s">
        <v>303</v>
      </c>
      <c r="E48" s="115"/>
      <c r="F48" s="116"/>
      <c r="G48" s="111" t="str">
        <f t="shared" si="3"/>
        <v>혁동 병(액화 식양 담기 완료)</v>
      </c>
      <c r="H48" s="119"/>
      <c r="I48" s="97"/>
      <c r="J48" s="96"/>
      <c r="K48" s="96"/>
      <c r="L48" s="96"/>
      <c r="M48" s="96"/>
      <c r="N48" s="96"/>
      <c r="O48" s="65"/>
    </row>
    <row r="49" spans="1:15" s="33" customFormat="1" x14ac:dyDescent="0.4">
      <c r="A49" s="132"/>
      <c r="B49" s="105"/>
      <c r="C49" s="146" t="s">
        <v>183</v>
      </c>
      <c r="D49" s="48" t="s">
        <v>101</v>
      </c>
      <c r="E49" s="115"/>
      <c r="F49" s="116"/>
      <c r="G49" s="111" t="str">
        <f>D49&amp;"("&amp;C$49&amp;" 담기 완료)"</f>
        <v>자수정 병(오염수 담기 완료)</v>
      </c>
      <c r="H49" s="119"/>
      <c r="I49" s="107">
        <v>3</v>
      </c>
      <c r="J49" s="96"/>
      <c r="K49" s="96"/>
      <c r="L49" s="96"/>
      <c r="M49" s="96"/>
      <c r="N49" s="96"/>
      <c r="O49" s="65"/>
    </row>
    <row r="50" spans="1:15" s="33" customFormat="1" x14ac:dyDescent="0.4">
      <c r="A50" s="132"/>
      <c r="B50" s="105"/>
      <c r="C50" s="147"/>
      <c r="D50" s="48" t="s">
        <v>102</v>
      </c>
      <c r="E50" s="115"/>
      <c r="F50" s="116"/>
      <c r="G50" s="111" t="str">
        <f t="shared" ref="G50:G53" si="4">D50&amp;"("&amp;C$49&amp;" 담기 완료)"</f>
        <v>페리움 병(오염수 담기 완료)</v>
      </c>
      <c r="H50" s="119"/>
      <c r="I50" s="107"/>
      <c r="J50" s="96"/>
      <c r="K50" s="96"/>
      <c r="L50" s="96"/>
      <c r="M50" s="96"/>
      <c r="N50" s="96"/>
      <c r="O50" s="65"/>
    </row>
    <row r="51" spans="1:15" s="33" customFormat="1" x14ac:dyDescent="0.4">
      <c r="A51" s="132"/>
      <c r="B51" s="105"/>
      <c r="C51" s="147"/>
      <c r="D51" s="48" t="s">
        <v>103</v>
      </c>
      <c r="E51" s="115"/>
      <c r="F51" s="116"/>
      <c r="G51" s="111" t="str">
        <f t="shared" si="4"/>
        <v>강철 병(오염수 담기 완료)</v>
      </c>
      <c r="H51" s="119"/>
      <c r="I51" s="107">
        <v>6</v>
      </c>
      <c r="J51" s="96"/>
      <c r="K51" s="96"/>
      <c r="L51" s="96"/>
      <c r="M51" s="96"/>
      <c r="N51" s="96"/>
      <c r="O51" s="65"/>
    </row>
    <row r="52" spans="1:15" s="33" customFormat="1" x14ac:dyDescent="0.4">
      <c r="A52" s="132"/>
      <c r="B52" s="105"/>
      <c r="C52" s="147"/>
      <c r="D52" s="47" t="s">
        <v>104</v>
      </c>
      <c r="E52" s="115"/>
      <c r="F52" s="116"/>
      <c r="G52" s="111" t="str">
        <f t="shared" si="4"/>
        <v>크리스톤 병(오염수 담기 완료)</v>
      </c>
      <c r="H52" s="119"/>
      <c r="I52" s="107"/>
      <c r="J52" s="96"/>
      <c r="K52" s="96"/>
      <c r="L52" s="96"/>
      <c r="M52" s="96"/>
      <c r="N52" s="96"/>
      <c r="O52" s="65"/>
    </row>
    <row r="53" spans="1:15" s="33" customFormat="1" x14ac:dyDescent="0.4">
      <c r="A53" s="132"/>
      <c r="B53" s="105"/>
      <c r="C53" s="147"/>
      <c r="D53" s="48" t="s">
        <v>197</v>
      </c>
      <c r="E53" s="115"/>
      <c r="F53" s="116"/>
      <c r="G53" s="111" t="str">
        <f t="shared" si="4"/>
        <v>적동 병(오염수 담기 완료)</v>
      </c>
      <c r="H53" s="119"/>
      <c r="I53" s="65">
        <v>3</v>
      </c>
      <c r="J53" s="96"/>
      <c r="K53" s="96"/>
      <c r="L53" s="96"/>
      <c r="M53" s="96"/>
      <c r="N53" s="96"/>
      <c r="O53" s="65"/>
    </row>
    <row r="54" spans="1:15" s="33" customFormat="1" x14ac:dyDescent="0.4">
      <c r="A54" s="132"/>
      <c r="B54" s="105"/>
      <c r="C54" s="148"/>
      <c r="D54" s="67" t="s">
        <v>303</v>
      </c>
      <c r="E54" s="115"/>
      <c r="F54" s="116"/>
      <c r="G54" s="111" t="str">
        <f t="shared" ref="G54" si="5">D54&amp;"("&amp;C$49&amp;" 담기 완료)"</f>
        <v>혁동 병(오염수 담기 완료)</v>
      </c>
      <c r="H54" s="119"/>
      <c r="I54" s="86">
        <v>7</v>
      </c>
      <c r="J54" s="96"/>
      <c r="K54" s="96"/>
      <c r="L54" s="96"/>
      <c r="M54" s="96"/>
      <c r="N54" s="96"/>
      <c r="O54" s="65"/>
    </row>
    <row r="55" spans="1:15" s="33" customFormat="1" x14ac:dyDescent="0.4">
      <c r="A55" s="132"/>
      <c r="B55" s="105"/>
      <c r="C55" s="146" t="s">
        <v>184</v>
      </c>
      <c r="D55" s="48" t="s">
        <v>101</v>
      </c>
      <c r="E55" s="115"/>
      <c r="F55" s="116"/>
      <c r="G55" s="111" t="str">
        <f t="shared" ref="G55:G60" si="6">D55&amp;"("&amp;C$55&amp;" 담기 완료)"</f>
        <v>자수정 병(양정 폐액 담기 완료)</v>
      </c>
      <c r="H55" s="119"/>
      <c r="I55" s="95">
        <v>8</v>
      </c>
      <c r="J55" s="96"/>
      <c r="K55" s="96"/>
      <c r="L55" s="96"/>
      <c r="M55" s="96"/>
      <c r="N55" s="96"/>
      <c r="O55" s="65"/>
    </row>
    <row r="56" spans="1:15" s="33" customFormat="1" x14ac:dyDescent="0.4">
      <c r="A56" s="132"/>
      <c r="B56" s="105"/>
      <c r="C56" s="147"/>
      <c r="D56" s="48" t="s">
        <v>102</v>
      </c>
      <c r="E56" s="115"/>
      <c r="F56" s="116"/>
      <c r="G56" s="111" t="str">
        <f t="shared" si="6"/>
        <v>페리움 병(양정 폐액 담기 완료)</v>
      </c>
      <c r="H56" s="119"/>
      <c r="I56" s="96"/>
      <c r="J56" s="96"/>
      <c r="K56" s="96"/>
      <c r="L56" s="96"/>
      <c r="M56" s="96"/>
      <c r="N56" s="96"/>
      <c r="O56" s="65"/>
    </row>
    <row r="57" spans="1:15" s="33" customFormat="1" x14ac:dyDescent="0.4">
      <c r="A57" s="132"/>
      <c r="B57" s="105"/>
      <c r="C57" s="147"/>
      <c r="D57" s="48" t="s">
        <v>103</v>
      </c>
      <c r="E57" s="115"/>
      <c r="F57" s="116"/>
      <c r="G57" s="111" t="str">
        <f t="shared" si="6"/>
        <v>강철 병(양정 폐액 담기 완료)</v>
      </c>
      <c r="H57" s="119"/>
      <c r="I57" s="96"/>
      <c r="J57" s="96"/>
      <c r="K57" s="96"/>
      <c r="L57" s="96"/>
      <c r="M57" s="96"/>
      <c r="N57" s="96"/>
      <c r="O57" s="65"/>
    </row>
    <row r="58" spans="1:15" s="33" customFormat="1" x14ac:dyDescent="0.4">
      <c r="A58" s="132"/>
      <c r="B58" s="105"/>
      <c r="C58" s="147"/>
      <c r="D58" s="47" t="s">
        <v>104</v>
      </c>
      <c r="E58" s="115"/>
      <c r="F58" s="116"/>
      <c r="G58" s="113" t="str">
        <f t="shared" si="6"/>
        <v>크리스톤 병(양정 폐액 담기 완료)</v>
      </c>
      <c r="H58" s="114"/>
      <c r="I58" s="96"/>
      <c r="J58" s="96"/>
      <c r="K58" s="96"/>
      <c r="L58" s="96"/>
      <c r="M58" s="96"/>
      <c r="N58" s="96"/>
      <c r="O58" s="65"/>
    </row>
    <row r="59" spans="1:15" s="33" customFormat="1" x14ac:dyDescent="0.4">
      <c r="A59" s="132"/>
      <c r="B59" s="105"/>
      <c r="C59" s="147"/>
      <c r="D59" s="48" t="s">
        <v>197</v>
      </c>
      <c r="E59" s="115"/>
      <c r="F59" s="116"/>
      <c r="G59" s="111" t="str">
        <f t="shared" si="6"/>
        <v>적동 병(양정 폐액 담기 완료)</v>
      </c>
      <c r="H59" s="119"/>
      <c r="I59" s="96"/>
      <c r="J59" s="96"/>
      <c r="K59" s="96"/>
      <c r="L59" s="96"/>
      <c r="M59" s="96"/>
      <c r="N59" s="96"/>
      <c r="O59" s="65"/>
    </row>
    <row r="60" spans="1:15" s="33" customFormat="1" x14ac:dyDescent="0.4">
      <c r="A60" s="132"/>
      <c r="B60" s="105"/>
      <c r="C60" s="148"/>
      <c r="D60" s="67" t="s">
        <v>303</v>
      </c>
      <c r="E60" s="115"/>
      <c r="F60" s="116"/>
      <c r="G60" s="111" t="str">
        <f t="shared" si="6"/>
        <v>혁동 병(양정 폐액 담기 완료)</v>
      </c>
      <c r="H60" s="119"/>
      <c r="I60" s="96"/>
      <c r="J60" s="96"/>
      <c r="K60" s="96"/>
      <c r="L60" s="96"/>
      <c r="M60" s="96"/>
      <c r="N60" s="96"/>
      <c r="O60" s="65"/>
    </row>
    <row r="61" spans="1:15" s="33" customFormat="1" x14ac:dyDescent="0.4">
      <c r="A61" s="132"/>
      <c r="B61" s="105"/>
      <c r="C61" s="146" t="s">
        <v>185</v>
      </c>
      <c r="D61" s="48" t="s">
        <v>101</v>
      </c>
      <c r="E61" s="115"/>
      <c r="F61" s="116"/>
      <c r="G61" s="111" t="str">
        <f>D61&amp;"("&amp;C$61&amp;" 담기 완료)"</f>
        <v>자수정 병(불활성 양정 폐액 담기 완료)</v>
      </c>
      <c r="H61" s="119"/>
      <c r="I61" s="96"/>
      <c r="J61" s="96"/>
      <c r="K61" s="96"/>
      <c r="L61" s="96"/>
      <c r="M61" s="96"/>
      <c r="N61" s="96"/>
      <c r="O61" s="65"/>
    </row>
    <row r="62" spans="1:15" s="33" customFormat="1" x14ac:dyDescent="0.4">
      <c r="A62" s="132"/>
      <c r="B62" s="105"/>
      <c r="C62" s="147"/>
      <c r="D62" s="48" t="s">
        <v>102</v>
      </c>
      <c r="E62" s="115"/>
      <c r="F62" s="116"/>
      <c r="G62" s="111" t="str">
        <f t="shared" ref="G62:G65" si="7">D62&amp;"("&amp;C$61&amp;" 담기 완료)"</f>
        <v>페리움 병(불활성 양정 폐액 담기 완료)</v>
      </c>
      <c r="H62" s="119"/>
      <c r="I62" s="96"/>
      <c r="J62" s="96"/>
      <c r="K62" s="96"/>
      <c r="L62" s="96"/>
      <c r="M62" s="96"/>
      <c r="N62" s="96"/>
      <c r="O62" s="65"/>
    </row>
    <row r="63" spans="1:15" s="33" customFormat="1" x14ac:dyDescent="0.4">
      <c r="A63" s="132"/>
      <c r="B63" s="105"/>
      <c r="C63" s="147"/>
      <c r="D63" s="48" t="s">
        <v>103</v>
      </c>
      <c r="E63" s="115"/>
      <c r="F63" s="116"/>
      <c r="G63" s="111" t="str">
        <f t="shared" si="7"/>
        <v>강철 병(불활성 양정 폐액 담기 완료)</v>
      </c>
      <c r="H63" s="119"/>
      <c r="I63" s="96"/>
      <c r="J63" s="96"/>
      <c r="K63" s="96"/>
      <c r="L63" s="96"/>
      <c r="M63" s="96"/>
      <c r="N63" s="96"/>
      <c r="O63" s="65"/>
    </row>
    <row r="64" spans="1:15" s="33" customFormat="1" x14ac:dyDescent="0.4">
      <c r="A64" s="132"/>
      <c r="B64" s="105"/>
      <c r="C64" s="147"/>
      <c r="D64" s="47" t="s">
        <v>104</v>
      </c>
      <c r="E64" s="115"/>
      <c r="F64" s="116"/>
      <c r="G64" s="111" t="str">
        <f t="shared" si="7"/>
        <v>크리스톤 병(불활성 양정 폐액 담기 완료)</v>
      </c>
      <c r="H64" s="119"/>
      <c r="I64" s="96"/>
      <c r="J64" s="96"/>
      <c r="K64" s="96"/>
      <c r="L64" s="96"/>
      <c r="M64" s="96"/>
      <c r="N64" s="96"/>
      <c r="O64" s="65"/>
    </row>
    <row r="65" spans="1:15" s="33" customFormat="1" x14ac:dyDescent="0.4">
      <c r="A65" s="132"/>
      <c r="B65" s="105"/>
      <c r="C65" s="147"/>
      <c r="D65" s="48" t="s">
        <v>197</v>
      </c>
      <c r="E65" s="115"/>
      <c r="F65" s="116"/>
      <c r="G65" s="111" t="str">
        <f t="shared" si="7"/>
        <v>적동 병(불활성 양정 폐액 담기 완료)</v>
      </c>
      <c r="H65" s="119"/>
      <c r="I65" s="96"/>
      <c r="J65" s="96"/>
      <c r="K65" s="96"/>
      <c r="L65" s="96"/>
      <c r="M65" s="96"/>
      <c r="N65" s="96"/>
      <c r="O65" s="65"/>
    </row>
    <row r="66" spans="1:15" s="33" customFormat="1" x14ac:dyDescent="0.4">
      <c r="A66" s="132"/>
      <c r="B66" s="105"/>
      <c r="C66" s="148"/>
      <c r="D66" s="67" t="s">
        <v>303</v>
      </c>
      <c r="E66" s="115"/>
      <c r="F66" s="116"/>
      <c r="G66" s="111" t="str">
        <f t="shared" ref="G66" si="8">D66&amp;"("&amp;C$61&amp;" 담기 완료)"</f>
        <v>혁동 병(불활성 양정 폐액 담기 완료)</v>
      </c>
      <c r="H66" s="119"/>
      <c r="I66" s="97"/>
      <c r="J66" s="96"/>
      <c r="K66" s="96"/>
      <c r="L66" s="96"/>
      <c r="M66" s="96"/>
      <c r="N66" s="96"/>
      <c r="O66" s="65"/>
    </row>
    <row r="67" spans="1:15" s="33" customFormat="1" x14ac:dyDescent="0.4">
      <c r="A67" s="132"/>
      <c r="B67" s="105"/>
      <c r="C67" s="146" t="s">
        <v>297</v>
      </c>
      <c r="D67" s="67" t="s">
        <v>101</v>
      </c>
      <c r="E67" s="115"/>
      <c r="F67" s="116"/>
      <c r="G67" s="111" t="str">
        <f>D67&amp;"("&amp;C$67&amp;" 담기 완료)"</f>
        <v>자수정 병(액화 중식양 담기 완료)</v>
      </c>
      <c r="H67" s="119"/>
      <c r="I67" s="140">
        <v>10</v>
      </c>
      <c r="J67" s="96"/>
      <c r="K67" s="96"/>
      <c r="L67" s="96"/>
      <c r="M67" s="96"/>
      <c r="N67" s="96"/>
      <c r="O67" s="65"/>
    </row>
    <row r="68" spans="1:15" s="33" customFormat="1" x14ac:dyDescent="0.4">
      <c r="A68" s="132"/>
      <c r="B68" s="105"/>
      <c r="C68" s="147"/>
      <c r="D68" s="67" t="s">
        <v>102</v>
      </c>
      <c r="E68" s="115"/>
      <c r="F68" s="116"/>
      <c r="G68" s="111" t="str">
        <f t="shared" ref="G68:G72" si="9">D68&amp;"("&amp;C$67&amp;" 담기 완료)"</f>
        <v>페리움 병(액화 중식양 담기 완료)</v>
      </c>
      <c r="H68" s="119"/>
      <c r="I68" s="140"/>
      <c r="J68" s="96"/>
      <c r="K68" s="96"/>
      <c r="L68" s="96"/>
      <c r="M68" s="96"/>
      <c r="N68" s="96"/>
      <c r="O68" s="65"/>
    </row>
    <row r="69" spans="1:15" s="33" customFormat="1" x14ac:dyDescent="0.4">
      <c r="A69" s="132"/>
      <c r="B69" s="105"/>
      <c r="C69" s="147"/>
      <c r="D69" s="67" t="s">
        <v>103</v>
      </c>
      <c r="E69" s="115"/>
      <c r="F69" s="116"/>
      <c r="G69" s="111" t="str">
        <f t="shared" si="9"/>
        <v>강철 병(액화 중식양 담기 완료)</v>
      </c>
      <c r="H69" s="119"/>
      <c r="I69" s="140"/>
      <c r="J69" s="96"/>
      <c r="K69" s="96"/>
      <c r="L69" s="96"/>
      <c r="M69" s="96"/>
      <c r="N69" s="96"/>
      <c r="O69" s="65"/>
    </row>
    <row r="70" spans="1:15" s="33" customFormat="1" x14ac:dyDescent="0.4">
      <c r="A70" s="132"/>
      <c r="B70" s="105"/>
      <c r="C70" s="147"/>
      <c r="D70" s="66" t="s">
        <v>104</v>
      </c>
      <c r="E70" s="115"/>
      <c r="F70" s="116"/>
      <c r="G70" s="111" t="str">
        <f t="shared" si="9"/>
        <v>크리스톤 병(액화 중식양 담기 완료)</v>
      </c>
      <c r="H70" s="119"/>
      <c r="I70" s="140"/>
      <c r="J70" s="96"/>
      <c r="K70" s="96"/>
      <c r="L70" s="96"/>
      <c r="M70" s="96"/>
      <c r="N70" s="96"/>
      <c r="O70" s="65"/>
    </row>
    <row r="71" spans="1:15" s="33" customFormat="1" x14ac:dyDescent="0.4">
      <c r="A71" s="132"/>
      <c r="B71" s="105"/>
      <c r="C71" s="147"/>
      <c r="D71" s="67" t="s">
        <v>197</v>
      </c>
      <c r="E71" s="115"/>
      <c r="F71" s="116"/>
      <c r="G71" s="111" t="str">
        <f t="shared" si="9"/>
        <v>적동 병(액화 중식양 담기 완료)</v>
      </c>
      <c r="H71" s="119"/>
      <c r="I71" s="140"/>
      <c r="J71" s="96"/>
      <c r="K71" s="96"/>
      <c r="L71" s="96"/>
      <c r="M71" s="96"/>
      <c r="N71" s="96"/>
      <c r="O71" s="65"/>
    </row>
    <row r="72" spans="1:15" s="33" customFormat="1" x14ac:dyDescent="0.4">
      <c r="A72" s="132"/>
      <c r="B72" s="105"/>
      <c r="C72" s="148"/>
      <c r="D72" s="67" t="s">
        <v>303</v>
      </c>
      <c r="E72" s="115"/>
      <c r="F72" s="116"/>
      <c r="G72" s="111" t="str">
        <f t="shared" si="9"/>
        <v>혁동 병(액화 중식양 담기 완료)</v>
      </c>
      <c r="H72" s="119"/>
      <c r="I72" s="140"/>
      <c r="J72" s="96"/>
      <c r="K72" s="96"/>
      <c r="L72" s="96"/>
      <c r="M72" s="96"/>
      <c r="N72" s="96"/>
      <c r="O72" s="65"/>
    </row>
    <row r="73" spans="1:15" s="33" customFormat="1" x14ac:dyDescent="0.4">
      <c r="A73" s="132"/>
      <c r="B73" s="105"/>
      <c r="C73" s="146" t="s">
        <v>298</v>
      </c>
      <c r="D73" s="67" t="s">
        <v>101</v>
      </c>
      <c r="E73" s="115"/>
      <c r="F73" s="116"/>
      <c r="G73" s="111" t="str">
        <f>D73&amp;"("&amp;C$73&amp;" 담기 완료)"</f>
        <v>자수정 병(산성 침적물 담기 완료)</v>
      </c>
      <c r="H73" s="119"/>
      <c r="I73" s="140">
        <v>3</v>
      </c>
      <c r="J73" s="96"/>
      <c r="K73" s="96"/>
      <c r="L73" s="96"/>
      <c r="M73" s="96"/>
      <c r="N73" s="96"/>
      <c r="O73" s="65"/>
    </row>
    <row r="74" spans="1:15" s="33" customFormat="1" x14ac:dyDescent="0.4">
      <c r="A74" s="132"/>
      <c r="B74" s="105"/>
      <c r="C74" s="147"/>
      <c r="D74" s="67" t="s">
        <v>102</v>
      </c>
      <c r="E74" s="115"/>
      <c r="F74" s="116"/>
      <c r="G74" s="111" t="str">
        <f t="shared" ref="G74:G78" si="10">D74&amp;"("&amp;C$73&amp;" 담기 완료)"</f>
        <v>페리움 병(산성 침적물 담기 완료)</v>
      </c>
      <c r="H74" s="119"/>
      <c r="I74" s="140"/>
      <c r="J74" s="96"/>
      <c r="K74" s="96"/>
      <c r="L74" s="96"/>
      <c r="M74" s="96"/>
      <c r="N74" s="96"/>
      <c r="O74" s="65"/>
    </row>
    <row r="75" spans="1:15" s="33" customFormat="1" x14ac:dyDescent="0.4">
      <c r="A75" s="132"/>
      <c r="B75" s="105"/>
      <c r="C75" s="147"/>
      <c r="D75" s="67" t="s">
        <v>103</v>
      </c>
      <c r="E75" s="115"/>
      <c r="F75" s="116"/>
      <c r="G75" s="111" t="str">
        <f t="shared" si="10"/>
        <v>강철 병(산성 침적물 담기 완료)</v>
      </c>
      <c r="H75" s="119"/>
      <c r="I75" s="140">
        <v>6</v>
      </c>
      <c r="J75" s="96"/>
      <c r="K75" s="96"/>
      <c r="L75" s="96"/>
      <c r="M75" s="96"/>
      <c r="N75" s="96"/>
      <c r="O75" s="65"/>
    </row>
    <row r="76" spans="1:15" s="33" customFormat="1" x14ac:dyDescent="0.4">
      <c r="A76" s="132"/>
      <c r="B76" s="105"/>
      <c r="C76" s="147"/>
      <c r="D76" s="66" t="s">
        <v>104</v>
      </c>
      <c r="E76" s="115"/>
      <c r="F76" s="116"/>
      <c r="G76" s="111" t="str">
        <f t="shared" si="10"/>
        <v>크리스톤 병(산성 침적물 담기 완료)</v>
      </c>
      <c r="H76" s="119"/>
      <c r="I76" s="140"/>
      <c r="J76" s="96"/>
      <c r="K76" s="96"/>
      <c r="L76" s="96"/>
      <c r="M76" s="96"/>
      <c r="N76" s="96"/>
      <c r="O76" s="65"/>
    </row>
    <row r="77" spans="1:15" s="33" customFormat="1" x14ac:dyDescent="0.4">
      <c r="A77" s="132"/>
      <c r="B77" s="105"/>
      <c r="C77" s="147"/>
      <c r="D77" s="67" t="s">
        <v>197</v>
      </c>
      <c r="E77" s="115"/>
      <c r="F77" s="116"/>
      <c r="G77" s="111" t="str">
        <f t="shared" si="10"/>
        <v>적동 병(산성 침적물 담기 완료)</v>
      </c>
      <c r="H77" s="119"/>
      <c r="I77" s="82">
        <v>3</v>
      </c>
      <c r="J77" s="96"/>
      <c r="K77" s="96"/>
      <c r="L77" s="96"/>
      <c r="M77" s="96"/>
      <c r="N77" s="96"/>
      <c r="O77" s="65"/>
    </row>
    <row r="78" spans="1:15" s="33" customFormat="1" ht="18" thickBot="1" x14ac:dyDescent="0.45">
      <c r="A78" s="132"/>
      <c r="B78" s="106"/>
      <c r="C78" s="148"/>
      <c r="D78" s="67" t="s">
        <v>303</v>
      </c>
      <c r="E78" s="117"/>
      <c r="F78" s="118"/>
      <c r="G78" s="111" t="str">
        <f t="shared" si="10"/>
        <v>혁동 병(산성 침적물 담기 완료)</v>
      </c>
      <c r="H78" s="119"/>
      <c r="I78" s="86">
        <v>7</v>
      </c>
      <c r="J78" s="97"/>
      <c r="K78" s="97"/>
      <c r="L78" s="97"/>
      <c r="M78" s="97"/>
      <c r="N78" s="97"/>
      <c r="O78" s="65"/>
    </row>
    <row r="79" spans="1:15" s="33" customFormat="1" x14ac:dyDescent="0.4">
      <c r="A79" s="132"/>
      <c r="B79" s="104" t="s">
        <v>161</v>
      </c>
      <c r="C79" s="146" t="s">
        <v>98</v>
      </c>
      <c r="D79" s="45" t="s">
        <v>219</v>
      </c>
      <c r="E79" s="95">
        <v>10</v>
      </c>
      <c r="F79" s="95">
        <v>5</v>
      </c>
      <c r="G79" s="111" t="s">
        <v>163</v>
      </c>
      <c r="H79" s="119"/>
      <c r="I79" s="107">
        <v>4</v>
      </c>
      <c r="J79" s="114">
        <v>10</v>
      </c>
      <c r="K79" s="95">
        <v>1</v>
      </c>
      <c r="L79" s="95">
        <f>K79/J79</f>
        <v>0.1</v>
      </c>
      <c r="M79" s="95">
        <f>L79*60</f>
        <v>6</v>
      </c>
      <c r="N79" s="95">
        <v>20</v>
      </c>
      <c r="O79" s="65"/>
    </row>
    <row r="80" spans="1:15" s="33" customFormat="1" x14ac:dyDescent="0.4">
      <c r="A80" s="132"/>
      <c r="B80" s="105"/>
      <c r="C80" s="148"/>
      <c r="D80" s="45" t="s">
        <v>162</v>
      </c>
      <c r="E80" s="97"/>
      <c r="F80" s="97"/>
      <c r="G80" s="111" t="s">
        <v>164</v>
      </c>
      <c r="H80" s="119"/>
      <c r="I80" s="107"/>
      <c r="J80" s="116"/>
      <c r="K80" s="96"/>
      <c r="L80" s="96"/>
      <c r="M80" s="96"/>
      <c r="N80" s="96"/>
      <c r="O80" s="65"/>
    </row>
    <row r="81" spans="1:15" s="33" customFormat="1" x14ac:dyDescent="0.4">
      <c r="A81" s="132"/>
      <c r="B81" s="105"/>
      <c r="C81" s="146" t="s">
        <v>194</v>
      </c>
      <c r="D81" s="45" t="s">
        <v>220</v>
      </c>
      <c r="E81" s="95">
        <v>10</v>
      </c>
      <c r="F81" s="95">
        <v>5</v>
      </c>
      <c r="G81" s="111" t="s">
        <v>215</v>
      </c>
      <c r="H81" s="119"/>
      <c r="I81" s="107">
        <v>4</v>
      </c>
      <c r="J81" s="116"/>
      <c r="K81" s="96"/>
      <c r="L81" s="96"/>
      <c r="M81" s="96"/>
      <c r="N81" s="96"/>
      <c r="O81" s="65"/>
    </row>
    <row r="82" spans="1:15" s="33" customFormat="1" x14ac:dyDescent="0.4">
      <c r="A82" s="132"/>
      <c r="B82" s="105"/>
      <c r="C82" s="148"/>
      <c r="D82" s="45" t="s">
        <v>214</v>
      </c>
      <c r="E82" s="97"/>
      <c r="F82" s="97"/>
      <c r="G82" s="111" t="s">
        <v>216</v>
      </c>
      <c r="H82" s="119"/>
      <c r="I82" s="107"/>
      <c r="J82" s="116"/>
      <c r="K82" s="96"/>
      <c r="L82" s="96"/>
      <c r="M82" s="96"/>
      <c r="N82" s="96"/>
      <c r="O82" s="65"/>
    </row>
    <row r="83" spans="1:15" s="33" customFormat="1" x14ac:dyDescent="0.4">
      <c r="A83" s="132"/>
      <c r="B83" s="105"/>
      <c r="C83" s="48" t="s">
        <v>136</v>
      </c>
      <c r="D83" s="44" t="s">
        <v>150</v>
      </c>
      <c r="E83" s="44">
        <v>5</v>
      </c>
      <c r="F83" s="44">
        <v>15</v>
      </c>
      <c r="G83" s="111" t="s">
        <v>165</v>
      </c>
      <c r="H83" s="119"/>
      <c r="I83" s="65">
        <v>6</v>
      </c>
      <c r="J83" s="116"/>
      <c r="K83" s="96"/>
      <c r="L83" s="96"/>
      <c r="M83" s="96"/>
      <c r="N83" s="96"/>
      <c r="O83" s="65" t="s">
        <v>260</v>
      </c>
    </row>
    <row r="84" spans="1:15" s="33" customFormat="1" ht="18" thickBot="1" x14ac:dyDescent="0.45">
      <c r="A84" s="132"/>
      <c r="B84" s="106"/>
      <c r="C84" s="47" t="s">
        <v>195</v>
      </c>
      <c r="D84" s="44" t="s">
        <v>83</v>
      </c>
      <c r="E84" s="46">
        <v>5</v>
      </c>
      <c r="F84" s="47">
        <v>20</v>
      </c>
      <c r="G84" s="141" t="s">
        <v>175</v>
      </c>
      <c r="H84" s="130"/>
      <c r="I84" s="65">
        <v>6</v>
      </c>
      <c r="J84" s="118"/>
      <c r="K84" s="97"/>
      <c r="L84" s="97"/>
      <c r="M84" s="97"/>
      <c r="N84" s="97"/>
      <c r="O84" s="65" t="s">
        <v>261</v>
      </c>
    </row>
    <row r="85" spans="1:15" s="33" customFormat="1" x14ac:dyDescent="0.4">
      <c r="A85" s="132"/>
      <c r="B85" s="104" t="s">
        <v>166</v>
      </c>
      <c r="C85" s="114" t="s">
        <v>131</v>
      </c>
      <c r="D85" s="44" t="s">
        <v>167</v>
      </c>
      <c r="E85" s="113">
        <v>1</v>
      </c>
      <c r="F85" s="114"/>
      <c r="G85" s="141" t="s">
        <v>133</v>
      </c>
      <c r="H85" s="130"/>
      <c r="I85" s="107">
        <v>2</v>
      </c>
      <c r="J85" s="95">
        <v>2</v>
      </c>
      <c r="K85" s="95">
        <v>1</v>
      </c>
      <c r="L85" s="95">
        <f>K85/J85</f>
        <v>0.5</v>
      </c>
      <c r="M85" s="95">
        <f>L85*60</f>
        <v>30</v>
      </c>
      <c r="N85" s="95">
        <v>50</v>
      </c>
      <c r="O85" s="65"/>
    </row>
    <row r="86" spans="1:15" s="33" customFormat="1" x14ac:dyDescent="0.4">
      <c r="A86" s="132"/>
      <c r="B86" s="105"/>
      <c r="C86" s="116"/>
      <c r="D86" s="44" t="s">
        <v>168</v>
      </c>
      <c r="E86" s="115"/>
      <c r="F86" s="116"/>
      <c r="G86" s="141" t="s">
        <v>132</v>
      </c>
      <c r="H86" s="130"/>
      <c r="I86" s="107"/>
      <c r="J86" s="96"/>
      <c r="K86" s="96"/>
      <c r="L86" s="96"/>
      <c r="M86" s="96"/>
      <c r="N86" s="96"/>
      <c r="O86" s="65"/>
    </row>
    <row r="87" spans="1:15" s="33" customFormat="1" x14ac:dyDescent="0.4">
      <c r="A87" s="132"/>
      <c r="B87" s="105"/>
      <c r="C87" s="118"/>
      <c r="D87" s="44" t="s">
        <v>136</v>
      </c>
      <c r="E87" s="115"/>
      <c r="F87" s="116"/>
      <c r="G87" s="141" t="s">
        <v>134</v>
      </c>
      <c r="H87" s="130"/>
      <c r="I87" s="65">
        <v>6</v>
      </c>
      <c r="J87" s="96"/>
      <c r="K87" s="96"/>
      <c r="L87" s="96"/>
      <c r="M87" s="96"/>
      <c r="N87" s="96"/>
      <c r="O87" s="65"/>
    </row>
    <row r="88" spans="1:15" s="33" customFormat="1" x14ac:dyDescent="0.4">
      <c r="A88" s="132"/>
      <c r="B88" s="105"/>
      <c r="C88" s="49" t="s">
        <v>208</v>
      </c>
      <c r="D88" s="44" t="s">
        <v>183</v>
      </c>
      <c r="E88" s="117"/>
      <c r="F88" s="118"/>
      <c r="G88" s="24" t="s">
        <v>184</v>
      </c>
      <c r="H88" s="71" t="s">
        <v>209</v>
      </c>
      <c r="I88" s="65">
        <v>7</v>
      </c>
      <c r="J88" s="96"/>
      <c r="K88" s="96"/>
      <c r="L88" s="96"/>
      <c r="M88" s="96"/>
      <c r="N88" s="96"/>
      <c r="O88" s="65"/>
    </row>
    <row r="89" spans="1:15" s="33" customFormat="1" x14ac:dyDescent="0.4">
      <c r="A89" s="132"/>
      <c r="B89" s="105"/>
      <c r="C89" s="49" t="s">
        <v>184</v>
      </c>
      <c r="D89" s="44" t="s">
        <v>196</v>
      </c>
      <c r="E89" s="44">
        <v>2</v>
      </c>
      <c r="F89" s="44">
        <v>1</v>
      </c>
      <c r="G89" s="24" t="s">
        <v>195</v>
      </c>
      <c r="H89" s="71" t="s">
        <v>183</v>
      </c>
      <c r="I89" s="65">
        <v>8</v>
      </c>
      <c r="J89" s="96"/>
      <c r="K89" s="96"/>
      <c r="L89" s="96"/>
      <c r="M89" s="96"/>
      <c r="N89" s="96"/>
      <c r="O89" s="65"/>
    </row>
    <row r="90" spans="1:15" s="33" customFormat="1" x14ac:dyDescent="0.4">
      <c r="A90" s="132"/>
      <c r="B90" s="105"/>
      <c r="C90" s="78" t="s">
        <v>312</v>
      </c>
      <c r="D90" s="77" t="s">
        <v>317</v>
      </c>
      <c r="E90" s="77">
        <v>2</v>
      </c>
      <c r="F90" s="77">
        <v>1</v>
      </c>
      <c r="G90" s="76" t="s">
        <v>318</v>
      </c>
      <c r="H90" s="79" t="s">
        <v>319</v>
      </c>
      <c r="I90" s="77">
        <v>5</v>
      </c>
      <c r="J90" s="96"/>
      <c r="K90" s="96"/>
      <c r="L90" s="96"/>
      <c r="M90" s="96"/>
      <c r="N90" s="96"/>
      <c r="O90" s="77"/>
    </row>
    <row r="91" spans="1:15" s="33" customFormat="1" x14ac:dyDescent="0.4">
      <c r="A91" s="132"/>
      <c r="B91" s="105"/>
      <c r="C91" s="78" t="s">
        <v>320</v>
      </c>
      <c r="D91" s="77" t="s">
        <v>313</v>
      </c>
      <c r="E91" s="77">
        <v>1</v>
      </c>
      <c r="F91" s="77">
        <v>1</v>
      </c>
      <c r="G91" s="141" t="s">
        <v>321</v>
      </c>
      <c r="H91" s="130"/>
      <c r="I91" s="77">
        <v>9</v>
      </c>
      <c r="J91" s="96"/>
      <c r="K91" s="96"/>
      <c r="L91" s="96"/>
      <c r="M91" s="96"/>
      <c r="N91" s="96"/>
      <c r="O91" s="77"/>
    </row>
    <row r="92" spans="1:15" s="33" customFormat="1" ht="18" thickBot="1" x14ac:dyDescent="0.45">
      <c r="A92" s="132"/>
      <c r="B92" s="106"/>
      <c r="C92" s="78" t="s">
        <v>316</v>
      </c>
      <c r="D92" s="77" t="s">
        <v>313</v>
      </c>
      <c r="E92" s="77">
        <v>1</v>
      </c>
      <c r="F92" s="77">
        <v>1</v>
      </c>
      <c r="G92" s="141" t="s">
        <v>311</v>
      </c>
      <c r="H92" s="130"/>
      <c r="I92" s="77">
        <v>3</v>
      </c>
      <c r="J92" s="97"/>
      <c r="K92" s="97"/>
      <c r="L92" s="97"/>
      <c r="M92" s="97"/>
      <c r="N92" s="97"/>
      <c r="O92" s="77"/>
    </row>
    <row r="93" spans="1:15" s="33" customFormat="1" x14ac:dyDescent="0.4">
      <c r="A93" s="132"/>
      <c r="B93" s="104" t="s">
        <v>169</v>
      </c>
      <c r="C93" s="51" t="s">
        <v>131</v>
      </c>
      <c r="D93" s="24" t="s">
        <v>170</v>
      </c>
      <c r="E93" s="44">
        <v>1</v>
      </c>
      <c r="F93" s="44">
        <v>2</v>
      </c>
      <c r="G93" s="111" t="s">
        <v>136</v>
      </c>
      <c r="H93" s="119"/>
      <c r="I93" s="65">
        <v>5</v>
      </c>
      <c r="J93" s="67">
        <v>2</v>
      </c>
      <c r="K93" s="44">
        <v>1</v>
      </c>
      <c r="L93" s="44">
        <f>K93/J93</f>
        <v>0.5</v>
      </c>
      <c r="M93" s="44">
        <f>L93*60</f>
        <v>30</v>
      </c>
      <c r="N93" s="95">
        <v>50</v>
      </c>
      <c r="O93" s="65" t="s">
        <v>301</v>
      </c>
    </row>
    <row r="94" spans="1:15" s="33" customFormat="1" x14ac:dyDescent="0.4">
      <c r="A94" s="132"/>
      <c r="B94" s="105"/>
      <c r="C94" s="51" t="s">
        <v>34</v>
      </c>
      <c r="D94" s="50" t="s">
        <v>205</v>
      </c>
      <c r="E94" s="44">
        <v>1</v>
      </c>
      <c r="F94" s="44">
        <v>1</v>
      </c>
      <c r="G94" s="111" t="s">
        <v>206</v>
      </c>
      <c r="H94" s="119"/>
      <c r="I94" s="65">
        <v>7</v>
      </c>
      <c r="J94" s="67">
        <v>2</v>
      </c>
      <c r="K94" s="44">
        <v>1</v>
      </c>
      <c r="L94" s="44">
        <f>K94/J94</f>
        <v>0.5</v>
      </c>
      <c r="M94" s="44">
        <f>L94*60</f>
        <v>30</v>
      </c>
      <c r="N94" s="96"/>
      <c r="O94" s="65" t="s">
        <v>207</v>
      </c>
    </row>
    <row r="95" spans="1:15" s="33" customFormat="1" ht="18" thickBot="1" x14ac:dyDescent="0.45">
      <c r="A95" s="132"/>
      <c r="B95" s="106"/>
      <c r="C95" s="69" t="s">
        <v>322</v>
      </c>
      <c r="D95" s="24" t="s">
        <v>309</v>
      </c>
      <c r="E95" s="65">
        <v>10</v>
      </c>
      <c r="F95" s="65">
        <v>5</v>
      </c>
      <c r="G95" s="111" t="s">
        <v>302</v>
      </c>
      <c r="H95" s="119"/>
      <c r="I95" s="82">
        <v>8</v>
      </c>
      <c r="J95" s="67">
        <v>10</v>
      </c>
      <c r="K95" s="65">
        <v>1</v>
      </c>
      <c r="L95" s="65">
        <f>K95/J95</f>
        <v>0.1</v>
      </c>
      <c r="M95" s="65">
        <f>L95*60</f>
        <v>6</v>
      </c>
      <c r="N95" s="97"/>
      <c r="O95" s="65"/>
    </row>
    <row r="96" spans="1:15" s="33" customFormat="1" x14ac:dyDescent="0.4">
      <c r="A96" s="132"/>
      <c r="B96" s="108" t="s">
        <v>171</v>
      </c>
      <c r="C96" s="149" t="str">
        <f t="shared" ref="C96:C101" si="11">H96&amp;"("&amp;G$96&amp;" 담기 완료)"</f>
        <v>자수정 병(청정수 담기 완료)</v>
      </c>
      <c r="D96" s="130"/>
      <c r="E96" s="107">
        <v>1</v>
      </c>
      <c r="F96" s="107"/>
      <c r="G96" s="95" t="s">
        <v>131</v>
      </c>
      <c r="H96" s="68" t="s">
        <v>101</v>
      </c>
      <c r="I96" s="107">
        <v>4</v>
      </c>
      <c r="J96" s="119">
        <v>2</v>
      </c>
      <c r="K96" s="107">
        <v>1</v>
      </c>
      <c r="L96" s="107">
        <f>K96/J96</f>
        <v>0.5</v>
      </c>
      <c r="M96" s="107">
        <f>L96*60</f>
        <v>30</v>
      </c>
      <c r="N96" s="107">
        <v>20</v>
      </c>
      <c r="O96" s="65"/>
    </row>
    <row r="97" spans="1:15" s="33" customFormat="1" x14ac:dyDescent="0.4">
      <c r="A97" s="132"/>
      <c r="B97" s="109"/>
      <c r="C97" s="149" t="str">
        <f t="shared" si="11"/>
        <v>페리움 병(청정수 담기 완료)</v>
      </c>
      <c r="D97" s="130"/>
      <c r="E97" s="107"/>
      <c r="F97" s="107"/>
      <c r="G97" s="96"/>
      <c r="H97" s="68" t="s">
        <v>102</v>
      </c>
      <c r="I97" s="107"/>
      <c r="J97" s="119"/>
      <c r="K97" s="107"/>
      <c r="L97" s="107"/>
      <c r="M97" s="107"/>
      <c r="N97" s="107"/>
      <c r="O97" s="65"/>
    </row>
    <row r="98" spans="1:15" s="33" customFormat="1" x14ac:dyDescent="0.4">
      <c r="A98" s="132"/>
      <c r="B98" s="109"/>
      <c r="C98" s="149" t="str">
        <f t="shared" si="11"/>
        <v>강철 병(청정수 담기 완료)</v>
      </c>
      <c r="D98" s="130"/>
      <c r="E98" s="107"/>
      <c r="F98" s="107"/>
      <c r="G98" s="96"/>
      <c r="H98" s="68" t="s">
        <v>103</v>
      </c>
      <c r="I98" s="107">
        <v>7</v>
      </c>
      <c r="J98" s="119"/>
      <c r="K98" s="107"/>
      <c r="L98" s="107"/>
      <c r="M98" s="107"/>
      <c r="N98" s="107"/>
      <c r="O98" s="65"/>
    </row>
    <row r="99" spans="1:15" s="33" customFormat="1" x14ac:dyDescent="0.4">
      <c r="A99" s="132"/>
      <c r="B99" s="109"/>
      <c r="C99" s="149" t="str">
        <f t="shared" si="11"/>
        <v>크리스톤 병(청정수 담기 완료)</v>
      </c>
      <c r="D99" s="130"/>
      <c r="E99" s="107"/>
      <c r="F99" s="107"/>
      <c r="G99" s="96"/>
      <c r="H99" s="68" t="s">
        <v>104</v>
      </c>
      <c r="I99" s="107"/>
      <c r="J99" s="119"/>
      <c r="K99" s="107"/>
      <c r="L99" s="107"/>
      <c r="M99" s="107"/>
      <c r="N99" s="107"/>
      <c r="O99" s="65"/>
    </row>
    <row r="100" spans="1:15" s="33" customFormat="1" x14ac:dyDescent="0.4">
      <c r="A100" s="132"/>
      <c r="B100" s="109"/>
      <c r="C100" s="149" t="str">
        <f t="shared" si="11"/>
        <v>적동 병(청정수 담기 완료)</v>
      </c>
      <c r="D100" s="130"/>
      <c r="E100" s="107"/>
      <c r="F100" s="107"/>
      <c r="G100" s="96"/>
      <c r="H100" s="68" t="s">
        <v>197</v>
      </c>
      <c r="I100" s="65">
        <v>4</v>
      </c>
      <c r="J100" s="119"/>
      <c r="K100" s="107"/>
      <c r="L100" s="107"/>
      <c r="M100" s="107"/>
      <c r="N100" s="107"/>
      <c r="O100" s="65"/>
    </row>
    <row r="101" spans="1:15" s="33" customFormat="1" x14ac:dyDescent="0.4">
      <c r="A101" s="132"/>
      <c r="B101" s="109"/>
      <c r="C101" s="149" t="str">
        <f t="shared" si="11"/>
        <v>혁동 병(청정수 담기 완료)</v>
      </c>
      <c r="D101" s="130"/>
      <c r="E101" s="107"/>
      <c r="F101" s="107"/>
      <c r="G101" s="97"/>
      <c r="H101" s="68" t="s">
        <v>303</v>
      </c>
      <c r="I101" s="86">
        <v>8</v>
      </c>
      <c r="J101" s="119"/>
      <c r="K101" s="107"/>
      <c r="L101" s="107"/>
      <c r="M101" s="107"/>
      <c r="N101" s="107"/>
      <c r="O101" s="65"/>
    </row>
    <row r="102" spans="1:15" s="33" customFormat="1" x14ac:dyDescent="0.4">
      <c r="A102" s="132"/>
      <c r="B102" s="109"/>
      <c r="C102" s="149" t="str">
        <f t="shared" ref="C102:C107" si="12">H102&amp;"("&amp;G$102&amp;" 담기 완료)"</f>
        <v>자수정 병(금초 용액 담기 완료)</v>
      </c>
      <c r="D102" s="130"/>
      <c r="E102" s="107"/>
      <c r="F102" s="107"/>
      <c r="G102" s="95" t="s">
        <v>133</v>
      </c>
      <c r="H102" s="68" t="s">
        <v>101</v>
      </c>
      <c r="I102" s="107">
        <v>4</v>
      </c>
      <c r="J102" s="119"/>
      <c r="K102" s="107"/>
      <c r="L102" s="107"/>
      <c r="M102" s="107"/>
      <c r="N102" s="107"/>
      <c r="O102" s="65"/>
    </row>
    <row r="103" spans="1:15" s="33" customFormat="1" x14ac:dyDescent="0.4">
      <c r="A103" s="132"/>
      <c r="B103" s="109"/>
      <c r="C103" s="149" t="str">
        <f t="shared" si="12"/>
        <v>페리움 병(금초 용액 담기 완료)</v>
      </c>
      <c r="D103" s="130"/>
      <c r="E103" s="107"/>
      <c r="F103" s="107"/>
      <c r="G103" s="96"/>
      <c r="H103" s="68" t="s">
        <v>102</v>
      </c>
      <c r="I103" s="107"/>
      <c r="J103" s="119"/>
      <c r="K103" s="107"/>
      <c r="L103" s="107"/>
      <c r="M103" s="107"/>
      <c r="N103" s="107"/>
      <c r="O103" s="65"/>
    </row>
    <row r="104" spans="1:15" s="33" customFormat="1" x14ac:dyDescent="0.4">
      <c r="A104" s="132"/>
      <c r="B104" s="109"/>
      <c r="C104" s="149" t="str">
        <f t="shared" si="12"/>
        <v>강철 병(금초 용액 담기 완료)</v>
      </c>
      <c r="D104" s="130"/>
      <c r="E104" s="107"/>
      <c r="F104" s="107"/>
      <c r="G104" s="96"/>
      <c r="H104" s="68" t="s">
        <v>103</v>
      </c>
      <c r="I104" s="107">
        <v>7</v>
      </c>
      <c r="J104" s="119"/>
      <c r="K104" s="107"/>
      <c r="L104" s="107"/>
      <c r="M104" s="107"/>
      <c r="N104" s="107"/>
      <c r="O104" s="65"/>
    </row>
    <row r="105" spans="1:15" s="33" customFormat="1" x14ac:dyDescent="0.4">
      <c r="A105" s="132"/>
      <c r="B105" s="109"/>
      <c r="C105" s="149" t="str">
        <f t="shared" si="12"/>
        <v>크리스톤 병(금초 용액 담기 완료)</v>
      </c>
      <c r="D105" s="130"/>
      <c r="E105" s="107"/>
      <c r="F105" s="107"/>
      <c r="G105" s="96"/>
      <c r="H105" s="68" t="s">
        <v>104</v>
      </c>
      <c r="I105" s="107"/>
      <c r="J105" s="119"/>
      <c r="K105" s="107"/>
      <c r="L105" s="107"/>
      <c r="M105" s="107"/>
      <c r="N105" s="107"/>
      <c r="O105" s="65"/>
    </row>
    <row r="106" spans="1:15" s="33" customFormat="1" x14ac:dyDescent="0.4">
      <c r="A106" s="132"/>
      <c r="B106" s="109"/>
      <c r="C106" s="149" t="str">
        <f t="shared" si="12"/>
        <v>적동 병(금초 용액 담기 완료)</v>
      </c>
      <c r="D106" s="130"/>
      <c r="E106" s="107"/>
      <c r="F106" s="107"/>
      <c r="G106" s="96"/>
      <c r="H106" s="68" t="s">
        <v>197</v>
      </c>
      <c r="I106" s="65">
        <v>4</v>
      </c>
      <c r="J106" s="119"/>
      <c r="K106" s="107"/>
      <c r="L106" s="107"/>
      <c r="M106" s="107"/>
      <c r="N106" s="107"/>
      <c r="O106" s="65"/>
    </row>
    <row r="107" spans="1:15" s="33" customFormat="1" x14ac:dyDescent="0.4">
      <c r="A107" s="132"/>
      <c r="B107" s="109"/>
      <c r="C107" s="149" t="str">
        <f t="shared" si="12"/>
        <v>혁동 병(금초 용액 담기 완료)</v>
      </c>
      <c r="D107" s="130"/>
      <c r="E107" s="107"/>
      <c r="F107" s="107"/>
      <c r="G107" s="97"/>
      <c r="H107" s="68" t="s">
        <v>303</v>
      </c>
      <c r="I107" s="86">
        <v>8</v>
      </c>
      <c r="J107" s="119"/>
      <c r="K107" s="107"/>
      <c r="L107" s="107"/>
      <c r="M107" s="107"/>
      <c r="N107" s="107"/>
      <c r="O107" s="65"/>
    </row>
    <row r="108" spans="1:15" s="33" customFormat="1" x14ac:dyDescent="0.4">
      <c r="A108" s="132"/>
      <c r="B108" s="109"/>
      <c r="C108" s="149" t="str">
        <f t="shared" ref="C108:C113" si="13">H108&amp;"("&amp;G$108&amp;" 담기 완료)"</f>
        <v>자수정 병(야침 용액 담기 완료)</v>
      </c>
      <c r="D108" s="130"/>
      <c r="E108" s="107"/>
      <c r="F108" s="107"/>
      <c r="G108" s="95" t="s">
        <v>132</v>
      </c>
      <c r="H108" s="68" t="s">
        <v>101</v>
      </c>
      <c r="I108" s="107">
        <v>4</v>
      </c>
      <c r="J108" s="119"/>
      <c r="K108" s="107"/>
      <c r="L108" s="107"/>
      <c r="M108" s="107"/>
      <c r="N108" s="107"/>
      <c r="O108" s="65"/>
    </row>
    <row r="109" spans="1:15" s="33" customFormat="1" x14ac:dyDescent="0.4">
      <c r="A109" s="132"/>
      <c r="B109" s="109"/>
      <c r="C109" s="149" t="str">
        <f t="shared" si="13"/>
        <v>페리움 병(야침 용액 담기 완료)</v>
      </c>
      <c r="D109" s="130"/>
      <c r="E109" s="107"/>
      <c r="F109" s="107"/>
      <c r="G109" s="96"/>
      <c r="H109" s="68" t="s">
        <v>102</v>
      </c>
      <c r="I109" s="107"/>
      <c r="J109" s="119"/>
      <c r="K109" s="107"/>
      <c r="L109" s="107"/>
      <c r="M109" s="107"/>
      <c r="N109" s="107"/>
      <c r="O109" s="65"/>
    </row>
    <row r="110" spans="1:15" s="33" customFormat="1" x14ac:dyDescent="0.4">
      <c r="A110" s="132"/>
      <c r="B110" s="109"/>
      <c r="C110" s="149" t="str">
        <f t="shared" si="13"/>
        <v>강철 병(야침 용액 담기 완료)</v>
      </c>
      <c r="D110" s="130"/>
      <c r="E110" s="107"/>
      <c r="F110" s="107"/>
      <c r="G110" s="96"/>
      <c r="H110" s="68" t="s">
        <v>103</v>
      </c>
      <c r="I110" s="107">
        <v>7</v>
      </c>
      <c r="J110" s="119"/>
      <c r="K110" s="107"/>
      <c r="L110" s="107"/>
      <c r="M110" s="107"/>
      <c r="N110" s="107"/>
      <c r="O110" s="65"/>
    </row>
    <row r="111" spans="1:15" x14ac:dyDescent="0.4">
      <c r="A111" s="132"/>
      <c r="B111" s="109"/>
      <c r="C111" s="149" t="str">
        <f t="shared" si="13"/>
        <v>크리스톤 병(야침 용액 담기 완료)</v>
      </c>
      <c r="D111" s="130"/>
      <c r="E111" s="107"/>
      <c r="F111" s="107"/>
      <c r="G111" s="96"/>
      <c r="H111" s="68" t="s">
        <v>104</v>
      </c>
      <c r="I111" s="107"/>
      <c r="J111" s="119"/>
      <c r="K111" s="107"/>
      <c r="L111" s="107"/>
      <c r="M111" s="107"/>
      <c r="N111" s="107"/>
      <c r="O111" s="65"/>
    </row>
    <row r="112" spans="1:15" s="33" customFormat="1" x14ac:dyDescent="0.4">
      <c r="A112" s="132"/>
      <c r="B112" s="109"/>
      <c r="C112" s="149" t="str">
        <f t="shared" si="13"/>
        <v>적동 병(야침 용액 담기 완료)</v>
      </c>
      <c r="D112" s="130"/>
      <c r="E112" s="107"/>
      <c r="F112" s="107"/>
      <c r="G112" s="96"/>
      <c r="H112" s="68" t="s">
        <v>197</v>
      </c>
      <c r="I112" s="65">
        <v>4</v>
      </c>
      <c r="J112" s="119"/>
      <c r="K112" s="107"/>
      <c r="L112" s="107"/>
      <c r="M112" s="107"/>
      <c r="N112" s="107"/>
      <c r="O112" s="65"/>
    </row>
    <row r="113" spans="1:15" s="33" customFormat="1" x14ac:dyDescent="0.4">
      <c r="A113" s="132"/>
      <c r="B113" s="109"/>
      <c r="C113" s="149" t="str">
        <f t="shared" si="13"/>
        <v>혁동 병(야침 용액 담기 완료)</v>
      </c>
      <c r="D113" s="130"/>
      <c r="E113" s="107"/>
      <c r="F113" s="107"/>
      <c r="G113" s="97"/>
      <c r="H113" s="68" t="s">
        <v>303</v>
      </c>
      <c r="I113" s="86">
        <v>8</v>
      </c>
      <c r="J113" s="119"/>
      <c r="K113" s="107"/>
      <c r="L113" s="107"/>
      <c r="M113" s="107"/>
      <c r="N113" s="107"/>
      <c r="O113" s="65"/>
    </row>
    <row r="114" spans="1:15" x14ac:dyDescent="0.4">
      <c r="A114" s="132"/>
      <c r="B114" s="109"/>
      <c r="C114" s="149" t="str">
        <f t="shared" ref="C114:C119" si="14">H114&amp;"("&amp;G$114&amp;" 담기 완료)"</f>
        <v>자수정 병(액화 식양 담기 완료)</v>
      </c>
      <c r="D114" s="130"/>
      <c r="E114" s="107"/>
      <c r="F114" s="107"/>
      <c r="G114" s="95" t="s">
        <v>134</v>
      </c>
      <c r="H114" s="68" t="s">
        <v>101</v>
      </c>
      <c r="I114" s="95">
        <v>8</v>
      </c>
      <c r="J114" s="119"/>
      <c r="K114" s="107"/>
      <c r="L114" s="107"/>
      <c r="M114" s="107"/>
      <c r="N114" s="107"/>
      <c r="O114" s="65"/>
    </row>
    <row r="115" spans="1:15" x14ac:dyDescent="0.4">
      <c r="A115" s="132"/>
      <c r="B115" s="109"/>
      <c r="C115" s="149" t="str">
        <f t="shared" si="14"/>
        <v>페리움 병(액화 식양 담기 완료)</v>
      </c>
      <c r="D115" s="130"/>
      <c r="E115" s="107"/>
      <c r="F115" s="107"/>
      <c r="G115" s="96"/>
      <c r="H115" s="68" t="s">
        <v>102</v>
      </c>
      <c r="I115" s="96"/>
      <c r="J115" s="119"/>
      <c r="K115" s="107"/>
      <c r="L115" s="107"/>
      <c r="M115" s="107"/>
      <c r="N115" s="107"/>
      <c r="O115" s="65"/>
    </row>
    <row r="116" spans="1:15" x14ac:dyDescent="0.4">
      <c r="A116" s="132"/>
      <c r="B116" s="109"/>
      <c r="C116" s="149" t="str">
        <f t="shared" si="14"/>
        <v>강철 병(액화 식양 담기 완료)</v>
      </c>
      <c r="D116" s="130"/>
      <c r="E116" s="107"/>
      <c r="F116" s="107"/>
      <c r="G116" s="96"/>
      <c r="H116" s="68" t="s">
        <v>103</v>
      </c>
      <c r="I116" s="96"/>
      <c r="J116" s="119"/>
      <c r="K116" s="107"/>
      <c r="L116" s="107"/>
      <c r="M116" s="107"/>
      <c r="N116" s="107"/>
      <c r="O116" s="65"/>
    </row>
    <row r="117" spans="1:15" x14ac:dyDescent="0.4">
      <c r="A117" s="132"/>
      <c r="B117" s="109"/>
      <c r="C117" s="149" t="str">
        <f t="shared" si="14"/>
        <v>크리스톤 병(액화 식양 담기 완료)</v>
      </c>
      <c r="D117" s="130"/>
      <c r="E117" s="107"/>
      <c r="F117" s="107"/>
      <c r="G117" s="96"/>
      <c r="H117" s="68" t="s">
        <v>104</v>
      </c>
      <c r="I117" s="96"/>
      <c r="J117" s="119"/>
      <c r="K117" s="107"/>
      <c r="L117" s="107"/>
      <c r="M117" s="107"/>
      <c r="N117" s="107"/>
      <c r="O117" s="65"/>
    </row>
    <row r="118" spans="1:15" s="33" customFormat="1" x14ac:dyDescent="0.4">
      <c r="A118" s="132"/>
      <c r="B118" s="109"/>
      <c r="C118" s="149" t="str">
        <f t="shared" si="14"/>
        <v>적동 병(액화 식양 담기 완료)</v>
      </c>
      <c r="D118" s="130"/>
      <c r="E118" s="107"/>
      <c r="F118" s="107"/>
      <c r="G118" s="96"/>
      <c r="H118" s="68" t="s">
        <v>197</v>
      </c>
      <c r="I118" s="96"/>
      <c r="J118" s="119"/>
      <c r="K118" s="107"/>
      <c r="L118" s="107"/>
      <c r="M118" s="107"/>
      <c r="N118" s="107"/>
      <c r="O118" s="65"/>
    </row>
    <row r="119" spans="1:15" s="33" customFormat="1" x14ac:dyDescent="0.4">
      <c r="A119" s="132"/>
      <c r="B119" s="109"/>
      <c r="C119" s="149" t="str">
        <f t="shared" si="14"/>
        <v>혁동 병(액화 식양 담기 완료)</v>
      </c>
      <c r="D119" s="130"/>
      <c r="E119" s="107"/>
      <c r="F119" s="107"/>
      <c r="G119" s="97"/>
      <c r="H119" s="68" t="s">
        <v>303</v>
      </c>
      <c r="I119" s="97"/>
      <c r="J119" s="119"/>
      <c r="K119" s="107"/>
      <c r="L119" s="107"/>
      <c r="M119" s="107"/>
      <c r="N119" s="107"/>
      <c r="O119" s="65"/>
    </row>
    <row r="120" spans="1:15" s="33" customFormat="1" x14ac:dyDescent="0.4">
      <c r="A120" s="132"/>
      <c r="B120" s="109"/>
      <c r="C120" s="131" t="str">
        <f>H120&amp;"("&amp;G$120&amp;" 담기 완료)"</f>
        <v>자수정 병(오염수 담기 완료)</v>
      </c>
      <c r="D120" s="119"/>
      <c r="E120" s="107"/>
      <c r="F120" s="107"/>
      <c r="G120" s="95" t="s">
        <v>183</v>
      </c>
      <c r="H120" s="68" t="s">
        <v>101</v>
      </c>
      <c r="I120" s="107">
        <v>4</v>
      </c>
      <c r="J120" s="119"/>
      <c r="K120" s="107"/>
      <c r="L120" s="107"/>
      <c r="M120" s="107"/>
      <c r="N120" s="107"/>
      <c r="O120" s="65"/>
    </row>
    <row r="121" spans="1:15" s="33" customFormat="1" x14ac:dyDescent="0.4">
      <c r="A121" s="132"/>
      <c r="B121" s="109"/>
      <c r="C121" s="131" t="str">
        <f>H121&amp;"("&amp;G$120&amp;" 담기 완료)"</f>
        <v>페리움 병(오염수 담기 완료)</v>
      </c>
      <c r="D121" s="119"/>
      <c r="E121" s="107"/>
      <c r="F121" s="107"/>
      <c r="G121" s="96"/>
      <c r="H121" s="68" t="s">
        <v>102</v>
      </c>
      <c r="I121" s="107"/>
      <c r="J121" s="119"/>
      <c r="K121" s="107"/>
      <c r="L121" s="107"/>
      <c r="M121" s="107"/>
      <c r="N121" s="107"/>
      <c r="O121" s="65"/>
    </row>
    <row r="122" spans="1:15" s="33" customFormat="1" x14ac:dyDescent="0.4">
      <c r="A122" s="132"/>
      <c r="B122" s="109"/>
      <c r="C122" s="131" t="str">
        <f t="shared" ref="C122:C123" si="15">H122&amp;"("&amp;G$120&amp;" 담기 완료)"</f>
        <v>강철 병(오염수 담기 완료)</v>
      </c>
      <c r="D122" s="119"/>
      <c r="E122" s="107"/>
      <c r="F122" s="107"/>
      <c r="G122" s="96"/>
      <c r="H122" s="68" t="s">
        <v>103</v>
      </c>
      <c r="I122" s="107">
        <v>7</v>
      </c>
      <c r="J122" s="119"/>
      <c r="K122" s="107"/>
      <c r="L122" s="107"/>
      <c r="M122" s="107"/>
      <c r="N122" s="107"/>
      <c r="O122" s="65"/>
    </row>
    <row r="123" spans="1:15" s="33" customFormat="1" x14ac:dyDescent="0.4">
      <c r="A123" s="132"/>
      <c r="B123" s="109"/>
      <c r="C123" s="131" t="str">
        <f t="shared" si="15"/>
        <v>크리스톤 병(오염수 담기 완료)</v>
      </c>
      <c r="D123" s="119"/>
      <c r="E123" s="107"/>
      <c r="F123" s="107"/>
      <c r="G123" s="96"/>
      <c r="H123" s="72" t="s">
        <v>104</v>
      </c>
      <c r="I123" s="107"/>
      <c r="J123" s="119"/>
      <c r="K123" s="107"/>
      <c r="L123" s="107"/>
      <c r="M123" s="107"/>
      <c r="N123" s="107"/>
      <c r="O123" s="65"/>
    </row>
    <row r="124" spans="1:15" s="33" customFormat="1" x14ac:dyDescent="0.4">
      <c r="A124" s="132"/>
      <c r="B124" s="109"/>
      <c r="C124" s="131" t="str">
        <f>H124&amp;"("&amp;G$120&amp;" 담기 완료)"</f>
        <v>적동 병(오염수 담기 완료)</v>
      </c>
      <c r="D124" s="119"/>
      <c r="E124" s="107"/>
      <c r="F124" s="107"/>
      <c r="G124" s="96"/>
      <c r="H124" s="68" t="s">
        <v>197</v>
      </c>
      <c r="I124" s="65">
        <v>4</v>
      </c>
      <c r="J124" s="119"/>
      <c r="K124" s="107"/>
      <c r="L124" s="107"/>
      <c r="M124" s="107"/>
      <c r="N124" s="107"/>
      <c r="O124" s="65"/>
    </row>
    <row r="125" spans="1:15" s="33" customFormat="1" x14ac:dyDescent="0.4">
      <c r="A125" s="132"/>
      <c r="B125" s="109"/>
      <c r="C125" s="131" t="str">
        <f>H125&amp;"("&amp;G$120&amp;" 담기 완료)"</f>
        <v>혁동 병(오염수 담기 완료)</v>
      </c>
      <c r="D125" s="119"/>
      <c r="E125" s="107"/>
      <c r="F125" s="107"/>
      <c r="G125" s="97"/>
      <c r="H125" s="68" t="s">
        <v>303</v>
      </c>
      <c r="I125" s="86">
        <v>8</v>
      </c>
      <c r="J125" s="119"/>
      <c r="K125" s="107"/>
      <c r="L125" s="107"/>
      <c r="M125" s="107"/>
      <c r="N125" s="107"/>
      <c r="O125" s="65"/>
    </row>
    <row r="126" spans="1:15" s="33" customFormat="1" x14ac:dyDescent="0.4">
      <c r="A126" s="132"/>
      <c r="B126" s="109"/>
      <c r="C126" s="131" t="str">
        <f>H126&amp;"("&amp;G$126&amp;" 담기 완료)"</f>
        <v>자수정 병(양정 폐액 담기 완료)</v>
      </c>
      <c r="D126" s="119"/>
      <c r="E126" s="107"/>
      <c r="F126" s="107"/>
      <c r="G126" s="95" t="s">
        <v>184</v>
      </c>
      <c r="H126" s="68" t="s">
        <v>101</v>
      </c>
      <c r="I126" s="95">
        <v>9</v>
      </c>
      <c r="J126" s="119"/>
      <c r="K126" s="107"/>
      <c r="L126" s="107"/>
      <c r="M126" s="107"/>
      <c r="N126" s="107"/>
      <c r="O126" s="65"/>
    </row>
    <row r="127" spans="1:15" s="33" customFormat="1" x14ac:dyDescent="0.4">
      <c r="A127" s="132"/>
      <c r="B127" s="109"/>
      <c r="C127" s="131" t="str">
        <f t="shared" ref="C127:C130" si="16">H127&amp;"("&amp;G$126&amp;" 담기 완료)"</f>
        <v>페리움 병(양정 폐액 담기 완료)</v>
      </c>
      <c r="D127" s="119"/>
      <c r="E127" s="107"/>
      <c r="F127" s="107"/>
      <c r="G127" s="96"/>
      <c r="H127" s="68" t="s">
        <v>102</v>
      </c>
      <c r="I127" s="96"/>
      <c r="J127" s="119"/>
      <c r="K127" s="107"/>
      <c r="L127" s="107"/>
      <c r="M127" s="107"/>
      <c r="N127" s="107"/>
      <c r="O127" s="65"/>
    </row>
    <row r="128" spans="1:15" s="33" customFormat="1" x14ac:dyDescent="0.4">
      <c r="A128" s="132"/>
      <c r="B128" s="109"/>
      <c r="C128" s="131" t="str">
        <f t="shared" si="16"/>
        <v>강철 병(양정 폐액 담기 완료)</v>
      </c>
      <c r="D128" s="119"/>
      <c r="E128" s="107"/>
      <c r="F128" s="107"/>
      <c r="G128" s="96"/>
      <c r="H128" s="68" t="s">
        <v>103</v>
      </c>
      <c r="I128" s="96"/>
      <c r="J128" s="119"/>
      <c r="K128" s="107"/>
      <c r="L128" s="107"/>
      <c r="M128" s="107"/>
      <c r="N128" s="107"/>
      <c r="O128" s="65"/>
    </row>
    <row r="129" spans="1:15" s="33" customFormat="1" x14ac:dyDescent="0.4">
      <c r="A129" s="132"/>
      <c r="B129" s="109"/>
      <c r="C129" s="131" t="str">
        <f t="shared" si="16"/>
        <v>크리스톤 병(양정 폐액 담기 완료)</v>
      </c>
      <c r="D129" s="119"/>
      <c r="E129" s="107"/>
      <c r="F129" s="107"/>
      <c r="G129" s="96"/>
      <c r="H129" s="72" t="s">
        <v>104</v>
      </c>
      <c r="I129" s="96"/>
      <c r="J129" s="119"/>
      <c r="K129" s="107"/>
      <c r="L129" s="107"/>
      <c r="M129" s="107"/>
      <c r="N129" s="107"/>
      <c r="O129" s="65"/>
    </row>
    <row r="130" spans="1:15" s="33" customFormat="1" x14ac:dyDescent="0.4">
      <c r="A130" s="132"/>
      <c r="B130" s="109"/>
      <c r="C130" s="131" t="str">
        <f t="shared" si="16"/>
        <v>적동 병(양정 폐액 담기 완료)</v>
      </c>
      <c r="D130" s="119"/>
      <c r="E130" s="107"/>
      <c r="F130" s="107"/>
      <c r="G130" s="96"/>
      <c r="H130" s="68" t="s">
        <v>197</v>
      </c>
      <c r="I130" s="96"/>
      <c r="J130" s="119"/>
      <c r="K130" s="107"/>
      <c r="L130" s="107"/>
      <c r="M130" s="107"/>
      <c r="N130" s="107"/>
      <c r="O130" s="65"/>
    </row>
    <row r="131" spans="1:15" s="33" customFormat="1" x14ac:dyDescent="0.4">
      <c r="A131" s="132"/>
      <c r="B131" s="109"/>
      <c r="C131" s="131" t="str">
        <f t="shared" ref="C131" si="17">H131&amp;"("&amp;G$126&amp;" 담기 완료)"</f>
        <v>혁동 병(양정 폐액 담기 완료)</v>
      </c>
      <c r="D131" s="119"/>
      <c r="E131" s="107"/>
      <c r="F131" s="107"/>
      <c r="G131" s="97"/>
      <c r="H131" s="68" t="s">
        <v>303</v>
      </c>
      <c r="I131" s="96"/>
      <c r="J131" s="119"/>
      <c r="K131" s="107"/>
      <c r="L131" s="107"/>
      <c r="M131" s="107"/>
      <c r="N131" s="107"/>
      <c r="O131" s="65"/>
    </row>
    <row r="132" spans="1:15" s="33" customFormat="1" x14ac:dyDescent="0.4">
      <c r="A132" s="132"/>
      <c r="B132" s="109"/>
      <c r="C132" s="131" t="str">
        <f>H132&amp;"("&amp;G$132&amp;" 담기 완료)"</f>
        <v>자수정 병(불활성 양정 폐액 담기 완료)</v>
      </c>
      <c r="D132" s="119"/>
      <c r="E132" s="107"/>
      <c r="F132" s="107"/>
      <c r="G132" s="95" t="s">
        <v>185</v>
      </c>
      <c r="H132" s="68" t="s">
        <v>101</v>
      </c>
      <c r="I132" s="96"/>
      <c r="J132" s="119"/>
      <c r="K132" s="107"/>
      <c r="L132" s="107"/>
      <c r="M132" s="107"/>
      <c r="N132" s="107"/>
      <c r="O132" s="65"/>
    </row>
    <row r="133" spans="1:15" s="33" customFormat="1" x14ac:dyDescent="0.4">
      <c r="A133" s="132"/>
      <c r="B133" s="109"/>
      <c r="C133" s="131" t="str">
        <f t="shared" ref="C133:C136" si="18">H133&amp;"("&amp;G$132&amp;" 담기 완료)"</f>
        <v>페리움 병(불활성 양정 폐액 담기 완료)</v>
      </c>
      <c r="D133" s="119"/>
      <c r="E133" s="107"/>
      <c r="F133" s="107"/>
      <c r="G133" s="96"/>
      <c r="H133" s="68" t="s">
        <v>102</v>
      </c>
      <c r="I133" s="96"/>
      <c r="J133" s="119"/>
      <c r="K133" s="107"/>
      <c r="L133" s="107"/>
      <c r="M133" s="107"/>
      <c r="N133" s="107"/>
      <c r="O133" s="65"/>
    </row>
    <row r="134" spans="1:15" s="33" customFormat="1" x14ac:dyDescent="0.4">
      <c r="A134" s="132"/>
      <c r="B134" s="109"/>
      <c r="C134" s="131" t="str">
        <f t="shared" si="18"/>
        <v>강철 병(불활성 양정 폐액 담기 완료)</v>
      </c>
      <c r="D134" s="119"/>
      <c r="E134" s="107"/>
      <c r="F134" s="107"/>
      <c r="G134" s="96"/>
      <c r="H134" s="68" t="s">
        <v>103</v>
      </c>
      <c r="I134" s="96"/>
      <c r="J134" s="119"/>
      <c r="K134" s="107"/>
      <c r="L134" s="107"/>
      <c r="M134" s="107"/>
      <c r="N134" s="107"/>
      <c r="O134" s="65"/>
    </row>
    <row r="135" spans="1:15" s="33" customFormat="1" x14ac:dyDescent="0.4">
      <c r="A135" s="132"/>
      <c r="B135" s="109"/>
      <c r="C135" s="131" t="str">
        <f t="shared" si="18"/>
        <v>크리스톤 병(불활성 양정 폐액 담기 완료)</v>
      </c>
      <c r="D135" s="119"/>
      <c r="E135" s="107"/>
      <c r="F135" s="107"/>
      <c r="G135" s="96"/>
      <c r="H135" s="72" t="s">
        <v>104</v>
      </c>
      <c r="I135" s="96"/>
      <c r="J135" s="119"/>
      <c r="K135" s="107"/>
      <c r="L135" s="107"/>
      <c r="M135" s="107"/>
      <c r="N135" s="107"/>
      <c r="O135" s="65"/>
    </row>
    <row r="136" spans="1:15" s="33" customFormat="1" x14ac:dyDescent="0.4">
      <c r="A136" s="132"/>
      <c r="B136" s="109"/>
      <c r="C136" s="131" t="str">
        <f t="shared" si="18"/>
        <v>적동 병(불활성 양정 폐액 담기 완료)</v>
      </c>
      <c r="D136" s="119"/>
      <c r="E136" s="107"/>
      <c r="F136" s="107"/>
      <c r="G136" s="96"/>
      <c r="H136" s="68" t="s">
        <v>197</v>
      </c>
      <c r="I136" s="96"/>
      <c r="J136" s="119"/>
      <c r="K136" s="107"/>
      <c r="L136" s="107"/>
      <c r="M136" s="107"/>
      <c r="N136" s="107"/>
      <c r="O136" s="65"/>
    </row>
    <row r="137" spans="1:15" s="33" customFormat="1" x14ac:dyDescent="0.4">
      <c r="A137" s="132"/>
      <c r="B137" s="109"/>
      <c r="C137" s="131" t="str">
        <f t="shared" ref="C137" si="19">H137&amp;"("&amp;G$132&amp;" 담기 완료)"</f>
        <v>혁동 병(불활성 양정 폐액 담기 완료)</v>
      </c>
      <c r="D137" s="119"/>
      <c r="E137" s="107"/>
      <c r="F137" s="107"/>
      <c r="G137" s="97"/>
      <c r="H137" s="68" t="s">
        <v>303</v>
      </c>
      <c r="I137" s="97"/>
      <c r="J137" s="119"/>
      <c r="K137" s="107"/>
      <c r="L137" s="107"/>
      <c r="M137" s="107"/>
      <c r="N137" s="107"/>
      <c r="O137" s="65"/>
    </row>
    <row r="138" spans="1:15" s="33" customFormat="1" x14ac:dyDescent="0.4">
      <c r="A138" s="132"/>
      <c r="B138" s="109"/>
      <c r="C138" s="131" t="str">
        <f>H138&amp;"("&amp;G$138&amp;" 담기 완료)"</f>
        <v>자수정 병(액화 중식양 담기 완료)</v>
      </c>
      <c r="D138" s="119"/>
      <c r="E138" s="107"/>
      <c r="F138" s="107"/>
      <c r="G138" s="95" t="s">
        <v>297</v>
      </c>
      <c r="H138" s="68" t="s">
        <v>101</v>
      </c>
      <c r="I138" s="140">
        <v>9</v>
      </c>
      <c r="J138" s="119"/>
      <c r="K138" s="107"/>
      <c r="L138" s="107"/>
      <c r="M138" s="107"/>
      <c r="N138" s="107"/>
      <c r="O138" s="65"/>
    </row>
    <row r="139" spans="1:15" s="33" customFormat="1" x14ac:dyDescent="0.4">
      <c r="A139" s="132"/>
      <c r="B139" s="109"/>
      <c r="C139" s="131" t="str">
        <f t="shared" ref="C139:C143" si="20">H139&amp;"("&amp;G$138&amp;" 담기 완료)"</f>
        <v>페리움 병(액화 중식양 담기 완료)</v>
      </c>
      <c r="D139" s="119"/>
      <c r="E139" s="107"/>
      <c r="F139" s="107"/>
      <c r="G139" s="96"/>
      <c r="H139" s="68" t="s">
        <v>102</v>
      </c>
      <c r="I139" s="140"/>
      <c r="J139" s="119"/>
      <c r="K139" s="107"/>
      <c r="L139" s="107"/>
      <c r="M139" s="107"/>
      <c r="N139" s="107"/>
      <c r="O139" s="65"/>
    </row>
    <row r="140" spans="1:15" s="33" customFormat="1" x14ac:dyDescent="0.4">
      <c r="A140" s="132"/>
      <c r="B140" s="109"/>
      <c r="C140" s="131" t="str">
        <f t="shared" si="20"/>
        <v>강철 병(액화 중식양 담기 완료)</v>
      </c>
      <c r="D140" s="119"/>
      <c r="E140" s="107"/>
      <c r="F140" s="107"/>
      <c r="G140" s="96"/>
      <c r="H140" s="68" t="s">
        <v>103</v>
      </c>
      <c r="I140" s="140"/>
      <c r="J140" s="119"/>
      <c r="K140" s="107"/>
      <c r="L140" s="107"/>
      <c r="M140" s="107"/>
      <c r="N140" s="107"/>
      <c r="O140" s="65"/>
    </row>
    <row r="141" spans="1:15" s="33" customFormat="1" x14ac:dyDescent="0.4">
      <c r="A141" s="132"/>
      <c r="B141" s="109"/>
      <c r="C141" s="131" t="str">
        <f t="shared" si="20"/>
        <v>크리스톤 병(액화 중식양 담기 완료)</v>
      </c>
      <c r="D141" s="119"/>
      <c r="E141" s="107"/>
      <c r="F141" s="107"/>
      <c r="G141" s="96"/>
      <c r="H141" s="72" t="s">
        <v>104</v>
      </c>
      <c r="I141" s="140"/>
      <c r="J141" s="119"/>
      <c r="K141" s="107"/>
      <c r="L141" s="107"/>
      <c r="M141" s="107"/>
      <c r="N141" s="107"/>
      <c r="O141" s="65"/>
    </row>
    <row r="142" spans="1:15" s="33" customFormat="1" x14ac:dyDescent="0.4">
      <c r="A142" s="132"/>
      <c r="B142" s="109"/>
      <c r="C142" s="131" t="str">
        <f t="shared" si="20"/>
        <v>적동 병(액화 중식양 담기 완료)</v>
      </c>
      <c r="D142" s="119"/>
      <c r="E142" s="107"/>
      <c r="F142" s="107"/>
      <c r="G142" s="96"/>
      <c r="H142" s="68" t="s">
        <v>197</v>
      </c>
      <c r="I142" s="140"/>
      <c r="J142" s="119"/>
      <c r="K142" s="107"/>
      <c r="L142" s="107"/>
      <c r="M142" s="107"/>
      <c r="N142" s="107"/>
      <c r="O142" s="65"/>
    </row>
    <row r="143" spans="1:15" s="33" customFormat="1" x14ac:dyDescent="0.4">
      <c r="A143" s="132"/>
      <c r="B143" s="109"/>
      <c r="C143" s="131" t="str">
        <f t="shared" si="20"/>
        <v>혁동 병(액화 중식양 담기 완료)</v>
      </c>
      <c r="D143" s="119"/>
      <c r="E143" s="107"/>
      <c r="F143" s="107"/>
      <c r="G143" s="97"/>
      <c r="H143" s="68" t="s">
        <v>303</v>
      </c>
      <c r="I143" s="140"/>
      <c r="J143" s="119"/>
      <c r="K143" s="107"/>
      <c r="L143" s="107"/>
      <c r="M143" s="107"/>
      <c r="N143" s="107"/>
      <c r="O143" s="65"/>
    </row>
    <row r="144" spans="1:15" s="33" customFormat="1" x14ac:dyDescent="0.4">
      <c r="A144" s="132"/>
      <c r="B144" s="109"/>
      <c r="C144" s="131" t="str">
        <f>H144&amp;"("&amp;G$144&amp;" 담기 완료)"</f>
        <v>자수정 병(산성 침적물 담기 완료)</v>
      </c>
      <c r="D144" s="119"/>
      <c r="E144" s="107"/>
      <c r="F144" s="107"/>
      <c r="G144" s="95" t="s">
        <v>298</v>
      </c>
      <c r="H144" s="68" t="s">
        <v>101</v>
      </c>
      <c r="I144" s="137">
        <v>4</v>
      </c>
      <c r="J144" s="119"/>
      <c r="K144" s="107"/>
      <c r="L144" s="107"/>
      <c r="M144" s="107"/>
      <c r="N144" s="107"/>
      <c r="O144" s="65"/>
    </row>
    <row r="145" spans="1:15" s="33" customFormat="1" x14ac:dyDescent="0.4">
      <c r="A145" s="132"/>
      <c r="B145" s="109"/>
      <c r="C145" s="131" t="str">
        <f t="shared" ref="C145:C149" si="21">H145&amp;"("&amp;G$144&amp;" 담기 완료)"</f>
        <v>페리움 병(산성 침적물 담기 완료)</v>
      </c>
      <c r="D145" s="119"/>
      <c r="E145" s="107"/>
      <c r="F145" s="107"/>
      <c r="G145" s="96"/>
      <c r="H145" s="68" t="s">
        <v>102</v>
      </c>
      <c r="I145" s="138"/>
      <c r="J145" s="119"/>
      <c r="K145" s="107"/>
      <c r="L145" s="107"/>
      <c r="M145" s="107"/>
      <c r="N145" s="107"/>
      <c r="O145" s="65"/>
    </row>
    <row r="146" spans="1:15" s="33" customFormat="1" x14ac:dyDescent="0.4">
      <c r="A146" s="132"/>
      <c r="B146" s="109"/>
      <c r="C146" s="131" t="str">
        <f t="shared" si="21"/>
        <v>강철 병(산성 침적물 담기 완료)</v>
      </c>
      <c r="D146" s="119"/>
      <c r="E146" s="107"/>
      <c r="F146" s="107"/>
      <c r="G146" s="96"/>
      <c r="H146" s="68" t="s">
        <v>103</v>
      </c>
      <c r="I146" s="139">
        <v>7</v>
      </c>
      <c r="J146" s="119"/>
      <c r="K146" s="107"/>
      <c r="L146" s="107"/>
      <c r="M146" s="107"/>
      <c r="N146" s="107"/>
      <c r="O146" s="65"/>
    </row>
    <row r="147" spans="1:15" s="33" customFormat="1" x14ac:dyDescent="0.4">
      <c r="A147" s="132"/>
      <c r="B147" s="109"/>
      <c r="C147" s="131" t="str">
        <f t="shared" si="21"/>
        <v>크리스톤 병(산성 침적물 담기 완료)</v>
      </c>
      <c r="D147" s="119"/>
      <c r="E147" s="107"/>
      <c r="F147" s="107"/>
      <c r="G147" s="96"/>
      <c r="H147" s="72" t="s">
        <v>104</v>
      </c>
      <c r="I147" s="139"/>
      <c r="J147" s="119"/>
      <c r="K147" s="107"/>
      <c r="L147" s="107"/>
      <c r="M147" s="107"/>
      <c r="N147" s="107"/>
      <c r="O147" s="65"/>
    </row>
    <row r="148" spans="1:15" s="33" customFormat="1" x14ac:dyDescent="0.4">
      <c r="A148" s="132"/>
      <c r="B148" s="109"/>
      <c r="C148" s="131" t="str">
        <f t="shared" si="21"/>
        <v>적동 병(산성 침적물 담기 완료)</v>
      </c>
      <c r="D148" s="119"/>
      <c r="E148" s="107"/>
      <c r="F148" s="107"/>
      <c r="G148" s="96"/>
      <c r="H148" s="68" t="s">
        <v>197</v>
      </c>
      <c r="I148" s="94">
        <v>4</v>
      </c>
      <c r="J148" s="119"/>
      <c r="K148" s="107"/>
      <c r="L148" s="107"/>
      <c r="M148" s="107"/>
      <c r="N148" s="107"/>
      <c r="O148" s="65"/>
    </row>
    <row r="149" spans="1:15" s="33" customFormat="1" ht="18" thickBot="1" x14ac:dyDescent="0.45">
      <c r="A149" s="132"/>
      <c r="B149" s="110"/>
      <c r="C149" s="131" t="str">
        <f t="shared" si="21"/>
        <v>혁동 병(산성 침적물 담기 완료)</v>
      </c>
      <c r="D149" s="119"/>
      <c r="E149" s="107"/>
      <c r="F149" s="107"/>
      <c r="G149" s="97"/>
      <c r="H149" s="68" t="s">
        <v>303</v>
      </c>
      <c r="I149" s="90">
        <v>8</v>
      </c>
      <c r="J149" s="119"/>
      <c r="K149" s="107"/>
      <c r="L149" s="107"/>
      <c r="M149" s="107"/>
      <c r="N149" s="107"/>
      <c r="O149" s="65"/>
    </row>
    <row r="150" spans="1:15" x14ac:dyDescent="0.4">
      <c r="A150" s="132"/>
      <c r="B150" s="104" t="s">
        <v>308</v>
      </c>
      <c r="C150" s="119" t="s">
        <v>185</v>
      </c>
      <c r="D150" s="107"/>
      <c r="E150" s="107">
        <v>4</v>
      </c>
      <c r="F150" s="107"/>
      <c r="G150" s="77" t="s">
        <v>309</v>
      </c>
      <c r="H150" s="77" t="s">
        <v>310</v>
      </c>
      <c r="I150" s="77">
        <v>8</v>
      </c>
      <c r="J150" s="107">
        <v>2</v>
      </c>
      <c r="K150" s="107">
        <v>1</v>
      </c>
      <c r="L150" s="107">
        <f>K150/J150</f>
        <v>0.5</v>
      </c>
      <c r="M150" s="107">
        <f>L150*60</f>
        <v>30</v>
      </c>
      <c r="N150" s="136">
        <v>50</v>
      </c>
      <c r="O150" s="77"/>
    </row>
    <row r="151" spans="1:15" ht="18" thickBot="1" x14ac:dyDescent="0.45">
      <c r="A151" s="132"/>
      <c r="B151" s="106"/>
      <c r="C151" s="119" t="s">
        <v>311</v>
      </c>
      <c r="D151" s="107"/>
      <c r="E151" s="107">
        <v>4</v>
      </c>
      <c r="F151" s="107"/>
      <c r="G151" s="77" t="s">
        <v>312</v>
      </c>
      <c r="H151" s="77" t="s">
        <v>313</v>
      </c>
      <c r="I151" s="77">
        <v>4</v>
      </c>
      <c r="J151" s="107"/>
      <c r="K151" s="107"/>
      <c r="L151" s="107"/>
      <c r="M151" s="107"/>
      <c r="N151" s="136"/>
      <c r="O151" s="77"/>
    </row>
    <row r="152" spans="1:15" s="33" customFormat="1" x14ac:dyDescent="0.4">
      <c r="A152" s="132"/>
      <c r="B152" s="144" t="s">
        <v>323</v>
      </c>
      <c r="C152" s="114" t="s">
        <v>31</v>
      </c>
      <c r="D152" s="77" t="s">
        <v>76</v>
      </c>
      <c r="E152" s="113">
        <v>1</v>
      </c>
      <c r="F152" s="114"/>
      <c r="G152" s="141" t="s">
        <v>33</v>
      </c>
      <c r="H152" s="130"/>
      <c r="I152" s="107">
        <v>2</v>
      </c>
      <c r="J152" s="95">
        <v>2</v>
      </c>
      <c r="K152" s="95">
        <v>1</v>
      </c>
      <c r="L152" s="95">
        <f>K152/J152</f>
        <v>0.5</v>
      </c>
      <c r="M152" s="95">
        <f>L152*60</f>
        <v>30</v>
      </c>
      <c r="N152" s="95">
        <v>50</v>
      </c>
      <c r="O152" s="134" t="s">
        <v>324</v>
      </c>
    </row>
    <row r="153" spans="1:15" s="33" customFormat="1" x14ac:dyDescent="0.4">
      <c r="A153" s="132"/>
      <c r="B153" s="102"/>
      <c r="C153" s="116"/>
      <c r="D153" s="77" t="s">
        <v>77</v>
      </c>
      <c r="E153" s="115"/>
      <c r="F153" s="116"/>
      <c r="G153" s="141" t="s">
        <v>32</v>
      </c>
      <c r="H153" s="130"/>
      <c r="I153" s="107"/>
      <c r="J153" s="96"/>
      <c r="K153" s="96"/>
      <c r="L153" s="96"/>
      <c r="M153" s="96"/>
      <c r="N153" s="96"/>
      <c r="O153" s="96"/>
    </row>
    <row r="154" spans="1:15" s="33" customFormat="1" x14ac:dyDescent="0.4">
      <c r="A154" s="132"/>
      <c r="B154" s="102"/>
      <c r="C154" s="118"/>
      <c r="D154" s="77" t="s">
        <v>136</v>
      </c>
      <c r="E154" s="115"/>
      <c r="F154" s="116"/>
      <c r="G154" s="141" t="s">
        <v>34</v>
      </c>
      <c r="H154" s="130"/>
      <c r="I154" s="77">
        <v>6</v>
      </c>
      <c r="J154" s="96"/>
      <c r="K154" s="96"/>
      <c r="L154" s="96"/>
      <c r="M154" s="96"/>
      <c r="N154" s="96"/>
      <c r="O154" s="96"/>
    </row>
    <row r="155" spans="1:15" s="33" customFormat="1" x14ac:dyDescent="0.4">
      <c r="A155" s="132"/>
      <c r="B155" s="102"/>
      <c r="C155" s="78" t="s">
        <v>34</v>
      </c>
      <c r="D155" s="77" t="s">
        <v>183</v>
      </c>
      <c r="E155" s="117"/>
      <c r="F155" s="118"/>
      <c r="G155" s="24" t="s">
        <v>184</v>
      </c>
      <c r="H155" s="76" t="s">
        <v>185</v>
      </c>
      <c r="I155" s="77">
        <v>7</v>
      </c>
      <c r="J155" s="96"/>
      <c r="K155" s="96"/>
      <c r="L155" s="96"/>
      <c r="M155" s="96"/>
      <c r="N155" s="96"/>
      <c r="O155" s="96"/>
    </row>
    <row r="156" spans="1:15" s="33" customFormat="1" x14ac:dyDescent="0.4">
      <c r="A156" s="132"/>
      <c r="B156" s="102"/>
      <c r="C156" s="78" t="s">
        <v>184</v>
      </c>
      <c r="D156" s="77" t="s">
        <v>79</v>
      </c>
      <c r="E156" s="77">
        <v>2</v>
      </c>
      <c r="F156" s="77">
        <v>1</v>
      </c>
      <c r="G156" s="84" t="s">
        <v>195</v>
      </c>
      <c r="H156" s="85" t="s">
        <v>183</v>
      </c>
      <c r="I156" s="77">
        <v>8</v>
      </c>
      <c r="J156" s="96"/>
      <c r="K156" s="96"/>
      <c r="L156" s="96"/>
      <c r="M156" s="96"/>
      <c r="N156" s="96"/>
      <c r="O156" s="96"/>
    </row>
    <row r="157" spans="1:15" s="33" customFormat="1" x14ac:dyDescent="0.4">
      <c r="A157" s="132"/>
      <c r="B157" s="102"/>
      <c r="C157" s="78" t="s">
        <v>312</v>
      </c>
      <c r="D157" s="77" t="s">
        <v>317</v>
      </c>
      <c r="E157" s="77">
        <v>2</v>
      </c>
      <c r="F157" s="74">
        <v>1</v>
      </c>
      <c r="G157" s="24" t="s">
        <v>318</v>
      </c>
      <c r="H157" s="24" t="s">
        <v>319</v>
      </c>
      <c r="I157" s="75">
        <v>5</v>
      </c>
      <c r="J157" s="96"/>
      <c r="K157" s="96"/>
      <c r="L157" s="96"/>
      <c r="M157" s="96"/>
      <c r="N157" s="96"/>
      <c r="O157" s="96"/>
    </row>
    <row r="158" spans="1:15" s="33" customFormat="1" x14ac:dyDescent="0.4">
      <c r="A158" s="132"/>
      <c r="B158" s="102"/>
      <c r="C158" s="78" t="s">
        <v>320</v>
      </c>
      <c r="D158" s="77" t="s">
        <v>313</v>
      </c>
      <c r="E158" s="77">
        <v>1</v>
      </c>
      <c r="F158" s="77">
        <v>1</v>
      </c>
      <c r="G158" s="142" t="s">
        <v>321</v>
      </c>
      <c r="H158" s="143"/>
      <c r="I158" s="77">
        <v>9</v>
      </c>
      <c r="J158" s="96"/>
      <c r="K158" s="96"/>
      <c r="L158" s="96"/>
      <c r="M158" s="96"/>
      <c r="N158" s="96"/>
      <c r="O158" s="96"/>
    </row>
    <row r="159" spans="1:15" s="33" customFormat="1" ht="18" thickBot="1" x14ac:dyDescent="0.45">
      <c r="A159" s="132"/>
      <c r="B159" s="145"/>
      <c r="C159" s="78" t="s">
        <v>316</v>
      </c>
      <c r="D159" s="77" t="s">
        <v>313</v>
      </c>
      <c r="E159" s="77">
        <v>1</v>
      </c>
      <c r="F159" s="77">
        <v>1</v>
      </c>
      <c r="G159" s="141" t="s">
        <v>311</v>
      </c>
      <c r="H159" s="130"/>
      <c r="I159" s="77">
        <v>3</v>
      </c>
      <c r="J159" s="97"/>
      <c r="K159" s="97"/>
      <c r="L159" s="97"/>
      <c r="M159" s="97"/>
      <c r="N159" s="96"/>
      <c r="O159" s="97"/>
    </row>
  </sheetData>
  <mergeCells count="309">
    <mergeCell ref="L79:L84"/>
    <mergeCell ref="M79:M84"/>
    <mergeCell ref="L96:L149"/>
    <mergeCell ref="M96:M149"/>
    <mergeCell ref="C139:D139"/>
    <mergeCell ref="C140:D140"/>
    <mergeCell ref="C141:D141"/>
    <mergeCell ref="C142:D142"/>
    <mergeCell ref="C143:D143"/>
    <mergeCell ref="J96:J149"/>
    <mergeCell ref="K96:K149"/>
    <mergeCell ref="I102:I103"/>
    <mergeCell ref="C110:D110"/>
    <mergeCell ref="C111:D111"/>
    <mergeCell ref="C136:D136"/>
    <mergeCell ref="C120:D120"/>
    <mergeCell ref="I120:I121"/>
    <mergeCell ref="C121:D121"/>
    <mergeCell ref="C122:D122"/>
    <mergeCell ref="I122:I123"/>
    <mergeCell ref="C126:D126"/>
    <mergeCell ref="C127:D127"/>
    <mergeCell ref="C104:D104"/>
    <mergeCell ref="C105:D105"/>
    <mergeCell ref="I20:I21"/>
    <mergeCell ref="I25:I26"/>
    <mergeCell ref="I27:I28"/>
    <mergeCell ref="I31:I32"/>
    <mergeCell ref="I33:I34"/>
    <mergeCell ref="I37:I38"/>
    <mergeCell ref="I39:I40"/>
    <mergeCell ref="G37:H37"/>
    <mergeCell ref="G38:H38"/>
    <mergeCell ref="G39:H39"/>
    <mergeCell ref="G40:H40"/>
    <mergeCell ref="G25:H25"/>
    <mergeCell ref="G26:H26"/>
    <mergeCell ref="G27:H27"/>
    <mergeCell ref="G34:H34"/>
    <mergeCell ref="G28:H28"/>
    <mergeCell ref="G31:H31"/>
    <mergeCell ref="G32:H32"/>
    <mergeCell ref="G33:H33"/>
    <mergeCell ref="G29:H29"/>
    <mergeCell ref="G35:H35"/>
    <mergeCell ref="E23:F23"/>
    <mergeCell ref="G23:H23"/>
    <mergeCell ref="G15:H15"/>
    <mergeCell ref="C1:D1"/>
    <mergeCell ref="G1:H1"/>
    <mergeCell ref="E1:F1"/>
    <mergeCell ref="E2:F2"/>
    <mergeCell ref="E3:F3"/>
    <mergeCell ref="G2:H2"/>
    <mergeCell ref="G3:H3"/>
    <mergeCell ref="C15:C21"/>
    <mergeCell ref="E15:E21"/>
    <mergeCell ref="F15:F21"/>
    <mergeCell ref="G18:H18"/>
    <mergeCell ref="G19:H19"/>
    <mergeCell ref="G20:H20"/>
    <mergeCell ref="G21:H21"/>
    <mergeCell ref="D5:D6"/>
    <mergeCell ref="G13:H13"/>
    <mergeCell ref="G14:H14"/>
    <mergeCell ref="G7:H7"/>
    <mergeCell ref="G17:H17"/>
    <mergeCell ref="B79:B84"/>
    <mergeCell ref="G84:H84"/>
    <mergeCell ref="E85:F88"/>
    <mergeCell ref="G79:H79"/>
    <mergeCell ref="G80:H80"/>
    <mergeCell ref="G83:H83"/>
    <mergeCell ref="I79:I80"/>
    <mergeCell ref="B85:B92"/>
    <mergeCell ref="A2:A21"/>
    <mergeCell ref="B2:B4"/>
    <mergeCell ref="B5:B10"/>
    <mergeCell ref="B11:B14"/>
    <mergeCell ref="B15:B21"/>
    <mergeCell ref="E4:F4"/>
    <mergeCell ref="G4:H4"/>
    <mergeCell ref="D8:D9"/>
    <mergeCell ref="E5:F5"/>
    <mergeCell ref="E6:F6"/>
    <mergeCell ref="E7:F7"/>
    <mergeCell ref="E8:F8"/>
    <mergeCell ref="E9:F9"/>
    <mergeCell ref="E10:F10"/>
    <mergeCell ref="G5:H5"/>
    <mergeCell ref="G6:H6"/>
    <mergeCell ref="M2:M4"/>
    <mergeCell ref="E22:F22"/>
    <mergeCell ref="G22:H22"/>
    <mergeCell ref="G8:H8"/>
    <mergeCell ref="G9:H9"/>
    <mergeCell ref="G10:H10"/>
    <mergeCell ref="G11:H11"/>
    <mergeCell ref="G12:H12"/>
    <mergeCell ref="I16:I19"/>
    <mergeCell ref="L5:L10"/>
    <mergeCell ref="M5:M10"/>
    <mergeCell ref="K11:K14"/>
    <mergeCell ref="J11:J14"/>
    <mergeCell ref="L11:L14"/>
    <mergeCell ref="M11:M14"/>
    <mergeCell ref="K5:K10"/>
    <mergeCell ref="J5:J10"/>
    <mergeCell ref="I5:I6"/>
    <mergeCell ref="I8:I9"/>
    <mergeCell ref="L15:L21"/>
    <mergeCell ref="M15:M21"/>
    <mergeCell ref="J15:J21"/>
    <mergeCell ref="K15:K21"/>
    <mergeCell ref="G16:H16"/>
    <mergeCell ref="N93:N95"/>
    <mergeCell ref="C101:D101"/>
    <mergeCell ref="G96:G101"/>
    <mergeCell ref="C107:D107"/>
    <mergeCell ref="G102:G107"/>
    <mergeCell ref="C113:D113"/>
    <mergeCell ref="G108:G113"/>
    <mergeCell ref="N2:N4"/>
    <mergeCell ref="N5:N10"/>
    <mergeCell ref="N11:N14"/>
    <mergeCell ref="N15:N21"/>
    <mergeCell ref="N79:N84"/>
    <mergeCell ref="C79:C80"/>
    <mergeCell ref="C81:C82"/>
    <mergeCell ref="G81:H81"/>
    <mergeCell ref="I81:I82"/>
    <mergeCell ref="G82:H82"/>
    <mergeCell ref="E79:E80"/>
    <mergeCell ref="F79:F80"/>
    <mergeCell ref="E81:E82"/>
    <mergeCell ref="F81:F82"/>
    <mergeCell ref="J2:J4"/>
    <mergeCell ref="K2:K4"/>
    <mergeCell ref="L2:L4"/>
    <mergeCell ref="C67:C72"/>
    <mergeCell ref="G67:H67"/>
    <mergeCell ref="N96:N149"/>
    <mergeCell ref="I138:I143"/>
    <mergeCell ref="C119:D119"/>
    <mergeCell ref="G114:G119"/>
    <mergeCell ref="C125:D125"/>
    <mergeCell ref="G120:G125"/>
    <mergeCell ref="C131:D131"/>
    <mergeCell ref="G126:G131"/>
    <mergeCell ref="C137:D137"/>
    <mergeCell ref="G132:G137"/>
    <mergeCell ref="I104:I105"/>
    <mergeCell ref="I108:I109"/>
    <mergeCell ref="I110:I111"/>
    <mergeCell ref="C96:D96"/>
    <mergeCell ref="C97:D97"/>
    <mergeCell ref="C98:D98"/>
    <mergeCell ref="C99:D99"/>
    <mergeCell ref="C102:D102"/>
    <mergeCell ref="C100:D100"/>
    <mergeCell ref="I96:I97"/>
    <mergeCell ref="I98:I99"/>
    <mergeCell ref="C138:D138"/>
    <mergeCell ref="G64:H64"/>
    <mergeCell ref="G65:H65"/>
    <mergeCell ref="G30:H30"/>
    <mergeCell ref="C25:C30"/>
    <mergeCell ref="G36:H36"/>
    <mergeCell ref="C31:C36"/>
    <mergeCell ref="G42:H42"/>
    <mergeCell ref="C37:C42"/>
    <mergeCell ref="G48:H48"/>
    <mergeCell ref="C43:C48"/>
    <mergeCell ref="G54:H54"/>
    <mergeCell ref="C49:C54"/>
    <mergeCell ref="G44:H44"/>
    <mergeCell ref="G45:H45"/>
    <mergeCell ref="G46:H46"/>
    <mergeCell ref="G55:H55"/>
    <mergeCell ref="C134:D134"/>
    <mergeCell ref="C135:D135"/>
    <mergeCell ref="C114:D114"/>
    <mergeCell ref="C115:D115"/>
    <mergeCell ref="C116:D116"/>
    <mergeCell ref="C103:D103"/>
    <mergeCell ref="C108:D108"/>
    <mergeCell ref="C109:D109"/>
    <mergeCell ref="C106:D106"/>
    <mergeCell ref="C112:D112"/>
    <mergeCell ref="C123:D123"/>
    <mergeCell ref="C124:D124"/>
    <mergeCell ref="C117:D117"/>
    <mergeCell ref="C118:D118"/>
    <mergeCell ref="C128:D128"/>
    <mergeCell ref="C129:D129"/>
    <mergeCell ref="C130:D130"/>
    <mergeCell ref="C132:D132"/>
    <mergeCell ref="C133:D133"/>
    <mergeCell ref="N22:N24"/>
    <mergeCell ref="I51:I52"/>
    <mergeCell ref="G52:H52"/>
    <mergeCell ref="G53:H53"/>
    <mergeCell ref="G56:H56"/>
    <mergeCell ref="G57:H57"/>
    <mergeCell ref="G58:H58"/>
    <mergeCell ref="G49:H49"/>
    <mergeCell ref="G41:H41"/>
    <mergeCell ref="G47:H47"/>
    <mergeCell ref="G43:H43"/>
    <mergeCell ref="K25:K78"/>
    <mergeCell ref="L25:L78"/>
    <mergeCell ref="M25:M78"/>
    <mergeCell ref="G59:H59"/>
    <mergeCell ref="G61:H61"/>
    <mergeCell ref="I49:I50"/>
    <mergeCell ref="G50:H50"/>
    <mergeCell ref="G51:H51"/>
    <mergeCell ref="G69:H69"/>
    <mergeCell ref="G70:H70"/>
    <mergeCell ref="G71:H71"/>
    <mergeCell ref="G68:H68"/>
    <mergeCell ref="G62:H62"/>
    <mergeCell ref="E24:F24"/>
    <mergeCell ref="G24:H24"/>
    <mergeCell ref="B22:B24"/>
    <mergeCell ref="G95:H95"/>
    <mergeCell ref="G93:H93"/>
    <mergeCell ref="G94:H94"/>
    <mergeCell ref="B25:B78"/>
    <mergeCell ref="G92:H92"/>
    <mergeCell ref="G72:H72"/>
    <mergeCell ref="C73:C78"/>
    <mergeCell ref="G73:H73"/>
    <mergeCell ref="G74:H74"/>
    <mergeCell ref="G75:H75"/>
    <mergeCell ref="G76:H76"/>
    <mergeCell ref="G77:H77"/>
    <mergeCell ref="G78:H78"/>
    <mergeCell ref="E25:F78"/>
    <mergeCell ref="B93:B95"/>
    <mergeCell ref="G63:H63"/>
    <mergeCell ref="G60:H60"/>
    <mergeCell ref="C55:C60"/>
    <mergeCell ref="G66:H66"/>
    <mergeCell ref="C61:C66"/>
    <mergeCell ref="C85:C87"/>
    <mergeCell ref="I55:I66"/>
    <mergeCell ref="I43:I48"/>
    <mergeCell ref="L152:L159"/>
    <mergeCell ref="M152:M159"/>
    <mergeCell ref="N152:N159"/>
    <mergeCell ref="B152:B159"/>
    <mergeCell ref="C152:C154"/>
    <mergeCell ref="E152:F155"/>
    <mergeCell ref="G152:H152"/>
    <mergeCell ref="I152:I153"/>
    <mergeCell ref="C150:D150"/>
    <mergeCell ref="E150:F150"/>
    <mergeCell ref="B150:B151"/>
    <mergeCell ref="C151:D151"/>
    <mergeCell ref="E151:F151"/>
    <mergeCell ref="C144:D144"/>
    <mergeCell ref="G144:G149"/>
    <mergeCell ref="C145:D145"/>
    <mergeCell ref="C146:D146"/>
    <mergeCell ref="C147:D147"/>
    <mergeCell ref="C148:D148"/>
    <mergeCell ref="C149:D149"/>
    <mergeCell ref="B96:B149"/>
    <mergeCell ref="E96:F149"/>
    <mergeCell ref="G154:H154"/>
    <mergeCell ref="G158:H158"/>
    <mergeCell ref="G159:H159"/>
    <mergeCell ref="J152:J159"/>
    <mergeCell ref="K152:K159"/>
    <mergeCell ref="J79:J84"/>
    <mergeCell ref="G85:H85"/>
    <mergeCell ref="G86:H86"/>
    <mergeCell ref="G87:H87"/>
    <mergeCell ref="I85:I86"/>
    <mergeCell ref="K79:K84"/>
    <mergeCell ref="I114:I119"/>
    <mergeCell ref="I126:I137"/>
    <mergeCell ref="G91:H91"/>
    <mergeCell ref="G138:G143"/>
    <mergeCell ref="N25:N78"/>
    <mergeCell ref="O152:O159"/>
    <mergeCell ref="A22:A159"/>
    <mergeCell ref="J150:J151"/>
    <mergeCell ref="K150:K151"/>
    <mergeCell ref="L150:L151"/>
    <mergeCell ref="M150:M151"/>
    <mergeCell ref="N150:N151"/>
    <mergeCell ref="J85:J92"/>
    <mergeCell ref="K85:K92"/>
    <mergeCell ref="L85:L92"/>
    <mergeCell ref="M85:M92"/>
    <mergeCell ref="N85:N92"/>
    <mergeCell ref="I144:I145"/>
    <mergeCell ref="I146:I147"/>
    <mergeCell ref="J22:J24"/>
    <mergeCell ref="K22:K24"/>
    <mergeCell ref="L22:L24"/>
    <mergeCell ref="M22:M24"/>
    <mergeCell ref="I67:I72"/>
    <mergeCell ref="I73:I74"/>
    <mergeCell ref="I75:I76"/>
    <mergeCell ref="J25:J78"/>
    <mergeCell ref="G153:H153"/>
  </mergeCells>
  <phoneticPr fontId="1" type="noConversion"/>
  <conditionalFormatting sqref="J2:J22 J79:J85 J25 J93:J149">
    <cfRule type="cellIs" dxfId="533" priority="307" operator="notEqual">
      <formula>2</formula>
    </cfRule>
  </conditionalFormatting>
  <conditionalFormatting sqref="K2:K22 K25 K93:K149 K79:K85">
    <cfRule type="cellIs" dxfId="532" priority="303" operator="greaterThan">
      <formula>1</formula>
    </cfRule>
  </conditionalFormatting>
  <conditionalFormatting sqref="M2:M159">
    <cfRule type="cellIs" dxfId="531" priority="293" operator="notEqual">
      <formula>6</formula>
    </cfRule>
  </conditionalFormatting>
  <conditionalFormatting sqref="L2:L159">
    <cfRule type="cellIs" dxfId="530" priority="278" operator="notEqual">
      <formula>0.1</formula>
    </cfRule>
  </conditionalFormatting>
  <conditionalFormatting sqref="A1:A22 A160:A1048576">
    <cfRule type="containsText" dxfId="529" priority="44" operator="containsText" text="무릉">
      <formula>NOT(ISERROR(SEARCH("무릉",A1)))</formula>
    </cfRule>
    <cfRule type="containsText" dxfId="528" priority="45" operator="containsText" text="4번 협곡">
      <formula>NOT(ISERROR(SEARCH("4번 협곡",A1)))</formula>
    </cfRule>
  </conditionalFormatting>
  <conditionalFormatting sqref="J152">
    <cfRule type="cellIs" dxfId="527" priority="17" operator="notEqual">
      <formula>2</formula>
    </cfRule>
  </conditionalFormatting>
  <conditionalFormatting sqref="K152">
    <cfRule type="cellIs" dxfId="526" priority="16" operator="greaterThan">
      <formula>1</formula>
    </cfRule>
  </conditionalFormatting>
  <conditionalFormatting sqref="I2:I159">
    <cfRule type="dataBar" priority="324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{C68D2993-11D2-4500-A3E7-951E6BB52321}</x14:id>
        </ext>
      </extLst>
    </cfRule>
  </conditionalFormatting>
  <conditionalFormatting sqref="E2:F159">
    <cfRule type="dataBar" priority="182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{F90F616C-6557-462C-A86A-721BD6621440}</x14:id>
        </ext>
      </extLst>
    </cfRule>
  </conditionalFormatting>
  <pageMargins left="0.7" right="0.7" top="0.75" bottom="0.75" header="0.3" footer="0.3"/>
  <pageSetup paperSize="9" orientation="portrait" r:id="rId1"/>
  <ignoredErrors>
    <ignoredError sqref="C138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68D2993-11D2-4500-A3E7-951E6BB523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I2:I159</xm:sqref>
        </x14:conditionalFormatting>
        <x14:conditionalFormatting xmlns:xm="http://schemas.microsoft.com/office/excel/2006/main">
          <x14:cfRule type="dataBar" id="{F90F616C-6557-462C-A86A-721BD6621440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E2:F159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B9A2-BF5B-4042-B254-024B26566E8C}">
  <sheetPr codeName="Sheet5"/>
  <dimension ref="A1:AB36"/>
  <sheetViews>
    <sheetView topLeftCell="A16" zoomScale="85" zoomScaleNormal="85" workbookViewId="0">
      <selection activeCell="E2" sqref="E2:G2"/>
    </sheetView>
  </sheetViews>
  <sheetFormatPr defaultRowHeight="17.399999999999999" x14ac:dyDescent="0.4"/>
  <cols>
    <col min="1" max="1" width="14.69921875" style="55" bestFit="1" customWidth="1"/>
    <col min="2" max="2" width="22.8984375" style="55" bestFit="1" customWidth="1"/>
    <col min="3" max="4" width="17.5" style="55" customWidth="1"/>
    <col min="5" max="5" width="17.19921875" style="55" customWidth="1"/>
    <col min="6" max="6" width="16" style="55" customWidth="1"/>
    <col min="7" max="7" width="15.5" style="55" customWidth="1"/>
    <col min="8" max="8" width="15.3984375" style="55" customWidth="1"/>
    <col min="9" max="9" width="18.796875" style="55" bestFit="1" customWidth="1"/>
    <col min="10" max="10" width="17.8984375" style="55" customWidth="1"/>
    <col min="11" max="12" width="17.5" style="55" customWidth="1"/>
    <col min="13" max="13" width="17.3984375" style="55" customWidth="1"/>
    <col min="14" max="14" width="17.5" style="55" customWidth="1"/>
    <col min="15" max="25" width="8.796875" style="55"/>
    <col min="26" max="26" width="2.69921875" style="55" bestFit="1" customWidth="1"/>
    <col min="27" max="16384" width="8.796875" style="55"/>
  </cols>
  <sheetData>
    <row r="1" spans="1:26" x14ac:dyDescent="0.4">
      <c r="A1" s="54"/>
      <c r="B1" s="155" t="s">
        <v>21</v>
      </c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Z1" s="55">
        <v>0</v>
      </c>
    </row>
    <row r="2" spans="1:26" ht="17.399999999999999" customHeight="1" x14ac:dyDescent="0.4">
      <c r="A2" s="156" t="s">
        <v>20</v>
      </c>
      <c r="B2" s="153" t="s">
        <v>11</v>
      </c>
      <c r="C2" s="153"/>
      <c r="D2" s="153"/>
      <c r="E2" s="153" t="s">
        <v>12</v>
      </c>
      <c r="F2" s="153"/>
      <c r="G2" s="153"/>
    </row>
    <row r="3" spans="1:26" ht="17.399999999999999" customHeight="1" x14ac:dyDescent="0.4">
      <c r="A3" s="156"/>
      <c r="B3" s="153"/>
      <c r="C3" s="153"/>
      <c r="D3" s="153"/>
      <c r="E3" s="153"/>
      <c r="F3" s="153"/>
      <c r="G3" s="153"/>
      <c r="H3" s="56"/>
      <c r="I3" s="56"/>
      <c r="J3" s="56"/>
    </row>
    <row r="4" spans="1:26" ht="17.399999999999999" customHeight="1" x14ac:dyDescent="0.4">
      <c r="A4" s="156"/>
      <c r="B4" s="153"/>
      <c r="C4" s="153"/>
      <c r="D4" s="153"/>
      <c r="E4" s="153"/>
      <c r="F4" s="153"/>
      <c r="G4" s="153"/>
      <c r="H4"/>
      <c r="I4" s="56"/>
      <c r="J4" s="56"/>
    </row>
    <row r="5" spans="1:26" ht="17.399999999999999" customHeight="1" x14ac:dyDescent="0.4">
      <c r="A5" s="156"/>
      <c r="B5" s="153"/>
      <c r="C5" s="153"/>
      <c r="D5" s="153"/>
      <c r="E5" s="153"/>
      <c r="F5" s="153"/>
      <c r="G5" s="153"/>
      <c r="H5" s="56"/>
      <c r="I5" s="56"/>
      <c r="J5" s="56"/>
    </row>
    <row r="6" spans="1:26" ht="17.399999999999999" customHeight="1" x14ac:dyDescent="0.4">
      <c r="A6" s="156"/>
      <c r="B6" s="153"/>
      <c r="C6" s="153"/>
      <c r="D6" s="153"/>
      <c r="E6" s="153"/>
      <c r="F6" s="153"/>
      <c r="G6" s="153"/>
      <c r="H6" s="56"/>
      <c r="I6" s="56"/>
      <c r="J6" s="56"/>
    </row>
    <row r="7" spans="1:26" ht="17.399999999999999" customHeight="1" x14ac:dyDescent="0.4">
      <c r="A7" s="156"/>
      <c r="B7" s="153"/>
      <c r="C7" s="153"/>
      <c r="D7" s="153"/>
      <c r="E7" s="153"/>
      <c r="F7" s="153"/>
      <c r="G7" s="153"/>
      <c r="H7" s="56"/>
      <c r="I7" s="56"/>
      <c r="J7" s="56"/>
    </row>
    <row r="8" spans="1:26" ht="17.399999999999999" customHeight="1" x14ac:dyDescent="0.4">
      <c r="A8" s="156"/>
      <c r="B8" s="55" t="s">
        <v>7</v>
      </c>
      <c r="C8" s="55" t="s">
        <v>8</v>
      </c>
      <c r="D8" s="55" t="s">
        <v>9</v>
      </c>
      <c r="E8" s="55" t="s">
        <v>10</v>
      </c>
      <c r="F8" s="55" t="s">
        <v>181</v>
      </c>
      <c r="G8" s="92" t="s">
        <v>342</v>
      </c>
    </row>
    <row r="9" spans="1:26" x14ac:dyDescent="0.4">
      <c r="A9" s="154" t="s">
        <v>24</v>
      </c>
      <c r="B9" s="153" t="s">
        <v>25</v>
      </c>
      <c r="C9" s="153"/>
      <c r="D9" s="153"/>
      <c r="E9" s="153"/>
      <c r="F9" s="153"/>
      <c r="G9" s="153" t="s">
        <v>26</v>
      </c>
      <c r="H9" s="153"/>
      <c r="I9" s="153"/>
      <c r="J9" s="153"/>
      <c r="K9" s="153"/>
      <c r="L9" s="153"/>
    </row>
    <row r="10" spans="1:26" x14ac:dyDescent="0.4">
      <c r="A10" s="154"/>
      <c r="B10" s="153"/>
      <c r="C10" s="153"/>
      <c r="D10" s="153"/>
      <c r="E10" s="153"/>
      <c r="F10" s="153"/>
      <c r="G10" s="153"/>
      <c r="H10" s="153"/>
      <c r="I10" s="153"/>
      <c r="J10" s="153"/>
      <c r="K10" s="153"/>
      <c r="L10" s="153"/>
    </row>
    <row r="11" spans="1:26" x14ac:dyDescent="0.4">
      <c r="A11" s="154"/>
      <c r="B11" s="153"/>
      <c r="C11" s="153"/>
      <c r="D11" s="153"/>
      <c r="E11" s="153"/>
      <c r="F11" s="153"/>
      <c r="G11" s="153"/>
      <c r="H11" s="153"/>
      <c r="I11" s="153"/>
      <c r="J11" s="153"/>
      <c r="K11" s="153"/>
      <c r="L11" s="153"/>
    </row>
    <row r="12" spans="1:26" x14ac:dyDescent="0.4">
      <c r="A12" s="154"/>
      <c r="B12" s="153"/>
      <c r="C12" s="153"/>
      <c r="D12" s="153"/>
      <c r="E12" s="153"/>
      <c r="F12" s="153"/>
      <c r="G12" s="153"/>
      <c r="H12" s="153"/>
      <c r="I12" s="153"/>
      <c r="J12" s="153"/>
      <c r="K12" s="153"/>
      <c r="L12" s="153"/>
    </row>
    <row r="13" spans="1:26" x14ac:dyDescent="0.4">
      <c r="A13" s="154"/>
      <c r="B13" s="153"/>
      <c r="C13" s="153"/>
      <c r="D13" s="153"/>
      <c r="E13" s="153"/>
      <c r="F13" s="153"/>
      <c r="G13" s="153"/>
      <c r="H13" s="153"/>
      <c r="I13" s="153"/>
      <c r="J13" s="153"/>
      <c r="K13" s="153"/>
      <c r="L13" s="153"/>
    </row>
    <row r="14" spans="1:26" x14ac:dyDescent="0.4">
      <c r="A14" s="154"/>
      <c r="B14" s="153"/>
      <c r="C14" s="153"/>
      <c r="D14" s="153"/>
      <c r="E14" s="153"/>
      <c r="F14" s="153"/>
      <c r="G14" s="153"/>
      <c r="H14" s="153"/>
      <c r="I14" s="153"/>
      <c r="J14" s="153"/>
      <c r="K14" s="153"/>
      <c r="L14" s="153"/>
    </row>
    <row r="15" spans="1:26" x14ac:dyDescent="0.4">
      <c r="A15" s="154"/>
      <c r="B15" s="55" t="s">
        <v>22</v>
      </c>
      <c r="C15" s="55" t="s">
        <v>224</v>
      </c>
      <c r="D15" s="55" t="s">
        <v>225</v>
      </c>
      <c r="E15" s="55" t="s">
        <v>226</v>
      </c>
      <c r="F15" s="55" t="s">
        <v>227</v>
      </c>
      <c r="G15" s="55" t="s">
        <v>23</v>
      </c>
      <c r="H15" s="55" t="s">
        <v>228</v>
      </c>
      <c r="I15" s="55" t="s">
        <v>229</v>
      </c>
      <c r="J15" s="55" t="s">
        <v>230</v>
      </c>
      <c r="K15" s="55" t="s">
        <v>231</v>
      </c>
      <c r="L15" s="55" t="s">
        <v>232</v>
      </c>
    </row>
    <row r="16" spans="1:26" x14ac:dyDescent="0.4">
      <c r="A16" s="158" t="s">
        <v>252</v>
      </c>
      <c r="B16" s="153" t="s">
        <v>11</v>
      </c>
      <c r="C16" s="153"/>
      <c r="D16" s="153"/>
      <c r="E16" s="153"/>
      <c r="F16" s="153"/>
      <c r="G16" s="153"/>
      <c r="H16" s="56" t="s">
        <v>12</v>
      </c>
      <c r="I16" s="56"/>
    </row>
    <row r="17" spans="1:28" x14ac:dyDescent="0.4">
      <c r="A17" s="158"/>
      <c r="B17" s="153"/>
      <c r="C17" s="153"/>
      <c r="D17" s="153"/>
      <c r="E17" s="153"/>
      <c r="F17" s="153"/>
      <c r="G17" s="153"/>
      <c r="H17" s="153"/>
      <c r="I17" s="92"/>
    </row>
    <row r="18" spans="1:28" x14ac:dyDescent="0.4">
      <c r="A18" s="158"/>
      <c r="B18" s="153"/>
      <c r="C18" s="153"/>
      <c r="D18" s="153"/>
      <c r="E18" s="153"/>
      <c r="F18" s="153"/>
      <c r="G18" s="153"/>
      <c r="H18" s="153"/>
      <c r="I18" s="92"/>
    </row>
    <row r="19" spans="1:28" x14ac:dyDescent="0.4">
      <c r="A19" s="158"/>
      <c r="B19" s="153"/>
      <c r="C19" s="153"/>
      <c r="D19" s="153"/>
      <c r="E19" s="153"/>
      <c r="F19" s="153"/>
      <c r="G19" s="153"/>
      <c r="H19" s="153"/>
      <c r="I19" s="92"/>
    </row>
    <row r="20" spans="1:28" x14ac:dyDescent="0.4">
      <c r="A20" s="158"/>
      <c r="B20" s="153"/>
      <c r="C20" s="153"/>
      <c r="D20" s="153"/>
      <c r="E20" s="153"/>
      <c r="F20" s="153"/>
      <c r="G20" s="153"/>
      <c r="H20" s="153"/>
      <c r="I20" s="92"/>
    </row>
    <row r="21" spans="1:28" x14ac:dyDescent="0.4">
      <c r="A21" s="158"/>
      <c r="B21" s="153"/>
      <c r="C21" s="153"/>
      <c r="D21" s="153"/>
      <c r="E21" s="153"/>
      <c r="F21" s="153"/>
      <c r="G21" s="153"/>
      <c r="H21" s="153"/>
      <c r="I21" s="92"/>
      <c r="L21"/>
    </row>
    <row r="22" spans="1:28" x14ac:dyDescent="0.4">
      <c r="A22" s="158"/>
      <c r="B22" s="55" t="s">
        <v>234</v>
      </c>
      <c r="C22" s="55" t="s">
        <v>235</v>
      </c>
      <c r="D22" s="55" t="s">
        <v>236</v>
      </c>
      <c r="E22" s="55" t="s">
        <v>237</v>
      </c>
      <c r="F22" s="55" t="s">
        <v>238</v>
      </c>
      <c r="G22" s="55" t="s">
        <v>239</v>
      </c>
      <c r="H22" s="55" t="s">
        <v>240</v>
      </c>
    </row>
    <row r="23" spans="1:28" x14ac:dyDescent="0.4">
      <c r="A23" s="159" t="s">
        <v>233</v>
      </c>
      <c r="B23" s="153" t="s">
        <v>11</v>
      </c>
      <c r="C23" s="153"/>
      <c r="D23" s="153"/>
      <c r="E23" s="153"/>
      <c r="F23" s="153" t="s">
        <v>12</v>
      </c>
      <c r="G23" s="153"/>
      <c r="H23" s="153"/>
      <c r="I23" s="153"/>
      <c r="J23" s="153"/>
    </row>
    <row r="24" spans="1:28" x14ac:dyDescent="0.4">
      <c r="A24" s="159"/>
      <c r="B24" s="153"/>
      <c r="C24" s="153"/>
      <c r="D24" s="153"/>
      <c r="E24" s="153"/>
      <c r="F24" s="153"/>
      <c r="G24" s="153"/>
      <c r="H24" s="153"/>
      <c r="I24" s="153"/>
      <c r="J24" s="153"/>
    </row>
    <row r="25" spans="1:28" x14ac:dyDescent="0.4">
      <c r="A25" s="159"/>
      <c r="B25" s="153"/>
      <c r="C25" s="153"/>
      <c r="D25" s="153"/>
      <c r="E25" s="153"/>
      <c r="F25" s="153"/>
      <c r="G25" s="153"/>
      <c r="H25" s="153"/>
      <c r="I25" s="153"/>
      <c r="J25" s="153"/>
      <c r="K25"/>
    </row>
    <row r="26" spans="1:28" x14ac:dyDescent="0.4">
      <c r="A26" s="159"/>
      <c r="B26" s="153"/>
      <c r="C26" s="153"/>
      <c r="D26" s="153"/>
      <c r="E26" s="153"/>
      <c r="F26" s="153"/>
      <c r="G26" s="153"/>
      <c r="H26" s="153"/>
      <c r="I26" s="153"/>
      <c r="J26" s="153"/>
    </row>
    <row r="27" spans="1:28" x14ac:dyDescent="0.4">
      <c r="A27" s="159"/>
      <c r="B27" s="153"/>
      <c r="C27" s="153"/>
      <c r="D27" s="153"/>
      <c r="E27" s="153"/>
      <c r="F27" s="153"/>
      <c r="G27" s="153"/>
      <c r="H27" s="153"/>
      <c r="I27" s="153"/>
      <c r="J27" s="153"/>
    </row>
    <row r="28" spans="1:28" x14ac:dyDescent="0.4">
      <c r="A28" s="159"/>
      <c r="B28" s="153"/>
      <c r="C28" s="153"/>
      <c r="D28" s="153"/>
      <c r="E28" s="153"/>
      <c r="F28" s="153"/>
      <c r="G28" s="153"/>
      <c r="H28" s="153"/>
      <c r="I28" s="153"/>
      <c r="J28" s="153"/>
    </row>
    <row r="29" spans="1:28" x14ac:dyDescent="0.4">
      <c r="A29" s="159"/>
      <c r="B29" s="55" t="s">
        <v>241</v>
      </c>
      <c r="C29" s="55" t="s">
        <v>242</v>
      </c>
      <c r="D29" s="55" t="s">
        <v>243</v>
      </c>
      <c r="E29" s="55" t="s">
        <v>222</v>
      </c>
      <c r="F29" s="55" t="s">
        <v>223</v>
      </c>
      <c r="G29" s="55" t="s">
        <v>221</v>
      </c>
      <c r="H29" s="55" t="s">
        <v>218</v>
      </c>
      <c r="I29" s="55" t="s">
        <v>323</v>
      </c>
      <c r="J29" s="55" t="s">
        <v>307</v>
      </c>
      <c r="O29" s="153"/>
      <c r="P29" s="153"/>
      <c r="Q29" s="153"/>
      <c r="R29" s="153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</row>
    <row r="30" spans="1:28" x14ac:dyDescent="0.4">
      <c r="A30" s="157" t="s">
        <v>244</v>
      </c>
      <c r="B30" s="153" t="s">
        <v>11</v>
      </c>
      <c r="C30" s="153"/>
      <c r="D30" s="153"/>
      <c r="E30" s="153" t="s">
        <v>12</v>
      </c>
      <c r="F30" s="153"/>
    </row>
    <row r="31" spans="1:28" x14ac:dyDescent="0.4">
      <c r="A31" s="157"/>
      <c r="B31" s="153"/>
      <c r="C31" s="153"/>
      <c r="D31" s="153"/>
      <c r="E31" s="153"/>
      <c r="F31" s="153"/>
    </row>
    <row r="32" spans="1:28" x14ac:dyDescent="0.4">
      <c r="A32" s="157"/>
      <c r="B32" s="153"/>
      <c r="C32" s="153"/>
      <c r="D32" s="153"/>
      <c r="E32" s="153"/>
      <c r="F32" s="153"/>
    </row>
    <row r="33" spans="1:6" x14ac:dyDescent="0.4">
      <c r="A33" s="157"/>
      <c r="B33" s="153"/>
      <c r="C33" s="153"/>
      <c r="D33" s="153"/>
      <c r="E33" s="153"/>
      <c r="F33" s="153"/>
    </row>
    <row r="34" spans="1:6" x14ac:dyDescent="0.4">
      <c r="A34" s="157"/>
      <c r="B34" s="153"/>
      <c r="C34" s="153"/>
      <c r="D34" s="153"/>
      <c r="E34" s="153"/>
      <c r="F34" s="153"/>
    </row>
    <row r="35" spans="1:6" x14ac:dyDescent="0.4">
      <c r="A35" s="157"/>
      <c r="B35" s="153"/>
      <c r="C35" s="153"/>
      <c r="D35" s="153"/>
      <c r="E35" s="153"/>
      <c r="F35" s="153"/>
    </row>
    <row r="36" spans="1:6" x14ac:dyDescent="0.4">
      <c r="A36" s="157"/>
      <c r="B36" s="55" t="s">
        <v>245</v>
      </c>
      <c r="C36" s="55" t="s">
        <v>246</v>
      </c>
      <c r="D36" s="55" t="s">
        <v>247</v>
      </c>
      <c r="E36" s="55" t="s">
        <v>248</v>
      </c>
      <c r="F36" s="55" t="s">
        <v>249</v>
      </c>
    </row>
  </sheetData>
  <mergeCells count="60">
    <mergeCell ref="J24:J28"/>
    <mergeCell ref="F23:J23"/>
    <mergeCell ref="G3:G7"/>
    <mergeCell ref="E2:G2"/>
    <mergeCell ref="I24:I28"/>
    <mergeCell ref="C31:C35"/>
    <mergeCell ref="D31:D35"/>
    <mergeCell ref="E31:E35"/>
    <mergeCell ref="F31:F35"/>
    <mergeCell ref="B16:G16"/>
    <mergeCell ref="C24:C28"/>
    <mergeCell ref="D24:D28"/>
    <mergeCell ref="E24:E28"/>
    <mergeCell ref="F24:F28"/>
    <mergeCell ref="G24:G28"/>
    <mergeCell ref="A30:A36"/>
    <mergeCell ref="B17:B21"/>
    <mergeCell ref="C17:C21"/>
    <mergeCell ref="H17:H21"/>
    <mergeCell ref="G17:G21"/>
    <mergeCell ref="F17:F21"/>
    <mergeCell ref="E17:E21"/>
    <mergeCell ref="D17:D21"/>
    <mergeCell ref="B23:E23"/>
    <mergeCell ref="A16:A22"/>
    <mergeCell ref="A23:A29"/>
    <mergeCell ref="E30:F30"/>
    <mergeCell ref="B30:D30"/>
    <mergeCell ref="B31:B35"/>
    <mergeCell ref="B24:B28"/>
    <mergeCell ref="H24:H28"/>
    <mergeCell ref="B2:D2"/>
    <mergeCell ref="A9:A15"/>
    <mergeCell ref="B1:S1"/>
    <mergeCell ref="A2:A8"/>
    <mergeCell ref="B3:B7"/>
    <mergeCell ref="B10:B14"/>
    <mergeCell ref="D10:D14"/>
    <mergeCell ref="E10:E14"/>
    <mergeCell ref="F10:F14"/>
    <mergeCell ref="G10:G14"/>
    <mergeCell ref="H10:H14"/>
    <mergeCell ref="I10:I14"/>
    <mergeCell ref="J10:J14"/>
    <mergeCell ref="K10:K14"/>
    <mergeCell ref="L10:L14"/>
    <mergeCell ref="C10:C14"/>
    <mergeCell ref="B9:F9"/>
    <mergeCell ref="G9:L9"/>
    <mergeCell ref="C3:C7"/>
    <mergeCell ref="D3:D7"/>
    <mergeCell ref="E3:E7"/>
    <mergeCell ref="F3:F7"/>
    <mergeCell ref="W29:X29"/>
    <mergeCell ref="Y29:Z29"/>
    <mergeCell ref="AA29:AB29"/>
    <mergeCell ref="O29:P29"/>
    <mergeCell ref="Q29:R29"/>
    <mergeCell ref="S29:T29"/>
    <mergeCell ref="U29:V29"/>
  </mergeCells>
  <phoneticPr fontId="1" type="noConversion"/>
  <conditionalFormatting sqref="B2">
    <cfRule type="expression" dxfId="525" priority="204">
      <formula>"4번 협곡"</formula>
    </cfRule>
  </conditionalFormatting>
  <conditionalFormatting sqref="A1:S1 A9:B9 K2:S7 G9 B10:B15 A16:A23 B22 A37:A68 C37:S68 J8:S8 H8 A8:F8 A4:A7 A2:B3 E2 P15 R15 T15 O10:V14 V15 G15:L15 I30:S36">
    <cfRule type="containsText" dxfId="524" priority="202" operator="containsText" text="4번 협곡">
      <formula>NOT(ISERROR(SEARCH("4번 협곡",A1)))</formula>
    </cfRule>
    <cfRule type="containsText" dxfId="523" priority="203" operator="containsText" text="무릉">
      <formula>NOT(ISERROR(SEARCH("무릉",A1)))</formula>
    </cfRule>
  </conditionalFormatting>
  <conditionalFormatting sqref="C10">
    <cfRule type="containsText" dxfId="522" priority="183" operator="containsText" text="4번 협곡">
      <formula>NOT(ISERROR(SEARCH("4번 협곡",C10)))</formula>
    </cfRule>
    <cfRule type="containsText" dxfId="521" priority="184" operator="containsText" text="무릉">
      <formula>NOT(ISERROR(SEARCH("무릉",C10)))</formula>
    </cfRule>
  </conditionalFormatting>
  <conditionalFormatting sqref="C15">
    <cfRule type="containsText" dxfId="520" priority="187" operator="containsText" text="4번 협곡">
      <formula>NOT(ISERROR(SEARCH("4번 협곡",C15)))</formula>
    </cfRule>
    <cfRule type="containsText" dxfId="519" priority="188" operator="containsText" text="무릉">
      <formula>NOT(ISERROR(SEARCH("무릉",C15)))</formula>
    </cfRule>
  </conditionalFormatting>
  <conditionalFormatting sqref="D15">
    <cfRule type="containsText" dxfId="518" priority="181" operator="containsText" text="4번 협곡">
      <formula>NOT(ISERROR(SEARCH("4번 협곡",D15)))</formula>
    </cfRule>
    <cfRule type="containsText" dxfId="517" priority="182" operator="containsText" text="무릉">
      <formula>NOT(ISERROR(SEARCH("무릉",D15)))</formula>
    </cfRule>
  </conditionalFormatting>
  <conditionalFormatting sqref="E15">
    <cfRule type="containsText" dxfId="516" priority="179" operator="containsText" text="4번 협곡">
      <formula>NOT(ISERROR(SEARCH("4번 협곡",E15)))</formula>
    </cfRule>
    <cfRule type="containsText" dxfId="515" priority="180" operator="containsText" text="무릉">
      <formula>NOT(ISERROR(SEARCH("무릉",E15)))</formula>
    </cfRule>
  </conditionalFormatting>
  <conditionalFormatting sqref="F15">
    <cfRule type="containsText" dxfId="514" priority="175" operator="containsText" text="4번 협곡">
      <formula>NOT(ISERROR(SEARCH("4번 협곡",F15)))</formula>
    </cfRule>
    <cfRule type="containsText" dxfId="513" priority="176" operator="containsText" text="무릉">
      <formula>NOT(ISERROR(SEARCH("무릉",F15)))</formula>
    </cfRule>
  </conditionalFormatting>
  <conditionalFormatting sqref="B37:B71">
    <cfRule type="containsText" dxfId="512" priority="45" operator="containsText" text="4번 협곡">
      <formula>NOT(ISERROR(SEARCH("4번 협곡",B37)))</formula>
    </cfRule>
    <cfRule type="containsText" dxfId="511" priority="46" operator="containsText" text="무릉">
      <formula>NOT(ISERROR(SEARCH("무릉",B37)))</formula>
    </cfRule>
  </conditionalFormatting>
  <conditionalFormatting sqref="W16">
    <cfRule type="containsText" dxfId="510" priority="147" operator="containsText" text="4번 협곡">
      <formula>NOT(ISERROR(SEARCH("4번 협곡",W16)))</formula>
    </cfRule>
    <cfRule type="containsText" dxfId="509" priority="148" operator="containsText" text="무릉">
      <formula>NOT(ISERROR(SEARCH("무릉",W16)))</formula>
    </cfRule>
  </conditionalFormatting>
  <conditionalFormatting sqref="Y16">
    <cfRule type="containsText" dxfId="508" priority="145" operator="containsText" text="4번 협곡">
      <formula>NOT(ISERROR(SEARCH("4번 협곡",Y16)))</formula>
    </cfRule>
    <cfRule type="containsText" dxfId="507" priority="146" operator="containsText" text="무릉">
      <formula>NOT(ISERROR(SEARCH("무릉",Y16)))</formula>
    </cfRule>
  </conditionalFormatting>
  <conditionalFormatting sqref="AA16">
    <cfRule type="containsText" dxfId="506" priority="143" operator="containsText" text="4번 협곡">
      <formula>NOT(ISERROR(SEARCH("4번 협곡",AA16)))</formula>
    </cfRule>
    <cfRule type="containsText" dxfId="505" priority="144" operator="containsText" text="무릉">
      <formula>NOT(ISERROR(SEARCH("무릉",AA16)))</formula>
    </cfRule>
  </conditionalFormatting>
  <conditionalFormatting sqref="AC16">
    <cfRule type="containsText" dxfId="504" priority="141" operator="containsText" text="4번 협곡">
      <formula>NOT(ISERROR(SEARCH("4번 협곡",AC16)))</formula>
    </cfRule>
    <cfRule type="containsText" dxfId="503" priority="142" operator="containsText" text="무릉">
      <formula>NOT(ISERROR(SEARCH("무릉",AC16)))</formula>
    </cfRule>
  </conditionalFormatting>
  <conditionalFormatting sqref="AE16">
    <cfRule type="containsText" dxfId="502" priority="139" operator="containsText" text="4번 협곡">
      <formula>NOT(ISERROR(SEARCH("4번 협곡",AE16)))</formula>
    </cfRule>
    <cfRule type="containsText" dxfId="501" priority="140" operator="containsText" text="무릉">
      <formula>NOT(ISERROR(SEARCH("무릉",AE16)))</formula>
    </cfRule>
  </conditionalFormatting>
  <conditionalFormatting sqref="AG16">
    <cfRule type="containsText" dxfId="500" priority="137" operator="containsText" text="4번 협곡">
      <formula>NOT(ISERROR(SEARCH("4번 협곡",AG16)))</formula>
    </cfRule>
    <cfRule type="containsText" dxfId="499" priority="138" operator="containsText" text="무릉">
      <formula>NOT(ISERROR(SEARCH("무릉",AG16)))</formula>
    </cfRule>
  </conditionalFormatting>
  <conditionalFormatting sqref="AI16">
    <cfRule type="containsText" dxfId="498" priority="135" operator="containsText" text="4번 협곡">
      <formula>NOT(ISERROR(SEARCH("4번 협곡",AI16)))</formula>
    </cfRule>
    <cfRule type="containsText" dxfId="497" priority="136" operator="containsText" text="무릉">
      <formula>NOT(ISERROR(SEARCH("무릉",AI16)))</formula>
    </cfRule>
  </conditionalFormatting>
  <conditionalFormatting sqref="AK16">
    <cfRule type="containsText" dxfId="496" priority="133" operator="containsText" text="4번 협곡">
      <formula>NOT(ISERROR(SEARCH("4번 협곡",AK16)))</formula>
    </cfRule>
    <cfRule type="containsText" dxfId="495" priority="134" operator="containsText" text="무릉">
      <formula>NOT(ISERROR(SEARCH("무릉",AK16)))</formula>
    </cfRule>
  </conditionalFormatting>
  <conditionalFormatting sqref="W23">
    <cfRule type="containsText" dxfId="494" priority="109" operator="containsText" text="4번 협곡">
      <formula>NOT(ISERROR(SEARCH("4번 협곡",W23)))</formula>
    </cfRule>
    <cfRule type="containsText" dxfId="493" priority="110" operator="containsText" text="무릉">
      <formula>NOT(ISERROR(SEARCH("무릉",W23)))</formula>
    </cfRule>
  </conditionalFormatting>
  <conditionalFormatting sqref="Y23">
    <cfRule type="containsText" dxfId="492" priority="107" operator="containsText" text="4번 협곡">
      <formula>NOT(ISERROR(SEARCH("4번 협곡",Y23)))</formula>
    </cfRule>
    <cfRule type="containsText" dxfId="491" priority="108" operator="containsText" text="무릉">
      <formula>NOT(ISERROR(SEARCH("무릉",Y23)))</formula>
    </cfRule>
  </conditionalFormatting>
  <conditionalFormatting sqref="C22">
    <cfRule type="containsText" dxfId="490" priority="101" operator="containsText" text="4번 협곡">
      <formula>NOT(ISERROR(SEARCH("4번 협곡",C22)))</formula>
    </cfRule>
    <cfRule type="containsText" dxfId="489" priority="102" operator="containsText" text="무릉">
      <formula>NOT(ISERROR(SEARCH("무릉",C22)))</formula>
    </cfRule>
  </conditionalFormatting>
  <conditionalFormatting sqref="D22">
    <cfRule type="containsText" dxfId="488" priority="99" operator="containsText" text="4번 협곡">
      <formula>NOT(ISERROR(SEARCH("4번 협곡",D22)))</formula>
    </cfRule>
    <cfRule type="containsText" dxfId="487" priority="100" operator="containsText" text="무릉">
      <formula>NOT(ISERROR(SEARCH("무릉",D22)))</formula>
    </cfRule>
  </conditionalFormatting>
  <conditionalFormatting sqref="E22">
    <cfRule type="containsText" dxfId="486" priority="97" operator="containsText" text="4번 협곡">
      <formula>NOT(ISERROR(SEARCH("4번 협곡",E22)))</formula>
    </cfRule>
    <cfRule type="containsText" dxfId="485" priority="98" operator="containsText" text="무릉">
      <formula>NOT(ISERROR(SEARCH("무릉",E22)))</formula>
    </cfRule>
  </conditionalFormatting>
  <conditionalFormatting sqref="F22">
    <cfRule type="containsText" dxfId="484" priority="95" operator="containsText" text="4번 협곡">
      <formula>NOT(ISERROR(SEARCH("4번 협곡",F22)))</formula>
    </cfRule>
    <cfRule type="containsText" dxfId="483" priority="96" operator="containsText" text="무릉">
      <formula>NOT(ISERROR(SEARCH("무릉",F22)))</formula>
    </cfRule>
  </conditionalFormatting>
  <conditionalFormatting sqref="S23">
    <cfRule type="containsText" dxfId="482" priority="113" operator="containsText" text="4번 협곡">
      <formula>NOT(ISERROR(SEARCH("4번 협곡",S23)))</formula>
    </cfRule>
    <cfRule type="containsText" dxfId="481" priority="114" operator="containsText" text="무릉">
      <formula>NOT(ISERROR(SEARCH("무릉",S23)))</formula>
    </cfRule>
  </conditionalFormatting>
  <conditionalFormatting sqref="U23">
    <cfRule type="containsText" dxfId="480" priority="111" operator="containsText" text="4번 협곡">
      <formula>NOT(ISERROR(SEARCH("4번 협곡",U23)))</formula>
    </cfRule>
    <cfRule type="containsText" dxfId="479" priority="112" operator="containsText" text="무릉">
      <formula>NOT(ISERROR(SEARCH("무릉",U23)))</formula>
    </cfRule>
  </conditionalFormatting>
  <conditionalFormatting sqref="D29">
    <cfRule type="containsText" dxfId="478" priority="71" operator="containsText" text="4번 협곡">
      <formula>NOT(ISERROR(SEARCH("4번 협곡",D29)))</formula>
    </cfRule>
    <cfRule type="containsText" dxfId="477" priority="72" operator="containsText" text="무릉">
      <formula>NOT(ISERROR(SEARCH("무릉",D29)))</formula>
    </cfRule>
  </conditionalFormatting>
  <conditionalFormatting sqref="G22">
    <cfRule type="containsText" dxfId="476" priority="93" operator="containsText" text="4번 협곡">
      <formula>NOT(ISERROR(SEARCH("4번 협곡",G22)))</formula>
    </cfRule>
    <cfRule type="containsText" dxfId="475" priority="94" operator="containsText" text="무릉">
      <formula>NOT(ISERROR(SEARCH("무릉",G22)))</formula>
    </cfRule>
  </conditionalFormatting>
  <conditionalFormatting sqref="H22">
    <cfRule type="containsText" dxfId="474" priority="91" operator="containsText" text="4번 협곡">
      <formula>NOT(ISERROR(SEARCH("4번 협곡",H22)))</formula>
    </cfRule>
    <cfRule type="containsText" dxfId="473" priority="92" operator="containsText" text="무릉">
      <formula>NOT(ISERROR(SEARCH("무릉",H22)))</formula>
    </cfRule>
  </conditionalFormatting>
  <conditionalFormatting sqref="O22">
    <cfRule type="containsText" dxfId="472" priority="89" operator="containsText" text="4번 협곡">
      <formula>NOT(ISERROR(SEARCH("4번 협곡",O22)))</formula>
    </cfRule>
    <cfRule type="containsText" dxfId="471" priority="90" operator="containsText" text="무릉">
      <formula>NOT(ISERROR(SEARCH("무릉",O22)))</formula>
    </cfRule>
  </conditionalFormatting>
  <conditionalFormatting sqref="Q22">
    <cfRule type="containsText" dxfId="470" priority="87" operator="containsText" text="4번 협곡">
      <formula>NOT(ISERROR(SEARCH("4번 협곡",Q22)))</formula>
    </cfRule>
    <cfRule type="containsText" dxfId="469" priority="88" operator="containsText" text="무릉">
      <formula>NOT(ISERROR(SEARCH("무릉",Q22)))</formula>
    </cfRule>
  </conditionalFormatting>
  <conditionalFormatting sqref="S22">
    <cfRule type="containsText" dxfId="468" priority="85" operator="containsText" text="4번 협곡">
      <formula>NOT(ISERROR(SEARCH("4번 협곡",S22)))</formula>
    </cfRule>
    <cfRule type="containsText" dxfId="467" priority="86" operator="containsText" text="무릉">
      <formula>NOT(ISERROR(SEARCH("무릉",S22)))</formula>
    </cfRule>
  </conditionalFormatting>
  <conditionalFormatting sqref="U22">
    <cfRule type="containsText" dxfId="466" priority="83" operator="containsText" text="4번 협곡">
      <formula>NOT(ISERROR(SEARCH("4번 협곡",U22)))</formula>
    </cfRule>
    <cfRule type="containsText" dxfId="465" priority="84" operator="containsText" text="무릉">
      <formula>NOT(ISERROR(SEARCH("무릉",U22)))</formula>
    </cfRule>
  </conditionalFormatting>
  <conditionalFormatting sqref="W22">
    <cfRule type="containsText" dxfId="464" priority="81" operator="containsText" text="4번 협곡">
      <formula>NOT(ISERROR(SEARCH("4번 협곡",W22)))</formula>
    </cfRule>
    <cfRule type="containsText" dxfId="463" priority="82" operator="containsText" text="무릉">
      <formula>NOT(ISERROR(SEARCH("무릉",W22)))</formula>
    </cfRule>
  </conditionalFormatting>
  <conditionalFormatting sqref="Y22">
    <cfRule type="containsText" dxfId="462" priority="79" operator="containsText" text="4번 협곡">
      <formula>NOT(ISERROR(SEARCH("4번 협곡",Y22)))</formula>
    </cfRule>
    <cfRule type="containsText" dxfId="461" priority="80" operator="containsText" text="무릉">
      <formula>NOT(ISERROR(SEARCH("무릉",Y22)))</formula>
    </cfRule>
  </conditionalFormatting>
  <conditionalFormatting sqref="AA22">
    <cfRule type="containsText" dxfId="460" priority="77" operator="containsText" text="4번 협곡">
      <formula>NOT(ISERROR(SEARCH("4번 협곡",AA22)))</formula>
    </cfRule>
    <cfRule type="containsText" dxfId="459" priority="78" operator="containsText" text="무릉">
      <formula>NOT(ISERROR(SEARCH("무릉",AA22)))</formula>
    </cfRule>
  </conditionalFormatting>
  <conditionalFormatting sqref="B29">
    <cfRule type="containsText" dxfId="458" priority="75" operator="containsText" text="4번 협곡">
      <formula>NOT(ISERROR(SEARCH("4번 협곡",B29)))</formula>
    </cfRule>
    <cfRule type="containsText" dxfId="457" priority="76" operator="containsText" text="무릉">
      <formula>NOT(ISERROR(SEARCH("무릉",B29)))</formula>
    </cfRule>
  </conditionalFormatting>
  <conditionalFormatting sqref="C29">
    <cfRule type="containsText" dxfId="456" priority="73" operator="containsText" text="4번 협곡">
      <formula>NOT(ISERROR(SEARCH("4번 협곡",C29)))</formula>
    </cfRule>
    <cfRule type="containsText" dxfId="455" priority="74" operator="containsText" text="무릉">
      <formula>NOT(ISERROR(SEARCH("무릉",C29)))</formula>
    </cfRule>
  </conditionalFormatting>
  <conditionalFormatting sqref="E29">
    <cfRule type="containsText" dxfId="454" priority="69" operator="containsText" text="4번 협곡">
      <formula>NOT(ISERROR(SEARCH("4번 협곡",E29)))</formula>
    </cfRule>
    <cfRule type="containsText" dxfId="453" priority="70" operator="containsText" text="무릉">
      <formula>NOT(ISERROR(SEARCH("무릉",E29)))</formula>
    </cfRule>
  </conditionalFormatting>
  <conditionalFormatting sqref="F29">
    <cfRule type="containsText" dxfId="452" priority="67" operator="containsText" text="4번 협곡">
      <formula>NOT(ISERROR(SEARCH("4번 협곡",F29)))</formula>
    </cfRule>
    <cfRule type="containsText" dxfId="451" priority="68" operator="containsText" text="무릉">
      <formula>NOT(ISERROR(SEARCH("무릉",F29)))</formula>
    </cfRule>
  </conditionalFormatting>
  <conditionalFormatting sqref="G29">
    <cfRule type="containsText" dxfId="450" priority="65" operator="containsText" text="4번 협곡">
      <formula>NOT(ISERROR(SEARCH("4번 협곡",G29)))</formula>
    </cfRule>
    <cfRule type="containsText" dxfId="449" priority="66" operator="containsText" text="무릉">
      <formula>NOT(ISERROR(SEARCH("무릉",G29)))</formula>
    </cfRule>
  </conditionalFormatting>
  <conditionalFormatting sqref="H29">
    <cfRule type="containsText" dxfId="448" priority="63" operator="containsText" text="4번 협곡">
      <formula>NOT(ISERROR(SEARCH("4번 협곡",H29)))</formula>
    </cfRule>
    <cfRule type="containsText" dxfId="447" priority="64" operator="containsText" text="무릉">
      <formula>NOT(ISERROR(SEARCH("무릉",H29)))</formula>
    </cfRule>
  </conditionalFormatting>
  <conditionalFormatting sqref="O29">
    <cfRule type="containsText" dxfId="446" priority="61" operator="containsText" text="4번 협곡">
      <formula>NOT(ISERROR(SEARCH("4번 협곡",O29)))</formula>
    </cfRule>
    <cfRule type="containsText" dxfId="445" priority="62" operator="containsText" text="무릉">
      <formula>NOT(ISERROR(SEARCH("무릉",O29)))</formula>
    </cfRule>
  </conditionalFormatting>
  <conditionalFormatting sqref="Q29">
    <cfRule type="containsText" dxfId="444" priority="59" operator="containsText" text="4번 협곡">
      <formula>NOT(ISERROR(SEARCH("4번 협곡",Q29)))</formula>
    </cfRule>
    <cfRule type="containsText" dxfId="443" priority="60" operator="containsText" text="무릉">
      <formula>NOT(ISERROR(SEARCH("무릉",Q29)))</formula>
    </cfRule>
  </conditionalFormatting>
  <conditionalFormatting sqref="S29">
    <cfRule type="containsText" dxfId="442" priority="57" operator="containsText" text="4번 협곡">
      <formula>NOT(ISERROR(SEARCH("4번 협곡",S29)))</formula>
    </cfRule>
    <cfRule type="containsText" dxfId="441" priority="58" operator="containsText" text="무릉">
      <formula>NOT(ISERROR(SEARCH("무릉",S29)))</formula>
    </cfRule>
  </conditionalFormatting>
  <conditionalFormatting sqref="U29">
    <cfRule type="containsText" dxfId="440" priority="55" operator="containsText" text="4번 협곡">
      <formula>NOT(ISERROR(SEARCH("4번 협곡",U29)))</formula>
    </cfRule>
    <cfRule type="containsText" dxfId="439" priority="56" operator="containsText" text="무릉">
      <formula>NOT(ISERROR(SEARCH("무릉",U29)))</formula>
    </cfRule>
  </conditionalFormatting>
  <conditionalFormatting sqref="W29">
    <cfRule type="containsText" dxfId="438" priority="53" operator="containsText" text="4번 협곡">
      <formula>NOT(ISERROR(SEARCH("4번 협곡",W29)))</formula>
    </cfRule>
    <cfRule type="containsText" dxfId="437" priority="54" operator="containsText" text="무릉">
      <formula>NOT(ISERROR(SEARCH("무릉",W29)))</formula>
    </cfRule>
  </conditionalFormatting>
  <conditionalFormatting sqref="Y29">
    <cfRule type="containsText" dxfId="436" priority="51" operator="containsText" text="4번 협곡">
      <formula>NOT(ISERROR(SEARCH("4번 협곡",Y29)))</formula>
    </cfRule>
    <cfRule type="containsText" dxfId="435" priority="52" operator="containsText" text="무릉">
      <formula>NOT(ISERROR(SEARCH("무릉",Y29)))</formula>
    </cfRule>
  </conditionalFormatting>
  <conditionalFormatting sqref="AA29">
    <cfRule type="containsText" dxfId="434" priority="49" operator="containsText" text="4번 협곡">
      <formula>NOT(ISERROR(SEARCH("4번 협곡",AA29)))</formula>
    </cfRule>
    <cfRule type="containsText" dxfId="433" priority="50" operator="containsText" text="무릉">
      <formula>NOT(ISERROR(SEARCH("무릉",AA29)))</formula>
    </cfRule>
  </conditionalFormatting>
  <conditionalFormatting sqref="AA23">
    <cfRule type="containsText" dxfId="432" priority="47" operator="containsText" text="4번 협곡">
      <formula>NOT(ISERROR(SEARCH("4번 협곡",AA23)))</formula>
    </cfRule>
    <cfRule type="containsText" dxfId="431" priority="48" operator="containsText" text="무릉">
      <formula>NOT(ISERROR(SEARCH("무릉",AA23)))</formula>
    </cfRule>
  </conditionalFormatting>
  <conditionalFormatting sqref="C3">
    <cfRule type="containsText" dxfId="430" priority="43" operator="containsText" text="4번 협곡">
      <formula>NOT(ISERROR(SEARCH("4번 협곡",C3)))</formula>
    </cfRule>
    <cfRule type="containsText" dxfId="429" priority="44" operator="containsText" text="무릉">
      <formula>NOT(ISERROR(SEARCH("무릉",C3)))</formula>
    </cfRule>
  </conditionalFormatting>
  <conditionalFormatting sqref="D3">
    <cfRule type="containsText" dxfId="428" priority="41" operator="containsText" text="4번 협곡">
      <formula>NOT(ISERROR(SEARCH("4번 협곡",D3)))</formula>
    </cfRule>
    <cfRule type="containsText" dxfId="427" priority="42" operator="containsText" text="무릉">
      <formula>NOT(ISERROR(SEARCH("무릉",D3)))</formula>
    </cfRule>
  </conditionalFormatting>
  <conditionalFormatting sqref="E3">
    <cfRule type="containsText" dxfId="426" priority="39" operator="containsText" text="4번 협곡">
      <formula>NOT(ISERROR(SEARCH("4번 협곡",E3)))</formula>
    </cfRule>
    <cfRule type="containsText" dxfId="425" priority="40" operator="containsText" text="무릉">
      <formula>NOT(ISERROR(SEARCH("무릉",E3)))</formula>
    </cfRule>
  </conditionalFormatting>
  <conditionalFormatting sqref="F3">
    <cfRule type="containsText" dxfId="424" priority="37" operator="containsText" text="4번 협곡">
      <formula>NOT(ISERROR(SEARCH("4번 협곡",F3)))</formula>
    </cfRule>
    <cfRule type="containsText" dxfId="423" priority="38" operator="containsText" text="무릉">
      <formula>NOT(ISERROR(SEARCH("무릉",F3)))</formula>
    </cfRule>
  </conditionalFormatting>
  <conditionalFormatting sqref="H3">
    <cfRule type="containsText" dxfId="420" priority="33" operator="containsText" text="4번 협곡">
      <formula>NOT(ISERROR(SEARCH("4번 협곡",H3)))</formula>
    </cfRule>
    <cfRule type="containsText" dxfId="419" priority="34" operator="containsText" text="무릉">
      <formula>NOT(ISERROR(SEARCH("무릉",H3)))</formula>
    </cfRule>
  </conditionalFormatting>
  <conditionalFormatting sqref="I3">
    <cfRule type="containsText" dxfId="418" priority="31" operator="containsText" text="4번 협곡">
      <formula>NOT(ISERROR(SEARCH("4번 협곡",I3)))</formula>
    </cfRule>
    <cfRule type="containsText" dxfId="417" priority="32" operator="containsText" text="무릉">
      <formula>NOT(ISERROR(SEARCH("무릉",I3)))</formula>
    </cfRule>
  </conditionalFormatting>
  <conditionalFormatting sqref="J3">
    <cfRule type="containsText" dxfId="416" priority="29" operator="containsText" text="4번 협곡">
      <formula>NOT(ISERROR(SEARCH("4번 협곡",J3)))</formula>
    </cfRule>
    <cfRule type="containsText" dxfId="415" priority="30" operator="containsText" text="무릉">
      <formula>NOT(ISERROR(SEARCH("무릉",J3)))</formula>
    </cfRule>
  </conditionalFormatting>
  <conditionalFormatting sqref="A30">
    <cfRule type="containsText" dxfId="414" priority="27" operator="containsText" text="4번 협곡">
      <formula>NOT(ISERROR(SEARCH("4번 협곡",A30)))</formula>
    </cfRule>
    <cfRule type="containsText" dxfId="413" priority="28" operator="containsText" text="무릉">
      <formula>NOT(ISERROR(SEARCH("무릉",A30)))</formula>
    </cfRule>
  </conditionalFormatting>
  <conditionalFormatting sqref="B16 H16">
    <cfRule type="containsText" dxfId="412" priority="25" operator="containsText" text="4번 협곡">
      <formula>NOT(ISERROR(SEARCH("4번 협곡",B16)))</formula>
    </cfRule>
    <cfRule type="containsText" dxfId="411" priority="26" operator="containsText" text="무릉">
      <formula>NOT(ISERROR(SEARCH("무릉",B16)))</formula>
    </cfRule>
  </conditionalFormatting>
  <conditionalFormatting sqref="B23">
    <cfRule type="containsText" dxfId="410" priority="23" operator="containsText" text="4번 협곡">
      <formula>NOT(ISERROR(SEARCH("4번 협곡",B23)))</formula>
    </cfRule>
    <cfRule type="containsText" dxfId="409" priority="24" operator="containsText" text="무릉">
      <formula>NOT(ISERROR(SEARCH("무릉",B23)))</formula>
    </cfRule>
  </conditionalFormatting>
  <conditionalFormatting sqref="F23">
    <cfRule type="containsText" dxfId="408" priority="21" operator="containsText" text="4번 협곡">
      <formula>NOT(ISERROR(SEARCH("4번 협곡",F23)))</formula>
    </cfRule>
    <cfRule type="containsText" dxfId="407" priority="22" operator="containsText" text="무릉">
      <formula>NOT(ISERROR(SEARCH("무릉",F23)))</formula>
    </cfRule>
  </conditionalFormatting>
  <conditionalFormatting sqref="D36">
    <cfRule type="containsText" dxfId="406" priority="15" operator="containsText" text="4번 협곡">
      <formula>NOT(ISERROR(SEARCH("4번 협곡",D36)))</formula>
    </cfRule>
    <cfRule type="containsText" dxfId="405" priority="16" operator="containsText" text="무릉">
      <formula>NOT(ISERROR(SEARCH("무릉",D36)))</formula>
    </cfRule>
  </conditionalFormatting>
  <conditionalFormatting sqref="B36">
    <cfRule type="containsText" dxfId="404" priority="19" operator="containsText" text="4번 협곡">
      <formula>NOT(ISERROR(SEARCH("4번 협곡",B36)))</formula>
    </cfRule>
    <cfRule type="containsText" dxfId="403" priority="20" operator="containsText" text="무릉">
      <formula>NOT(ISERROR(SEARCH("무릉",B36)))</formula>
    </cfRule>
  </conditionalFormatting>
  <conditionalFormatting sqref="C36">
    <cfRule type="containsText" dxfId="402" priority="17" operator="containsText" text="4번 협곡">
      <formula>NOT(ISERROR(SEARCH("4번 협곡",C36)))</formula>
    </cfRule>
    <cfRule type="containsText" dxfId="401" priority="18" operator="containsText" text="무릉">
      <formula>NOT(ISERROR(SEARCH("무릉",C36)))</formula>
    </cfRule>
  </conditionalFormatting>
  <conditionalFormatting sqref="E36">
    <cfRule type="containsText" dxfId="400" priority="13" operator="containsText" text="4번 협곡">
      <formula>NOT(ISERROR(SEARCH("4번 협곡",E36)))</formula>
    </cfRule>
    <cfRule type="containsText" dxfId="399" priority="14" operator="containsText" text="무릉">
      <formula>NOT(ISERROR(SEARCH("무릉",E36)))</formula>
    </cfRule>
  </conditionalFormatting>
  <conditionalFormatting sqref="F36">
    <cfRule type="containsText" dxfId="398" priority="11" operator="containsText" text="4번 협곡">
      <formula>NOT(ISERROR(SEARCH("4번 협곡",F36)))</formula>
    </cfRule>
    <cfRule type="containsText" dxfId="397" priority="12" operator="containsText" text="무릉">
      <formula>NOT(ISERROR(SEARCH("무릉",F36)))</formula>
    </cfRule>
  </conditionalFormatting>
  <conditionalFormatting sqref="G36">
    <cfRule type="containsText" dxfId="396" priority="9" operator="containsText" text="4번 협곡">
      <formula>NOT(ISERROR(SEARCH("4번 협곡",G36)))</formula>
    </cfRule>
    <cfRule type="containsText" dxfId="395" priority="10" operator="containsText" text="무릉">
      <formula>NOT(ISERROR(SEARCH("무릉",G36)))</formula>
    </cfRule>
  </conditionalFormatting>
  <conditionalFormatting sqref="H36">
    <cfRule type="containsText" dxfId="394" priority="7" operator="containsText" text="4번 협곡">
      <formula>NOT(ISERROR(SEARCH("4번 협곡",H36)))</formula>
    </cfRule>
    <cfRule type="containsText" dxfId="393" priority="8" operator="containsText" text="무릉">
      <formula>NOT(ISERROR(SEARCH("무릉",H36)))</formula>
    </cfRule>
  </conditionalFormatting>
  <conditionalFormatting sqref="B30">
    <cfRule type="containsText" dxfId="392" priority="5" operator="containsText" text="4번 협곡">
      <formula>NOT(ISERROR(SEARCH("4번 협곡",B30)))</formula>
    </cfRule>
    <cfRule type="containsText" dxfId="391" priority="6" operator="containsText" text="무릉">
      <formula>NOT(ISERROR(SEARCH("무릉",B30)))</formula>
    </cfRule>
  </conditionalFormatting>
  <conditionalFormatting sqref="E30">
    <cfRule type="containsText" dxfId="390" priority="3" operator="containsText" text="4번 협곡">
      <formula>NOT(ISERROR(SEARCH("4번 협곡",E30)))</formula>
    </cfRule>
    <cfRule type="containsText" dxfId="389" priority="4" operator="containsText" text="무릉">
      <formula>NOT(ISERROR(SEARCH("무릉",E30)))</formula>
    </cfRule>
  </conditionalFormatting>
  <conditionalFormatting sqref="G3">
    <cfRule type="containsText" dxfId="387" priority="1" operator="containsText" text="4번 협곡">
      <formula>NOT(ISERROR(SEARCH("4번 협곡",G3)))</formula>
    </cfRule>
    <cfRule type="containsText" dxfId="386" priority="2" operator="containsText" text="무릉">
      <formula>NOT(ISERROR(SEARCH("무릉",G3)))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B2C92-5CD6-49E8-9C78-B532938BBF2D}">
  <sheetPr codeName="Sheet7"/>
  <dimension ref="A1:B9"/>
  <sheetViews>
    <sheetView workbookViewId="0">
      <selection activeCell="B9" sqref="B9"/>
    </sheetView>
  </sheetViews>
  <sheetFormatPr defaultRowHeight="17.399999999999999" x14ac:dyDescent="0.4"/>
  <cols>
    <col min="1" max="1" width="10.796875" bestFit="1" customWidth="1"/>
    <col min="2" max="2" width="62.5" bestFit="1" customWidth="1"/>
  </cols>
  <sheetData>
    <row r="1" spans="1:2" ht="18" thickBot="1" x14ac:dyDescent="0.45">
      <c r="A1" s="60" t="s">
        <v>210</v>
      </c>
      <c r="B1" s="61" t="s">
        <v>253</v>
      </c>
    </row>
    <row r="2" spans="1:2" x14ac:dyDescent="0.4">
      <c r="A2" s="160" t="s">
        <v>211</v>
      </c>
      <c r="B2" s="57" t="s">
        <v>212</v>
      </c>
    </row>
    <row r="3" spans="1:2" x14ac:dyDescent="0.4">
      <c r="A3" s="161"/>
      <c r="B3" s="58" t="s">
        <v>213</v>
      </c>
    </row>
    <row r="4" spans="1:2" ht="18" thickBot="1" x14ac:dyDescent="0.45">
      <c r="A4" s="162"/>
      <c r="B4" s="59" t="s">
        <v>256</v>
      </c>
    </row>
    <row r="5" spans="1:2" ht="18" thickBot="1" x14ac:dyDescent="0.45">
      <c r="A5" s="93" t="s">
        <v>254</v>
      </c>
      <c r="B5" s="57" t="s">
        <v>255</v>
      </c>
    </row>
    <row r="6" spans="1:2" x14ac:dyDescent="0.4">
      <c r="A6" s="160" t="s">
        <v>326</v>
      </c>
      <c r="B6" s="178" t="s">
        <v>397</v>
      </c>
    </row>
    <row r="7" spans="1:2" x14ac:dyDescent="0.4">
      <c r="A7" s="161"/>
      <c r="B7" s="89" t="s">
        <v>396</v>
      </c>
    </row>
    <row r="8" spans="1:2" x14ac:dyDescent="0.4">
      <c r="A8" s="161"/>
      <c r="B8" s="89" t="s">
        <v>398</v>
      </c>
    </row>
    <row r="9" spans="1:2" ht="18" thickBot="1" x14ac:dyDescent="0.45">
      <c r="A9" s="162"/>
      <c r="B9" s="179" t="s">
        <v>395</v>
      </c>
    </row>
  </sheetData>
  <mergeCells count="2">
    <mergeCell ref="A2:A4"/>
    <mergeCell ref="A6:A9"/>
  </mergeCells>
  <phoneticPr fontId="1" type="noConversion"/>
  <conditionalFormatting sqref="A1:A6 A10:A1048576">
    <cfRule type="expression" dxfId="388" priority="1">
      <formula>AND(A1&lt;&gt;"", LEN(A1)-LEN(SUBSTITUTE(A1,".",""))=1)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검색</vt:lpstr>
      <vt:lpstr>설명서</vt:lpstr>
      <vt:lpstr>자원 채집</vt:lpstr>
      <vt:lpstr>물류 설비</vt:lpstr>
      <vt:lpstr>기초 생산</vt:lpstr>
      <vt:lpstr>합성과 제작</vt:lpstr>
      <vt:lpstr>사진 자료</vt:lpstr>
      <vt:lpstr>패치노트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dohum kim</dc:creator>
  <cp:lastModifiedBy>dohum kim</cp:lastModifiedBy>
  <dcterms:created xsi:type="dcterms:W3CDTF">2026-02-01T01:10:34Z</dcterms:created>
  <dcterms:modified xsi:type="dcterms:W3CDTF">2026-04-24T20:55:10Z</dcterms:modified>
</cp:coreProperties>
</file>