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webp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프로젝트\잡동사니\각종 계산기(엑셀)\"/>
    </mc:Choice>
  </mc:AlternateContent>
  <xr:revisionPtr revIDLastSave="0" documentId="13_ncr:1_{BC5EC238-173D-40AF-BE40-40EA66CB85FB}" xr6:coauthVersionLast="36" xr6:coauthVersionMax="36" xr10:uidLastSave="{00000000-0000-0000-0000-000000000000}"/>
  <bookViews>
    <workbookView xWindow="0" yWindow="0" windowWidth="23040" windowHeight="8160" activeTab="1" xr2:uid="{C2E2015E-BB7A-4840-B41E-879DA0F06508}"/>
  </bookViews>
  <sheets>
    <sheet name="검색" sheetId="6" r:id="rId1"/>
    <sheet name="설명서" sheetId="10" r:id="rId2"/>
    <sheet name="자원 채집" sheetId="1" r:id="rId3"/>
    <sheet name="물류 설비" sheetId="8" r:id="rId4"/>
    <sheet name="기초 생산" sheetId="2" r:id="rId5"/>
    <sheet name="합성과 제작" sheetId="3" r:id="rId6"/>
    <sheet name="사진 자료" sheetId="4" r:id="rId7"/>
    <sheet name="패치노트" sheetId="9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4" i="2" l="1"/>
  <c r="M64" i="2" s="1"/>
  <c r="L71" i="3" l="1"/>
  <c r="M71" i="3" s="1"/>
  <c r="C103" i="3" l="1"/>
  <c r="C104" i="3"/>
  <c r="C105" i="3"/>
  <c r="C106" i="3"/>
  <c r="C102" i="3"/>
  <c r="C98" i="3"/>
  <c r="C99" i="3"/>
  <c r="C100" i="3"/>
  <c r="C101" i="3"/>
  <c r="C97" i="3"/>
  <c r="C96" i="3"/>
  <c r="C94" i="3"/>
  <c r="C95" i="3"/>
  <c r="C92" i="3"/>
  <c r="C93" i="3"/>
  <c r="C91" i="3"/>
  <c r="C86" i="3"/>
  <c r="C81" i="3"/>
  <c r="G45" i="3"/>
  <c r="G46" i="3"/>
  <c r="G47" i="3"/>
  <c r="G48" i="3"/>
  <c r="G44" i="3"/>
  <c r="G55" i="3"/>
  <c r="G56" i="3"/>
  <c r="G57" i="3"/>
  <c r="G58" i="3"/>
  <c r="G54" i="3"/>
  <c r="G53" i="3"/>
  <c r="G43" i="3"/>
  <c r="G38" i="3"/>
  <c r="G33" i="3"/>
  <c r="G28" i="3"/>
  <c r="G52" i="3"/>
  <c r="G51" i="3"/>
  <c r="G50" i="3"/>
  <c r="G49" i="3"/>
  <c r="L63" i="2"/>
  <c r="M63" i="2" s="1"/>
  <c r="L43" i="2"/>
  <c r="M43" i="2" s="1"/>
  <c r="C76" i="3"/>
  <c r="L23" i="3" l="1"/>
  <c r="M23" i="3" s="1"/>
  <c r="L59" i="2"/>
  <c r="M59" i="2" s="1"/>
  <c r="I12" i="1"/>
  <c r="J12" i="1"/>
  <c r="I7" i="8" l="1"/>
  <c r="J7" i="8" s="1"/>
  <c r="I2" i="8"/>
  <c r="J2" i="8" s="1"/>
  <c r="L72" i="3" l="1"/>
  <c r="M72" i="3" s="1"/>
  <c r="C88" i="3"/>
  <c r="C89" i="3"/>
  <c r="C90" i="3"/>
  <c r="C87" i="3"/>
  <c r="C83" i="3"/>
  <c r="C84" i="3"/>
  <c r="C85" i="3"/>
  <c r="C82" i="3"/>
  <c r="C78" i="3"/>
  <c r="C79" i="3"/>
  <c r="C80" i="3"/>
  <c r="C77" i="3"/>
  <c r="C73" i="3"/>
  <c r="C74" i="3"/>
  <c r="C75" i="3"/>
  <c r="C72" i="3"/>
  <c r="G24" i="3"/>
  <c r="L65" i="3"/>
  <c r="M65" i="3" s="1"/>
  <c r="L70" i="3"/>
  <c r="M70" i="3" s="1"/>
  <c r="L59" i="3"/>
  <c r="M59" i="3" s="1"/>
  <c r="G30" i="3"/>
  <c r="L22" i="3"/>
  <c r="M22" i="3" s="1"/>
  <c r="L24" i="3"/>
  <c r="M24" i="3" s="1"/>
  <c r="L15" i="3"/>
  <c r="M15" i="3" s="1"/>
  <c r="L11" i="3"/>
  <c r="M11" i="3" s="1"/>
  <c r="G17" i="3"/>
  <c r="G18" i="3"/>
  <c r="G19" i="3"/>
  <c r="G20" i="3"/>
  <c r="G21" i="3"/>
  <c r="G15" i="3"/>
  <c r="L5" i="3"/>
  <c r="M5" i="3" s="1"/>
  <c r="G40" i="3"/>
  <c r="G41" i="3"/>
  <c r="G42" i="3"/>
  <c r="G39" i="3"/>
  <c r="G35" i="3"/>
  <c r="G36" i="3"/>
  <c r="G37" i="3"/>
  <c r="G34" i="3"/>
  <c r="G31" i="3"/>
  <c r="G32" i="3"/>
  <c r="G29" i="3"/>
  <c r="G25" i="3"/>
  <c r="G26" i="3"/>
  <c r="G27" i="3"/>
  <c r="L2" i="3"/>
  <c r="M2" i="3" s="1"/>
  <c r="L53" i="2"/>
  <c r="L51" i="2"/>
  <c r="M51" i="2" s="1"/>
  <c r="M53" i="2"/>
  <c r="L47" i="2"/>
  <c r="M47" i="2" s="1"/>
  <c r="L57" i="2"/>
  <c r="M57" i="2" s="1"/>
  <c r="L39" i="2"/>
  <c r="M39" i="2" s="1"/>
  <c r="L35" i="2"/>
  <c r="M35" i="2" s="1"/>
  <c r="L28" i="2" l="1"/>
  <c r="L27" i="2"/>
  <c r="L25" i="2"/>
  <c r="L24" i="2"/>
  <c r="M28" i="2"/>
  <c r="M27" i="2"/>
  <c r="M25" i="2"/>
  <c r="M24" i="2"/>
  <c r="L34" i="2"/>
  <c r="M34" i="2" s="1"/>
  <c r="L31" i="2"/>
  <c r="M31" i="2" s="1"/>
  <c r="L19" i="2"/>
  <c r="M19" i="2" s="1"/>
  <c r="L16" i="2"/>
  <c r="M16" i="2" s="1"/>
  <c r="L13" i="2"/>
  <c r="M13" i="2" s="1"/>
  <c r="L11" i="2"/>
  <c r="M11" i="2" s="1"/>
  <c r="L9" i="2"/>
  <c r="M9" i="2" s="1"/>
  <c r="L2" i="2"/>
  <c r="M2" i="2" s="1"/>
  <c r="I8" i="1"/>
  <c r="J8" i="1" s="1"/>
  <c r="I2" i="1"/>
  <c r="J2" i="1" s="1"/>
</calcChain>
</file>

<file path=xl/sharedStrings.xml><?xml version="1.0" encoding="utf-8"?>
<sst xmlns="http://schemas.openxmlformats.org/spreadsheetml/2006/main" count="705" uniqueCount="318">
  <si>
    <t>생산 시설명</t>
  </si>
  <si>
    <t>생산 품목 (Output)</t>
  </si>
  <si>
    <t>생산 시간 (초)</t>
  </si>
  <si>
    <t>회당 생산량</t>
  </si>
  <si>
    <t>초당 생산량 (PPS)</t>
  </si>
  <si>
    <t>공정 단계 (Tier)</t>
  </si>
  <si>
    <t>비고</t>
  </si>
  <si>
    <t>휴대용 오리지늄 채굴기</t>
    <phoneticPr fontId="1" type="noConversion"/>
  </si>
  <si>
    <t>전동 채굴기</t>
    <phoneticPr fontId="1" type="noConversion"/>
  </si>
  <si>
    <t>전동 채굴기 II</t>
    <phoneticPr fontId="1" type="noConversion"/>
  </si>
  <si>
    <t>양수기</t>
    <phoneticPr fontId="1" type="noConversion"/>
  </si>
  <si>
    <t>4번 협곡</t>
    <phoneticPr fontId="1" type="noConversion"/>
  </si>
  <si>
    <t>무릉</t>
    <phoneticPr fontId="1" type="noConversion"/>
  </si>
  <si>
    <t>오리지늄 광물</t>
    <phoneticPr fontId="1" type="noConversion"/>
  </si>
  <si>
    <t>소모 개수</t>
    <phoneticPr fontId="1" type="noConversion"/>
  </si>
  <si>
    <t>오리지늄 광물 광산 지점</t>
    <phoneticPr fontId="1" type="noConversion"/>
  </si>
  <si>
    <t>페리움 광석 광산 지점</t>
    <phoneticPr fontId="1" type="noConversion"/>
  </si>
  <si>
    <t>자수정 광석 광산 지점</t>
    <phoneticPr fontId="1" type="noConversion"/>
  </si>
  <si>
    <t>자수정 광석</t>
    <phoneticPr fontId="1" type="noConversion"/>
  </si>
  <si>
    <t>페리움 광석</t>
    <phoneticPr fontId="1" type="noConversion"/>
  </si>
  <si>
    <t>자원 채집</t>
    <phoneticPr fontId="1" type="noConversion"/>
  </si>
  <si>
    <t>해금 지역</t>
    <phoneticPr fontId="1" type="noConversion"/>
  </si>
  <si>
    <t>컨베이어 벨트</t>
    <phoneticPr fontId="1" type="noConversion"/>
  </si>
  <si>
    <t>파이프</t>
    <phoneticPr fontId="1" type="noConversion"/>
  </si>
  <si>
    <t>물류 설비</t>
  </si>
  <si>
    <t>4번 협곡</t>
    <phoneticPr fontId="1" type="noConversion"/>
  </si>
  <si>
    <t>무릉</t>
    <phoneticPr fontId="1" type="noConversion"/>
  </si>
  <si>
    <t>청정수 보관 지점</t>
    <phoneticPr fontId="1" type="noConversion"/>
  </si>
  <si>
    <t>야침 용액 보관 지점</t>
    <phoneticPr fontId="1" type="noConversion"/>
  </si>
  <si>
    <t>금초 용액 보관 지점</t>
    <phoneticPr fontId="1" type="noConversion"/>
  </si>
  <si>
    <t>액화 식양 보관 지점</t>
    <phoneticPr fontId="1" type="noConversion"/>
  </si>
  <si>
    <t>청정수</t>
    <phoneticPr fontId="1" type="noConversion"/>
  </si>
  <si>
    <t>야침 용액</t>
    <phoneticPr fontId="1" type="noConversion"/>
  </si>
  <si>
    <t>금초 용액</t>
    <phoneticPr fontId="1" type="noConversion"/>
  </si>
  <si>
    <t>액화 식양</t>
    <phoneticPr fontId="1" type="noConversion"/>
  </si>
  <si>
    <t>분당 생산량 (PPM)</t>
    <phoneticPr fontId="1" type="noConversion"/>
  </si>
  <si>
    <t>채집한 자원 수동으로 옮겨야 함</t>
    <phoneticPr fontId="1" type="noConversion"/>
  </si>
  <si>
    <t>채집한 자원 자동으로 지역창고로 옮김</t>
    <phoneticPr fontId="1" type="noConversion"/>
  </si>
  <si>
    <t>정련로</t>
    <phoneticPr fontId="1" type="noConversion"/>
  </si>
  <si>
    <t>해금 지역</t>
    <phoneticPr fontId="1" type="noConversion"/>
  </si>
  <si>
    <t>-</t>
    <phoneticPr fontId="1" type="noConversion"/>
  </si>
  <si>
    <t>아이템 컨트롤 포트</t>
    <phoneticPr fontId="1" type="noConversion"/>
  </si>
  <si>
    <t>분류기</t>
    <phoneticPr fontId="1" type="noConversion"/>
  </si>
  <si>
    <t>물류 브릿지</t>
    <phoneticPr fontId="1" type="noConversion"/>
  </si>
  <si>
    <t>합류기</t>
    <phoneticPr fontId="1" type="noConversion"/>
  </si>
  <si>
    <t>파이프 컨트롤 포트</t>
    <phoneticPr fontId="1" type="noConversion"/>
  </si>
  <si>
    <t>파이프 분류기</t>
    <phoneticPr fontId="1" type="noConversion"/>
  </si>
  <si>
    <t>파이프 물류 브릿지</t>
    <phoneticPr fontId="1" type="noConversion"/>
  </si>
  <si>
    <t>파이프 합류기</t>
    <phoneticPr fontId="1" type="noConversion"/>
  </si>
  <si>
    <t>최대 3개 입력을 단일 출력으로 합침, 분기마다 같은 속도(각각 1*분기 수)
파이프 하나에서 입력받는 시간 - 2개 입력: 2초, 3개 입력: 3초</t>
    <phoneticPr fontId="1" type="noConversion"/>
  </si>
  <si>
    <t>단일입력을 최대 3개로 분기, 분기마다 같은 속도(각각 1*분기수)
파이프 하나에서 입력받는 시간 - 2개분기: 2초, 3개 분기: 3초</t>
    <phoneticPr fontId="1" type="noConversion"/>
  </si>
  <si>
    <t>최대 3개 입력을 단일 출력으로 합침, 분기마다 같은 속도(각각 2*입력 수)
벨트 하나에서 입력받는 시간 - 2개입력: 4초, 3개 입력: 6초</t>
    <phoneticPr fontId="1" type="noConversion"/>
  </si>
  <si>
    <t>단일입력을 최대 3개로 분기, 분기마다 같은 속도(각각 2*분기 수)
벨트 하나에서 입력받는 시간 - 2개분기: 4초, 3개 분기: 6초</t>
    <phoneticPr fontId="1" type="noConversion"/>
  </si>
  <si>
    <t>컨베이어 벨트를 교차시킴(시간 손실X)</t>
    <phoneticPr fontId="1" type="noConversion"/>
  </si>
  <si>
    <t>통과할 아이템과 수량 설정 가능(시간 손실X)</t>
    <phoneticPr fontId="1" type="noConversion"/>
  </si>
  <si>
    <t>파이프를 교차시킴(시간 손실X)</t>
    <phoneticPr fontId="1" type="noConversion"/>
  </si>
  <si>
    <t>분쇄기</t>
    <phoneticPr fontId="1" type="noConversion"/>
  </si>
  <si>
    <t>부품 가공기</t>
    <phoneticPr fontId="1" type="noConversion"/>
  </si>
  <si>
    <t>성형기</t>
    <phoneticPr fontId="1" type="noConversion"/>
  </si>
  <si>
    <t>재배기(액체)</t>
    <phoneticPr fontId="1" type="noConversion"/>
  </si>
  <si>
    <t>재배기(기본)</t>
    <phoneticPr fontId="1" type="noConversion"/>
  </si>
  <si>
    <t>씨앗추출기</t>
    <phoneticPr fontId="1" type="noConversion"/>
  </si>
  <si>
    <t>오리고 크러스트</t>
    <phoneticPr fontId="1" type="noConversion"/>
  </si>
  <si>
    <t>자수정 섬유</t>
    <phoneticPr fontId="1" type="noConversion"/>
  </si>
  <si>
    <t>페리움 조각</t>
    <phoneticPr fontId="1" type="noConversion"/>
  </si>
  <si>
    <t>메밀꽃</t>
    <phoneticPr fontId="1" type="noConversion"/>
  </si>
  <si>
    <t>시트론</t>
    <phoneticPr fontId="1" type="noConversion"/>
  </si>
  <si>
    <t>샌드리프</t>
    <phoneticPr fontId="1" type="noConversion"/>
  </si>
  <si>
    <t>원목</t>
    <phoneticPr fontId="1" type="noConversion"/>
  </si>
  <si>
    <t>금초</t>
    <phoneticPr fontId="1" type="noConversion"/>
  </si>
  <si>
    <t>야침</t>
    <phoneticPr fontId="1" type="noConversion"/>
  </si>
  <si>
    <t>채집으로만 획득 가능</t>
    <phoneticPr fontId="1" type="noConversion"/>
  </si>
  <si>
    <t>카본 조각</t>
    <phoneticPr fontId="1" type="noConversion"/>
  </si>
  <si>
    <t>메밀꽃 가루</t>
    <phoneticPr fontId="1" type="noConversion"/>
  </si>
  <si>
    <t>시트론 가루</t>
    <phoneticPr fontId="1" type="noConversion"/>
  </si>
  <si>
    <t>샌드리프 가루</t>
    <phoneticPr fontId="1" type="noConversion"/>
  </si>
  <si>
    <t>금초 가루</t>
    <phoneticPr fontId="1" type="noConversion"/>
  </si>
  <si>
    <t>야침 가루</t>
    <phoneticPr fontId="1" type="noConversion"/>
  </si>
  <si>
    <t>카본 가루</t>
    <phoneticPr fontId="1" type="noConversion"/>
  </si>
  <si>
    <t>페리움 가루</t>
    <phoneticPr fontId="1" type="noConversion"/>
  </si>
  <si>
    <t>오리지늄 가루</t>
    <phoneticPr fontId="1" type="noConversion"/>
  </si>
  <si>
    <t>오리고 크러스트 가루</t>
    <phoneticPr fontId="1" type="noConversion"/>
  </si>
  <si>
    <t>분쇄기에서 전환 가능</t>
    <phoneticPr fontId="1" type="noConversion"/>
  </si>
  <si>
    <t>고운 오리지늄 가루</t>
    <phoneticPr fontId="1" type="noConversion"/>
  </si>
  <si>
    <t>고운 오리고 크러스트 가루</t>
    <phoneticPr fontId="1" type="noConversion"/>
  </si>
  <si>
    <t>정련된 오리고 크러스트</t>
    <phoneticPr fontId="1" type="noConversion"/>
  </si>
  <si>
    <t>고운 카본 가루</t>
    <phoneticPr fontId="1" type="noConversion"/>
  </si>
  <si>
    <t>고운 페리움 가루</t>
    <phoneticPr fontId="1" type="noConversion"/>
  </si>
  <si>
    <t>크리스톤 가루</t>
    <phoneticPr fontId="1" type="noConversion"/>
  </si>
  <si>
    <t>안정된 카본 조각</t>
    <phoneticPr fontId="1" type="noConversion"/>
  </si>
  <si>
    <t>강철 조각</t>
    <phoneticPr fontId="1" type="noConversion"/>
  </si>
  <si>
    <t>크리스톤 섬유</t>
    <phoneticPr fontId="1" type="noConversion"/>
  </si>
  <si>
    <t>아케톤</t>
    <phoneticPr fontId="1" type="noConversion"/>
  </si>
  <si>
    <t>아케톤 가루</t>
    <phoneticPr fontId="1" type="noConversion"/>
  </si>
  <si>
    <t>자수정 가루</t>
    <phoneticPr fontId="1" type="noConversion"/>
  </si>
  <si>
    <t>페리움 조각</t>
    <phoneticPr fontId="1" type="noConversion"/>
  </si>
  <si>
    <t>크리스톤 섬유</t>
    <phoneticPr fontId="1" type="noConversion"/>
  </si>
  <si>
    <t>자수정 부품</t>
    <phoneticPr fontId="1" type="noConversion"/>
  </si>
  <si>
    <t>페리움 부품</t>
    <phoneticPr fontId="1" type="noConversion"/>
  </si>
  <si>
    <t>강철 부품</t>
    <phoneticPr fontId="1" type="noConversion"/>
  </si>
  <si>
    <t>크리스톤 부품</t>
    <phoneticPr fontId="1" type="noConversion"/>
  </si>
  <si>
    <t>자수정 병</t>
    <phoneticPr fontId="1" type="noConversion"/>
  </si>
  <si>
    <t>페리움 병</t>
    <phoneticPr fontId="1" type="noConversion"/>
  </si>
  <si>
    <t>강철 병</t>
    <phoneticPr fontId="1" type="noConversion"/>
  </si>
  <si>
    <t>크리스톤 병</t>
    <phoneticPr fontId="1" type="noConversion"/>
  </si>
  <si>
    <t>성형기와 재료 같음</t>
    <phoneticPr fontId="1" type="noConversion"/>
  </si>
  <si>
    <t>부품 가공기와 재료 같음</t>
    <phoneticPr fontId="1" type="noConversion"/>
  </si>
  <si>
    <t>메밀꽃 씨앗</t>
    <phoneticPr fontId="1" type="noConversion"/>
  </si>
  <si>
    <t>시트론 씨앗</t>
    <phoneticPr fontId="1" type="noConversion"/>
  </si>
  <si>
    <t>샌드리프 씨앗</t>
    <phoneticPr fontId="1" type="noConversion"/>
  </si>
  <si>
    <t>아케톤 씨앗</t>
    <phoneticPr fontId="1" type="noConversion"/>
  </si>
  <si>
    <t>메밀꽃</t>
  </si>
  <si>
    <t>시트론</t>
  </si>
  <si>
    <t>샌드리프</t>
  </si>
  <si>
    <t>아케톤</t>
  </si>
  <si>
    <t>금초 씨앗</t>
    <phoneticPr fontId="1" type="noConversion"/>
  </si>
  <si>
    <t>야침 씨앗</t>
    <phoneticPr fontId="1" type="noConversion"/>
  </si>
  <si>
    <t>회보리</t>
    <phoneticPr fontId="1" type="noConversion"/>
  </si>
  <si>
    <t>쓴맛 나는 고추</t>
    <phoneticPr fontId="1" type="noConversion"/>
  </si>
  <si>
    <t>홍옥 인삼</t>
    <phoneticPr fontId="1" type="noConversion"/>
  </si>
  <si>
    <t>금석벼</t>
    <phoneticPr fontId="1" type="noConversion"/>
  </si>
  <si>
    <t>소모 재료(Input)</t>
    <phoneticPr fontId="1" type="noConversion"/>
  </si>
  <si>
    <t>충진기(기본)</t>
    <phoneticPr fontId="1" type="noConversion"/>
  </si>
  <si>
    <t>포장기(4번 협곡)</t>
    <phoneticPr fontId="1" type="noConversion"/>
  </si>
  <si>
    <t>연마기</t>
    <phoneticPr fontId="1" type="noConversion"/>
  </si>
  <si>
    <t>충진기(액체)</t>
    <phoneticPr fontId="1" type="noConversion"/>
  </si>
  <si>
    <t>자수정 장비부품</t>
    <phoneticPr fontId="1" type="noConversion"/>
  </si>
  <si>
    <t>정련된 오리고 크러스트</t>
    <phoneticPr fontId="1" type="noConversion"/>
  </si>
  <si>
    <t>장비 부품 합성기(4번 협곡)</t>
    <phoneticPr fontId="1" type="noConversion"/>
  </si>
  <si>
    <t>페리움 장비부품</t>
    <phoneticPr fontId="1" type="noConversion"/>
  </si>
  <si>
    <t>크리스톤 장비부품</t>
    <phoneticPr fontId="1" type="noConversion"/>
  </si>
  <si>
    <t>청정수</t>
    <phoneticPr fontId="1" type="noConversion"/>
  </si>
  <si>
    <t>야침 용액</t>
    <phoneticPr fontId="1" type="noConversion"/>
  </si>
  <si>
    <t>금초 용액</t>
    <phoneticPr fontId="1" type="noConversion"/>
  </si>
  <si>
    <t>액화 식양</t>
    <phoneticPr fontId="1" type="noConversion"/>
  </si>
  <si>
    <t>장비 부품 합성기(무릉)</t>
    <phoneticPr fontId="1" type="noConversion"/>
  </si>
  <si>
    <t>식양</t>
    <phoneticPr fontId="1" type="noConversion"/>
  </si>
  <si>
    <t>식양 장비 부품</t>
    <phoneticPr fontId="1" type="noConversion"/>
  </si>
  <si>
    <t>시트론 가루</t>
    <phoneticPr fontId="1" type="noConversion"/>
  </si>
  <si>
    <t>고운 시트론 가루</t>
    <phoneticPr fontId="1" type="noConversion"/>
  </si>
  <si>
    <t>메밀꽃 가루</t>
    <phoneticPr fontId="1" type="noConversion"/>
  </si>
  <si>
    <t>고운 메밀꽃 가루</t>
    <phoneticPr fontId="1" type="noConversion"/>
  </si>
  <si>
    <t>시트론 통조림</t>
    <phoneticPr fontId="1" type="noConversion"/>
  </si>
  <si>
    <t>시트론 통조림(중)</t>
    <phoneticPr fontId="1" type="noConversion"/>
  </si>
  <si>
    <t>시트론 통조림(대)</t>
    <phoneticPr fontId="1" type="noConversion"/>
  </si>
  <si>
    <t>메밀꽃 치유 캡슐</t>
    <phoneticPr fontId="1" type="noConversion"/>
  </si>
  <si>
    <t>메밀꽃 치유 캡슐(중)</t>
    <phoneticPr fontId="1" type="noConversion"/>
  </si>
  <si>
    <t>메밀꽃 치유 캡슐(대)</t>
    <phoneticPr fontId="1" type="noConversion"/>
  </si>
  <si>
    <t>아케톤 가루</t>
    <phoneticPr fontId="1" type="noConversion"/>
  </si>
  <si>
    <t>오리지늄 가루</t>
    <phoneticPr fontId="1" type="noConversion"/>
  </si>
  <si>
    <t>고운 오리지늄 가루</t>
    <phoneticPr fontId="1" type="noConversion"/>
  </si>
  <si>
    <t>공업 폭발물</t>
    <phoneticPr fontId="1" type="noConversion"/>
  </si>
  <si>
    <t>저용량 협곡 배터리</t>
    <phoneticPr fontId="1" type="noConversion"/>
  </si>
  <si>
    <t>중용량 협곡 배터리</t>
    <phoneticPr fontId="1" type="noConversion"/>
  </si>
  <si>
    <t>대용량 협곡 배터리</t>
    <phoneticPr fontId="1" type="noConversion"/>
  </si>
  <si>
    <t>샌드리프 가루</t>
    <phoneticPr fontId="1" type="noConversion"/>
  </si>
  <si>
    <t>페리움 가루</t>
    <phoneticPr fontId="1" type="noConversion"/>
  </si>
  <si>
    <t>자수정 가루</t>
    <phoneticPr fontId="1" type="noConversion"/>
  </si>
  <si>
    <t>카본 가루</t>
    <phoneticPr fontId="1" type="noConversion"/>
  </si>
  <si>
    <t>오리고 크러스트 가루</t>
    <phoneticPr fontId="1" type="noConversion"/>
  </si>
  <si>
    <t>크리스톤 가루</t>
    <phoneticPr fontId="1" type="noConversion"/>
  </si>
  <si>
    <t>포장기(무릉)</t>
    <phoneticPr fontId="1" type="noConversion"/>
  </si>
  <si>
    <t>페리움 병(금초 용액 담기 완료)</t>
    <phoneticPr fontId="1" type="noConversion"/>
  </si>
  <si>
    <t>야침 주사약</t>
    <phoneticPr fontId="1" type="noConversion"/>
  </si>
  <si>
    <t>금초 청량음료</t>
    <phoneticPr fontId="1" type="noConversion"/>
  </si>
  <si>
    <t>저용량 무릉 배터리</t>
    <phoneticPr fontId="1" type="noConversion"/>
  </si>
  <si>
    <t>반응기</t>
    <phoneticPr fontId="1" type="noConversion"/>
  </si>
  <si>
    <t>금초 가루</t>
    <phoneticPr fontId="1" type="noConversion"/>
  </si>
  <si>
    <t>야침 가루</t>
    <phoneticPr fontId="1" type="noConversion"/>
  </si>
  <si>
    <t>천화로</t>
    <phoneticPr fontId="1" type="noConversion"/>
  </si>
  <si>
    <t>안정된 카본 조각</t>
    <phoneticPr fontId="1" type="noConversion"/>
  </si>
  <si>
    <t>분해기</t>
    <phoneticPr fontId="1" type="noConversion"/>
  </si>
  <si>
    <t xml:space="preserve">검색할 텍스트 입력: </t>
    <phoneticPr fontId="1" type="noConversion"/>
  </si>
  <si>
    <t>검색한 조합법:</t>
    <phoneticPr fontId="1" type="noConversion"/>
  </si>
  <si>
    <t>무릉</t>
  </si>
  <si>
    <t>정련로(액체)</t>
    <phoneticPr fontId="1" type="noConversion"/>
  </si>
  <si>
    <t>중용량 무릉 배터리</t>
    <phoneticPr fontId="1" type="noConversion"/>
  </si>
  <si>
    <t>적동 광석 광산 지점</t>
    <phoneticPr fontId="1" type="noConversion"/>
  </si>
  <si>
    <t>적동 광석</t>
    <phoneticPr fontId="1" type="noConversion"/>
  </si>
  <si>
    <t>오리지늄 광물 광산 지점</t>
  </si>
  <si>
    <t>자수정 광석 광산 지점</t>
  </si>
  <si>
    <t>페리움 광석 광산 지점</t>
  </si>
  <si>
    <t>수력 채굴기</t>
    <phoneticPr fontId="1" type="noConversion"/>
  </si>
  <si>
    <t>오염수 처리기</t>
    <phoneticPr fontId="1" type="noConversion"/>
  </si>
  <si>
    <t>오염수</t>
    <phoneticPr fontId="1" type="noConversion"/>
  </si>
  <si>
    <t>양정 폐액</t>
    <phoneticPr fontId="1" type="noConversion"/>
  </si>
  <si>
    <t>불활성 양정 폐액</t>
    <phoneticPr fontId="1" type="noConversion"/>
  </si>
  <si>
    <t>적동 광석</t>
    <phoneticPr fontId="1" type="noConversion"/>
  </si>
  <si>
    <t>적동 조각</t>
    <phoneticPr fontId="1" type="noConversion"/>
  </si>
  <si>
    <t>천화로 최대 4개 설치 가능</t>
    <phoneticPr fontId="1" type="noConversion"/>
  </si>
  <si>
    <t>청정수</t>
    <phoneticPr fontId="1" type="noConversion"/>
  </si>
  <si>
    <t>회보리 씨앗</t>
    <phoneticPr fontId="1" type="noConversion"/>
  </si>
  <si>
    <t>쓴맛 나는 고추 씨앗</t>
    <phoneticPr fontId="1" type="noConversion"/>
  </si>
  <si>
    <t>홍옥 인삼 씨앗</t>
    <phoneticPr fontId="1" type="noConversion"/>
  </si>
  <si>
    <t>금석벼 씨앗</t>
    <phoneticPr fontId="1" type="noConversion"/>
  </si>
  <si>
    <t>적동 장비 부품</t>
    <phoneticPr fontId="1" type="noConversion"/>
  </si>
  <si>
    <t>적동 부품</t>
    <phoneticPr fontId="1" type="noConversion"/>
  </si>
  <si>
    <t>양정</t>
    <phoneticPr fontId="1" type="noConversion"/>
  </si>
  <si>
    <t>페리움 가루</t>
    <phoneticPr fontId="1" type="noConversion"/>
  </si>
  <si>
    <t>적동 병</t>
    <phoneticPr fontId="1" type="noConversion"/>
  </si>
  <si>
    <t>4번협곡에서도 만들 수 있으나 적동 채굴에 물이 필요</t>
    <phoneticPr fontId="1" type="noConversion"/>
  </si>
  <si>
    <t>오염수 / 폐액 제거 시설</t>
    <phoneticPr fontId="1" type="noConversion"/>
  </si>
  <si>
    <t>양식 구분</t>
    <phoneticPr fontId="1" type="noConversion"/>
  </si>
  <si>
    <t>1 -&gt; input:1 / output:1</t>
  </si>
  <si>
    <t>0 -&gt; 가져오지 않음(물류 설비 등)</t>
  </si>
  <si>
    <t xml:space="preserve">
</t>
    <phoneticPr fontId="1" type="noConversion"/>
  </si>
  <si>
    <t>2 -&gt; input:2 / output:2</t>
  </si>
  <si>
    <t>버든비스트의 배설물</t>
    <phoneticPr fontId="1" type="noConversion"/>
  </si>
  <si>
    <t>팽지박</t>
    <phoneticPr fontId="1" type="noConversion"/>
  </si>
  <si>
    <t>배설물 채집으로만 획득가능</t>
    <phoneticPr fontId="1" type="noConversion"/>
  </si>
  <si>
    <t>액화 식양</t>
    <phoneticPr fontId="1" type="noConversion"/>
  </si>
  <si>
    <t>불활성 양정 폐액</t>
    <phoneticPr fontId="1" type="noConversion"/>
  </si>
  <si>
    <t>v1.0</t>
    <phoneticPr fontId="1" type="noConversion"/>
  </si>
  <si>
    <t>v1.1</t>
    <phoneticPr fontId="1" type="noConversion"/>
  </si>
  <si>
    <t>양정 / 적동 관련 업데이트 내용 추가</t>
    <phoneticPr fontId="1" type="noConversion"/>
  </si>
  <si>
    <t>기초 생산 시트 양식 변경 / 레시피 검색 양식 변경</t>
    <phoneticPr fontId="1" type="noConversion"/>
  </si>
  <si>
    <t>적동 병(금초 용액 담기 완료)</t>
    <phoneticPr fontId="1" type="noConversion"/>
  </si>
  <si>
    <t>고급 야침 주사약</t>
    <phoneticPr fontId="1" type="noConversion"/>
  </si>
  <si>
    <t>고급 금초 청량음료</t>
    <phoneticPr fontId="1" type="noConversion"/>
  </si>
  <si>
    <t>-</t>
    <phoneticPr fontId="1" type="noConversion"/>
  </si>
  <si>
    <t>분해기</t>
  </si>
  <si>
    <t>페리움 병(야침 용액 담기 완료)</t>
    <phoneticPr fontId="1" type="noConversion"/>
  </si>
  <si>
    <t>적동 병(야침 용액 담기 완료)</t>
    <phoneticPr fontId="1" type="noConversion"/>
  </si>
  <si>
    <t>천화로</t>
  </si>
  <si>
    <t>연마기</t>
  </si>
  <si>
    <t>반응기</t>
  </si>
  <si>
    <t>아이템 컨트롤 포트</t>
    <phoneticPr fontId="1" type="noConversion"/>
  </si>
  <si>
    <t>물류 브릿지</t>
    <phoneticPr fontId="1" type="noConversion"/>
  </si>
  <si>
    <t>분류기</t>
    <phoneticPr fontId="1" type="noConversion"/>
  </si>
  <si>
    <t>합류기</t>
    <phoneticPr fontId="1" type="noConversion"/>
  </si>
  <si>
    <t>파이프 지지대</t>
    <phoneticPr fontId="1" type="noConversion"/>
  </si>
  <si>
    <t>파이프 컨트롤 포트</t>
    <phoneticPr fontId="1" type="noConversion"/>
  </si>
  <si>
    <t>파이프 물류 브릿지</t>
    <phoneticPr fontId="1" type="noConversion"/>
  </si>
  <si>
    <t>파이프 분류기</t>
    <phoneticPr fontId="1" type="noConversion"/>
  </si>
  <si>
    <t>파이프 합류기</t>
    <phoneticPr fontId="1" type="noConversion"/>
  </si>
  <si>
    <t>합성과 제작</t>
    <phoneticPr fontId="1" type="noConversion"/>
  </si>
  <si>
    <t>정련로</t>
    <phoneticPr fontId="1" type="noConversion"/>
  </si>
  <si>
    <t>분쇄기</t>
    <phoneticPr fontId="1" type="noConversion"/>
  </si>
  <si>
    <t>부품 가공기</t>
    <phoneticPr fontId="1" type="noConversion"/>
  </si>
  <si>
    <t>성형기</t>
    <phoneticPr fontId="1" type="noConversion"/>
  </si>
  <si>
    <t>재배기</t>
    <phoneticPr fontId="1" type="noConversion"/>
  </si>
  <si>
    <t>씨앗 추출기</t>
    <phoneticPr fontId="1" type="noConversion"/>
  </si>
  <si>
    <t>오염수 처리기</t>
    <phoneticPr fontId="1" type="noConversion"/>
  </si>
  <si>
    <t>장비 부품 합성기</t>
  </si>
  <si>
    <t>충진기</t>
  </si>
  <si>
    <t>포장기</t>
  </si>
  <si>
    <t>전력 공급</t>
    <phoneticPr fontId="1" type="noConversion"/>
  </si>
  <si>
    <t>열에너지 뱅크</t>
    <phoneticPr fontId="1" type="noConversion"/>
  </si>
  <si>
    <t>중계기</t>
    <phoneticPr fontId="1" type="noConversion"/>
  </si>
  <si>
    <t>전력 공급기</t>
    <phoneticPr fontId="1" type="noConversion"/>
  </si>
  <si>
    <t>식양 중계기</t>
    <phoneticPr fontId="1" type="noConversion"/>
  </si>
  <si>
    <t>식양 전력 공급기</t>
    <phoneticPr fontId="1" type="noConversion"/>
  </si>
  <si>
    <t>성형기(무릉)</t>
    <phoneticPr fontId="1" type="noConversion"/>
  </si>
  <si>
    <t>부품 가공기(무릉)</t>
    <phoneticPr fontId="1" type="noConversion"/>
  </si>
  <si>
    <t>기초 생산</t>
    <phoneticPr fontId="1" type="noConversion"/>
  </si>
  <si>
    <t>최초 작성</t>
    <phoneticPr fontId="1" type="noConversion"/>
  </si>
  <si>
    <t>v1.1.1</t>
    <phoneticPr fontId="1" type="noConversion"/>
  </si>
  <si>
    <t>전력소비량 추가</t>
    <phoneticPr fontId="1" type="noConversion"/>
  </si>
  <si>
    <t>팽지박 레시피, 사진 자료 추가</t>
    <phoneticPr fontId="1" type="noConversion"/>
  </si>
  <si>
    <t>전력발전량: 220</t>
    <phoneticPr fontId="1" type="noConversion"/>
  </si>
  <si>
    <t>전력발전량: 420</t>
    <phoneticPr fontId="1" type="noConversion"/>
  </si>
  <si>
    <t>전력발전량: 1100</t>
    <phoneticPr fontId="1" type="noConversion"/>
  </si>
  <si>
    <t>전력발전량: 1600</t>
    <phoneticPr fontId="1" type="noConversion"/>
  </si>
  <si>
    <t>전력발전량: 3200</t>
    <phoneticPr fontId="1" type="noConversion"/>
  </si>
  <si>
    <t>전력소비량</t>
    <phoneticPr fontId="1" type="noConversion"/>
  </si>
  <si>
    <t>▶ [식양]을(를) 생산하는 공정</t>
  </si>
  <si>
    <t>양수기</t>
  </si>
  <si>
    <t>-</t>
  </si>
  <si>
    <t>액화 식양</t>
  </si>
  <si>
    <t>채집한 자원 자동으로 지역창고로 옮김</t>
  </si>
  <si>
    <t>장비 부품 합성기(무릉)</t>
  </si>
  <si>
    <t>충진기(액체)</t>
  </si>
  <si>
    <t>자수정 병(액화 식양 담기 완료)</t>
  </si>
  <si>
    <t>페리움 병(액화 식양 담기 완료)</t>
  </si>
  <si>
    <t>강철 병(액화 식양 담기 완료)</t>
  </si>
  <si>
    <t>크리스톤 병(액화 식양 담기 완료)</t>
  </si>
  <si>
    <t>적동 병(액화 식양 담기 완료)</t>
  </si>
  <si>
    <t>청정수</t>
  </si>
  <si>
    <t>▶ [식양]을(를) 재료로 소모하는 공정</t>
  </si>
  <si>
    <t>포장기(무릉)</t>
  </si>
  <si>
    <t>전력 공급기는 고려 X</t>
    <phoneticPr fontId="1" type="noConversion"/>
  </si>
  <si>
    <t xml:space="preserve">총 전력소비량: </t>
    <phoneticPr fontId="1" type="noConversion"/>
  </si>
  <si>
    <t>최우선 공정 기준</t>
    <phoneticPr fontId="1" type="noConversion"/>
  </si>
  <si>
    <t>생산 시설명(자원 채집)</t>
    <phoneticPr fontId="1" type="noConversion"/>
  </si>
  <si>
    <t>생산 시설명(합성과 제작)</t>
    <phoneticPr fontId="1" type="noConversion"/>
  </si>
  <si>
    <t># 🏭 명일방주: 엔드필드 공정 DB 및 최적화 계산기</t>
  </si>
  <si>
    <t>엑셀 기반으로 제작된 엔드필드 스마트 공장 설계 및 레시피 검색 툴입니다. 아이템 이름만 검색하면 하위 공정부터 전력 소비량까지 한 번에 계산해 줍니다.</t>
  </si>
  <si>
    <t>## ⚠️ 필수 사용 환경</t>
  </si>
  <si>
    <t>* **엑셀 2013 이상 버전**에서만 정상 작동을 보장합니다.</t>
  </si>
  <si>
    <t>* 본 파일은 VBA(매크로)가 포함된 `.xlsm` 파일입니다. 파일 실행 시 상단에 표시되는 **'콘텐츠 사용'** 또는 **'매크로 사용 방지 풀기'**를 반드시 클릭하셔야 정상 작동합니다.</t>
  </si>
  <si>
    <t>---</t>
  </si>
  <si>
    <t>## 🔍 1. 기본 검색 (생산/소모처 찾기)</t>
  </si>
  <si>
    <t>특정 아이템이 어디서 만들어지고 어디에 쓰이는지 단순 검색할 때 사용합니다.</t>
  </si>
  <si>
    <t>1. `'검색'` 시트를 엽니다.</t>
  </si>
  <si>
    <t>2. `B2` 셀(*'검색할 텍스트 입력:'* 바로 옆 칸)에 찾으려는 아이템 이름을 입력합니다.</t>
  </si>
  <si>
    <t>3. 바로 옆 **돋보기 아이콘**을 클릭합니다.</t>
  </si>
  <si>
    <t>4. 생산 품목이나 소모 재료에 해당 검색어가 포함된 공정 목록이 출력됩니다.</t>
  </si>
  <si>
    <t>## 🛠️ 2. 레시피 탐색 (최적화 공정 계산)</t>
  </si>
  <si>
    <t>이 툴의 핵심 기능입니다. 특정 아이템 생산 공정이 멈추지 않고 계속 돌아갈 수 있도록 최소치 생산 공정을 계산해 줍니다.</t>
  </si>
  <si>
    <t>1. 분석할 아이템 이름이 적힌 **셀을 클릭하여 선택**합니다.</t>
  </si>
  <si>
    <t>2. 상단 중앙(`E2` 셀 우측)에 있는 **돋보기 아이콘**을 클릭합니다.</t>
  </si>
  <si>
    <t>### 📊 검색 결과 항목 설명</t>
  </si>
  <si>
    <t>* **총 전력소비량 (`G2` 셀):** 자원 채굴부터 최종 시설까지 전체 공정에서 소비되는 전력량의 합계입니다. 새로운 검색을 실행하면 자동으로 초기화됩니다.</t>
  </si>
  <si>
    <t>* **공정 단계 (Tier):** 자원 채굴이 0티어이며, 생산 시설을 하나 거칠 때마다 1씩 증가합니다. 동일한 아이템을 만드는 공정이 여러 개일 경우, 프로그램이 자동으로 가장 티어가 낮은(효율적인) 공정을 우선하여 표시합니다.</t>
  </si>
  <si>
    <t>* **소모 재료 관계:** `소모재료1(소비량) + 소모재료2(소비량) -&gt; 생산 품목(생산량)` 형식으로 표기됩니다.</t>
  </si>
  <si>
    <t xml:space="preserve">  * 재료가 1개라면 `소모재료(소비량) -&gt; 생산 품목(생산량)`으로 표시됩니다.</t>
  </si>
  <si>
    <t xml:space="preserve">  * 소비량이 `(0)`으로 표시되면 채굴해도 줄어들지 않는 무한 자원입니다.</t>
  </si>
  <si>
    <t>* **잔여재료:** 공정 비율상 필연적으로 남게 되는 잉여 재료입니다.</t>
  </si>
  <si>
    <t xml:space="preserve">  * 참고로 **분당 30개**는 컨베이어 벨트 1개로 온전히 옮길 수 있는 양(2초에 1개)을 의미합니다.</t>
  </si>
  <si>
    <t xml:space="preserve">  * 파이프(액체)는 1초에 2개를 운송합니다.</t>
  </si>
  <si>
    <t>## 💡 3. 주의사항 및 참고 팁</t>
  </si>
  <si>
    <t>* 데이터 원본 시트는 수정하지 마시고, 가급적 `'검색'` 시트에서 검색어만 변경하며 사용하시길 권장합니다.</t>
  </si>
  <si>
    <t>* 검색 결과를 띄워둔 상태로 엑셀을 저장하면 다음 실행 시에도 결과가 유지되며, 저장하지 않으면 이전 상태로 돌아갑니다.</t>
  </si>
  <si>
    <t>* 돋보기 아이콘을 클릭한 뒤 최적화 경로를 계산하느라 **수 초 정도 딜레이**가 발생할 수 있으며, 이는 정상적인 처리 과정입니다.</t>
  </si>
  <si>
    <t>* 검색을 반복하다 보면 엑셀 표 서식이 조금 깨질 수 있으나, 데이터를 확인하는 데는 지장이 없습니다.</t>
  </si>
  <si>
    <t>## 💬 건의사항</t>
  </si>
  <si>
    <t xml:space="preserve">추가되었으면 하는 기능이나 데이터상 잘못된 부분이 있다면 깃허브 **Issues** 탭에 남겨주시거나 커뮤니티 댓글로 편하게 말씀해 주세요. </t>
  </si>
  <si>
    <t>개인적인 일정으로 인해 즉각적인 반영은 어려울 수 있지만, 버전 업데이트 시 최대한 모아서 반영할 예정입니다.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</si>
</sst>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=0]0;[&lt;1]0.##;General"/>
    <numFmt numFmtId="177" formatCode="[=0]0;[&lt;1]0.#;General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4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 diagonalUp="1" diagonalDown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176" fontId="0" fillId="0" borderId="0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5" borderId="7" xfId="0" applyNumberFormat="1" applyFill="1" applyBorder="1" applyAlignment="1">
      <alignment horizontal="center" vertical="center"/>
    </xf>
    <xf numFmtId="176" fontId="0" fillId="6" borderId="7" xfId="0" applyNumberFormat="1" applyFill="1" applyBorder="1" applyAlignment="1">
      <alignment horizontal="center" vertical="center"/>
    </xf>
    <xf numFmtId="176" fontId="0" fillId="7" borderId="7" xfId="0" applyNumberFormat="1" applyFill="1" applyBorder="1" applyAlignment="1">
      <alignment horizontal="center" vertical="center"/>
    </xf>
    <xf numFmtId="177" fontId="3" fillId="8" borderId="7" xfId="0" applyNumberFormat="1" applyFont="1" applyFill="1" applyBorder="1" applyAlignment="1">
      <alignment horizontal="center" vertical="center"/>
    </xf>
    <xf numFmtId="176" fontId="0" fillId="9" borderId="7" xfId="0" applyNumberFormat="1" applyFill="1" applyBorder="1" applyAlignment="1">
      <alignment horizontal="center" vertical="center"/>
    </xf>
    <xf numFmtId="176" fontId="2" fillId="10" borderId="7" xfId="0" applyNumberFormat="1" applyFont="1" applyFill="1" applyBorder="1" applyAlignment="1">
      <alignment horizontal="center" vertical="center"/>
    </xf>
    <xf numFmtId="176" fontId="0" fillId="11" borderId="7" xfId="0" applyNumberFormat="1" applyFill="1" applyBorder="1" applyAlignment="1">
      <alignment horizontal="center" vertical="center"/>
    </xf>
    <xf numFmtId="176" fontId="0" fillId="12" borderId="3" xfId="0" applyNumberFormat="1" applyFill="1" applyBorder="1" applyAlignment="1">
      <alignment horizontal="center" vertical="center"/>
    </xf>
    <xf numFmtId="176" fontId="3" fillId="13" borderId="0" xfId="0" applyNumberFormat="1" applyFont="1" applyFill="1" applyAlignment="1">
      <alignment horizontal="center" vertical="center"/>
    </xf>
    <xf numFmtId="176" fontId="0" fillId="0" borderId="7" xfId="0" applyNumberFormat="1" applyBorder="1">
      <alignment vertical="center"/>
    </xf>
    <xf numFmtId="176" fontId="3" fillId="13" borderId="7" xfId="0" applyNumberFormat="1" applyFont="1" applyFill="1" applyBorder="1" applyAlignment="1">
      <alignment horizontal="center" vertical="center"/>
    </xf>
    <xf numFmtId="176" fontId="0" fillId="12" borderId="7" xfId="0" applyNumberFormat="1" applyFill="1" applyBorder="1" applyAlignment="1">
      <alignment horizontal="center" vertical="center"/>
    </xf>
    <xf numFmtId="176" fontId="0" fillId="2" borderId="7" xfId="0" applyNumberFormat="1" applyFill="1" applyBorder="1" applyAlignment="1">
      <alignment horizontal="center" vertical="center"/>
    </xf>
    <xf numFmtId="176" fontId="0" fillId="5" borderId="7" xfId="0" applyNumberFormat="1" applyFill="1" applyBorder="1" applyAlignment="1">
      <alignment horizontal="center" vertical="center"/>
    </xf>
    <xf numFmtId="176" fontId="0" fillId="0" borderId="7" xfId="0" applyNumberFormat="1" applyBorder="1" applyAlignment="1">
      <alignment vertical="center" wrapText="1"/>
    </xf>
    <xf numFmtId="176" fontId="0" fillId="0" borderId="8" xfId="0" applyNumberFormat="1" applyBorder="1">
      <alignment vertical="center"/>
    </xf>
    <xf numFmtId="176" fontId="0" fillId="0" borderId="8" xfId="0" applyNumberFormat="1" applyFill="1" applyBorder="1" applyAlignment="1">
      <alignment horizontal="center" vertical="center"/>
    </xf>
    <xf numFmtId="176" fontId="4" fillId="0" borderId="7" xfId="0" applyNumberFormat="1" applyFon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5" fillId="14" borderId="2" xfId="0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4" fillId="0" borderId="8" xfId="0" applyNumberFormat="1" applyFont="1" applyBorder="1">
      <alignment vertical="center"/>
    </xf>
    <xf numFmtId="176" fontId="4" fillId="0" borderId="14" xfId="0" applyNumberFormat="1" applyFont="1" applyBorder="1">
      <alignment vertical="center"/>
    </xf>
    <xf numFmtId="176" fontId="0" fillId="0" borderId="7" xfId="0" applyNumberFormat="1" applyFill="1" applyBorder="1">
      <alignment vertical="center"/>
    </xf>
    <xf numFmtId="176" fontId="0" fillId="0" borderId="8" xfId="0" applyNumberFormat="1" applyFill="1" applyBorder="1">
      <alignment vertical="center"/>
    </xf>
    <xf numFmtId="176" fontId="0" fillId="0" borderId="0" xfId="0" applyNumberFormat="1" applyBorder="1" applyAlignment="1">
      <alignment vertical="center"/>
    </xf>
    <xf numFmtId="176" fontId="0" fillId="0" borderId="7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176" fontId="0" fillId="12" borderId="9" xfId="0" applyNumberForma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176" fontId="0" fillId="0" borderId="0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3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9" xfId="0" applyNumberFormat="1" applyBorder="1" applyAlignment="1">
      <alignment vertical="center"/>
    </xf>
    <xf numFmtId="176" fontId="0" fillId="0" borderId="12" xfId="0" applyNumberFormat="1" applyBorder="1" applyAlignment="1">
      <alignment vertical="center"/>
    </xf>
    <xf numFmtId="176" fontId="0" fillId="0" borderId="13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176" fontId="0" fillId="18" borderId="7" xfId="0" applyNumberFormat="1" applyFill="1" applyBorder="1" applyAlignment="1">
      <alignment horizontal="center" vertical="center"/>
    </xf>
    <xf numFmtId="176" fontId="0" fillId="18" borderId="0" xfId="0" applyNumberFormat="1" applyFill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6" fontId="0" fillId="0" borderId="25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5" borderId="15" xfId="0" applyNumberFormat="1" applyFill="1" applyBorder="1" applyAlignment="1">
      <alignment horizontal="center" vertical="center"/>
    </xf>
    <xf numFmtId="176" fontId="0" fillId="5" borderId="8" xfId="0" applyNumberForma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6" fontId="0" fillId="6" borderId="15" xfId="0" applyNumberFormat="1" applyFill="1" applyBorder="1" applyAlignment="1">
      <alignment horizontal="center" vertical="center"/>
    </xf>
    <xf numFmtId="176" fontId="0" fillId="6" borderId="8" xfId="0" applyNumberFormat="1" applyFill="1" applyBorder="1" applyAlignment="1">
      <alignment horizontal="center" vertical="center"/>
    </xf>
    <xf numFmtId="176" fontId="0" fillId="2" borderId="27" xfId="0" applyNumberFormat="1" applyFill="1" applyBorder="1" applyAlignment="1">
      <alignment horizontal="center" vertical="center"/>
    </xf>
    <xf numFmtId="176" fontId="0" fillId="2" borderId="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0" fillId="3" borderId="8" xfId="0" applyNumberFormat="1" applyFill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28" xfId="0" applyNumberFormat="1" applyBorder="1" applyAlignment="1">
      <alignment horizontal="center" vertical="center"/>
    </xf>
    <xf numFmtId="176" fontId="4" fillId="0" borderId="27" xfId="0" applyNumberFormat="1" applyFont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20" xfId="0" applyNumberFormat="1" applyBorder="1" applyAlignment="1">
      <alignment horizontal="center" vertical="center"/>
    </xf>
    <xf numFmtId="176" fontId="0" fillId="0" borderId="21" xfId="0" applyNumberFormat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2" borderId="23" xfId="0" applyNumberFormat="1" applyFill="1" applyBorder="1" applyAlignment="1">
      <alignment horizontal="center" vertical="center"/>
    </xf>
    <xf numFmtId="176" fontId="0" fillId="2" borderId="11" xfId="0" applyNumberFormat="1" applyFill="1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176" fontId="4" fillId="0" borderId="28" xfId="0" applyNumberFormat="1" applyFont="1" applyBorder="1" applyAlignment="1">
      <alignment horizontal="center" vertical="center"/>
    </xf>
    <xf numFmtId="176" fontId="0" fillId="0" borderId="30" xfId="0" applyNumberFormat="1" applyBorder="1" applyAlignment="1">
      <alignment horizontal="center" vertical="center"/>
    </xf>
    <xf numFmtId="176" fontId="0" fillId="0" borderId="29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8" fillId="15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</cellXfs>
  <cellStyles count="1">
    <cellStyle name="표준" xfId="0" builtinId="0"/>
  </cellStyles>
  <dxfs count="285"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E9E9C1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</dxfs>
  <tableStyles count="0" defaultTableStyle="TableStyleMedium2" defaultPivotStyle="PivotStyleLight16"/>
  <colors>
    <mruColors>
      <color rgb="FFCBCDFF"/>
      <color rgb="FF000050"/>
      <color rgb="FFB8DECD"/>
      <color rgb="FFF0F0AC"/>
      <color rgb="FFE9E9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webp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34" Type="http://schemas.openxmlformats.org/officeDocument/2006/relationships/image" Target="../media/image36.png"/><Relationship Id="rId7" Type="http://schemas.openxmlformats.org/officeDocument/2006/relationships/image" Target="../media/image9.webp"/><Relationship Id="rId12" Type="http://schemas.openxmlformats.org/officeDocument/2006/relationships/image" Target="../media/image14.webp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33" Type="http://schemas.openxmlformats.org/officeDocument/2006/relationships/image" Target="../media/image35.png"/><Relationship Id="rId2" Type="http://schemas.openxmlformats.org/officeDocument/2006/relationships/image" Target="../media/image4.png"/><Relationship Id="rId16" Type="http://schemas.openxmlformats.org/officeDocument/2006/relationships/image" Target="../media/image18.webp"/><Relationship Id="rId20" Type="http://schemas.openxmlformats.org/officeDocument/2006/relationships/image" Target="../media/image22.png"/><Relationship Id="rId29" Type="http://schemas.openxmlformats.org/officeDocument/2006/relationships/image" Target="../media/image31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webp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webp"/><Relationship Id="rId28" Type="http://schemas.openxmlformats.org/officeDocument/2006/relationships/image" Target="../media/image30.png"/><Relationship Id="rId10" Type="http://schemas.openxmlformats.org/officeDocument/2006/relationships/image" Target="../media/image12.webp"/><Relationship Id="rId19" Type="http://schemas.openxmlformats.org/officeDocument/2006/relationships/image" Target="../media/image21.png"/><Relationship Id="rId31" Type="http://schemas.openxmlformats.org/officeDocument/2006/relationships/image" Target="../media/image33.png"/><Relationship Id="rId4" Type="http://schemas.openxmlformats.org/officeDocument/2006/relationships/image" Target="../media/image6.png"/><Relationship Id="rId9" Type="http://schemas.openxmlformats.org/officeDocument/2006/relationships/image" Target="../media/image11.webp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png"/><Relationship Id="rId30" Type="http://schemas.openxmlformats.org/officeDocument/2006/relationships/image" Target="../media/image32.png"/><Relationship Id="rId35" Type="http://schemas.openxmlformats.org/officeDocument/2006/relationships/image" Target="../media/image37.png"/><Relationship Id="rId8" Type="http://schemas.openxmlformats.org/officeDocument/2006/relationships/image" Target="../media/image10.web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</xdr:colOff>
      <xdr:row>1</xdr:row>
      <xdr:rowOff>30480</xdr:rowOff>
    </xdr:from>
    <xdr:to>
      <xdr:col>2</xdr:col>
      <xdr:colOff>396240</xdr:colOff>
      <xdr:row>2</xdr:row>
      <xdr:rowOff>175259</xdr:rowOff>
    </xdr:to>
    <xdr:pic macro="[0]!_xludf.Search">
      <xdr:nvPicPr>
        <xdr:cNvPr id="4" name="그래픽 3" descr="돋보기">
          <a:extLst>
            <a:ext uri="{FF2B5EF4-FFF2-40B4-BE49-F238E27FC236}">
              <a16:creationId xmlns:a16="http://schemas.microsoft.com/office/drawing/2014/main" id="{223510F6-CB69-4771-A01E-A959427BA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07080" y="480060"/>
          <a:ext cx="373380" cy="373380"/>
        </a:xfrm>
        <a:prstGeom prst="rect">
          <a:avLst/>
        </a:prstGeom>
      </xdr:spPr>
    </xdr:pic>
    <xdr:clientData/>
  </xdr:twoCellAnchor>
  <xdr:twoCellAnchor editAs="oneCell">
    <xdr:from>
      <xdr:col>4</xdr:col>
      <xdr:colOff>1261206</xdr:colOff>
      <xdr:row>0</xdr:row>
      <xdr:rowOff>211120</xdr:rowOff>
    </xdr:from>
    <xdr:to>
      <xdr:col>5</xdr:col>
      <xdr:colOff>208557</xdr:colOff>
      <xdr:row>2</xdr:row>
      <xdr:rowOff>122817</xdr:rowOff>
    </xdr:to>
    <xdr:pic macro="[0]!SearchFullRecipe">
      <xdr:nvPicPr>
        <xdr:cNvPr id="3" name="그래픽 2" descr="돋보기">
          <a:extLst>
            <a:ext uri="{FF2B5EF4-FFF2-40B4-BE49-F238E27FC236}">
              <a16:creationId xmlns:a16="http://schemas.microsoft.com/office/drawing/2014/main" id="{46AFAEC6-6355-4AEB-861E-469EB898E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675863" y="211120"/>
          <a:ext cx="373380" cy="3688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10</xdr:col>
      <xdr:colOff>525780</xdr:colOff>
      <xdr:row>20</xdr:row>
      <xdr:rowOff>22860</xdr:rowOff>
    </xdr:to>
    <xdr:sp macro="" textlink="">
      <xdr:nvSpPr>
        <xdr:cNvPr id="2" name="AutoShape 1" descr="엔드필드/휴대용 오리지늄 채굴...">
          <a:extLst>
            <a:ext uri="{FF2B5EF4-FFF2-40B4-BE49-F238E27FC236}">
              <a16:creationId xmlns:a16="http://schemas.microsoft.com/office/drawing/2014/main" id="{E1426C43-08E1-4DA7-A95B-DB6AA798B566}"/>
            </a:ext>
          </a:extLst>
        </xdr:cNvPr>
        <xdr:cNvSpPr>
          <a:spLocks noChangeAspect="1" noChangeArrowheads="1"/>
        </xdr:cNvSpPr>
      </xdr:nvSpPr>
      <xdr:spPr bwMode="auto">
        <a:xfrm>
          <a:off x="2339340" y="441960"/>
          <a:ext cx="9753600" cy="7315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350199</xdr:colOff>
      <xdr:row>2</xdr:row>
      <xdr:rowOff>26127</xdr:rowOff>
    </xdr:from>
    <xdr:to>
      <xdr:col>1</xdr:col>
      <xdr:colOff>1401759</xdr:colOff>
      <xdr:row>6</xdr:row>
      <xdr:rowOff>193767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39C35C1-27D3-43B5-A57D-EFFE79D14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0787" y="474362"/>
          <a:ext cx="1051560" cy="1064111"/>
        </a:xfrm>
        <a:prstGeom prst="rect">
          <a:avLst/>
        </a:prstGeom>
      </xdr:spPr>
    </xdr:pic>
    <xdr:clientData/>
  </xdr:twoCellAnchor>
  <xdr:twoCellAnchor editAs="absolute">
    <xdr:from>
      <xdr:col>2</xdr:col>
      <xdr:colOff>42262</xdr:colOff>
      <xdr:row>1</xdr:row>
      <xdr:rowOff>189412</xdr:rowOff>
    </xdr:from>
    <xdr:to>
      <xdr:col>2</xdr:col>
      <xdr:colOff>1181996</xdr:colOff>
      <xdr:row>7</xdr:row>
      <xdr:rowOff>2177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8854657-9C26-4278-9E38-2B48305B9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7372" y="407126"/>
          <a:ext cx="1139734" cy="1119051"/>
        </a:xfrm>
        <a:prstGeom prst="rect">
          <a:avLst/>
        </a:prstGeom>
      </xdr:spPr>
    </xdr:pic>
    <xdr:clientData/>
  </xdr:twoCellAnchor>
  <xdr:twoCellAnchor editAs="absolute">
    <xdr:from>
      <xdr:col>3</xdr:col>
      <xdr:colOff>81451</xdr:colOff>
      <xdr:row>1</xdr:row>
      <xdr:rowOff>200298</xdr:rowOff>
    </xdr:from>
    <xdr:to>
      <xdr:col>3</xdr:col>
      <xdr:colOff>1167845</xdr:colOff>
      <xdr:row>6</xdr:row>
      <xdr:rowOff>180703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FEB3DFFB-DCFC-476C-B52A-FAA85C6F9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95503" y="418012"/>
          <a:ext cx="1086394" cy="1068977"/>
        </a:xfrm>
        <a:prstGeom prst="rect">
          <a:avLst/>
        </a:prstGeom>
      </xdr:spPr>
    </xdr:pic>
    <xdr:clientData/>
  </xdr:twoCellAnchor>
  <xdr:twoCellAnchor editAs="oneCell">
    <xdr:from>
      <xdr:col>4</xdr:col>
      <xdr:colOff>76201</xdr:colOff>
      <xdr:row>1</xdr:row>
      <xdr:rowOff>206829</xdr:rowOff>
    </xdr:from>
    <xdr:to>
      <xdr:col>4</xdr:col>
      <xdr:colOff>1185456</xdr:colOff>
      <xdr:row>6</xdr:row>
      <xdr:rowOff>206828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4657CE1A-8839-491F-9590-CC73C8F90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84372" y="424543"/>
          <a:ext cx="1109255" cy="1088571"/>
        </a:xfrm>
        <a:prstGeom prst="rect">
          <a:avLst/>
        </a:prstGeom>
      </xdr:spPr>
    </xdr:pic>
    <xdr:clientData/>
  </xdr:twoCellAnchor>
  <xdr:twoCellAnchor editAs="oneCell">
    <xdr:from>
      <xdr:col>1</xdr:col>
      <xdr:colOff>119338</xdr:colOff>
      <xdr:row>8</xdr:row>
      <xdr:rowOff>97074</xdr:rowOff>
    </xdr:from>
    <xdr:to>
      <xdr:col>1</xdr:col>
      <xdr:colOff>1658874</xdr:colOff>
      <xdr:row>15</xdr:row>
      <xdr:rowOff>89646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9E3D498-9298-4472-8D8D-CE59E4D2A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9926" y="1890015"/>
          <a:ext cx="1539536" cy="1561396"/>
        </a:xfrm>
        <a:prstGeom prst="rect">
          <a:avLst/>
        </a:prstGeom>
      </xdr:spPr>
    </xdr:pic>
    <xdr:clientData/>
  </xdr:twoCellAnchor>
  <xdr:twoCellAnchor editAs="oneCell">
    <xdr:from>
      <xdr:col>5</xdr:col>
      <xdr:colOff>1212671</xdr:colOff>
      <xdr:row>8</xdr:row>
      <xdr:rowOff>137160</xdr:rowOff>
    </xdr:from>
    <xdr:to>
      <xdr:col>7</xdr:col>
      <xdr:colOff>141517</xdr:colOff>
      <xdr:row>14</xdr:row>
      <xdr:rowOff>137160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3FF0356B-2018-44CE-A825-2F1317B72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27128" y="1878874"/>
          <a:ext cx="1334589" cy="1306286"/>
        </a:xfrm>
        <a:prstGeom prst="rect">
          <a:avLst/>
        </a:prstGeom>
      </xdr:spPr>
    </xdr:pic>
    <xdr:clientData/>
  </xdr:twoCellAnchor>
  <xdr:twoCellAnchor editAs="oneCell">
    <xdr:from>
      <xdr:col>2</xdr:col>
      <xdr:colOff>1208680</xdr:colOff>
      <xdr:row>8</xdr:row>
      <xdr:rowOff>30480</xdr:rowOff>
    </xdr:from>
    <xdr:to>
      <xdr:col>3</xdr:col>
      <xdr:colOff>1330601</xdr:colOff>
      <xdr:row>14</xdr:row>
      <xdr:rowOff>160020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D299EF55-AB95-4A04-B98F-4AE922D3F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966" y="1772194"/>
          <a:ext cx="1460863" cy="1435826"/>
        </a:xfrm>
        <a:prstGeom prst="rect">
          <a:avLst/>
        </a:prstGeom>
      </xdr:spPr>
    </xdr:pic>
    <xdr:clientData/>
  </xdr:twoCellAnchor>
  <xdr:twoCellAnchor editAs="oneCell">
    <xdr:from>
      <xdr:col>6</xdr:col>
      <xdr:colOff>1225735</xdr:colOff>
      <xdr:row>8</xdr:row>
      <xdr:rowOff>81001</xdr:rowOff>
    </xdr:from>
    <xdr:to>
      <xdr:col>8</xdr:col>
      <xdr:colOff>95795</xdr:colOff>
      <xdr:row>14</xdr:row>
      <xdr:rowOff>22133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42ABD70F-A066-4F29-8758-56DEF48B1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9392" y="1822715"/>
          <a:ext cx="1277981" cy="1247418"/>
        </a:xfrm>
        <a:prstGeom prst="rect">
          <a:avLst/>
        </a:prstGeom>
      </xdr:spPr>
    </xdr:pic>
    <xdr:clientData/>
  </xdr:twoCellAnchor>
  <xdr:twoCellAnchor editAs="oneCell">
    <xdr:from>
      <xdr:col>10</xdr:col>
      <xdr:colOff>3692</xdr:colOff>
      <xdr:row>8</xdr:row>
      <xdr:rowOff>68181</xdr:rowOff>
    </xdr:from>
    <xdr:to>
      <xdr:col>10</xdr:col>
      <xdr:colOff>1325504</xdr:colOff>
      <xdr:row>14</xdr:row>
      <xdr:rowOff>58667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3343852B-B682-44D0-A791-85DAD11BD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6633" y="1861122"/>
          <a:ext cx="1321812" cy="1335192"/>
        </a:xfrm>
        <a:prstGeom prst="rect">
          <a:avLst/>
        </a:prstGeom>
      </xdr:spPr>
    </xdr:pic>
    <xdr:clientData/>
  </xdr:twoCellAnchor>
  <xdr:twoCellAnchor editAs="oneCell">
    <xdr:from>
      <xdr:col>11</xdr:col>
      <xdr:colOff>12691</xdr:colOff>
      <xdr:row>8</xdr:row>
      <xdr:rowOff>84723</xdr:rowOff>
    </xdr:from>
    <xdr:to>
      <xdr:col>11</xdr:col>
      <xdr:colOff>1273700</xdr:colOff>
      <xdr:row>14</xdr:row>
      <xdr:rowOff>19255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ED903F7-B1F5-43B6-B44E-51B6C537A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71373" y="1877664"/>
          <a:ext cx="1261009" cy="1279238"/>
        </a:xfrm>
        <a:prstGeom prst="rect">
          <a:avLst/>
        </a:prstGeom>
      </xdr:spPr>
    </xdr:pic>
    <xdr:clientData/>
  </xdr:twoCellAnchor>
  <xdr:twoCellAnchor editAs="oneCell">
    <xdr:from>
      <xdr:col>9</xdr:col>
      <xdr:colOff>51329</xdr:colOff>
      <xdr:row>8</xdr:row>
      <xdr:rowOff>93491</xdr:rowOff>
    </xdr:from>
    <xdr:to>
      <xdr:col>9</xdr:col>
      <xdr:colOff>1301167</xdr:colOff>
      <xdr:row>14</xdr:row>
      <xdr:rowOff>10129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D10424FE-CE95-493E-8ACA-EE1DA9113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1635" y="1886432"/>
          <a:ext cx="1249838" cy="1261344"/>
        </a:xfrm>
        <a:prstGeom prst="rect">
          <a:avLst/>
        </a:prstGeom>
      </xdr:spPr>
    </xdr:pic>
    <xdr:clientData/>
  </xdr:twoCellAnchor>
  <xdr:twoCellAnchor editAs="oneCell">
    <xdr:from>
      <xdr:col>3</xdr:col>
      <xdr:colOff>1206334</xdr:colOff>
      <xdr:row>8</xdr:row>
      <xdr:rowOff>59540</xdr:rowOff>
    </xdr:from>
    <xdr:to>
      <xdr:col>5</xdr:col>
      <xdr:colOff>54429</xdr:colOff>
      <xdr:row>14</xdr:row>
      <xdr:rowOff>213920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8FDA19AC-0121-49A6-A0E6-52FE8FA8B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5563" y="1801254"/>
          <a:ext cx="1493323" cy="1460666"/>
        </a:xfrm>
        <a:prstGeom prst="rect">
          <a:avLst/>
        </a:prstGeom>
      </xdr:spPr>
    </xdr:pic>
    <xdr:clientData/>
  </xdr:twoCellAnchor>
  <xdr:twoCellAnchor editAs="oneCell">
    <xdr:from>
      <xdr:col>4</xdr:col>
      <xdr:colOff>1170190</xdr:colOff>
      <xdr:row>8</xdr:row>
      <xdr:rowOff>83820</xdr:rowOff>
    </xdr:from>
    <xdr:to>
      <xdr:col>6</xdr:col>
      <xdr:colOff>111346</xdr:colOff>
      <xdr:row>14</xdr:row>
      <xdr:rowOff>211520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9BB245E7-9FFC-4E08-99C0-0ACB1A260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8361" y="1825534"/>
          <a:ext cx="1466642" cy="1433986"/>
        </a:xfrm>
        <a:prstGeom prst="rect">
          <a:avLst/>
        </a:prstGeom>
      </xdr:spPr>
    </xdr:pic>
    <xdr:clientData/>
  </xdr:twoCellAnchor>
  <xdr:twoCellAnchor editAs="oneCell">
    <xdr:from>
      <xdr:col>2</xdr:col>
      <xdr:colOff>100242</xdr:colOff>
      <xdr:row>8</xdr:row>
      <xdr:rowOff>193790</xdr:rowOff>
    </xdr:from>
    <xdr:to>
      <xdr:col>2</xdr:col>
      <xdr:colOff>1320373</xdr:colOff>
      <xdr:row>14</xdr:row>
      <xdr:rowOff>83068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CC39813B-A20E-4DDB-B06E-651BDC4FB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3136" y="1986731"/>
          <a:ext cx="1217570" cy="1233984"/>
        </a:xfrm>
        <a:prstGeom prst="rect">
          <a:avLst/>
        </a:prstGeom>
      </xdr:spPr>
    </xdr:pic>
    <xdr:clientData/>
  </xdr:twoCellAnchor>
  <xdr:twoCellAnchor editAs="oneCell">
    <xdr:from>
      <xdr:col>8</xdr:col>
      <xdr:colOff>124973</xdr:colOff>
      <xdr:row>8</xdr:row>
      <xdr:rowOff>179294</xdr:rowOff>
    </xdr:from>
    <xdr:to>
      <xdr:col>8</xdr:col>
      <xdr:colOff>1333424</xdr:colOff>
      <xdr:row>14</xdr:row>
      <xdr:rowOff>63547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B11C88A9-F6CE-4AA1-9E30-4F2192BE3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0926" y="1972235"/>
          <a:ext cx="1208451" cy="1228959"/>
        </a:xfrm>
        <a:prstGeom prst="rect">
          <a:avLst/>
        </a:prstGeom>
      </xdr:spPr>
    </xdr:pic>
    <xdr:clientData/>
  </xdr:twoCellAnchor>
  <xdr:twoCellAnchor editAs="oneCell">
    <xdr:from>
      <xdr:col>5</xdr:col>
      <xdr:colOff>65316</xdr:colOff>
      <xdr:row>2</xdr:row>
      <xdr:rowOff>-1</xdr:rowOff>
    </xdr:from>
    <xdr:to>
      <xdr:col>5</xdr:col>
      <xdr:colOff>1157515</xdr:colOff>
      <xdr:row>7</xdr:row>
      <xdr:rowOff>3627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2B9E811F-1FFD-474D-80AE-64C52CADB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9773" y="435428"/>
          <a:ext cx="1092199" cy="1092199"/>
        </a:xfrm>
        <a:prstGeom prst="rect">
          <a:avLst/>
        </a:prstGeom>
      </xdr:spPr>
    </xdr:pic>
    <xdr:clientData/>
  </xdr:twoCellAnchor>
  <xdr:twoCellAnchor editAs="oneCell">
    <xdr:from>
      <xdr:col>3</xdr:col>
      <xdr:colOff>49764</xdr:colOff>
      <xdr:row>16</xdr:row>
      <xdr:rowOff>5336</xdr:rowOff>
    </xdr:from>
    <xdr:to>
      <xdr:col>3</xdr:col>
      <xdr:colOff>1228164</xdr:colOff>
      <xdr:row>21</xdr:row>
      <xdr:rowOff>74581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2E16CA1-6201-4B90-A026-C9F3281A1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388" y="3591218"/>
          <a:ext cx="1178400" cy="1189834"/>
        </a:xfrm>
        <a:prstGeom prst="rect">
          <a:avLst/>
        </a:prstGeom>
      </xdr:spPr>
    </xdr:pic>
    <xdr:clientData/>
  </xdr:twoCellAnchor>
  <xdr:twoCellAnchor editAs="oneCell">
    <xdr:from>
      <xdr:col>2</xdr:col>
      <xdr:colOff>98752</xdr:colOff>
      <xdr:row>16</xdr:row>
      <xdr:rowOff>28004</xdr:rowOff>
    </xdr:from>
    <xdr:to>
      <xdr:col>2</xdr:col>
      <xdr:colOff>1192306</xdr:colOff>
      <xdr:row>21</xdr:row>
      <xdr:rowOff>13701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29938190-BBB5-4F63-9D58-C54D804E4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2634" y="3613886"/>
          <a:ext cx="1093554" cy="1106286"/>
        </a:xfrm>
        <a:prstGeom prst="rect">
          <a:avLst/>
        </a:prstGeom>
      </xdr:spPr>
    </xdr:pic>
    <xdr:clientData/>
  </xdr:twoCellAnchor>
  <xdr:twoCellAnchor editAs="oneCell">
    <xdr:from>
      <xdr:col>4</xdr:col>
      <xdr:colOff>59559</xdr:colOff>
      <xdr:row>16</xdr:row>
      <xdr:rowOff>35859</xdr:rowOff>
    </xdr:from>
    <xdr:to>
      <xdr:col>4</xdr:col>
      <xdr:colOff>1190843</xdr:colOff>
      <xdr:row>21</xdr:row>
      <xdr:rowOff>59724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D53F8C56-70CD-4663-90FB-36A55DBC7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4924" y="3621741"/>
          <a:ext cx="1131284" cy="1144454"/>
        </a:xfrm>
        <a:prstGeom prst="rect">
          <a:avLst/>
        </a:prstGeom>
      </xdr:spPr>
    </xdr:pic>
    <xdr:clientData/>
  </xdr:twoCellAnchor>
  <xdr:twoCellAnchor editAs="oneCell">
    <xdr:from>
      <xdr:col>6</xdr:col>
      <xdr:colOff>7655</xdr:colOff>
      <xdr:row>15</xdr:row>
      <xdr:rowOff>219352</xdr:rowOff>
    </xdr:from>
    <xdr:to>
      <xdr:col>6</xdr:col>
      <xdr:colOff>1147483</xdr:colOff>
      <xdr:row>21</xdr:row>
      <xdr:rowOff>26276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24051ECD-2660-4B2A-9E84-53FA5544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1067" y="3581117"/>
          <a:ext cx="1139828" cy="1151630"/>
        </a:xfrm>
        <a:prstGeom prst="rect">
          <a:avLst/>
        </a:prstGeom>
      </xdr:spPr>
    </xdr:pic>
    <xdr:clientData/>
  </xdr:twoCellAnchor>
  <xdr:twoCellAnchor editAs="oneCell">
    <xdr:from>
      <xdr:col>5</xdr:col>
      <xdr:colOff>65790</xdr:colOff>
      <xdr:row>16</xdr:row>
      <xdr:rowOff>35859</xdr:rowOff>
    </xdr:from>
    <xdr:to>
      <xdr:col>5</xdr:col>
      <xdr:colOff>1156266</xdr:colOff>
      <xdr:row>21</xdr:row>
      <xdr:rowOff>19156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234CF5C-3671-4572-9C02-9F01389AD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0002" y="3621741"/>
          <a:ext cx="1090476" cy="1103886"/>
        </a:xfrm>
        <a:prstGeom prst="rect">
          <a:avLst/>
        </a:prstGeom>
      </xdr:spPr>
    </xdr:pic>
    <xdr:clientData/>
  </xdr:twoCellAnchor>
  <xdr:twoCellAnchor editAs="oneCell">
    <xdr:from>
      <xdr:col>1</xdr:col>
      <xdr:colOff>280345</xdr:colOff>
      <xdr:row>16</xdr:row>
      <xdr:rowOff>19246</xdr:rowOff>
    </xdr:from>
    <xdr:to>
      <xdr:col>1</xdr:col>
      <xdr:colOff>1456867</xdr:colOff>
      <xdr:row>21</xdr:row>
      <xdr:rowOff>89647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59295B8E-BDCD-4CCA-8B62-02B1694004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933" y="3605128"/>
          <a:ext cx="1176522" cy="1190990"/>
        </a:xfrm>
        <a:prstGeom prst="rect">
          <a:avLst/>
        </a:prstGeom>
      </xdr:spPr>
    </xdr:pic>
    <xdr:clientData/>
  </xdr:twoCellAnchor>
  <xdr:twoCellAnchor editAs="oneCell">
    <xdr:from>
      <xdr:col>6</xdr:col>
      <xdr:colOff>1153455</xdr:colOff>
      <xdr:row>15</xdr:row>
      <xdr:rowOff>194234</xdr:rowOff>
    </xdr:from>
    <xdr:to>
      <xdr:col>7</xdr:col>
      <xdr:colOff>1147482</xdr:colOff>
      <xdr:row>21</xdr:row>
      <xdr:rowOff>26896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3B951E16-4378-42C6-ABC0-EC256A44A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1690" y="3555999"/>
          <a:ext cx="1177368" cy="1177368"/>
        </a:xfrm>
        <a:prstGeom prst="rect">
          <a:avLst/>
        </a:prstGeom>
      </xdr:spPr>
    </xdr:pic>
    <xdr:clientData/>
  </xdr:twoCellAnchor>
  <xdr:twoCellAnchor editAs="oneCell">
    <xdr:from>
      <xdr:col>5</xdr:col>
      <xdr:colOff>53788</xdr:colOff>
      <xdr:row>22</xdr:row>
      <xdr:rowOff>188260</xdr:rowOff>
    </xdr:from>
    <xdr:to>
      <xdr:col>6</xdr:col>
      <xdr:colOff>22588</xdr:colOff>
      <xdr:row>28</xdr:row>
      <xdr:rowOff>31554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42582A79-50FA-4571-B168-6FE6D5E38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2823" y="5118848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7</xdr:col>
      <xdr:colOff>24494</xdr:colOff>
      <xdr:row>22</xdr:row>
      <xdr:rowOff>194824</xdr:rowOff>
    </xdr:from>
    <xdr:to>
      <xdr:col>8</xdr:col>
      <xdr:colOff>38117</xdr:colOff>
      <xdr:row>28</xdr:row>
      <xdr:rowOff>38118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B621583-8226-4FFA-BEB6-05561BF9E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6070" y="5125412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4</xdr:col>
      <xdr:colOff>84847</xdr:colOff>
      <xdr:row>23</xdr:row>
      <xdr:rowOff>4165</xdr:rowOff>
    </xdr:from>
    <xdr:to>
      <xdr:col>4</xdr:col>
      <xdr:colOff>1272847</xdr:colOff>
      <xdr:row>28</xdr:row>
      <xdr:rowOff>71577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D4E470DE-E470-4179-AC18-3F0D37B84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5035" y="5158871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234846</xdr:colOff>
      <xdr:row>22</xdr:row>
      <xdr:rowOff>181059</xdr:rowOff>
    </xdr:from>
    <xdr:to>
      <xdr:col>1</xdr:col>
      <xdr:colOff>1422846</xdr:colOff>
      <xdr:row>28</xdr:row>
      <xdr:rowOff>24353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6B171AF5-8B85-443B-9814-AEF538E06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5434" y="5111647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44188</xdr:colOff>
      <xdr:row>22</xdr:row>
      <xdr:rowOff>187624</xdr:rowOff>
    </xdr:from>
    <xdr:to>
      <xdr:col>7</xdr:col>
      <xdr:colOff>48847</xdr:colOff>
      <xdr:row>28</xdr:row>
      <xdr:rowOff>30918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82B4AE26-5428-4237-BAAB-892C69CBD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2423" y="5118212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2</xdr:col>
      <xdr:colOff>59717</xdr:colOff>
      <xdr:row>22</xdr:row>
      <xdr:rowOff>158331</xdr:rowOff>
    </xdr:from>
    <xdr:to>
      <xdr:col>2</xdr:col>
      <xdr:colOff>1247717</xdr:colOff>
      <xdr:row>28</xdr:row>
      <xdr:rowOff>1625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8D440D3-84F8-423A-94A0-E0F67CE5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423" y="5088919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102140</xdr:colOff>
      <xdr:row>22</xdr:row>
      <xdr:rowOff>209718</xdr:rowOff>
    </xdr:from>
    <xdr:to>
      <xdr:col>3</xdr:col>
      <xdr:colOff>1290140</xdr:colOff>
      <xdr:row>28</xdr:row>
      <xdr:rowOff>53012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5E33BE71-5154-4E1B-8921-145D67589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6587" y="5140306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1290917</xdr:colOff>
      <xdr:row>29</xdr:row>
      <xdr:rowOff>197222</xdr:rowOff>
    </xdr:from>
    <xdr:to>
      <xdr:col>5</xdr:col>
      <xdr:colOff>1170070</xdr:colOff>
      <xdr:row>35</xdr:row>
      <xdr:rowOff>40516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70B49D41-5AC3-4E1D-950C-C4029D32D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1105" y="6696634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4</xdr:col>
      <xdr:colOff>60353</xdr:colOff>
      <xdr:row>29</xdr:row>
      <xdr:rowOff>203786</xdr:rowOff>
    </xdr:from>
    <xdr:to>
      <xdr:col>4</xdr:col>
      <xdr:colOff>1248353</xdr:colOff>
      <xdr:row>35</xdr:row>
      <xdr:rowOff>47080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652A9B78-1D76-4A45-99F8-9A7F2EC9B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541" y="6703198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246212</xdr:colOff>
      <xdr:row>30</xdr:row>
      <xdr:rowOff>4164</xdr:rowOff>
    </xdr:from>
    <xdr:to>
      <xdr:col>1</xdr:col>
      <xdr:colOff>1434212</xdr:colOff>
      <xdr:row>35</xdr:row>
      <xdr:rowOff>71575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333765D8-9757-4053-8D39-271A9DA0F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6800" y="6727693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46588</xdr:colOff>
      <xdr:row>29</xdr:row>
      <xdr:rowOff>198987</xdr:rowOff>
    </xdr:from>
    <xdr:to>
      <xdr:col>3</xdr:col>
      <xdr:colOff>1234588</xdr:colOff>
      <xdr:row>35</xdr:row>
      <xdr:rowOff>42281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A9B519B5-B172-4AC2-B3EF-AB632F7A4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035" y="6698399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2</xdr:col>
      <xdr:colOff>80046</xdr:colOff>
      <xdr:row>29</xdr:row>
      <xdr:rowOff>196587</xdr:rowOff>
    </xdr:from>
    <xdr:to>
      <xdr:col>2</xdr:col>
      <xdr:colOff>1268046</xdr:colOff>
      <xdr:row>35</xdr:row>
      <xdr:rowOff>39881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84A2B66F-E18D-4292-8C43-976BBDF79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8752" y="6695999"/>
          <a:ext cx="1188000" cy="118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5D886-54FE-4692-9292-BC16FB5E6E80}">
  <sheetPr codeName="Sheet1"/>
  <dimension ref="A1:Z33"/>
  <sheetViews>
    <sheetView zoomScale="70" zoomScaleNormal="70" workbookViewId="0">
      <selection activeCell="I2" sqref="I2"/>
    </sheetView>
  </sheetViews>
  <sheetFormatPr defaultColWidth="6.09765625" defaultRowHeight="17.399999999999999" x14ac:dyDescent="0.4"/>
  <cols>
    <col min="1" max="1" width="36.19921875" style="34" bestFit="1" customWidth="1"/>
    <col min="2" max="2" width="24.3984375" style="34" bestFit="1" customWidth="1"/>
    <col min="3" max="3" width="23.09765625" style="34" bestFit="1" customWidth="1"/>
    <col min="4" max="4" width="20.19921875" style="34" bestFit="1" customWidth="1"/>
    <col min="5" max="5" width="18.69921875" style="34" bestFit="1" customWidth="1"/>
    <col min="6" max="6" width="16.796875" style="34" bestFit="1" customWidth="1"/>
    <col min="7" max="7" width="21" style="34" bestFit="1" customWidth="1"/>
    <col min="8" max="8" width="16.796875" style="34" bestFit="1" customWidth="1"/>
    <col min="9" max="9" width="17.3984375" style="34" bestFit="1" customWidth="1"/>
    <col min="10" max="10" width="18.09765625" style="75" bestFit="1" customWidth="1"/>
    <col min="11" max="11" width="11.796875" bestFit="1" customWidth="1"/>
    <col min="12" max="12" width="37.19921875" bestFit="1" customWidth="1"/>
    <col min="13" max="13" width="18.09765625" bestFit="1" customWidth="1"/>
    <col min="14" max="14" width="11.09765625" bestFit="1" customWidth="1"/>
    <col min="15" max="15" width="27.19921875" bestFit="1" customWidth="1"/>
    <col min="26" max="26" width="2.69921875" bestFit="1" customWidth="1"/>
    <col min="27" max="27" width="2.69921875" style="34" bestFit="1" customWidth="1"/>
    <col min="28" max="16384" width="6.09765625" style="34"/>
  </cols>
  <sheetData>
    <row r="1" spans="1:26" ht="18" thickBot="1" x14ac:dyDescent="0.45"/>
    <row r="2" spans="1:26" s="26" customFormat="1" ht="18" thickBot="1" x14ac:dyDescent="0.45">
      <c r="A2" s="26" t="s">
        <v>172</v>
      </c>
      <c r="B2" s="28" t="s">
        <v>136</v>
      </c>
      <c r="D2" s="26" t="s">
        <v>173</v>
      </c>
      <c r="E2" s="28"/>
      <c r="F2" s="26" t="s">
        <v>281</v>
      </c>
      <c r="G2" s="28"/>
      <c r="J2" s="75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4">
      <c r="F3" s="34" t="s">
        <v>282</v>
      </c>
      <c r="G3" s="34" t="s">
        <v>280</v>
      </c>
    </row>
    <row r="4" spans="1:26" s="27" customFormat="1" x14ac:dyDescent="0.4">
      <c r="J4" s="75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4">
      <c r="A5" s="138" t="s">
        <v>265</v>
      </c>
    </row>
    <row r="6" spans="1:26" x14ac:dyDescent="0.4">
      <c r="A6" s="17" t="s">
        <v>21</v>
      </c>
      <c r="B6" s="42" t="s">
        <v>283</v>
      </c>
      <c r="C6" s="19" t="s">
        <v>121</v>
      </c>
      <c r="D6" s="20" t="s">
        <v>14</v>
      </c>
      <c r="E6" s="8" t="s">
        <v>1</v>
      </c>
      <c r="F6" s="9" t="s">
        <v>5</v>
      </c>
      <c r="G6" s="10" t="s">
        <v>2</v>
      </c>
      <c r="H6" s="11" t="s">
        <v>3</v>
      </c>
      <c r="I6" s="12" t="s">
        <v>4</v>
      </c>
      <c r="J6" s="13" t="s">
        <v>35</v>
      </c>
      <c r="K6" s="82" t="s">
        <v>264</v>
      </c>
      <c r="L6" s="69" t="s">
        <v>6</v>
      </c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>
        <v>1</v>
      </c>
    </row>
    <row r="7" spans="1:26" customFormat="1" ht="18" thickBot="1" x14ac:dyDescent="0.45">
      <c r="A7" s="34" t="s">
        <v>174</v>
      </c>
      <c r="B7" s="34" t="s">
        <v>266</v>
      </c>
      <c r="C7" s="22" t="s">
        <v>30</v>
      </c>
      <c r="D7" s="34" t="s">
        <v>267</v>
      </c>
      <c r="E7" s="16" t="s">
        <v>34</v>
      </c>
      <c r="F7" s="34">
        <v>0</v>
      </c>
      <c r="G7" s="34">
        <v>1</v>
      </c>
      <c r="H7" s="34">
        <v>1</v>
      </c>
      <c r="I7" s="34">
        <v>1</v>
      </c>
      <c r="J7" s="75">
        <v>60</v>
      </c>
      <c r="K7">
        <v>10</v>
      </c>
      <c r="L7" t="s">
        <v>269</v>
      </c>
    </row>
    <row r="8" spans="1:26" x14ac:dyDescent="0.4">
      <c r="A8" s="15" t="s">
        <v>21</v>
      </c>
      <c r="B8" s="14" t="s">
        <v>284</v>
      </c>
      <c r="C8" s="122" t="s">
        <v>121</v>
      </c>
      <c r="D8" s="123"/>
      <c r="E8" s="102" t="s">
        <v>14</v>
      </c>
      <c r="F8" s="103"/>
      <c r="G8" s="107" t="s">
        <v>1</v>
      </c>
      <c r="H8" s="108"/>
      <c r="I8" s="9" t="s">
        <v>5</v>
      </c>
      <c r="J8" s="10" t="s">
        <v>2</v>
      </c>
      <c r="K8" s="11" t="s">
        <v>3</v>
      </c>
      <c r="L8" s="12" t="s">
        <v>4</v>
      </c>
      <c r="M8" s="13" t="s">
        <v>35</v>
      </c>
      <c r="N8" s="81" t="s">
        <v>264</v>
      </c>
      <c r="O8" s="69" t="s">
        <v>6</v>
      </c>
      <c r="P8" s="34"/>
      <c r="Q8" s="34"/>
      <c r="R8" s="34"/>
      <c r="S8" s="34"/>
      <c r="T8" s="34"/>
      <c r="U8" s="34"/>
      <c r="V8" s="34"/>
      <c r="W8" s="34"/>
      <c r="X8" s="34"/>
      <c r="Y8" s="34"/>
      <c r="Z8" s="34">
        <v>2</v>
      </c>
    </row>
    <row r="9" spans="1:26" x14ac:dyDescent="0.4">
      <c r="A9" s="34" t="s">
        <v>174</v>
      </c>
      <c r="B9" s="34" t="s">
        <v>270</v>
      </c>
      <c r="C9" s="73" t="s">
        <v>85</v>
      </c>
      <c r="D9" s="70" t="s">
        <v>136</v>
      </c>
      <c r="E9" s="90">
        <v>10</v>
      </c>
      <c r="F9" s="101"/>
      <c r="G9" s="90" t="s">
        <v>137</v>
      </c>
      <c r="H9" s="101"/>
      <c r="I9" s="67">
        <v>5</v>
      </c>
      <c r="J9" s="69">
        <v>10</v>
      </c>
      <c r="K9" s="69">
        <v>1</v>
      </c>
      <c r="L9" s="69">
        <v>0.1</v>
      </c>
      <c r="M9" s="69">
        <v>6</v>
      </c>
      <c r="N9">
        <v>10</v>
      </c>
      <c r="O9" s="69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</row>
    <row r="10" spans="1:26" x14ac:dyDescent="0.4">
      <c r="A10" s="34" t="s">
        <v>174</v>
      </c>
      <c r="B10" s="34" t="s">
        <v>271</v>
      </c>
      <c r="C10" s="34" t="s">
        <v>268</v>
      </c>
      <c r="D10" s="70" t="s">
        <v>101</v>
      </c>
      <c r="E10" s="34">
        <v>1</v>
      </c>
      <c r="F10" s="34">
        <v>1</v>
      </c>
      <c r="G10" s="90" t="s">
        <v>272</v>
      </c>
      <c r="H10" s="101"/>
      <c r="I10" s="34">
        <v>7</v>
      </c>
      <c r="J10" s="75">
        <v>2</v>
      </c>
      <c r="K10">
        <v>1</v>
      </c>
      <c r="L10">
        <v>0.5</v>
      </c>
      <c r="M10">
        <v>30</v>
      </c>
      <c r="N10">
        <v>20</v>
      </c>
      <c r="O10" s="67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</row>
    <row r="11" spans="1:26" x14ac:dyDescent="0.4">
      <c r="A11" s="34" t="s">
        <v>174</v>
      </c>
      <c r="B11" s="34" t="s">
        <v>271</v>
      </c>
      <c r="C11" s="34" t="s">
        <v>268</v>
      </c>
      <c r="D11" s="70" t="s">
        <v>102</v>
      </c>
      <c r="E11" s="34">
        <v>1</v>
      </c>
      <c r="F11" s="34">
        <v>1</v>
      </c>
      <c r="G11" s="90" t="s">
        <v>273</v>
      </c>
      <c r="H11" s="101"/>
      <c r="I11" s="34">
        <v>7</v>
      </c>
      <c r="J11" s="75">
        <v>2</v>
      </c>
      <c r="K11">
        <v>1</v>
      </c>
      <c r="L11">
        <v>0.5</v>
      </c>
      <c r="M11">
        <v>30</v>
      </c>
      <c r="N11">
        <v>20</v>
      </c>
      <c r="O11" s="68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</row>
    <row r="12" spans="1:26" x14ac:dyDescent="0.4">
      <c r="A12" s="34" t="s">
        <v>174</v>
      </c>
      <c r="B12" s="34" t="s">
        <v>271</v>
      </c>
      <c r="C12" s="34" t="s">
        <v>268</v>
      </c>
      <c r="D12" s="70" t="s">
        <v>103</v>
      </c>
      <c r="E12" s="34">
        <v>1</v>
      </c>
      <c r="F12" s="34">
        <v>1</v>
      </c>
      <c r="G12" s="90" t="s">
        <v>274</v>
      </c>
      <c r="H12" s="101"/>
      <c r="I12" s="34">
        <v>7</v>
      </c>
      <c r="J12" s="75">
        <v>2</v>
      </c>
      <c r="K12">
        <v>1</v>
      </c>
      <c r="L12">
        <v>0.5</v>
      </c>
      <c r="M12">
        <v>30</v>
      </c>
      <c r="N12">
        <v>20</v>
      </c>
      <c r="O12" s="68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</row>
    <row r="13" spans="1:26" x14ac:dyDescent="0.4">
      <c r="A13" s="34" t="s">
        <v>174</v>
      </c>
      <c r="B13" s="34" t="s">
        <v>271</v>
      </c>
      <c r="C13" s="34" t="s">
        <v>268</v>
      </c>
      <c r="D13" s="73" t="s">
        <v>104</v>
      </c>
      <c r="E13" s="34">
        <v>1</v>
      </c>
      <c r="F13" s="34">
        <v>1</v>
      </c>
      <c r="G13" s="97" t="s">
        <v>275</v>
      </c>
      <c r="H13" s="98"/>
      <c r="I13" s="34">
        <v>7</v>
      </c>
      <c r="J13" s="75">
        <v>2</v>
      </c>
      <c r="K13">
        <v>1</v>
      </c>
      <c r="L13">
        <v>0.5</v>
      </c>
      <c r="M13">
        <v>30</v>
      </c>
      <c r="N13">
        <v>20</v>
      </c>
      <c r="O13" s="68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</row>
    <row r="14" spans="1:26" x14ac:dyDescent="0.4">
      <c r="A14" s="34" t="s">
        <v>174</v>
      </c>
      <c r="B14" s="34" t="s">
        <v>271</v>
      </c>
      <c r="C14" s="34" t="s">
        <v>268</v>
      </c>
      <c r="D14" s="70" t="s">
        <v>199</v>
      </c>
      <c r="E14" s="34">
        <v>1</v>
      </c>
      <c r="F14" s="34">
        <v>1</v>
      </c>
      <c r="G14" s="90" t="s">
        <v>276</v>
      </c>
      <c r="H14" s="101"/>
      <c r="I14" s="34">
        <v>7</v>
      </c>
      <c r="J14" s="75">
        <v>2</v>
      </c>
      <c r="K14">
        <v>1</v>
      </c>
      <c r="L14">
        <v>0.5</v>
      </c>
      <c r="M14">
        <v>30</v>
      </c>
      <c r="N14">
        <v>20</v>
      </c>
      <c r="O14" s="69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</row>
    <row r="15" spans="1:26" x14ac:dyDescent="0.4">
      <c r="A15" s="34" t="s">
        <v>174</v>
      </c>
      <c r="B15" s="34" t="s">
        <v>225</v>
      </c>
      <c r="C15" s="34" t="s">
        <v>277</v>
      </c>
      <c r="D15" s="69" t="s">
        <v>136</v>
      </c>
      <c r="E15" s="34">
        <v>1</v>
      </c>
      <c r="F15" s="34">
        <v>1</v>
      </c>
      <c r="G15" s="120" t="s">
        <v>34</v>
      </c>
      <c r="H15" s="116"/>
      <c r="I15" s="69">
        <v>6</v>
      </c>
      <c r="J15" s="75">
        <v>2</v>
      </c>
      <c r="K15">
        <v>1</v>
      </c>
      <c r="L15">
        <v>0.5</v>
      </c>
      <c r="M15">
        <v>30</v>
      </c>
      <c r="N15">
        <v>50</v>
      </c>
      <c r="O15" s="69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</row>
    <row r="16" spans="1:26" x14ac:dyDescent="0.4">
      <c r="A16" s="34" t="s">
        <v>174</v>
      </c>
      <c r="B16" s="34" t="s">
        <v>223</v>
      </c>
      <c r="C16" s="71" t="s">
        <v>31</v>
      </c>
      <c r="D16" s="24" t="s">
        <v>89</v>
      </c>
      <c r="E16" s="69">
        <v>1</v>
      </c>
      <c r="F16" s="69">
        <v>2</v>
      </c>
      <c r="G16" s="90" t="s">
        <v>136</v>
      </c>
      <c r="H16" s="101"/>
      <c r="I16" s="69">
        <v>5</v>
      </c>
      <c r="J16" s="69">
        <v>2</v>
      </c>
      <c r="K16" s="69">
        <v>1</v>
      </c>
      <c r="L16" s="69">
        <v>0.5</v>
      </c>
      <c r="M16" s="69">
        <v>30</v>
      </c>
      <c r="N16">
        <v>50</v>
      </c>
      <c r="O16" s="69" t="s">
        <v>189</v>
      </c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</row>
    <row r="19" spans="1:26" x14ac:dyDescent="0.4">
      <c r="A19" s="138" t="s">
        <v>278</v>
      </c>
    </row>
    <row r="20" spans="1:26" x14ac:dyDescent="0.4">
      <c r="A20" s="17" t="s">
        <v>21</v>
      </c>
      <c r="B20" s="42" t="s">
        <v>283</v>
      </c>
      <c r="C20" s="19" t="s">
        <v>121</v>
      </c>
      <c r="D20" s="20" t="s">
        <v>14</v>
      </c>
      <c r="E20" s="8" t="s">
        <v>1</v>
      </c>
      <c r="F20" s="9" t="s">
        <v>5</v>
      </c>
      <c r="G20" s="10" t="s">
        <v>2</v>
      </c>
      <c r="H20" s="11" t="s">
        <v>3</v>
      </c>
      <c r="I20" s="12" t="s">
        <v>4</v>
      </c>
      <c r="J20" s="13" t="s">
        <v>35</v>
      </c>
      <c r="K20" s="82" t="s">
        <v>264</v>
      </c>
      <c r="L20" s="69" t="s">
        <v>6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>
        <v>1</v>
      </c>
    </row>
    <row r="21" spans="1:26" customFormat="1" ht="18" thickBot="1" x14ac:dyDescent="0.45">
      <c r="A21" s="34" t="s">
        <v>174</v>
      </c>
      <c r="B21" s="34" t="s">
        <v>266</v>
      </c>
      <c r="C21" s="22" t="s">
        <v>30</v>
      </c>
      <c r="D21" s="34" t="s">
        <v>267</v>
      </c>
      <c r="E21" s="16" t="s">
        <v>34</v>
      </c>
      <c r="F21" s="34">
        <v>0</v>
      </c>
      <c r="G21" s="34">
        <v>1</v>
      </c>
      <c r="H21" s="34">
        <v>1</v>
      </c>
      <c r="I21" s="34">
        <v>1</v>
      </c>
      <c r="J21" s="75">
        <v>60</v>
      </c>
      <c r="K21">
        <v>10</v>
      </c>
      <c r="L21" t="s">
        <v>269</v>
      </c>
    </row>
    <row r="22" spans="1:26" x14ac:dyDescent="0.4">
      <c r="A22" s="15" t="s">
        <v>21</v>
      </c>
      <c r="B22" s="14" t="s">
        <v>284</v>
      </c>
      <c r="C22" s="122" t="s">
        <v>121</v>
      </c>
      <c r="D22" s="123"/>
      <c r="E22" s="102" t="s">
        <v>14</v>
      </c>
      <c r="F22" s="103"/>
      <c r="G22" s="107" t="s">
        <v>1</v>
      </c>
      <c r="H22" s="108"/>
      <c r="I22" s="9" t="s">
        <v>5</v>
      </c>
      <c r="J22" s="10" t="s">
        <v>2</v>
      </c>
      <c r="K22" s="11" t="s">
        <v>3</v>
      </c>
      <c r="L22" s="12" t="s">
        <v>4</v>
      </c>
      <c r="M22" s="13" t="s">
        <v>35</v>
      </c>
      <c r="N22" s="81" t="s">
        <v>264</v>
      </c>
      <c r="O22" s="69" t="s">
        <v>6</v>
      </c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>
        <v>2</v>
      </c>
    </row>
    <row r="23" spans="1:26" x14ac:dyDescent="0.4">
      <c r="A23" s="34" t="s">
        <v>174</v>
      </c>
      <c r="B23" s="34" t="s">
        <v>270</v>
      </c>
      <c r="C23" s="73" t="s">
        <v>85</v>
      </c>
      <c r="D23" s="70" t="s">
        <v>136</v>
      </c>
      <c r="E23" s="90">
        <v>10</v>
      </c>
      <c r="F23" s="101"/>
      <c r="G23" s="90" t="s">
        <v>137</v>
      </c>
      <c r="H23" s="101"/>
      <c r="I23" s="67">
        <v>5</v>
      </c>
      <c r="J23" s="69">
        <v>10</v>
      </c>
      <c r="K23" s="69">
        <v>1</v>
      </c>
      <c r="L23" s="69">
        <v>0.1</v>
      </c>
      <c r="M23" s="69">
        <v>6</v>
      </c>
      <c r="N23">
        <v>10</v>
      </c>
      <c r="O23" s="69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x14ac:dyDescent="0.4">
      <c r="A24" s="34" t="s">
        <v>174</v>
      </c>
      <c r="B24" s="34" t="s">
        <v>270</v>
      </c>
      <c r="C24" s="73" t="s">
        <v>196</v>
      </c>
      <c r="D24" s="70" t="s">
        <v>136</v>
      </c>
      <c r="E24" s="90">
        <v>10</v>
      </c>
      <c r="F24" s="101"/>
      <c r="G24" s="90" t="s">
        <v>195</v>
      </c>
      <c r="H24" s="101"/>
      <c r="I24" s="67">
        <v>5</v>
      </c>
      <c r="J24" s="69">
        <v>10</v>
      </c>
      <c r="K24" s="69">
        <v>1</v>
      </c>
      <c r="L24" s="69">
        <v>0.1</v>
      </c>
      <c r="M24" s="69">
        <v>6</v>
      </c>
      <c r="N24">
        <v>10</v>
      </c>
      <c r="O24" s="69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x14ac:dyDescent="0.4">
      <c r="A25" s="34" t="s">
        <v>174</v>
      </c>
      <c r="B25" s="34" t="s">
        <v>271</v>
      </c>
      <c r="C25" s="34" t="s">
        <v>268</v>
      </c>
      <c r="D25" s="70" t="s">
        <v>101</v>
      </c>
      <c r="E25" s="34">
        <v>1</v>
      </c>
      <c r="F25" s="34">
        <v>1</v>
      </c>
      <c r="G25" s="90" t="s">
        <v>272</v>
      </c>
      <c r="H25" s="101"/>
      <c r="I25" s="34">
        <v>7</v>
      </c>
      <c r="J25" s="75">
        <v>2</v>
      </c>
      <c r="K25">
        <v>1</v>
      </c>
      <c r="L25">
        <v>0.5</v>
      </c>
      <c r="M25">
        <v>30</v>
      </c>
      <c r="N25">
        <v>20</v>
      </c>
      <c r="O25" s="67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</row>
    <row r="26" spans="1:26" x14ac:dyDescent="0.4">
      <c r="A26" s="34" t="s">
        <v>174</v>
      </c>
      <c r="B26" s="34" t="s">
        <v>271</v>
      </c>
      <c r="C26" s="34" t="s">
        <v>268</v>
      </c>
      <c r="D26" s="70" t="s">
        <v>102</v>
      </c>
      <c r="E26" s="34">
        <v>1</v>
      </c>
      <c r="F26" s="34">
        <v>1</v>
      </c>
      <c r="G26" s="90" t="s">
        <v>273</v>
      </c>
      <c r="H26" s="101"/>
      <c r="I26" s="34">
        <v>7</v>
      </c>
      <c r="J26" s="75">
        <v>2</v>
      </c>
      <c r="K26">
        <v>1</v>
      </c>
      <c r="L26">
        <v>0.5</v>
      </c>
      <c r="M26">
        <v>30</v>
      </c>
      <c r="N26">
        <v>20</v>
      </c>
      <c r="O26" s="68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</row>
    <row r="27" spans="1:26" x14ac:dyDescent="0.4">
      <c r="A27" s="34" t="s">
        <v>174</v>
      </c>
      <c r="B27" s="34" t="s">
        <v>271</v>
      </c>
      <c r="C27" s="34" t="s">
        <v>268</v>
      </c>
      <c r="D27" s="70" t="s">
        <v>103</v>
      </c>
      <c r="E27" s="34">
        <v>1</v>
      </c>
      <c r="F27" s="34">
        <v>1</v>
      </c>
      <c r="G27" s="90" t="s">
        <v>274</v>
      </c>
      <c r="H27" s="101"/>
      <c r="I27" s="34">
        <v>7</v>
      </c>
      <c r="J27" s="75">
        <v>2</v>
      </c>
      <c r="K27">
        <v>1</v>
      </c>
      <c r="L27">
        <v>0.5</v>
      </c>
      <c r="M27">
        <v>30</v>
      </c>
      <c r="N27">
        <v>20</v>
      </c>
      <c r="O27" s="68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</row>
    <row r="28" spans="1:26" x14ac:dyDescent="0.4">
      <c r="A28" s="34" t="s">
        <v>174</v>
      </c>
      <c r="B28" s="34" t="s">
        <v>271</v>
      </c>
      <c r="C28" s="34" t="s">
        <v>268</v>
      </c>
      <c r="D28" s="73" t="s">
        <v>104</v>
      </c>
      <c r="E28" s="34">
        <v>1</v>
      </c>
      <c r="F28" s="34">
        <v>1</v>
      </c>
      <c r="G28" s="97" t="s">
        <v>275</v>
      </c>
      <c r="H28" s="98"/>
      <c r="I28" s="34">
        <v>7</v>
      </c>
      <c r="J28" s="75">
        <v>2</v>
      </c>
      <c r="K28">
        <v>1</v>
      </c>
      <c r="L28">
        <v>0.5</v>
      </c>
      <c r="M28">
        <v>30</v>
      </c>
      <c r="N28">
        <v>20</v>
      </c>
      <c r="O28" s="68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</row>
    <row r="29" spans="1:26" x14ac:dyDescent="0.4">
      <c r="A29" s="34" t="s">
        <v>174</v>
      </c>
      <c r="B29" s="34" t="s">
        <v>271</v>
      </c>
      <c r="C29" s="34" t="s">
        <v>268</v>
      </c>
      <c r="D29" s="70" t="s">
        <v>199</v>
      </c>
      <c r="E29" s="34">
        <v>1</v>
      </c>
      <c r="F29" s="34">
        <v>1</v>
      </c>
      <c r="G29" s="90" t="s">
        <v>276</v>
      </c>
      <c r="H29" s="101"/>
      <c r="I29" s="34">
        <v>7</v>
      </c>
      <c r="J29" s="75">
        <v>2</v>
      </c>
      <c r="K29">
        <v>1</v>
      </c>
      <c r="L29">
        <v>0.5</v>
      </c>
      <c r="M29">
        <v>30</v>
      </c>
      <c r="N29">
        <v>20</v>
      </c>
      <c r="O29" s="69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</row>
    <row r="30" spans="1:26" x14ac:dyDescent="0.4">
      <c r="A30" s="34" t="s">
        <v>174</v>
      </c>
      <c r="B30" s="34" t="s">
        <v>279</v>
      </c>
      <c r="C30" s="70" t="s">
        <v>136</v>
      </c>
      <c r="D30" s="69" t="s">
        <v>83</v>
      </c>
      <c r="E30" s="69">
        <v>5</v>
      </c>
      <c r="F30" s="69">
        <v>15</v>
      </c>
      <c r="G30" s="90" t="s">
        <v>165</v>
      </c>
      <c r="H30" s="101"/>
      <c r="I30" s="69">
        <v>6</v>
      </c>
      <c r="J30" s="75">
        <v>10</v>
      </c>
      <c r="K30">
        <v>1</v>
      </c>
      <c r="L30">
        <v>0.1</v>
      </c>
      <c r="M30">
        <v>6</v>
      </c>
      <c r="N30">
        <v>20</v>
      </c>
      <c r="O30" s="69" t="s">
        <v>262</v>
      </c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</row>
    <row r="31" spans="1:26" x14ac:dyDescent="0.4">
      <c r="A31" s="34" t="s">
        <v>174</v>
      </c>
      <c r="B31" s="34" t="s">
        <v>225</v>
      </c>
      <c r="C31" s="34" t="s">
        <v>277</v>
      </c>
      <c r="D31" s="69" t="s">
        <v>136</v>
      </c>
      <c r="E31" s="34">
        <v>1</v>
      </c>
      <c r="F31" s="34">
        <v>1</v>
      </c>
      <c r="G31" s="120" t="s">
        <v>34</v>
      </c>
      <c r="H31" s="116"/>
      <c r="I31" s="69">
        <v>6</v>
      </c>
      <c r="J31" s="75">
        <v>2</v>
      </c>
      <c r="K31">
        <v>1</v>
      </c>
      <c r="L31">
        <v>0.5</v>
      </c>
      <c r="M31">
        <v>30</v>
      </c>
      <c r="N31">
        <v>50</v>
      </c>
      <c r="O31" s="69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</row>
    <row r="32" spans="1:26" x14ac:dyDescent="0.4">
      <c r="A32" s="34" t="s">
        <v>174</v>
      </c>
      <c r="B32" s="34" t="s">
        <v>225</v>
      </c>
      <c r="C32" s="74" t="s">
        <v>34</v>
      </c>
      <c r="D32" s="69" t="s">
        <v>184</v>
      </c>
      <c r="E32" s="34">
        <v>1</v>
      </c>
      <c r="F32" s="34">
        <v>1</v>
      </c>
      <c r="G32" s="24" t="s">
        <v>185</v>
      </c>
      <c r="H32" s="24" t="s">
        <v>186</v>
      </c>
      <c r="I32" s="69">
        <v>7</v>
      </c>
      <c r="J32" s="75">
        <v>2</v>
      </c>
      <c r="K32">
        <v>1</v>
      </c>
      <c r="L32">
        <v>0.5</v>
      </c>
      <c r="M32">
        <v>30</v>
      </c>
      <c r="N32">
        <v>50</v>
      </c>
      <c r="O32" s="69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</row>
    <row r="33" spans="1:26" x14ac:dyDescent="0.4">
      <c r="A33" s="34" t="s">
        <v>174</v>
      </c>
      <c r="B33" s="34" t="s">
        <v>223</v>
      </c>
      <c r="C33" s="71" t="s">
        <v>34</v>
      </c>
      <c r="D33" s="72" t="s">
        <v>207</v>
      </c>
      <c r="E33" s="69">
        <v>1</v>
      </c>
      <c r="F33" s="69">
        <v>1</v>
      </c>
      <c r="G33" s="90" t="s">
        <v>208</v>
      </c>
      <c r="H33" s="101"/>
      <c r="I33" s="69">
        <v>7</v>
      </c>
      <c r="J33" s="69">
        <v>2</v>
      </c>
      <c r="K33" s="69">
        <v>1</v>
      </c>
      <c r="L33" s="69">
        <v>0.5</v>
      </c>
      <c r="M33" s="69">
        <v>30</v>
      </c>
      <c r="N33">
        <v>50</v>
      </c>
      <c r="O33" s="69" t="s">
        <v>209</v>
      </c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</row>
  </sheetData>
  <mergeCells count="27">
    <mergeCell ref="G31:H31"/>
    <mergeCell ref="G33:H33"/>
    <mergeCell ref="G25:H25"/>
    <mergeCell ref="G26:H26"/>
    <mergeCell ref="G27:H27"/>
    <mergeCell ref="G28:H28"/>
    <mergeCell ref="G29:H29"/>
    <mergeCell ref="G30:H30"/>
    <mergeCell ref="C22:D22"/>
    <mergeCell ref="E22:F22"/>
    <mergeCell ref="G22:H22"/>
    <mergeCell ref="E23:F23"/>
    <mergeCell ref="G23:H23"/>
    <mergeCell ref="E24:F24"/>
    <mergeCell ref="G24:H24"/>
    <mergeCell ref="G11:H11"/>
    <mergeCell ref="G12:H12"/>
    <mergeCell ref="G13:H13"/>
    <mergeCell ref="G14:H14"/>
    <mergeCell ref="G15:H15"/>
    <mergeCell ref="G16:H16"/>
    <mergeCell ref="C8:D8"/>
    <mergeCell ref="E8:F8"/>
    <mergeCell ref="G8:H8"/>
    <mergeCell ref="E9:F9"/>
    <mergeCell ref="G9:H9"/>
    <mergeCell ref="G10:H10"/>
  </mergeCells>
  <phoneticPr fontId="1" type="noConversion"/>
  <conditionalFormatting sqref="J6">
    <cfRule type="dataBar" priority="166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{193B7BBF-6374-4D58-8C5A-385360EFF78F}</x14:id>
        </ext>
      </extLst>
    </cfRule>
  </conditionalFormatting>
  <conditionalFormatting sqref="A6">
    <cfRule type="containsText" dxfId="121" priority="167" operator="containsText" text="무릉">
      <formula>NOT(ISERROR(SEARCH("무릉",A6)))</formula>
    </cfRule>
    <cfRule type="containsText" dxfId="120" priority="168" operator="containsText" text="4번 협곡">
      <formula>NOT(ISERROR(SEARCH("4번 협곡",A6)))</formula>
    </cfRule>
  </conditionalFormatting>
  <conditionalFormatting sqref="I6">
    <cfRule type="dataBar" priority="165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{58659F18-1902-4932-84B1-DD37FBDD0CC0}</x14:id>
        </ext>
      </extLst>
    </cfRule>
  </conditionalFormatting>
  <conditionalFormatting sqref="J7">
    <cfRule type="dataBar" priority="162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{5A1BFE5C-4509-45BE-9925-2D96E1C87741}</x14:id>
        </ext>
      </extLst>
    </cfRule>
  </conditionalFormatting>
  <conditionalFormatting sqref="A7">
    <cfRule type="containsText" dxfId="119" priority="163" operator="containsText" text="무릉">
      <formula>NOT(ISERROR(SEARCH("무릉",A7)))</formula>
    </cfRule>
    <cfRule type="containsText" dxfId="118" priority="164" operator="containsText" text="4번 협곡">
      <formula>NOT(ISERROR(SEARCH("4번 협곡",A7)))</formula>
    </cfRule>
  </conditionalFormatting>
  <conditionalFormatting sqref="I7">
    <cfRule type="dataBar" priority="16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{ADEC5968-43A0-4803-9A6F-B68191791F48}</x14:id>
        </ext>
      </extLst>
    </cfRule>
  </conditionalFormatting>
  <conditionalFormatting sqref="E9:F9">
    <cfRule type="dataBar" priority="159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{FD10E515-CC47-46FD-BA41-0028F41A885C}</x14:id>
        </ext>
      </extLst>
    </cfRule>
  </conditionalFormatting>
  <conditionalFormatting sqref="J9">
    <cfRule type="cellIs" dxfId="117" priority="158" operator="notEqual">
      <formula>2</formula>
    </cfRule>
  </conditionalFormatting>
  <conditionalFormatting sqref="K9">
    <cfRule type="cellIs" dxfId="116" priority="157" operator="greaterThan">
      <formula>1</formula>
    </cfRule>
  </conditionalFormatting>
  <conditionalFormatting sqref="M9">
    <cfRule type="cellIs" dxfId="115" priority="154" operator="notEqual">
      <formula>6</formula>
    </cfRule>
  </conditionalFormatting>
  <conditionalFormatting sqref="L9">
    <cfRule type="cellIs" dxfId="114" priority="153" operator="notEqual">
      <formula>0.1</formula>
    </cfRule>
  </conditionalFormatting>
  <conditionalFormatting sqref="I9">
    <cfRule type="dataBar" priority="160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{F59873F0-888A-4939-B51E-A9D9388D31E1}</x14:id>
        </ext>
      </extLst>
    </cfRule>
  </conditionalFormatting>
  <conditionalFormatting sqref="A9">
    <cfRule type="containsText" dxfId="113" priority="155" operator="containsText" text="무릉">
      <formula>NOT(ISERROR(SEARCH("무릉",A9)))</formula>
    </cfRule>
    <cfRule type="containsText" dxfId="112" priority="156" operator="containsText" text="4번 협곡">
      <formula>NOT(ISERROR(SEARCH("4번 협곡",A9)))</formula>
    </cfRule>
  </conditionalFormatting>
  <conditionalFormatting sqref="E10:F10">
    <cfRule type="dataBar" priority="15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{C46A1BE0-AC39-4E47-A23D-11869A9DF589}</x14:id>
        </ext>
      </extLst>
    </cfRule>
  </conditionalFormatting>
  <conditionalFormatting sqref="J10">
    <cfRule type="cellIs" dxfId="111" priority="150" operator="notEqual">
      <formula>2</formula>
    </cfRule>
  </conditionalFormatting>
  <conditionalFormatting sqref="K10">
    <cfRule type="cellIs" dxfId="110" priority="149" operator="greaterThan">
      <formula>1</formula>
    </cfRule>
  </conditionalFormatting>
  <conditionalFormatting sqref="M10">
    <cfRule type="cellIs" dxfId="109" priority="146" operator="notEqual">
      <formula>6</formula>
    </cfRule>
  </conditionalFormatting>
  <conditionalFormatting sqref="L10">
    <cfRule type="cellIs" dxfId="108" priority="145" operator="notEqual">
      <formula>0.1</formula>
    </cfRule>
  </conditionalFormatting>
  <conditionalFormatting sqref="I10">
    <cfRule type="dataBar" priority="152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{4D1D0FBB-F104-4C85-8664-E3912A6F7C8F}</x14:id>
        </ext>
      </extLst>
    </cfRule>
  </conditionalFormatting>
  <conditionalFormatting sqref="A10">
    <cfRule type="containsText" dxfId="107" priority="147" operator="containsText" text="무릉">
      <formula>NOT(ISERROR(SEARCH("무릉",A10)))</formula>
    </cfRule>
    <cfRule type="containsText" dxfId="106" priority="148" operator="containsText" text="4번 협곡">
      <formula>NOT(ISERROR(SEARCH("4번 협곡",A10)))</formula>
    </cfRule>
  </conditionalFormatting>
  <conditionalFormatting sqref="E11:F11">
    <cfRule type="dataBar" priority="14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{A03DC047-381A-4FB5-BC3A-A731B7CD274F}</x14:id>
        </ext>
      </extLst>
    </cfRule>
  </conditionalFormatting>
  <conditionalFormatting sqref="J11">
    <cfRule type="cellIs" dxfId="105" priority="142" operator="notEqual">
      <formula>2</formula>
    </cfRule>
  </conditionalFormatting>
  <conditionalFormatting sqref="K11">
    <cfRule type="cellIs" dxfId="104" priority="141" operator="greaterThan">
      <formula>1</formula>
    </cfRule>
  </conditionalFormatting>
  <conditionalFormatting sqref="M11">
    <cfRule type="cellIs" dxfId="103" priority="138" operator="notEqual">
      <formula>6</formula>
    </cfRule>
  </conditionalFormatting>
  <conditionalFormatting sqref="L11">
    <cfRule type="cellIs" dxfId="102" priority="137" operator="notEqual">
      <formula>0.1</formula>
    </cfRule>
  </conditionalFormatting>
  <conditionalFormatting sqref="I11">
    <cfRule type="dataBar" priority="144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{7B959F3C-87C8-4857-8B5F-4C471A58A809}</x14:id>
        </ext>
      </extLst>
    </cfRule>
  </conditionalFormatting>
  <conditionalFormatting sqref="A11">
    <cfRule type="containsText" dxfId="101" priority="139" operator="containsText" text="무릉">
      <formula>NOT(ISERROR(SEARCH("무릉",A11)))</formula>
    </cfRule>
    <cfRule type="containsText" dxfId="100" priority="140" operator="containsText" text="4번 협곡">
      <formula>NOT(ISERROR(SEARCH("4번 협곡",A11)))</formula>
    </cfRule>
  </conditionalFormatting>
  <conditionalFormatting sqref="E12:F12">
    <cfRule type="dataBar" priority="135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{0C55150B-FA17-4743-AC13-9271BD046572}</x14:id>
        </ext>
      </extLst>
    </cfRule>
  </conditionalFormatting>
  <conditionalFormatting sqref="J12">
    <cfRule type="cellIs" dxfId="99" priority="134" operator="notEqual">
      <formula>2</formula>
    </cfRule>
  </conditionalFormatting>
  <conditionalFormatting sqref="K12">
    <cfRule type="cellIs" dxfId="98" priority="133" operator="greaterThan">
      <formula>1</formula>
    </cfRule>
  </conditionalFormatting>
  <conditionalFormatting sqref="M12">
    <cfRule type="cellIs" dxfId="97" priority="130" operator="notEqual">
      <formula>6</formula>
    </cfRule>
  </conditionalFormatting>
  <conditionalFormatting sqref="L12">
    <cfRule type="cellIs" dxfId="96" priority="129" operator="notEqual">
      <formula>0.1</formula>
    </cfRule>
  </conditionalFormatting>
  <conditionalFormatting sqref="I12">
    <cfRule type="dataBar" priority="136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{2373A254-E7B2-4651-8B98-8D6AF5694E03}</x14:id>
        </ext>
      </extLst>
    </cfRule>
  </conditionalFormatting>
  <conditionalFormatting sqref="A12">
    <cfRule type="containsText" dxfId="95" priority="131" operator="containsText" text="무릉">
      <formula>NOT(ISERROR(SEARCH("무릉",A12)))</formula>
    </cfRule>
    <cfRule type="containsText" dxfId="94" priority="132" operator="containsText" text="4번 협곡">
      <formula>NOT(ISERROR(SEARCH("4번 협곡",A12)))</formula>
    </cfRule>
  </conditionalFormatting>
  <conditionalFormatting sqref="E13:F13">
    <cfRule type="dataBar" priority="127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{14229148-B7B5-4A8B-B10C-69A161244514}</x14:id>
        </ext>
      </extLst>
    </cfRule>
  </conditionalFormatting>
  <conditionalFormatting sqref="J13">
    <cfRule type="cellIs" dxfId="93" priority="126" operator="notEqual">
      <formula>2</formula>
    </cfRule>
  </conditionalFormatting>
  <conditionalFormatting sqref="K13">
    <cfRule type="cellIs" dxfId="92" priority="125" operator="greaterThan">
      <formula>1</formula>
    </cfRule>
  </conditionalFormatting>
  <conditionalFormatting sqref="M13">
    <cfRule type="cellIs" dxfId="91" priority="122" operator="notEqual">
      <formula>6</formula>
    </cfRule>
  </conditionalFormatting>
  <conditionalFormatting sqref="L13">
    <cfRule type="cellIs" dxfId="90" priority="121" operator="notEqual">
      <formula>0.1</formula>
    </cfRule>
  </conditionalFormatting>
  <conditionalFormatting sqref="I13">
    <cfRule type="dataBar" priority="12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{E044E6FA-3FA4-49BB-883C-127B6A7A2016}</x14:id>
        </ext>
      </extLst>
    </cfRule>
  </conditionalFormatting>
  <conditionalFormatting sqref="A13">
    <cfRule type="containsText" dxfId="89" priority="123" operator="containsText" text="무릉">
      <formula>NOT(ISERROR(SEARCH("무릉",A13)))</formula>
    </cfRule>
    <cfRule type="containsText" dxfId="88" priority="124" operator="containsText" text="4번 협곡">
      <formula>NOT(ISERROR(SEARCH("4번 협곡",A13)))</formula>
    </cfRule>
  </conditionalFormatting>
  <conditionalFormatting sqref="E14:F14">
    <cfRule type="dataBar" priority="119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{0B9C4955-ACE2-4617-8402-742A44A26D76}</x14:id>
        </ext>
      </extLst>
    </cfRule>
  </conditionalFormatting>
  <conditionalFormatting sqref="J14">
    <cfRule type="cellIs" dxfId="87" priority="118" operator="notEqual">
      <formula>2</formula>
    </cfRule>
  </conditionalFormatting>
  <conditionalFormatting sqref="K14">
    <cfRule type="cellIs" dxfId="86" priority="117" operator="greaterThan">
      <formula>1</formula>
    </cfRule>
  </conditionalFormatting>
  <conditionalFormatting sqref="M14">
    <cfRule type="cellIs" dxfId="85" priority="114" operator="notEqual">
      <formula>6</formula>
    </cfRule>
  </conditionalFormatting>
  <conditionalFormatting sqref="L14">
    <cfRule type="cellIs" dxfId="84" priority="113" operator="notEqual">
      <formula>0.1</formula>
    </cfRule>
  </conditionalFormatting>
  <conditionalFormatting sqref="I14">
    <cfRule type="dataBar" priority="120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{4B8EC6D5-EE76-40E0-8707-73319C98F248}</x14:id>
        </ext>
      </extLst>
    </cfRule>
  </conditionalFormatting>
  <conditionalFormatting sqref="A14">
    <cfRule type="containsText" dxfId="83" priority="115" operator="containsText" text="무릉">
      <formula>NOT(ISERROR(SEARCH("무릉",A14)))</formula>
    </cfRule>
    <cfRule type="containsText" dxfId="82" priority="116" operator="containsText" text="4번 협곡">
      <formula>NOT(ISERROR(SEARCH("4번 협곡",A14)))</formula>
    </cfRule>
  </conditionalFormatting>
  <conditionalFormatting sqref="E15:F15">
    <cfRule type="dataBar" priority="11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{8E3EE3EE-841C-4702-90FA-143C93642C6F}</x14:id>
        </ext>
      </extLst>
    </cfRule>
  </conditionalFormatting>
  <conditionalFormatting sqref="J15">
    <cfRule type="cellIs" dxfId="81" priority="110" operator="notEqual">
      <formula>2</formula>
    </cfRule>
  </conditionalFormatting>
  <conditionalFormatting sqref="K15">
    <cfRule type="cellIs" dxfId="80" priority="109" operator="greaterThan">
      <formula>1</formula>
    </cfRule>
  </conditionalFormatting>
  <conditionalFormatting sqref="M15">
    <cfRule type="cellIs" dxfId="79" priority="106" operator="notEqual">
      <formula>6</formula>
    </cfRule>
  </conditionalFormatting>
  <conditionalFormatting sqref="L15">
    <cfRule type="cellIs" dxfId="78" priority="105" operator="notEqual">
      <formula>0.1</formula>
    </cfRule>
  </conditionalFormatting>
  <conditionalFormatting sqref="I15">
    <cfRule type="dataBar" priority="112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{12732F3F-9E6C-4240-BF7A-6D5C79AC765C}</x14:id>
        </ext>
      </extLst>
    </cfRule>
  </conditionalFormatting>
  <conditionalFormatting sqref="A15">
    <cfRule type="containsText" dxfId="77" priority="107" operator="containsText" text="무릉">
      <formula>NOT(ISERROR(SEARCH("무릉",A15)))</formula>
    </cfRule>
    <cfRule type="containsText" dxfId="76" priority="108" operator="containsText" text="4번 협곡">
      <formula>NOT(ISERROR(SEARCH("4번 협곡",A15)))</formula>
    </cfRule>
  </conditionalFormatting>
  <conditionalFormatting sqref="E16:F16">
    <cfRule type="dataBar" priority="10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{E55B09B2-DBD0-4517-890A-97746D2E094D}</x14:id>
        </ext>
      </extLst>
    </cfRule>
  </conditionalFormatting>
  <conditionalFormatting sqref="J16">
    <cfRule type="cellIs" dxfId="75" priority="102" operator="notEqual">
      <formula>2</formula>
    </cfRule>
  </conditionalFormatting>
  <conditionalFormatting sqref="K16">
    <cfRule type="cellIs" dxfId="74" priority="101" operator="greaterThan">
      <formula>1</formula>
    </cfRule>
  </conditionalFormatting>
  <conditionalFormatting sqref="M16">
    <cfRule type="cellIs" dxfId="73" priority="98" operator="notEqual">
      <formula>6</formula>
    </cfRule>
  </conditionalFormatting>
  <conditionalFormatting sqref="L16">
    <cfRule type="cellIs" dxfId="72" priority="97" operator="notEqual">
      <formula>0.1</formula>
    </cfRule>
  </conditionalFormatting>
  <conditionalFormatting sqref="I16">
    <cfRule type="dataBar" priority="104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{5C884BE2-A7FF-4B9A-A3FE-31485996D50A}</x14:id>
        </ext>
      </extLst>
    </cfRule>
  </conditionalFormatting>
  <conditionalFormatting sqref="A16">
    <cfRule type="containsText" dxfId="71" priority="99" operator="containsText" text="무릉">
      <formula>NOT(ISERROR(SEARCH("무릉",A16)))</formula>
    </cfRule>
    <cfRule type="containsText" dxfId="70" priority="100" operator="containsText" text="4번 협곡">
      <formula>NOT(ISERROR(SEARCH("4번 협곡",A16)))</formula>
    </cfRule>
  </conditionalFormatting>
  <conditionalFormatting sqref="J20">
    <cfRule type="dataBar" priority="94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{17C01AF1-CE4D-4689-BAEF-233D76079A68}</x14:id>
        </ext>
      </extLst>
    </cfRule>
  </conditionalFormatting>
  <conditionalFormatting sqref="A20">
    <cfRule type="containsText" dxfId="69" priority="95" operator="containsText" text="무릉">
      <formula>NOT(ISERROR(SEARCH("무릉",A20)))</formula>
    </cfRule>
    <cfRule type="containsText" dxfId="68" priority="96" operator="containsText" text="4번 협곡">
      <formula>NOT(ISERROR(SEARCH("4번 협곡",A20)))</formula>
    </cfRule>
  </conditionalFormatting>
  <conditionalFormatting sqref="I20">
    <cfRule type="dataBar" priority="93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{8D052EE6-D9BC-4B28-860A-E3D7648043FE}</x14:id>
        </ext>
      </extLst>
    </cfRule>
  </conditionalFormatting>
  <conditionalFormatting sqref="J21">
    <cfRule type="dataBar" priority="90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{3AAB0FC5-7F2A-4EFE-8A02-D0CD2E90ECC2}</x14:id>
        </ext>
      </extLst>
    </cfRule>
  </conditionalFormatting>
  <conditionalFormatting sqref="A21">
    <cfRule type="containsText" dxfId="67" priority="91" operator="containsText" text="무릉">
      <formula>NOT(ISERROR(SEARCH("무릉",A21)))</formula>
    </cfRule>
    <cfRule type="containsText" dxfId="66" priority="92" operator="containsText" text="4번 협곡">
      <formula>NOT(ISERROR(SEARCH("4번 협곡",A21)))</formula>
    </cfRule>
  </conditionalFormatting>
  <conditionalFormatting sqref="I21">
    <cfRule type="dataBar" priority="89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{5C43698C-E820-4B3E-909D-48960B3CFE54}</x14:id>
        </ext>
      </extLst>
    </cfRule>
  </conditionalFormatting>
  <conditionalFormatting sqref="E23:F23">
    <cfRule type="dataBar" priority="87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{E66EC4E1-1968-46C8-A882-87CBE9460802}</x14:id>
        </ext>
      </extLst>
    </cfRule>
  </conditionalFormatting>
  <conditionalFormatting sqref="J23">
    <cfRule type="cellIs" dxfId="65" priority="86" operator="notEqual">
      <formula>2</formula>
    </cfRule>
  </conditionalFormatting>
  <conditionalFormatting sqref="K23">
    <cfRule type="cellIs" dxfId="64" priority="85" operator="greaterThan">
      <formula>1</formula>
    </cfRule>
  </conditionalFormatting>
  <conditionalFormatting sqref="M23">
    <cfRule type="cellIs" dxfId="63" priority="82" operator="notEqual">
      <formula>6</formula>
    </cfRule>
  </conditionalFormatting>
  <conditionalFormatting sqref="L23">
    <cfRule type="cellIs" dxfId="62" priority="81" operator="notEqual">
      <formula>0.1</formula>
    </cfRule>
  </conditionalFormatting>
  <conditionalFormatting sqref="I23">
    <cfRule type="dataBar" priority="8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{3E8E6BB2-0259-4B91-ACAB-5E93D149E5D1}</x14:id>
        </ext>
      </extLst>
    </cfRule>
  </conditionalFormatting>
  <conditionalFormatting sqref="A23">
    <cfRule type="containsText" dxfId="61" priority="83" operator="containsText" text="무릉">
      <formula>NOT(ISERROR(SEARCH("무릉",A23)))</formula>
    </cfRule>
    <cfRule type="containsText" dxfId="60" priority="84" operator="containsText" text="4번 협곡">
      <formula>NOT(ISERROR(SEARCH("4번 협곡",A23)))</formula>
    </cfRule>
  </conditionalFormatting>
  <conditionalFormatting sqref="E24:F24">
    <cfRule type="dataBar" priority="79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{52EDDB14-5CB1-437E-A9B1-73EF8497CA8C}</x14:id>
        </ext>
      </extLst>
    </cfRule>
  </conditionalFormatting>
  <conditionalFormatting sqref="J24">
    <cfRule type="cellIs" dxfId="59" priority="78" operator="notEqual">
      <formula>2</formula>
    </cfRule>
  </conditionalFormatting>
  <conditionalFormatting sqref="K24">
    <cfRule type="cellIs" dxfId="58" priority="77" operator="greaterThan">
      <formula>1</formula>
    </cfRule>
  </conditionalFormatting>
  <conditionalFormatting sqref="M24">
    <cfRule type="cellIs" dxfId="57" priority="74" operator="notEqual">
      <formula>6</formula>
    </cfRule>
  </conditionalFormatting>
  <conditionalFormatting sqref="L24">
    <cfRule type="cellIs" dxfId="56" priority="73" operator="notEqual">
      <formula>0.1</formula>
    </cfRule>
  </conditionalFormatting>
  <conditionalFormatting sqref="I24">
    <cfRule type="dataBar" priority="80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{BABC3FBC-289C-419C-9FF7-EA48DB946861}</x14:id>
        </ext>
      </extLst>
    </cfRule>
  </conditionalFormatting>
  <conditionalFormatting sqref="A24">
    <cfRule type="containsText" dxfId="55" priority="75" operator="containsText" text="무릉">
      <formula>NOT(ISERROR(SEARCH("무릉",A24)))</formula>
    </cfRule>
    <cfRule type="containsText" dxfId="54" priority="76" operator="containsText" text="4번 협곡">
      <formula>NOT(ISERROR(SEARCH("4번 협곡",A24)))</formula>
    </cfRule>
  </conditionalFormatting>
  <conditionalFormatting sqref="E25:F25">
    <cfRule type="dataBar" priority="7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{260E59F3-B452-494C-A29B-13A120DD2EA8}</x14:id>
        </ext>
      </extLst>
    </cfRule>
  </conditionalFormatting>
  <conditionalFormatting sqref="J25">
    <cfRule type="cellIs" dxfId="53" priority="70" operator="notEqual">
      <formula>2</formula>
    </cfRule>
  </conditionalFormatting>
  <conditionalFormatting sqref="K25">
    <cfRule type="cellIs" dxfId="52" priority="69" operator="greaterThan">
      <formula>1</formula>
    </cfRule>
  </conditionalFormatting>
  <conditionalFormatting sqref="M25">
    <cfRule type="cellIs" dxfId="51" priority="66" operator="notEqual">
      <formula>6</formula>
    </cfRule>
  </conditionalFormatting>
  <conditionalFormatting sqref="L25">
    <cfRule type="cellIs" dxfId="50" priority="65" operator="notEqual">
      <formula>0.1</formula>
    </cfRule>
  </conditionalFormatting>
  <conditionalFormatting sqref="I25">
    <cfRule type="dataBar" priority="72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{38A674FB-FD8E-4BB6-9251-B0967FFBFAE5}</x14:id>
        </ext>
      </extLst>
    </cfRule>
  </conditionalFormatting>
  <conditionalFormatting sqref="A25">
    <cfRule type="containsText" dxfId="49" priority="67" operator="containsText" text="무릉">
      <formula>NOT(ISERROR(SEARCH("무릉",A25)))</formula>
    </cfRule>
    <cfRule type="containsText" dxfId="48" priority="68" operator="containsText" text="4번 협곡">
      <formula>NOT(ISERROR(SEARCH("4번 협곡",A25)))</formula>
    </cfRule>
  </conditionalFormatting>
  <conditionalFormatting sqref="E26:F26">
    <cfRule type="dataBar" priority="6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{92166F9C-60EB-41A1-8C0F-EA70519CC6E8}</x14:id>
        </ext>
      </extLst>
    </cfRule>
  </conditionalFormatting>
  <conditionalFormatting sqref="J26">
    <cfRule type="cellIs" dxfId="47" priority="62" operator="notEqual">
      <formula>2</formula>
    </cfRule>
  </conditionalFormatting>
  <conditionalFormatting sqref="K26">
    <cfRule type="cellIs" dxfId="46" priority="61" operator="greaterThan">
      <formula>1</formula>
    </cfRule>
  </conditionalFormatting>
  <conditionalFormatting sqref="M26">
    <cfRule type="cellIs" dxfId="45" priority="58" operator="notEqual">
      <formula>6</formula>
    </cfRule>
  </conditionalFormatting>
  <conditionalFormatting sqref="L26">
    <cfRule type="cellIs" dxfId="44" priority="57" operator="notEqual">
      <formula>0.1</formula>
    </cfRule>
  </conditionalFormatting>
  <conditionalFormatting sqref="I26">
    <cfRule type="dataBar" priority="64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{69483710-5169-48B8-A511-AB026A17FA35}</x14:id>
        </ext>
      </extLst>
    </cfRule>
  </conditionalFormatting>
  <conditionalFormatting sqref="A26">
    <cfRule type="containsText" dxfId="43" priority="59" operator="containsText" text="무릉">
      <formula>NOT(ISERROR(SEARCH("무릉",A26)))</formula>
    </cfRule>
    <cfRule type="containsText" dxfId="42" priority="60" operator="containsText" text="4번 협곡">
      <formula>NOT(ISERROR(SEARCH("4번 협곡",A26)))</formula>
    </cfRule>
  </conditionalFormatting>
  <conditionalFormatting sqref="E27:F27">
    <cfRule type="dataBar" priority="55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{AA9B308B-F4CF-4114-A3C9-A4D9B9353364}</x14:id>
        </ext>
      </extLst>
    </cfRule>
  </conditionalFormatting>
  <conditionalFormatting sqref="J27">
    <cfRule type="cellIs" dxfId="41" priority="54" operator="notEqual">
      <formula>2</formula>
    </cfRule>
  </conditionalFormatting>
  <conditionalFormatting sqref="K27">
    <cfRule type="cellIs" dxfId="40" priority="53" operator="greaterThan">
      <formula>1</formula>
    </cfRule>
  </conditionalFormatting>
  <conditionalFormatting sqref="M27">
    <cfRule type="cellIs" dxfId="39" priority="50" operator="notEqual">
      <formula>6</formula>
    </cfRule>
  </conditionalFormatting>
  <conditionalFormatting sqref="L27">
    <cfRule type="cellIs" dxfId="38" priority="49" operator="notEqual">
      <formula>0.1</formula>
    </cfRule>
  </conditionalFormatting>
  <conditionalFormatting sqref="I27">
    <cfRule type="dataBar" priority="56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{8474288C-ED27-4D1F-91A5-BD33E3DF9EE6}</x14:id>
        </ext>
      </extLst>
    </cfRule>
  </conditionalFormatting>
  <conditionalFormatting sqref="A27">
    <cfRule type="containsText" dxfId="37" priority="51" operator="containsText" text="무릉">
      <formula>NOT(ISERROR(SEARCH("무릉",A27)))</formula>
    </cfRule>
    <cfRule type="containsText" dxfId="36" priority="52" operator="containsText" text="4번 협곡">
      <formula>NOT(ISERROR(SEARCH("4번 협곡",A27)))</formula>
    </cfRule>
  </conditionalFormatting>
  <conditionalFormatting sqref="E28:F28">
    <cfRule type="dataBar" priority="47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{969F71C4-1D4D-4703-8989-D86F9499812A}</x14:id>
        </ext>
      </extLst>
    </cfRule>
  </conditionalFormatting>
  <conditionalFormatting sqref="J28">
    <cfRule type="cellIs" dxfId="35" priority="46" operator="notEqual">
      <formula>2</formula>
    </cfRule>
  </conditionalFormatting>
  <conditionalFormatting sqref="K28">
    <cfRule type="cellIs" dxfId="34" priority="45" operator="greaterThan">
      <formula>1</formula>
    </cfRule>
  </conditionalFormatting>
  <conditionalFormatting sqref="M28">
    <cfRule type="cellIs" dxfId="33" priority="42" operator="notEqual">
      <formula>6</formula>
    </cfRule>
  </conditionalFormatting>
  <conditionalFormatting sqref="L28">
    <cfRule type="cellIs" dxfId="32" priority="41" operator="notEqual">
      <formula>0.1</formula>
    </cfRule>
  </conditionalFormatting>
  <conditionalFormatting sqref="I28">
    <cfRule type="dataBar" priority="4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{CFF0F395-9697-49C9-BD7D-9BE8EC05F038}</x14:id>
        </ext>
      </extLst>
    </cfRule>
  </conditionalFormatting>
  <conditionalFormatting sqref="A28">
    <cfRule type="containsText" dxfId="31" priority="43" operator="containsText" text="무릉">
      <formula>NOT(ISERROR(SEARCH("무릉",A28)))</formula>
    </cfRule>
    <cfRule type="containsText" dxfId="30" priority="44" operator="containsText" text="4번 협곡">
      <formula>NOT(ISERROR(SEARCH("4번 협곡",A28)))</formula>
    </cfRule>
  </conditionalFormatting>
  <conditionalFormatting sqref="E29:F29">
    <cfRule type="dataBar" priority="39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{BFEA7BB2-3975-4734-A005-EFA896FFAD1B}</x14:id>
        </ext>
      </extLst>
    </cfRule>
  </conditionalFormatting>
  <conditionalFormatting sqref="J29">
    <cfRule type="cellIs" dxfId="29" priority="38" operator="notEqual">
      <formula>2</formula>
    </cfRule>
  </conditionalFormatting>
  <conditionalFormatting sqref="K29">
    <cfRule type="cellIs" dxfId="28" priority="37" operator="greaterThan">
      <formula>1</formula>
    </cfRule>
  </conditionalFormatting>
  <conditionalFormatting sqref="M29">
    <cfRule type="cellIs" dxfId="27" priority="34" operator="notEqual">
      <formula>6</formula>
    </cfRule>
  </conditionalFormatting>
  <conditionalFormatting sqref="L29">
    <cfRule type="cellIs" dxfId="26" priority="33" operator="notEqual">
      <formula>0.1</formula>
    </cfRule>
  </conditionalFormatting>
  <conditionalFormatting sqref="I29">
    <cfRule type="dataBar" priority="40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{78B8E6CB-3AD9-4099-8D44-7FD84B493314}</x14:id>
        </ext>
      </extLst>
    </cfRule>
  </conditionalFormatting>
  <conditionalFormatting sqref="A29">
    <cfRule type="containsText" dxfId="25" priority="35" operator="containsText" text="무릉">
      <formula>NOT(ISERROR(SEARCH("무릉",A29)))</formula>
    </cfRule>
    <cfRule type="containsText" dxfId="24" priority="36" operator="containsText" text="4번 협곡">
      <formula>NOT(ISERROR(SEARCH("4번 협곡",A29)))</formula>
    </cfRule>
  </conditionalFormatting>
  <conditionalFormatting sqref="E30:F30">
    <cfRule type="dataBar" priority="3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{41BA88AC-CA12-4C9E-B650-1D4B9ADF8963}</x14:id>
        </ext>
      </extLst>
    </cfRule>
  </conditionalFormatting>
  <conditionalFormatting sqref="J30">
    <cfRule type="cellIs" dxfId="23" priority="30" operator="notEqual">
      <formula>2</formula>
    </cfRule>
  </conditionalFormatting>
  <conditionalFormatting sqref="K30">
    <cfRule type="cellIs" dxfId="22" priority="29" operator="greaterThan">
      <formula>1</formula>
    </cfRule>
  </conditionalFormatting>
  <conditionalFormatting sqref="M30">
    <cfRule type="cellIs" dxfId="21" priority="26" operator="notEqual">
      <formula>6</formula>
    </cfRule>
  </conditionalFormatting>
  <conditionalFormatting sqref="L30">
    <cfRule type="cellIs" dxfId="20" priority="25" operator="notEqual">
      <formula>0.1</formula>
    </cfRule>
  </conditionalFormatting>
  <conditionalFormatting sqref="I30">
    <cfRule type="dataBar" priority="32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{46A18874-6E64-4EF1-8BF0-9A4C71CCBC49}</x14:id>
        </ext>
      </extLst>
    </cfRule>
  </conditionalFormatting>
  <conditionalFormatting sqref="A30">
    <cfRule type="containsText" dxfId="19" priority="27" operator="containsText" text="무릉">
      <formula>NOT(ISERROR(SEARCH("무릉",A30)))</formula>
    </cfRule>
    <cfRule type="containsText" dxfId="18" priority="28" operator="containsText" text="4번 협곡">
      <formula>NOT(ISERROR(SEARCH("4번 협곡",A30)))</formula>
    </cfRule>
  </conditionalFormatting>
  <conditionalFormatting sqref="E31:F31">
    <cfRule type="dataBar" priority="2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{66F47A34-6837-4170-AED3-8BDA6D80C365}</x14:id>
        </ext>
      </extLst>
    </cfRule>
  </conditionalFormatting>
  <conditionalFormatting sqref="J31">
    <cfRule type="cellIs" dxfId="17" priority="22" operator="notEqual">
      <formula>2</formula>
    </cfRule>
  </conditionalFormatting>
  <conditionalFormatting sqref="K31">
    <cfRule type="cellIs" dxfId="16" priority="21" operator="greaterThan">
      <formula>1</formula>
    </cfRule>
  </conditionalFormatting>
  <conditionalFormatting sqref="M31">
    <cfRule type="cellIs" dxfId="15" priority="18" operator="notEqual">
      <formula>6</formula>
    </cfRule>
  </conditionalFormatting>
  <conditionalFormatting sqref="L31">
    <cfRule type="cellIs" dxfId="14" priority="17" operator="notEqual">
      <formula>0.1</formula>
    </cfRule>
  </conditionalFormatting>
  <conditionalFormatting sqref="I31">
    <cfRule type="dataBar" priority="24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{1498BD7C-5380-46C2-B451-2861B78639DC}</x14:id>
        </ext>
      </extLst>
    </cfRule>
  </conditionalFormatting>
  <conditionalFormatting sqref="A31">
    <cfRule type="containsText" dxfId="13" priority="19" operator="containsText" text="무릉">
      <formula>NOT(ISERROR(SEARCH("무릉",A31)))</formula>
    </cfRule>
    <cfRule type="containsText" dxfId="12" priority="20" operator="containsText" text="4번 협곡">
      <formula>NOT(ISERROR(SEARCH("4번 협곡",A31)))</formula>
    </cfRule>
  </conditionalFormatting>
  <conditionalFormatting sqref="E32:F32">
    <cfRule type="dataBar" priority="15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{ED751516-32B8-405D-85BB-7F154531B081}</x14:id>
        </ext>
      </extLst>
    </cfRule>
  </conditionalFormatting>
  <conditionalFormatting sqref="J32">
    <cfRule type="cellIs" dxfId="11" priority="14" operator="notEqual">
      <formula>2</formula>
    </cfRule>
  </conditionalFormatting>
  <conditionalFormatting sqref="K32">
    <cfRule type="cellIs" dxfId="10" priority="13" operator="greaterThan">
      <formula>1</formula>
    </cfRule>
  </conditionalFormatting>
  <conditionalFormatting sqref="M32">
    <cfRule type="cellIs" dxfId="9" priority="10" operator="notEqual">
      <formula>6</formula>
    </cfRule>
  </conditionalFormatting>
  <conditionalFormatting sqref="L32">
    <cfRule type="cellIs" dxfId="8" priority="9" operator="notEqual">
      <formula>0.1</formula>
    </cfRule>
  </conditionalFormatting>
  <conditionalFormatting sqref="I32">
    <cfRule type="dataBar" priority="16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{E71E7140-BCFA-4BC9-B6E4-F5DDCE99DCF8}</x14:id>
        </ext>
      </extLst>
    </cfRule>
  </conditionalFormatting>
  <conditionalFormatting sqref="A32">
    <cfRule type="containsText" dxfId="7" priority="11" operator="containsText" text="무릉">
      <formula>NOT(ISERROR(SEARCH("무릉",A32)))</formula>
    </cfRule>
    <cfRule type="containsText" dxfId="6" priority="12" operator="containsText" text="4번 협곡">
      <formula>NOT(ISERROR(SEARCH("4번 협곡",A32)))</formula>
    </cfRule>
  </conditionalFormatting>
  <conditionalFormatting sqref="E33:F33">
    <cfRule type="dataBar" priority="7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{136E0CD5-C643-4C02-923B-4503F0A62D0C}</x14:id>
        </ext>
      </extLst>
    </cfRule>
  </conditionalFormatting>
  <conditionalFormatting sqref="J33">
    <cfRule type="cellIs" dxfId="5" priority="6" operator="notEqual">
      <formula>2</formula>
    </cfRule>
  </conditionalFormatting>
  <conditionalFormatting sqref="K33">
    <cfRule type="cellIs" dxfId="4" priority="5" operator="greaterThan">
      <formula>1</formula>
    </cfRule>
  </conditionalFormatting>
  <conditionalFormatting sqref="M33">
    <cfRule type="cellIs" dxfId="3" priority="2" operator="notEqual">
      <formula>6</formula>
    </cfRule>
  </conditionalFormatting>
  <conditionalFormatting sqref="L33">
    <cfRule type="cellIs" dxfId="2" priority="1" operator="notEqual">
      <formula>0.1</formula>
    </cfRule>
  </conditionalFormatting>
  <conditionalFormatting sqref="I33">
    <cfRule type="dataBar" priority="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{784A3942-E077-458E-AB5F-868828CAE8F7}</x14:id>
        </ext>
      </extLst>
    </cfRule>
  </conditionalFormatting>
  <conditionalFormatting sqref="A33">
    <cfRule type="containsText" dxfId="1" priority="3" operator="containsText" text="무릉">
      <formula>NOT(ISERROR(SEARCH("무릉",A33)))</formula>
    </cfRule>
    <cfRule type="containsText" dxfId="0" priority="4" operator="containsText" text="4번 협곡">
      <formula>NOT(ISERROR(SEARCH("4번 협곡",A33)))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93B7BBF-6374-4D58-8C5A-385360EFF7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58659F18-1902-4932-84B1-DD37FBDD0C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5A1BFE5C-4509-45BE-9925-2D96E1C877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ADEC5968-43A0-4803-9A6F-B68191791F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FD10E515-CC47-46FD-BA41-0028F41A885C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E9:F9</xm:sqref>
        </x14:conditionalFormatting>
        <x14:conditionalFormatting xmlns:xm="http://schemas.microsoft.com/office/excel/2006/main">
          <x14:cfRule type="dataBar" id="{F59873F0-888A-4939-B51E-A9D9388D31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C46A1BE0-AC39-4E47-A23D-11869A9DF589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E10:F10</xm:sqref>
        </x14:conditionalFormatting>
        <x14:conditionalFormatting xmlns:xm="http://schemas.microsoft.com/office/excel/2006/main">
          <x14:cfRule type="dataBar" id="{4D1D0FBB-F104-4C85-8664-E3912A6F7C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03DC047-381A-4FB5-BC3A-A731B7CD274F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E11:F11</xm:sqref>
        </x14:conditionalFormatting>
        <x14:conditionalFormatting xmlns:xm="http://schemas.microsoft.com/office/excel/2006/main">
          <x14:cfRule type="dataBar" id="{7B959F3C-87C8-4857-8B5F-4C471A58A8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0C55150B-FA17-4743-AC13-9271BD046572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E12:F12</xm:sqref>
        </x14:conditionalFormatting>
        <x14:conditionalFormatting xmlns:xm="http://schemas.microsoft.com/office/excel/2006/main">
          <x14:cfRule type="dataBar" id="{2373A254-E7B2-4651-8B98-8D6AF5694E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14229148-B7B5-4A8B-B10C-69A161244514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E13:F13</xm:sqref>
        </x14:conditionalFormatting>
        <x14:conditionalFormatting xmlns:xm="http://schemas.microsoft.com/office/excel/2006/main">
          <x14:cfRule type="dataBar" id="{E044E6FA-3FA4-49BB-883C-127B6A7A20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0B9C4955-ACE2-4617-8402-742A44A26D76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E14:F14</xm:sqref>
        </x14:conditionalFormatting>
        <x14:conditionalFormatting xmlns:xm="http://schemas.microsoft.com/office/excel/2006/main">
          <x14:cfRule type="dataBar" id="{4B8EC6D5-EE76-40E0-8707-73319C98F2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8E3EE3EE-841C-4702-90FA-143C93642C6F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E15:F15</xm:sqref>
        </x14:conditionalFormatting>
        <x14:conditionalFormatting xmlns:xm="http://schemas.microsoft.com/office/excel/2006/main">
          <x14:cfRule type="dataBar" id="{12732F3F-9E6C-4240-BF7A-6D5C79AC76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E55B09B2-DBD0-4517-890A-97746D2E094D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E16:F16</xm:sqref>
        </x14:conditionalFormatting>
        <x14:conditionalFormatting xmlns:xm="http://schemas.microsoft.com/office/excel/2006/main">
          <x14:cfRule type="dataBar" id="{5C884BE2-A7FF-4B9A-A3FE-31485996D5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17C01AF1-CE4D-4689-BAEF-233D76079A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8D052EE6-D9BC-4B28-860A-E3D7648043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3AAB0FC5-7F2A-4EFE-8A02-D0CD2E90EC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J21</xm:sqref>
        </x14:conditionalFormatting>
        <x14:conditionalFormatting xmlns:xm="http://schemas.microsoft.com/office/excel/2006/main">
          <x14:cfRule type="dataBar" id="{5C43698C-E820-4B3E-909D-48960B3CFE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E66EC4E1-1968-46C8-A882-87CBE9460802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E23:F23</xm:sqref>
        </x14:conditionalFormatting>
        <x14:conditionalFormatting xmlns:xm="http://schemas.microsoft.com/office/excel/2006/main">
          <x14:cfRule type="dataBar" id="{3E8E6BB2-0259-4B91-ACAB-5E93D149E5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52EDDB14-5CB1-437E-A9B1-73EF8497CA8C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E24:F24</xm:sqref>
        </x14:conditionalFormatting>
        <x14:conditionalFormatting xmlns:xm="http://schemas.microsoft.com/office/excel/2006/main">
          <x14:cfRule type="dataBar" id="{BABC3FBC-289C-419C-9FF7-EA48DB9468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260E59F3-B452-494C-A29B-13A120DD2EA8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E25:F25</xm:sqref>
        </x14:conditionalFormatting>
        <x14:conditionalFormatting xmlns:xm="http://schemas.microsoft.com/office/excel/2006/main">
          <x14:cfRule type="dataBar" id="{38A674FB-FD8E-4BB6-9251-B0967FFBFA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I25</xm:sqref>
        </x14:conditionalFormatting>
        <x14:conditionalFormatting xmlns:xm="http://schemas.microsoft.com/office/excel/2006/main">
          <x14:cfRule type="dataBar" id="{92166F9C-60EB-41A1-8C0F-EA70519CC6E8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E26:F26</xm:sqref>
        </x14:conditionalFormatting>
        <x14:conditionalFormatting xmlns:xm="http://schemas.microsoft.com/office/excel/2006/main">
          <x14:cfRule type="dataBar" id="{69483710-5169-48B8-A511-AB026A17FA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AA9B308B-F4CF-4114-A3C9-A4D9B9353364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E27:F27</xm:sqref>
        </x14:conditionalFormatting>
        <x14:conditionalFormatting xmlns:xm="http://schemas.microsoft.com/office/excel/2006/main">
          <x14:cfRule type="dataBar" id="{8474288C-ED27-4D1F-91A5-BD33E3DF9E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969F71C4-1D4D-4703-8989-D86F9499812A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E28:F28</xm:sqref>
        </x14:conditionalFormatting>
        <x14:conditionalFormatting xmlns:xm="http://schemas.microsoft.com/office/excel/2006/main">
          <x14:cfRule type="dataBar" id="{CFF0F395-9697-49C9-BD7D-9BE8EC05F0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BFEA7BB2-3975-4734-A005-EFA896FFAD1B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E29:F29</xm:sqref>
        </x14:conditionalFormatting>
        <x14:conditionalFormatting xmlns:xm="http://schemas.microsoft.com/office/excel/2006/main">
          <x14:cfRule type="dataBar" id="{78B8E6CB-3AD9-4099-8D44-7FD84B4933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I29</xm:sqref>
        </x14:conditionalFormatting>
        <x14:conditionalFormatting xmlns:xm="http://schemas.microsoft.com/office/excel/2006/main">
          <x14:cfRule type="dataBar" id="{41BA88AC-CA12-4C9E-B650-1D4B9ADF8963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E30:F30</xm:sqref>
        </x14:conditionalFormatting>
        <x14:conditionalFormatting xmlns:xm="http://schemas.microsoft.com/office/excel/2006/main">
          <x14:cfRule type="dataBar" id="{46A18874-6E64-4EF1-8BF0-9A4C71CCBC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66F47A34-6837-4170-AED3-8BDA6D80C365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E31:F31</xm:sqref>
        </x14:conditionalFormatting>
        <x14:conditionalFormatting xmlns:xm="http://schemas.microsoft.com/office/excel/2006/main">
          <x14:cfRule type="dataBar" id="{1498BD7C-5380-46C2-B451-2861B78639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ED751516-32B8-405D-85BB-7F154531B081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E32:F32</xm:sqref>
        </x14:conditionalFormatting>
        <x14:conditionalFormatting xmlns:xm="http://schemas.microsoft.com/office/excel/2006/main">
          <x14:cfRule type="dataBar" id="{E71E7140-BCFA-4BC9-B6E4-F5DDCE99DC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I32</xm:sqref>
        </x14:conditionalFormatting>
        <x14:conditionalFormatting xmlns:xm="http://schemas.microsoft.com/office/excel/2006/main">
          <x14:cfRule type="dataBar" id="{136E0CD5-C643-4C02-923B-4503F0A62D0C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E33:F33</xm:sqref>
        </x14:conditionalFormatting>
        <x14:conditionalFormatting xmlns:xm="http://schemas.microsoft.com/office/excel/2006/main">
          <x14:cfRule type="dataBar" id="{784A3942-E077-458E-AB5F-868828CAE8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0C39B-896E-4732-AAA1-10D28A4CE570}">
  <sheetPr codeName="Sheet8"/>
  <dimension ref="C2:C50"/>
  <sheetViews>
    <sheetView tabSelected="1" topLeftCell="A19" zoomScaleNormal="100" workbookViewId="0">
      <selection activeCell="C35" sqref="C35"/>
    </sheetView>
  </sheetViews>
  <sheetFormatPr defaultRowHeight="17.399999999999999" x14ac:dyDescent="0.4"/>
  <cols>
    <col min="1" max="1" width="8.796875" style="61" customWidth="1"/>
    <col min="2" max="2" width="8.796875" style="61"/>
    <col min="3" max="3" width="193.59765625" style="61" bestFit="1" customWidth="1"/>
    <col min="4" max="5" width="8.796875" style="61"/>
    <col min="6" max="6" width="8.796875" style="61" customWidth="1"/>
    <col min="7" max="16384" width="8.796875" style="61"/>
  </cols>
  <sheetData>
    <row r="2" spans="3:3" x14ac:dyDescent="0.4">
      <c r="C2" s="61" t="s">
        <v>285</v>
      </c>
    </row>
    <row r="4" spans="3:3" x14ac:dyDescent="0.4">
      <c r="C4" s="61" t="s">
        <v>286</v>
      </c>
    </row>
    <row r="6" spans="3:3" x14ac:dyDescent="0.4">
      <c r="C6" s="61" t="s">
        <v>287</v>
      </c>
    </row>
    <row r="7" spans="3:3" x14ac:dyDescent="0.4">
      <c r="C7" s="61" t="s">
        <v>288</v>
      </c>
    </row>
    <row r="8" spans="3:3" x14ac:dyDescent="0.4">
      <c r="C8" s="61" t="s">
        <v>289</v>
      </c>
    </row>
    <row r="10" spans="3:3" x14ac:dyDescent="0.4">
      <c r="C10" s="61" t="s">
        <v>290</v>
      </c>
    </row>
    <row r="12" spans="3:3" x14ac:dyDescent="0.4">
      <c r="C12" s="61" t="s">
        <v>291</v>
      </c>
    </row>
    <row r="13" spans="3:3" x14ac:dyDescent="0.4">
      <c r="C13" s="61" t="s">
        <v>292</v>
      </c>
    </row>
    <row r="15" spans="3:3" x14ac:dyDescent="0.4">
      <c r="C15" s="61" t="s">
        <v>293</v>
      </c>
    </row>
    <row r="16" spans="3:3" x14ac:dyDescent="0.4">
      <c r="C16" s="61" t="s">
        <v>294</v>
      </c>
    </row>
    <row r="17" spans="3:3" x14ac:dyDescent="0.4">
      <c r="C17" s="61" t="s">
        <v>295</v>
      </c>
    </row>
    <row r="18" spans="3:3" x14ac:dyDescent="0.4">
      <c r="C18" s="61" t="s">
        <v>296</v>
      </c>
    </row>
    <row r="20" spans="3:3" x14ac:dyDescent="0.4">
      <c r="C20" s="61" t="s">
        <v>290</v>
      </c>
    </row>
    <row r="22" spans="3:3" x14ac:dyDescent="0.4">
      <c r="C22" s="61" t="s">
        <v>297</v>
      </c>
    </row>
    <row r="23" spans="3:3" x14ac:dyDescent="0.4">
      <c r="C23" s="61" t="s">
        <v>298</v>
      </c>
    </row>
    <row r="25" spans="3:3" x14ac:dyDescent="0.4">
      <c r="C25" s="61" t="s">
        <v>299</v>
      </c>
    </row>
    <row r="26" spans="3:3" x14ac:dyDescent="0.4">
      <c r="C26" s="61" t="s">
        <v>300</v>
      </c>
    </row>
    <row r="28" spans="3:3" x14ac:dyDescent="0.4">
      <c r="C28" s="61" t="s">
        <v>301</v>
      </c>
    </row>
    <row r="29" spans="3:3" x14ac:dyDescent="0.4">
      <c r="C29" s="61" t="s">
        <v>302</v>
      </c>
    </row>
    <row r="30" spans="3:3" x14ac:dyDescent="0.4">
      <c r="C30" s="61" t="s">
        <v>303</v>
      </c>
    </row>
    <row r="31" spans="3:3" x14ac:dyDescent="0.4">
      <c r="C31" s="61" t="s">
        <v>304</v>
      </c>
    </row>
    <row r="32" spans="3:3" x14ac:dyDescent="0.4">
      <c r="C32" s="61" t="s">
        <v>305</v>
      </c>
    </row>
    <row r="33" spans="3:3" x14ac:dyDescent="0.4">
      <c r="C33" s="61" t="s">
        <v>306</v>
      </c>
    </row>
    <row r="34" spans="3:3" x14ac:dyDescent="0.4">
      <c r="C34" s="61" t="s">
        <v>307</v>
      </c>
    </row>
    <row r="35" spans="3:3" x14ac:dyDescent="0.4">
      <c r="C35" s="61" t="s">
        <v>308</v>
      </c>
    </row>
    <row r="36" spans="3:3" x14ac:dyDescent="0.4">
      <c r="C36" s="61" t="s">
        <v>309</v>
      </c>
    </row>
    <row r="38" spans="3:3" x14ac:dyDescent="0.4">
      <c r="C38" s="61" t="s">
        <v>290</v>
      </c>
    </row>
    <row r="40" spans="3:3" x14ac:dyDescent="0.4">
      <c r="C40" s="61" t="s">
        <v>310</v>
      </c>
    </row>
    <row r="41" spans="3:3" x14ac:dyDescent="0.4">
      <c r="C41" s="61" t="s">
        <v>311</v>
      </c>
    </row>
    <row r="42" spans="3:3" x14ac:dyDescent="0.4">
      <c r="C42" s="61" t="s">
        <v>312</v>
      </c>
    </row>
    <row r="43" spans="3:3" x14ac:dyDescent="0.4">
      <c r="C43" s="61" t="s">
        <v>313</v>
      </c>
    </row>
    <row r="44" spans="3:3" x14ac:dyDescent="0.4">
      <c r="C44" s="61" t="s">
        <v>314</v>
      </c>
    </row>
    <row r="46" spans="3:3" x14ac:dyDescent="0.4">
      <c r="C46" s="61" t="s">
        <v>290</v>
      </c>
    </row>
    <row r="48" spans="3:3" x14ac:dyDescent="0.4">
      <c r="C48" s="61" t="s">
        <v>315</v>
      </c>
    </row>
    <row r="49" spans="3:3" x14ac:dyDescent="0.4">
      <c r="C49" s="61" t="s">
        <v>316</v>
      </c>
    </row>
    <row r="50" spans="3:3" x14ac:dyDescent="0.4">
      <c r="C50" s="61" t="s">
        <v>317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4C4B6-5A78-4C75-88A3-A5709D84996C}">
  <sheetPr codeName="Sheet2"/>
  <dimension ref="A1:Z17"/>
  <sheetViews>
    <sheetView workbookViewId="0">
      <pane ySplit="1" topLeftCell="A2" activePane="bottomLeft" state="frozen"/>
      <selection pane="bottomLeft" activeCell="J12" sqref="J12:J15"/>
    </sheetView>
  </sheetViews>
  <sheetFormatPr defaultRowHeight="17.399999999999999" x14ac:dyDescent="0.4"/>
  <cols>
    <col min="1" max="1" width="9.19921875" bestFit="1" customWidth="1"/>
    <col min="2" max="2" width="21.5" bestFit="1" customWidth="1"/>
    <col min="3" max="3" width="22.19921875" bestFit="1" customWidth="1"/>
    <col min="4" max="4" width="10.19921875" bestFit="1" customWidth="1"/>
    <col min="5" max="5" width="17.09765625" bestFit="1" customWidth="1"/>
    <col min="6" max="6" width="14.09765625" bestFit="1" customWidth="1"/>
    <col min="7" max="7" width="12.796875" bestFit="1" customWidth="1"/>
    <col min="8" max="8" width="11.09765625" bestFit="1" customWidth="1"/>
    <col min="9" max="9" width="16.09765625" bestFit="1" customWidth="1"/>
    <col min="10" max="10" width="17.5" bestFit="1" customWidth="1"/>
    <col min="11" max="11" width="10.3984375" bestFit="1" customWidth="1"/>
    <col min="12" max="12" width="39.5" bestFit="1" customWidth="1"/>
  </cols>
  <sheetData>
    <row r="1" spans="1:26" s="2" customFormat="1" ht="18" thickBot="1" x14ac:dyDescent="0.45">
      <c r="A1" s="17" t="s">
        <v>21</v>
      </c>
      <c r="B1" s="42" t="s">
        <v>0</v>
      </c>
      <c r="C1" s="19" t="s">
        <v>121</v>
      </c>
      <c r="D1" s="7" t="s">
        <v>14</v>
      </c>
      <c r="E1" s="8" t="s">
        <v>1</v>
      </c>
      <c r="F1" s="9" t="s">
        <v>5</v>
      </c>
      <c r="G1" s="10" t="s">
        <v>2</v>
      </c>
      <c r="H1" s="11" t="s">
        <v>3</v>
      </c>
      <c r="I1" s="12" t="s">
        <v>4</v>
      </c>
      <c r="J1" s="13" t="s">
        <v>35</v>
      </c>
      <c r="K1" s="82" t="s">
        <v>264</v>
      </c>
      <c r="L1" s="4" t="s">
        <v>6</v>
      </c>
      <c r="Z1" s="29">
        <v>1</v>
      </c>
    </row>
    <row r="2" spans="1:26" ht="18" thickBot="1" x14ac:dyDescent="0.45">
      <c r="A2" s="90" t="s">
        <v>11</v>
      </c>
      <c r="B2" s="43" t="s">
        <v>7</v>
      </c>
      <c r="C2" s="22" t="s">
        <v>15</v>
      </c>
      <c r="D2" s="86" t="s">
        <v>40</v>
      </c>
      <c r="E2" s="16" t="s">
        <v>13</v>
      </c>
      <c r="F2" s="86">
        <v>0</v>
      </c>
      <c r="G2" s="89">
        <v>3</v>
      </c>
      <c r="H2" s="89">
        <v>1</v>
      </c>
      <c r="I2" s="89">
        <f>H2/G2</f>
        <v>0.33333333333333331</v>
      </c>
      <c r="J2" s="89">
        <f>I2*60</f>
        <v>20</v>
      </c>
      <c r="K2" s="76">
        <v>0</v>
      </c>
      <c r="L2" s="16" t="s">
        <v>36</v>
      </c>
    </row>
    <row r="3" spans="1:26" x14ac:dyDescent="0.4">
      <c r="A3" s="90"/>
      <c r="B3" s="91" t="s">
        <v>8</v>
      </c>
      <c r="C3" s="22" t="s">
        <v>15</v>
      </c>
      <c r="D3" s="87"/>
      <c r="E3" s="16" t="s">
        <v>13</v>
      </c>
      <c r="F3" s="87"/>
      <c r="G3" s="89"/>
      <c r="H3" s="89"/>
      <c r="I3" s="89"/>
      <c r="J3" s="89"/>
      <c r="K3" s="83">
        <v>5</v>
      </c>
      <c r="L3" s="86" t="s">
        <v>37</v>
      </c>
    </row>
    <row r="4" spans="1:26" ht="18" thickBot="1" x14ac:dyDescent="0.45">
      <c r="A4" s="90"/>
      <c r="B4" s="94"/>
      <c r="C4" s="22" t="s">
        <v>17</v>
      </c>
      <c r="D4" s="87"/>
      <c r="E4" s="16" t="s">
        <v>18</v>
      </c>
      <c r="F4" s="87"/>
      <c r="G4" s="89"/>
      <c r="H4" s="89"/>
      <c r="I4" s="89"/>
      <c r="J4" s="89"/>
      <c r="K4" s="84"/>
      <c r="L4" s="87"/>
    </row>
    <row r="5" spans="1:26" x14ac:dyDescent="0.4">
      <c r="A5" s="90"/>
      <c r="B5" s="91" t="s">
        <v>9</v>
      </c>
      <c r="C5" s="22" t="s">
        <v>15</v>
      </c>
      <c r="D5" s="87"/>
      <c r="E5" s="16" t="s">
        <v>13</v>
      </c>
      <c r="F5" s="87"/>
      <c r="G5" s="89"/>
      <c r="H5" s="89"/>
      <c r="I5" s="89"/>
      <c r="J5" s="89"/>
      <c r="K5" s="83">
        <v>10</v>
      </c>
      <c r="L5" s="87"/>
    </row>
    <row r="6" spans="1:26" x14ac:dyDescent="0.4">
      <c r="A6" s="90"/>
      <c r="B6" s="92"/>
      <c r="C6" s="22" t="s">
        <v>17</v>
      </c>
      <c r="D6" s="87"/>
      <c r="E6" s="16" t="s">
        <v>18</v>
      </c>
      <c r="F6" s="87"/>
      <c r="G6" s="89"/>
      <c r="H6" s="89"/>
      <c r="I6" s="89"/>
      <c r="J6" s="89"/>
      <c r="K6" s="85"/>
      <c r="L6" s="87"/>
    </row>
    <row r="7" spans="1:26" ht="18" thickBot="1" x14ac:dyDescent="0.45">
      <c r="A7" s="90"/>
      <c r="B7" s="93"/>
      <c r="C7" s="22" t="s">
        <v>16</v>
      </c>
      <c r="D7" s="87"/>
      <c r="E7" s="16" t="s">
        <v>19</v>
      </c>
      <c r="F7" s="87"/>
      <c r="G7" s="89"/>
      <c r="H7" s="89"/>
      <c r="I7" s="89"/>
      <c r="J7" s="89"/>
      <c r="K7" s="84"/>
      <c r="L7" s="87"/>
    </row>
    <row r="8" spans="1:26" x14ac:dyDescent="0.4">
      <c r="A8" s="90" t="s">
        <v>12</v>
      </c>
      <c r="B8" s="91" t="s">
        <v>10</v>
      </c>
      <c r="C8" s="22" t="s">
        <v>27</v>
      </c>
      <c r="D8" s="87"/>
      <c r="E8" s="16" t="s">
        <v>31</v>
      </c>
      <c r="F8" s="87"/>
      <c r="G8" s="89">
        <v>1</v>
      </c>
      <c r="H8" s="89">
        <v>1</v>
      </c>
      <c r="I8" s="89">
        <f>H8/G8</f>
        <v>1</v>
      </c>
      <c r="J8" s="89">
        <f>I8*60</f>
        <v>60</v>
      </c>
      <c r="K8" s="83">
        <v>10</v>
      </c>
      <c r="L8" s="87"/>
    </row>
    <row r="9" spans="1:26" x14ac:dyDescent="0.4">
      <c r="A9" s="90"/>
      <c r="B9" s="92"/>
      <c r="C9" s="22" t="s">
        <v>28</v>
      </c>
      <c r="D9" s="87"/>
      <c r="E9" s="16" t="s">
        <v>32</v>
      </c>
      <c r="F9" s="87"/>
      <c r="G9" s="89"/>
      <c r="H9" s="89"/>
      <c r="I9" s="89"/>
      <c r="J9" s="89"/>
      <c r="K9" s="85"/>
      <c r="L9" s="87"/>
    </row>
    <row r="10" spans="1:26" x14ac:dyDescent="0.4">
      <c r="A10" s="90"/>
      <c r="B10" s="92"/>
      <c r="C10" s="22" t="s">
        <v>29</v>
      </c>
      <c r="D10" s="87"/>
      <c r="E10" s="16" t="s">
        <v>33</v>
      </c>
      <c r="F10" s="87"/>
      <c r="G10" s="89"/>
      <c r="H10" s="89"/>
      <c r="I10" s="89"/>
      <c r="J10" s="89"/>
      <c r="K10" s="85"/>
      <c r="L10" s="87"/>
    </row>
    <row r="11" spans="1:26" ht="18" thickBot="1" x14ac:dyDescent="0.45">
      <c r="A11" s="90"/>
      <c r="B11" s="93"/>
      <c r="C11" s="22" t="s">
        <v>30</v>
      </c>
      <c r="D11" s="87"/>
      <c r="E11" s="16" t="s">
        <v>34</v>
      </c>
      <c r="F11" s="87"/>
      <c r="G11" s="89"/>
      <c r="H11" s="89"/>
      <c r="I11" s="89"/>
      <c r="J11" s="89"/>
      <c r="K11" s="84"/>
      <c r="L11" s="87"/>
    </row>
    <row r="12" spans="1:26" x14ac:dyDescent="0.4">
      <c r="A12" s="90" t="s">
        <v>12</v>
      </c>
      <c r="B12" s="91" t="s">
        <v>182</v>
      </c>
      <c r="C12" s="35" t="s">
        <v>179</v>
      </c>
      <c r="D12" s="87"/>
      <c r="E12" s="16" t="s">
        <v>13</v>
      </c>
      <c r="F12" s="87"/>
      <c r="G12" s="86">
        <v>3</v>
      </c>
      <c r="H12" s="86">
        <v>1</v>
      </c>
      <c r="I12" s="86">
        <f>H12/G12</f>
        <v>0.33333333333333331</v>
      </c>
      <c r="J12" s="86">
        <f>I12*60</f>
        <v>20</v>
      </c>
      <c r="K12" s="83">
        <v>0</v>
      </c>
      <c r="L12" s="87"/>
    </row>
    <row r="13" spans="1:26" x14ac:dyDescent="0.4">
      <c r="A13" s="90"/>
      <c r="B13" s="92"/>
      <c r="C13" s="36" t="s">
        <v>180</v>
      </c>
      <c r="D13" s="87"/>
      <c r="E13" s="16" t="s">
        <v>18</v>
      </c>
      <c r="F13" s="87"/>
      <c r="G13" s="87"/>
      <c r="H13" s="87"/>
      <c r="I13" s="87"/>
      <c r="J13" s="87"/>
      <c r="K13" s="85"/>
      <c r="L13" s="87"/>
    </row>
    <row r="14" spans="1:26" x14ac:dyDescent="0.4">
      <c r="A14" s="90"/>
      <c r="B14" s="92"/>
      <c r="C14" s="36" t="s">
        <v>181</v>
      </c>
      <c r="D14" s="87"/>
      <c r="E14" s="16" t="s">
        <v>19</v>
      </c>
      <c r="F14" s="87"/>
      <c r="G14" s="87"/>
      <c r="H14" s="87"/>
      <c r="I14" s="87"/>
      <c r="J14" s="87"/>
      <c r="K14" s="85"/>
      <c r="L14" s="87"/>
    </row>
    <row r="15" spans="1:26" ht="18" thickBot="1" x14ac:dyDescent="0.45">
      <c r="A15" s="90"/>
      <c r="B15" s="93"/>
      <c r="C15" s="38" t="s">
        <v>177</v>
      </c>
      <c r="D15" s="88"/>
      <c r="E15" s="37" t="s">
        <v>178</v>
      </c>
      <c r="F15" s="88"/>
      <c r="G15" s="88"/>
      <c r="H15" s="88"/>
      <c r="I15" s="88"/>
      <c r="J15" s="88"/>
      <c r="K15" s="84"/>
      <c r="L15" s="88"/>
    </row>
    <row r="16" spans="1:26" x14ac:dyDescent="0.4">
      <c r="G16" s="39"/>
      <c r="H16" s="39"/>
      <c r="I16" s="39"/>
      <c r="J16" s="39"/>
    </row>
    <row r="17" spans="7:10" x14ac:dyDescent="0.4">
      <c r="G17" s="39"/>
      <c r="H17" s="39"/>
      <c r="I17" s="39"/>
      <c r="J17" s="39"/>
    </row>
  </sheetData>
  <mergeCells count="26">
    <mergeCell ref="A12:A15"/>
    <mergeCell ref="B12:B15"/>
    <mergeCell ref="L3:L15"/>
    <mergeCell ref="B5:B7"/>
    <mergeCell ref="D2:D15"/>
    <mergeCell ref="F2:F15"/>
    <mergeCell ref="G2:G7"/>
    <mergeCell ref="A2:A7"/>
    <mergeCell ref="B8:B11"/>
    <mergeCell ref="A8:A11"/>
    <mergeCell ref="I2:I7"/>
    <mergeCell ref="G8:G11"/>
    <mergeCell ref="H8:H11"/>
    <mergeCell ref="I8:I11"/>
    <mergeCell ref="B3:B4"/>
    <mergeCell ref="G12:G15"/>
    <mergeCell ref="K3:K4"/>
    <mergeCell ref="K5:K7"/>
    <mergeCell ref="K8:K11"/>
    <mergeCell ref="K12:K15"/>
    <mergeCell ref="H12:H15"/>
    <mergeCell ref="I12:I15"/>
    <mergeCell ref="J12:J15"/>
    <mergeCell ref="J2:J7"/>
    <mergeCell ref="J8:J11"/>
    <mergeCell ref="H2:H7"/>
  </mergeCells>
  <phoneticPr fontId="1" type="noConversion"/>
  <conditionalFormatting sqref="J1:J1048576">
    <cfRule type="dataBar" priority="3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{70E00F59-6DE8-4E36-AA13-0676F9FD4038}</x14:id>
        </ext>
      </extLst>
    </cfRule>
  </conditionalFormatting>
  <conditionalFormatting sqref="A1:A1048576">
    <cfRule type="containsText" dxfId="284" priority="5" operator="containsText" text="무릉">
      <formula>NOT(ISERROR(SEARCH("무릉",A1)))</formula>
    </cfRule>
    <cfRule type="containsText" dxfId="283" priority="6" operator="containsText" text="4번 협곡">
      <formula>NOT(ISERROR(SEARCH("4번 협곡",A1)))</formula>
    </cfRule>
  </conditionalFormatting>
  <conditionalFormatting sqref="I1:I1048576">
    <cfRule type="dataBar" priority="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{C3BF4DD7-A545-4634-B75E-1CEE607C3B36}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E00F59-6DE8-4E36-AA13-0676F9FD40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C3BF4DD7-A545-4634-B75E-1CEE607C3B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E1123-6DC3-4521-8609-CCC01911C0CB}">
  <sheetPr codeName="Sheet6"/>
  <dimension ref="A1:AA11"/>
  <sheetViews>
    <sheetView workbookViewId="0">
      <pane ySplit="1" topLeftCell="A11" activePane="bottomLeft" state="frozen"/>
      <selection pane="bottomLeft" activeCell="C2" sqref="C2:F11"/>
    </sheetView>
  </sheetViews>
  <sheetFormatPr defaultRowHeight="17.399999999999999" x14ac:dyDescent="0.4"/>
  <cols>
    <col min="1" max="1" width="9.19921875" bestFit="1" customWidth="1"/>
    <col min="2" max="2" width="21.5" bestFit="1" customWidth="1"/>
    <col min="3" max="3" width="22.19921875" bestFit="1" customWidth="1"/>
    <col min="4" max="4" width="10.19921875" bestFit="1" customWidth="1"/>
    <col min="5" max="5" width="17.09765625" bestFit="1" customWidth="1"/>
    <col min="6" max="6" width="14.09765625" bestFit="1" customWidth="1"/>
    <col min="7" max="7" width="12.796875" bestFit="1" customWidth="1"/>
    <col min="8" max="8" width="11.09765625" bestFit="1" customWidth="1"/>
    <col min="9" max="9" width="16.09765625" bestFit="1" customWidth="1"/>
    <col min="10" max="10" width="17.5" bestFit="1" customWidth="1"/>
    <col min="11" max="11" width="39.5" bestFit="1" customWidth="1"/>
    <col min="12" max="12" width="11.09765625" bestFit="1" customWidth="1"/>
    <col min="26" max="26" width="9.19921875" bestFit="1" customWidth="1"/>
    <col min="27" max="27" width="29.796875" bestFit="1" customWidth="1"/>
  </cols>
  <sheetData>
    <row r="1" spans="1:27" s="5" customFormat="1" x14ac:dyDescent="0.4">
      <c r="A1" s="17" t="s">
        <v>21</v>
      </c>
      <c r="B1" s="18" t="s">
        <v>0</v>
      </c>
      <c r="C1" s="19" t="s">
        <v>121</v>
      </c>
      <c r="D1" s="20" t="s">
        <v>14</v>
      </c>
      <c r="E1" s="8" t="s">
        <v>1</v>
      </c>
      <c r="F1" s="9" t="s">
        <v>5</v>
      </c>
      <c r="G1" s="10" t="s">
        <v>2</v>
      </c>
      <c r="H1" s="11" t="s">
        <v>3</v>
      </c>
      <c r="I1" s="12" t="s">
        <v>4</v>
      </c>
      <c r="J1" s="13" t="s">
        <v>35</v>
      </c>
      <c r="K1" s="6" t="s">
        <v>6</v>
      </c>
      <c r="Z1" s="29">
        <v>0</v>
      </c>
    </row>
    <row r="2" spans="1:27" x14ac:dyDescent="0.4">
      <c r="A2" s="89" t="s">
        <v>11</v>
      </c>
      <c r="B2" s="16" t="s">
        <v>22</v>
      </c>
      <c r="C2" s="89" t="s">
        <v>40</v>
      </c>
      <c r="D2" s="89"/>
      <c r="E2" s="89"/>
      <c r="F2" s="89"/>
      <c r="G2" s="89">
        <v>2</v>
      </c>
      <c r="H2" s="89">
        <v>1</v>
      </c>
      <c r="I2" s="89">
        <f>H2/G2</f>
        <v>0.5</v>
      </c>
      <c r="J2" s="89">
        <f>I2*60</f>
        <v>30</v>
      </c>
      <c r="K2" s="16"/>
      <c r="Z2" t="s">
        <v>202</v>
      </c>
      <c r="AA2" t="s">
        <v>204</v>
      </c>
    </row>
    <row r="3" spans="1:27" ht="52.2" x14ac:dyDescent="0.4">
      <c r="A3" s="89"/>
      <c r="B3" s="16" t="s">
        <v>41</v>
      </c>
      <c r="C3" s="89"/>
      <c r="D3" s="89"/>
      <c r="E3" s="89"/>
      <c r="F3" s="89"/>
      <c r="G3" s="89"/>
      <c r="H3" s="89"/>
      <c r="I3" s="89"/>
      <c r="J3" s="89"/>
      <c r="K3" s="16" t="s">
        <v>54</v>
      </c>
      <c r="Z3" s="41" t="s">
        <v>205</v>
      </c>
      <c r="AA3" t="s">
        <v>203</v>
      </c>
    </row>
    <row r="4" spans="1:27" x14ac:dyDescent="0.4">
      <c r="A4" s="89"/>
      <c r="B4" s="16" t="s">
        <v>43</v>
      </c>
      <c r="C4" s="89"/>
      <c r="D4" s="89"/>
      <c r="E4" s="89"/>
      <c r="F4" s="89"/>
      <c r="G4" s="89"/>
      <c r="H4" s="89"/>
      <c r="I4" s="89"/>
      <c r="J4" s="89"/>
      <c r="K4" s="16" t="s">
        <v>53</v>
      </c>
    </row>
    <row r="5" spans="1:27" ht="69.599999999999994" x14ac:dyDescent="0.4">
      <c r="A5" s="89"/>
      <c r="B5" s="16" t="s">
        <v>42</v>
      </c>
      <c r="C5" s="89"/>
      <c r="D5" s="89"/>
      <c r="E5" s="89"/>
      <c r="F5" s="89"/>
      <c r="G5" s="89"/>
      <c r="H5" s="89"/>
      <c r="I5" s="89"/>
      <c r="J5" s="89"/>
      <c r="K5" s="21" t="s">
        <v>52</v>
      </c>
      <c r="AA5" t="s">
        <v>206</v>
      </c>
    </row>
    <row r="6" spans="1:27" ht="69.599999999999994" x14ac:dyDescent="0.4">
      <c r="A6" s="89"/>
      <c r="B6" s="16" t="s">
        <v>44</v>
      </c>
      <c r="C6" s="89"/>
      <c r="D6" s="89"/>
      <c r="E6" s="89"/>
      <c r="F6" s="89"/>
      <c r="G6" s="89"/>
      <c r="H6" s="89"/>
      <c r="I6" s="89"/>
      <c r="J6" s="89"/>
      <c r="K6" s="21" t="s">
        <v>51</v>
      </c>
    </row>
    <row r="7" spans="1:27" x14ac:dyDescent="0.4">
      <c r="A7" s="89" t="s">
        <v>12</v>
      </c>
      <c r="B7" s="16" t="s">
        <v>23</v>
      </c>
      <c r="C7" s="89"/>
      <c r="D7" s="89"/>
      <c r="E7" s="89"/>
      <c r="F7" s="89"/>
      <c r="G7" s="89">
        <v>1</v>
      </c>
      <c r="H7" s="89">
        <v>2</v>
      </c>
      <c r="I7" s="89">
        <f>H7/G7</f>
        <v>2</v>
      </c>
      <c r="J7" s="89">
        <f>I7*60</f>
        <v>120</v>
      </c>
      <c r="K7" s="16"/>
    </row>
    <row r="8" spans="1:27" x14ac:dyDescent="0.4">
      <c r="A8" s="89"/>
      <c r="B8" s="16" t="s">
        <v>45</v>
      </c>
      <c r="C8" s="89"/>
      <c r="D8" s="89"/>
      <c r="E8" s="89"/>
      <c r="F8" s="89"/>
      <c r="G8" s="89"/>
      <c r="H8" s="89"/>
      <c r="I8" s="89"/>
      <c r="J8" s="89"/>
      <c r="K8" s="16" t="s">
        <v>54</v>
      </c>
    </row>
    <row r="9" spans="1:27" x14ac:dyDescent="0.4">
      <c r="A9" s="89"/>
      <c r="B9" s="16" t="s">
        <v>47</v>
      </c>
      <c r="C9" s="89"/>
      <c r="D9" s="89"/>
      <c r="E9" s="89"/>
      <c r="F9" s="89"/>
      <c r="G9" s="89"/>
      <c r="H9" s="89"/>
      <c r="I9" s="89"/>
      <c r="J9" s="89"/>
      <c r="K9" s="16" t="s">
        <v>55</v>
      </c>
    </row>
    <row r="10" spans="1:27" ht="69.599999999999994" x14ac:dyDescent="0.4">
      <c r="A10" s="89"/>
      <c r="B10" s="16" t="s">
        <v>46</v>
      </c>
      <c r="C10" s="89"/>
      <c r="D10" s="89"/>
      <c r="E10" s="89"/>
      <c r="F10" s="89"/>
      <c r="G10" s="89"/>
      <c r="H10" s="89"/>
      <c r="I10" s="89"/>
      <c r="J10" s="89"/>
      <c r="K10" s="21" t="s">
        <v>50</v>
      </c>
    </row>
    <row r="11" spans="1:27" ht="69.599999999999994" x14ac:dyDescent="0.4">
      <c r="A11" s="89"/>
      <c r="B11" s="16" t="s">
        <v>48</v>
      </c>
      <c r="C11" s="89"/>
      <c r="D11" s="89"/>
      <c r="E11" s="89"/>
      <c r="F11" s="89"/>
      <c r="G11" s="89"/>
      <c r="H11" s="89"/>
      <c r="I11" s="89"/>
      <c r="J11" s="89"/>
      <c r="K11" s="21" t="s">
        <v>49</v>
      </c>
    </row>
  </sheetData>
  <mergeCells count="11">
    <mergeCell ref="H7:H11"/>
    <mergeCell ref="I7:I11"/>
    <mergeCell ref="J7:J11"/>
    <mergeCell ref="A2:A6"/>
    <mergeCell ref="C2:F11"/>
    <mergeCell ref="G2:G6"/>
    <mergeCell ref="H2:H6"/>
    <mergeCell ref="I2:I6"/>
    <mergeCell ref="J2:J6"/>
    <mergeCell ref="A7:A11"/>
    <mergeCell ref="G7:G11"/>
  </mergeCells>
  <phoneticPr fontId="1" type="noConversion"/>
  <conditionalFormatting sqref="J10:J1048576 J1:J3 J5:J8">
    <cfRule type="dataBar" priority="10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{C7DED0CD-623E-4ACE-A19E-0505360C124C}</x14:id>
        </ext>
      </extLst>
    </cfRule>
  </conditionalFormatting>
  <conditionalFormatting sqref="A1:A3 A10:A1048576 A5:A8">
    <cfRule type="containsText" dxfId="282" priority="12" operator="containsText" text="무릉">
      <formula>NOT(ISERROR(SEARCH("무릉",A1)))</formula>
    </cfRule>
    <cfRule type="containsText" dxfId="281" priority="13" operator="containsText" text="4번 협곡">
      <formula>NOT(ISERROR(SEARCH("4번 협곡",A1)))</formula>
    </cfRule>
  </conditionalFormatting>
  <conditionalFormatting sqref="I10:I1048576 I1:I3 I5:I8">
    <cfRule type="dataBar" priority="9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{001A1102-8C9F-4A29-89E7-4CC0CB8C08E7}</x14:id>
        </ext>
      </extLst>
    </cfRule>
  </conditionalFormatting>
  <conditionalFormatting sqref="J9">
    <cfRule type="dataBar" priority="6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{75AA6D70-CA7F-43AA-B4B1-21133090C9BA}</x14:id>
        </ext>
      </extLst>
    </cfRule>
  </conditionalFormatting>
  <conditionalFormatting sqref="A9">
    <cfRule type="containsText" dxfId="280" priority="7" operator="containsText" text="무릉">
      <formula>NOT(ISERROR(SEARCH("무릉",A9)))</formula>
    </cfRule>
    <cfRule type="containsText" dxfId="279" priority="8" operator="containsText" text="4번 협곡">
      <formula>NOT(ISERROR(SEARCH("4번 협곡",A9)))</formula>
    </cfRule>
  </conditionalFormatting>
  <conditionalFormatting sqref="I9">
    <cfRule type="dataBar" priority="5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{5677BA7F-6B52-4796-8A21-69C6BC27E6DA}</x14:id>
        </ext>
      </extLst>
    </cfRule>
  </conditionalFormatting>
  <conditionalFormatting sqref="J4">
    <cfRule type="dataBar" priority="2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{F371BE5E-83C5-47AD-A3DB-AD3077CD23C5}</x14:id>
        </ext>
      </extLst>
    </cfRule>
  </conditionalFormatting>
  <conditionalFormatting sqref="A4">
    <cfRule type="containsText" dxfId="278" priority="3" operator="containsText" text="무릉">
      <formula>NOT(ISERROR(SEARCH("무릉",A4)))</formula>
    </cfRule>
    <cfRule type="containsText" dxfId="277" priority="4" operator="containsText" text="4번 협곡">
      <formula>NOT(ISERROR(SEARCH("4번 협곡",A4)))</formula>
    </cfRule>
  </conditionalFormatting>
  <conditionalFormatting sqref="I4">
    <cfRule type="dataBar" priority="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{29013FBC-7991-4AA1-AE1E-FDD39187BA7E}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DED0CD-623E-4ACE-A19E-0505360C12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J10:J1048576 J1:J3 J5:J8</xm:sqref>
        </x14:conditionalFormatting>
        <x14:conditionalFormatting xmlns:xm="http://schemas.microsoft.com/office/excel/2006/main">
          <x14:cfRule type="dataBar" id="{001A1102-8C9F-4A29-89E7-4CC0CB8C08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I10:I1048576 I1:I3 I5:I8</xm:sqref>
        </x14:conditionalFormatting>
        <x14:conditionalFormatting xmlns:xm="http://schemas.microsoft.com/office/excel/2006/main">
          <x14:cfRule type="dataBar" id="{75AA6D70-CA7F-43AA-B4B1-21133090C9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5677BA7F-6B52-4796-8A21-69C6BC27E6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371BE5E-83C5-47AD-A3DB-AD3077CD23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29013FBC-7991-4AA1-AE1E-FDD39187BA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86C89-03D6-467E-87EE-235CE9F2E1B7}">
  <sheetPr codeName="Sheet3"/>
  <dimension ref="A1:Z106"/>
  <sheetViews>
    <sheetView topLeftCell="B1" zoomScale="85" zoomScaleNormal="85" workbookViewId="0">
      <pane ySplit="1" topLeftCell="A44" activePane="bottomLeft" state="frozen"/>
      <selection pane="bottomLeft" activeCell="N65" sqref="N65"/>
    </sheetView>
  </sheetViews>
  <sheetFormatPr defaultRowHeight="17.399999999999999" x14ac:dyDescent="0.4"/>
  <cols>
    <col min="1" max="1" width="9.19921875" style="1" bestFit="1" customWidth="1"/>
    <col min="2" max="2" width="21.5" style="1" bestFit="1" customWidth="1"/>
    <col min="3" max="3" width="22.19921875" style="1" bestFit="1" customWidth="1"/>
    <col min="4" max="4" width="22.19921875" style="31" customWidth="1"/>
    <col min="5" max="5" width="9.19921875" style="1" bestFit="1" customWidth="1"/>
    <col min="6" max="6" width="9.19921875" style="44" bestFit="1" customWidth="1"/>
    <col min="7" max="7" width="24.09765625" style="1" bestFit="1" customWidth="1"/>
    <col min="8" max="8" width="24.09765625" style="31" customWidth="1"/>
    <col min="9" max="9" width="14.09765625" style="1" bestFit="1" customWidth="1"/>
    <col min="10" max="10" width="12.796875" style="1" bestFit="1" customWidth="1"/>
    <col min="11" max="11" width="11.09765625" style="1" bestFit="1" customWidth="1"/>
    <col min="12" max="12" width="16.09765625" style="1" bestFit="1" customWidth="1"/>
    <col min="13" max="13" width="17.5" style="1" bestFit="1" customWidth="1"/>
    <col min="14" max="14" width="11.09765625" bestFit="1" customWidth="1"/>
    <col min="15" max="15" width="50.69921875" style="1" bestFit="1" customWidth="1"/>
    <col min="16" max="16384" width="8.796875" style="1"/>
  </cols>
  <sheetData>
    <row r="1" spans="1:26" s="2" customFormat="1" ht="18" thickBot="1" x14ac:dyDescent="0.45">
      <c r="A1" s="15" t="s">
        <v>39</v>
      </c>
      <c r="B1" s="14" t="s">
        <v>0</v>
      </c>
      <c r="C1" s="109" t="s">
        <v>121</v>
      </c>
      <c r="D1" s="110"/>
      <c r="E1" s="102" t="s">
        <v>14</v>
      </c>
      <c r="F1" s="103"/>
      <c r="G1" s="107" t="s">
        <v>1</v>
      </c>
      <c r="H1" s="108"/>
      <c r="I1" s="9" t="s">
        <v>5</v>
      </c>
      <c r="J1" s="10" t="s">
        <v>2</v>
      </c>
      <c r="K1" s="11" t="s">
        <v>3</v>
      </c>
      <c r="L1" s="12" t="s">
        <v>4</v>
      </c>
      <c r="M1" s="13" t="s">
        <v>35</v>
      </c>
      <c r="N1" s="81" t="s">
        <v>264</v>
      </c>
      <c r="O1" s="3" t="s">
        <v>6</v>
      </c>
      <c r="Z1" s="2">
        <v>2</v>
      </c>
    </row>
    <row r="2" spans="1:26" s="2" customFormat="1" x14ac:dyDescent="0.4">
      <c r="A2" s="117" t="s">
        <v>11</v>
      </c>
      <c r="B2" s="95" t="s">
        <v>38</v>
      </c>
      <c r="C2" s="106" t="s">
        <v>13</v>
      </c>
      <c r="D2" s="101"/>
      <c r="E2" s="97">
        <v>1</v>
      </c>
      <c r="F2" s="98"/>
      <c r="G2" s="89" t="s">
        <v>62</v>
      </c>
      <c r="H2" s="89"/>
      <c r="I2" s="89">
        <v>1</v>
      </c>
      <c r="J2" s="89">
        <v>2</v>
      </c>
      <c r="K2" s="89">
        <v>1</v>
      </c>
      <c r="L2" s="89">
        <f>K2/J2</f>
        <v>0.5</v>
      </c>
      <c r="M2" s="89">
        <f>L2*60</f>
        <v>30</v>
      </c>
      <c r="N2" s="89">
        <v>5</v>
      </c>
      <c r="O2" s="3"/>
    </row>
    <row r="3" spans="1:26" s="2" customFormat="1" x14ac:dyDescent="0.4">
      <c r="A3" s="117"/>
      <c r="B3" s="96"/>
      <c r="C3" s="106" t="s">
        <v>18</v>
      </c>
      <c r="D3" s="101"/>
      <c r="E3" s="99"/>
      <c r="F3" s="100"/>
      <c r="G3" s="89" t="s">
        <v>63</v>
      </c>
      <c r="H3" s="89"/>
      <c r="I3" s="89"/>
      <c r="J3" s="89"/>
      <c r="K3" s="89"/>
      <c r="L3" s="89"/>
      <c r="M3" s="89"/>
      <c r="N3" s="89"/>
      <c r="O3" s="3"/>
    </row>
    <row r="4" spans="1:26" s="2" customFormat="1" x14ac:dyDescent="0.4">
      <c r="A4" s="117"/>
      <c r="B4" s="96"/>
      <c r="C4" s="106" t="s">
        <v>19</v>
      </c>
      <c r="D4" s="101"/>
      <c r="E4" s="104"/>
      <c r="F4" s="105"/>
      <c r="G4" s="89" t="s">
        <v>64</v>
      </c>
      <c r="H4" s="89"/>
      <c r="I4" s="89"/>
      <c r="J4" s="89"/>
      <c r="K4" s="89"/>
      <c r="L4" s="89"/>
      <c r="M4" s="89"/>
      <c r="N4" s="89"/>
      <c r="O4" s="3"/>
    </row>
    <row r="5" spans="1:26" s="2" customFormat="1" x14ac:dyDescent="0.4">
      <c r="A5" s="117"/>
      <c r="B5" s="96"/>
      <c r="C5" s="106" t="s">
        <v>65</v>
      </c>
      <c r="D5" s="101"/>
      <c r="E5" s="97">
        <v>1</v>
      </c>
      <c r="F5" s="98"/>
      <c r="G5" s="89" t="s">
        <v>72</v>
      </c>
      <c r="H5" s="89"/>
      <c r="I5" s="89">
        <v>1</v>
      </c>
      <c r="J5" s="89"/>
      <c r="K5" s="89"/>
      <c r="L5" s="89"/>
      <c r="M5" s="89"/>
      <c r="N5" s="89"/>
      <c r="O5" s="3"/>
    </row>
    <row r="6" spans="1:26" s="2" customFormat="1" x14ac:dyDescent="0.4">
      <c r="A6" s="117"/>
      <c r="B6" s="96"/>
      <c r="C6" s="106" t="s">
        <v>66</v>
      </c>
      <c r="D6" s="101"/>
      <c r="E6" s="99"/>
      <c r="F6" s="100"/>
      <c r="G6" s="89"/>
      <c r="H6" s="89"/>
      <c r="I6" s="89"/>
      <c r="J6" s="89"/>
      <c r="K6" s="89"/>
      <c r="L6" s="89"/>
      <c r="M6" s="89"/>
      <c r="N6" s="89"/>
      <c r="O6" s="3"/>
    </row>
    <row r="7" spans="1:26" s="2" customFormat="1" x14ac:dyDescent="0.4">
      <c r="A7" s="117"/>
      <c r="B7" s="96"/>
      <c r="C7" s="106" t="s">
        <v>67</v>
      </c>
      <c r="D7" s="101"/>
      <c r="E7" s="99"/>
      <c r="F7" s="100"/>
      <c r="G7" s="89"/>
      <c r="H7" s="89"/>
      <c r="I7" s="89"/>
      <c r="J7" s="89"/>
      <c r="K7" s="89"/>
      <c r="L7" s="89"/>
      <c r="M7" s="89"/>
      <c r="N7" s="89"/>
      <c r="O7" s="3"/>
    </row>
    <row r="8" spans="1:26" s="2" customFormat="1" x14ac:dyDescent="0.4">
      <c r="A8" s="117"/>
      <c r="B8" s="96"/>
      <c r="C8" s="111" t="s">
        <v>68</v>
      </c>
      <c r="D8" s="112"/>
      <c r="E8" s="99"/>
      <c r="F8" s="100"/>
      <c r="G8" s="89"/>
      <c r="H8" s="89"/>
      <c r="I8" s="89"/>
      <c r="J8" s="89"/>
      <c r="K8" s="89"/>
      <c r="L8" s="89"/>
      <c r="M8" s="89"/>
      <c r="N8" s="89"/>
      <c r="O8" s="3" t="s">
        <v>71</v>
      </c>
    </row>
    <row r="9" spans="1:26" s="2" customFormat="1" x14ac:dyDescent="0.4">
      <c r="A9" s="117"/>
      <c r="B9" s="96"/>
      <c r="C9" s="106" t="s">
        <v>69</v>
      </c>
      <c r="D9" s="101"/>
      <c r="E9" s="99"/>
      <c r="F9" s="100"/>
      <c r="G9" s="89"/>
      <c r="H9" s="89"/>
      <c r="I9" s="89"/>
      <c r="J9" s="89"/>
      <c r="K9" s="89">
        <v>2</v>
      </c>
      <c r="L9" s="89">
        <f>K9/J2</f>
        <v>1</v>
      </c>
      <c r="M9" s="89">
        <f>L9*60</f>
        <v>60</v>
      </c>
      <c r="N9" s="89"/>
      <c r="O9" s="3"/>
    </row>
    <row r="10" spans="1:26" s="2" customFormat="1" x14ac:dyDescent="0.4">
      <c r="A10" s="117"/>
      <c r="B10" s="96"/>
      <c r="C10" s="106" t="s">
        <v>70</v>
      </c>
      <c r="D10" s="101"/>
      <c r="E10" s="104"/>
      <c r="F10" s="105"/>
      <c r="G10" s="89"/>
      <c r="H10" s="89"/>
      <c r="I10" s="89"/>
      <c r="J10" s="89"/>
      <c r="K10" s="89"/>
      <c r="L10" s="89"/>
      <c r="M10" s="89"/>
      <c r="N10" s="89"/>
      <c r="O10" s="3"/>
    </row>
    <row r="11" spans="1:26" s="2" customFormat="1" x14ac:dyDescent="0.4">
      <c r="A11" s="117"/>
      <c r="B11" s="96"/>
      <c r="C11" s="106" t="s">
        <v>73</v>
      </c>
      <c r="D11" s="101"/>
      <c r="E11" s="97">
        <v>1</v>
      </c>
      <c r="F11" s="98"/>
      <c r="G11" s="89" t="s">
        <v>78</v>
      </c>
      <c r="H11" s="89"/>
      <c r="I11" s="89">
        <v>2</v>
      </c>
      <c r="J11" s="89"/>
      <c r="K11" s="89">
        <v>1</v>
      </c>
      <c r="L11" s="89">
        <f>K11/J2</f>
        <v>0.5</v>
      </c>
      <c r="M11" s="89">
        <f>L11*60</f>
        <v>30</v>
      </c>
      <c r="N11" s="89"/>
      <c r="O11" s="3"/>
    </row>
    <row r="12" spans="1:26" s="2" customFormat="1" x14ac:dyDescent="0.4">
      <c r="A12" s="117"/>
      <c r="B12" s="96"/>
      <c r="C12" s="106" t="s">
        <v>74</v>
      </c>
      <c r="D12" s="101"/>
      <c r="E12" s="104"/>
      <c r="F12" s="105"/>
      <c r="G12" s="89"/>
      <c r="H12" s="89"/>
      <c r="I12" s="89"/>
      <c r="J12" s="89"/>
      <c r="K12" s="89"/>
      <c r="L12" s="89"/>
      <c r="M12" s="89"/>
      <c r="N12" s="89"/>
      <c r="O12" s="3"/>
    </row>
    <row r="13" spans="1:26" s="2" customFormat="1" x14ac:dyDescent="0.4">
      <c r="A13" s="117"/>
      <c r="B13" s="96"/>
      <c r="C13" s="106" t="s">
        <v>75</v>
      </c>
      <c r="D13" s="101"/>
      <c r="E13" s="90">
        <v>3</v>
      </c>
      <c r="F13" s="101"/>
      <c r="G13" s="89"/>
      <c r="H13" s="89"/>
      <c r="I13" s="89"/>
      <c r="J13" s="89"/>
      <c r="K13" s="89">
        <v>2</v>
      </c>
      <c r="L13" s="89">
        <f>K13/J2</f>
        <v>1</v>
      </c>
      <c r="M13" s="89">
        <f>L13*60</f>
        <v>60</v>
      </c>
      <c r="N13" s="89"/>
      <c r="O13" s="3"/>
    </row>
    <row r="14" spans="1:26" s="2" customFormat="1" x14ac:dyDescent="0.4">
      <c r="A14" s="117"/>
      <c r="B14" s="96"/>
      <c r="C14" s="106" t="s">
        <v>76</v>
      </c>
      <c r="D14" s="101"/>
      <c r="E14" s="97">
        <v>1</v>
      </c>
      <c r="F14" s="98"/>
      <c r="G14" s="89"/>
      <c r="H14" s="89"/>
      <c r="I14" s="89"/>
      <c r="J14" s="89"/>
      <c r="K14" s="89"/>
      <c r="L14" s="89"/>
      <c r="M14" s="89"/>
      <c r="N14" s="89"/>
      <c r="O14" s="3"/>
    </row>
    <row r="15" spans="1:26" s="2" customFormat="1" x14ac:dyDescent="0.4">
      <c r="A15" s="117"/>
      <c r="B15" s="96"/>
      <c r="C15" s="106" t="s">
        <v>77</v>
      </c>
      <c r="D15" s="101"/>
      <c r="E15" s="104"/>
      <c r="F15" s="105"/>
      <c r="G15" s="89"/>
      <c r="H15" s="89"/>
      <c r="I15" s="89"/>
      <c r="J15" s="89"/>
      <c r="K15" s="89"/>
      <c r="L15" s="89"/>
      <c r="M15" s="89"/>
      <c r="N15" s="89"/>
      <c r="O15" s="3"/>
    </row>
    <row r="16" spans="1:26" s="2" customFormat="1" x14ac:dyDescent="0.4">
      <c r="A16" s="117"/>
      <c r="B16" s="96"/>
      <c r="C16" s="106" t="s">
        <v>80</v>
      </c>
      <c r="D16" s="101"/>
      <c r="E16" s="97">
        <v>1</v>
      </c>
      <c r="F16" s="98"/>
      <c r="G16" s="89" t="s">
        <v>81</v>
      </c>
      <c r="H16" s="89"/>
      <c r="I16" s="3">
        <v>2</v>
      </c>
      <c r="J16" s="89"/>
      <c r="K16" s="89">
        <v>1</v>
      </c>
      <c r="L16" s="89">
        <f>K16/J2</f>
        <v>0.5</v>
      </c>
      <c r="M16" s="89">
        <f>L16*60</f>
        <v>30</v>
      </c>
      <c r="N16" s="89"/>
      <c r="O16" s="3"/>
    </row>
    <row r="17" spans="1:15" s="2" customFormat="1" x14ac:dyDescent="0.4">
      <c r="A17" s="117"/>
      <c r="B17" s="96"/>
      <c r="C17" s="106" t="s">
        <v>79</v>
      </c>
      <c r="D17" s="101"/>
      <c r="E17" s="99"/>
      <c r="F17" s="100"/>
      <c r="G17" s="89" t="s">
        <v>64</v>
      </c>
      <c r="H17" s="89"/>
      <c r="I17" s="3">
        <v>2</v>
      </c>
      <c r="J17" s="89"/>
      <c r="K17" s="89"/>
      <c r="L17" s="89"/>
      <c r="M17" s="89"/>
      <c r="N17" s="89"/>
      <c r="O17" s="89" t="s">
        <v>82</v>
      </c>
    </row>
    <row r="18" spans="1:15" s="2" customFormat="1" x14ac:dyDescent="0.4">
      <c r="A18" s="117"/>
      <c r="B18" s="96"/>
      <c r="C18" s="106" t="s">
        <v>81</v>
      </c>
      <c r="D18" s="101"/>
      <c r="E18" s="104"/>
      <c r="F18" s="105"/>
      <c r="G18" s="89" t="s">
        <v>62</v>
      </c>
      <c r="H18" s="89"/>
      <c r="I18" s="3">
        <v>3</v>
      </c>
      <c r="J18" s="89"/>
      <c r="K18" s="89"/>
      <c r="L18" s="89"/>
      <c r="M18" s="89"/>
      <c r="N18" s="89"/>
      <c r="O18" s="89"/>
    </row>
    <row r="19" spans="1:15" s="2" customFormat="1" x14ac:dyDescent="0.4">
      <c r="A19" s="117"/>
      <c r="B19" s="96"/>
      <c r="C19" s="106" t="s">
        <v>83</v>
      </c>
      <c r="D19" s="101"/>
      <c r="E19" s="97">
        <v>1</v>
      </c>
      <c r="F19" s="98"/>
      <c r="G19" s="89" t="s">
        <v>84</v>
      </c>
      <c r="H19" s="89"/>
      <c r="I19" s="3">
        <v>3</v>
      </c>
      <c r="J19" s="89"/>
      <c r="K19" s="89">
        <v>1</v>
      </c>
      <c r="L19" s="89">
        <f>K19/J2</f>
        <v>0.5</v>
      </c>
      <c r="M19" s="89">
        <f>L19*60</f>
        <v>30</v>
      </c>
      <c r="N19" s="89"/>
      <c r="O19" s="3"/>
    </row>
    <row r="20" spans="1:15" s="2" customFormat="1" x14ac:dyDescent="0.4">
      <c r="A20" s="117"/>
      <c r="B20" s="96"/>
      <c r="C20" s="106" t="s">
        <v>84</v>
      </c>
      <c r="D20" s="101"/>
      <c r="E20" s="99"/>
      <c r="F20" s="100"/>
      <c r="G20" s="89" t="s">
        <v>85</v>
      </c>
      <c r="H20" s="89"/>
      <c r="I20" s="89">
        <v>4</v>
      </c>
      <c r="J20" s="89"/>
      <c r="K20" s="89"/>
      <c r="L20" s="89"/>
      <c r="M20" s="89"/>
      <c r="N20" s="89"/>
      <c r="O20" s="3"/>
    </row>
    <row r="21" spans="1:15" s="2" customFormat="1" x14ac:dyDescent="0.4">
      <c r="A21" s="117"/>
      <c r="B21" s="96"/>
      <c r="C21" s="106" t="s">
        <v>86</v>
      </c>
      <c r="D21" s="101"/>
      <c r="E21" s="99"/>
      <c r="F21" s="100"/>
      <c r="G21" s="89" t="s">
        <v>89</v>
      </c>
      <c r="H21" s="89"/>
      <c r="I21" s="89"/>
      <c r="J21" s="89"/>
      <c r="K21" s="89"/>
      <c r="L21" s="89"/>
      <c r="M21" s="89"/>
      <c r="N21" s="89"/>
      <c r="O21" s="3"/>
    </row>
    <row r="22" spans="1:15" s="2" customFormat="1" x14ac:dyDescent="0.4">
      <c r="A22" s="117"/>
      <c r="B22" s="96"/>
      <c r="C22" s="106" t="s">
        <v>87</v>
      </c>
      <c r="D22" s="101"/>
      <c r="E22" s="99"/>
      <c r="F22" s="100"/>
      <c r="G22" s="89" t="s">
        <v>90</v>
      </c>
      <c r="H22" s="89"/>
      <c r="I22" s="89"/>
      <c r="J22" s="89"/>
      <c r="K22" s="89"/>
      <c r="L22" s="89"/>
      <c r="M22" s="89"/>
      <c r="N22" s="89"/>
      <c r="O22" s="3"/>
    </row>
    <row r="23" spans="1:15" s="2" customFormat="1" ht="18" thickBot="1" x14ac:dyDescent="0.45">
      <c r="A23" s="117"/>
      <c r="B23" s="113"/>
      <c r="C23" s="106" t="s">
        <v>88</v>
      </c>
      <c r="D23" s="101"/>
      <c r="E23" s="104"/>
      <c r="F23" s="105"/>
      <c r="G23" s="89" t="s">
        <v>91</v>
      </c>
      <c r="H23" s="89"/>
      <c r="I23" s="89"/>
      <c r="J23" s="89"/>
      <c r="K23" s="89"/>
      <c r="L23" s="89"/>
      <c r="M23" s="89"/>
      <c r="N23" s="89"/>
      <c r="O23" s="3"/>
    </row>
    <row r="24" spans="1:15" s="2" customFormat="1" x14ac:dyDescent="0.4">
      <c r="A24" s="117"/>
      <c r="B24" s="95" t="s">
        <v>56</v>
      </c>
      <c r="C24" s="106" t="s">
        <v>13</v>
      </c>
      <c r="D24" s="101"/>
      <c r="E24" s="97">
        <v>1</v>
      </c>
      <c r="F24" s="98"/>
      <c r="G24" s="89" t="s">
        <v>80</v>
      </c>
      <c r="H24" s="89"/>
      <c r="I24" s="89">
        <v>1</v>
      </c>
      <c r="J24" s="89">
        <v>2</v>
      </c>
      <c r="K24" s="3">
        <v>1</v>
      </c>
      <c r="L24" s="3">
        <f>K24/J24</f>
        <v>0.5</v>
      </c>
      <c r="M24" s="3">
        <f>L24*60</f>
        <v>30</v>
      </c>
      <c r="N24" s="89">
        <v>5</v>
      </c>
      <c r="O24" s="3"/>
    </row>
    <row r="25" spans="1:15" s="2" customFormat="1" x14ac:dyDescent="0.4">
      <c r="A25" s="117"/>
      <c r="B25" s="96"/>
      <c r="C25" s="106" t="s">
        <v>65</v>
      </c>
      <c r="D25" s="101"/>
      <c r="E25" s="99"/>
      <c r="F25" s="100"/>
      <c r="G25" s="89" t="s">
        <v>73</v>
      </c>
      <c r="H25" s="89"/>
      <c r="I25" s="89"/>
      <c r="J25" s="89"/>
      <c r="K25" s="89">
        <v>2</v>
      </c>
      <c r="L25" s="86">
        <f>K25/J24</f>
        <v>1</v>
      </c>
      <c r="M25" s="86">
        <f>L25*60</f>
        <v>60</v>
      </c>
      <c r="N25" s="89"/>
      <c r="O25" s="3"/>
    </row>
    <row r="26" spans="1:15" s="2" customFormat="1" x14ac:dyDescent="0.4">
      <c r="A26" s="117"/>
      <c r="B26" s="96"/>
      <c r="C26" s="106" t="s">
        <v>66</v>
      </c>
      <c r="D26" s="101"/>
      <c r="E26" s="99"/>
      <c r="F26" s="100"/>
      <c r="G26" s="89" t="s">
        <v>74</v>
      </c>
      <c r="H26" s="89"/>
      <c r="I26" s="89"/>
      <c r="J26" s="89"/>
      <c r="K26" s="89"/>
      <c r="L26" s="88"/>
      <c r="M26" s="88"/>
      <c r="N26" s="89"/>
      <c r="O26" s="3"/>
    </row>
    <row r="27" spans="1:15" s="2" customFormat="1" x14ac:dyDescent="0.4">
      <c r="A27" s="117"/>
      <c r="B27" s="96"/>
      <c r="C27" s="106" t="s">
        <v>67</v>
      </c>
      <c r="D27" s="101"/>
      <c r="E27" s="99"/>
      <c r="F27" s="100"/>
      <c r="G27" s="89" t="s">
        <v>75</v>
      </c>
      <c r="H27" s="89"/>
      <c r="I27" s="89"/>
      <c r="J27" s="89"/>
      <c r="K27" s="3">
        <v>3</v>
      </c>
      <c r="L27" s="3">
        <f>K27/J24</f>
        <v>1.5</v>
      </c>
      <c r="M27" s="3">
        <f>L27*60</f>
        <v>90</v>
      </c>
      <c r="N27" s="89"/>
      <c r="O27" s="3"/>
    </row>
    <row r="28" spans="1:15" s="2" customFormat="1" x14ac:dyDescent="0.4">
      <c r="A28" s="117"/>
      <c r="B28" s="96"/>
      <c r="C28" s="106" t="s">
        <v>92</v>
      </c>
      <c r="D28" s="101"/>
      <c r="E28" s="99"/>
      <c r="F28" s="100"/>
      <c r="G28" s="89" t="s">
        <v>93</v>
      </c>
      <c r="H28" s="89"/>
      <c r="I28" s="89"/>
      <c r="J28" s="89"/>
      <c r="K28" s="89">
        <v>2</v>
      </c>
      <c r="L28" s="86">
        <f>K28/J24</f>
        <v>1</v>
      </c>
      <c r="M28" s="86">
        <f>L28*60</f>
        <v>60</v>
      </c>
      <c r="N28" s="89"/>
      <c r="O28" s="3"/>
    </row>
    <row r="29" spans="1:15" s="2" customFormat="1" x14ac:dyDescent="0.4">
      <c r="A29" s="117"/>
      <c r="B29" s="96"/>
      <c r="C29" s="106" t="s">
        <v>69</v>
      </c>
      <c r="D29" s="101"/>
      <c r="E29" s="99"/>
      <c r="F29" s="100"/>
      <c r="G29" s="89" t="s">
        <v>76</v>
      </c>
      <c r="H29" s="89"/>
      <c r="I29" s="89"/>
      <c r="J29" s="89"/>
      <c r="K29" s="89"/>
      <c r="L29" s="87"/>
      <c r="M29" s="87"/>
      <c r="N29" s="89"/>
      <c r="O29" s="3"/>
    </row>
    <row r="30" spans="1:15" s="2" customFormat="1" x14ac:dyDescent="0.4">
      <c r="A30" s="117"/>
      <c r="B30" s="96"/>
      <c r="C30" s="106" t="s">
        <v>70</v>
      </c>
      <c r="D30" s="101"/>
      <c r="E30" s="99"/>
      <c r="F30" s="100"/>
      <c r="G30" s="89" t="s">
        <v>77</v>
      </c>
      <c r="H30" s="89"/>
      <c r="I30" s="89"/>
      <c r="J30" s="89"/>
      <c r="K30" s="89"/>
      <c r="L30" s="88"/>
      <c r="M30" s="88"/>
      <c r="N30" s="89"/>
      <c r="O30" s="3"/>
    </row>
    <row r="31" spans="1:15" s="2" customFormat="1" x14ac:dyDescent="0.4">
      <c r="A31" s="117"/>
      <c r="B31" s="96"/>
      <c r="C31" s="106" t="s">
        <v>62</v>
      </c>
      <c r="D31" s="101"/>
      <c r="E31" s="99"/>
      <c r="F31" s="100"/>
      <c r="G31" s="89" t="s">
        <v>81</v>
      </c>
      <c r="H31" s="89"/>
      <c r="I31" s="86">
        <v>2</v>
      </c>
      <c r="J31" s="89"/>
      <c r="K31" s="86">
        <v>1</v>
      </c>
      <c r="L31" s="86">
        <f>K31/J24</f>
        <v>0.5</v>
      </c>
      <c r="M31" s="86">
        <f>L31*60</f>
        <v>30</v>
      </c>
      <c r="N31" s="89"/>
      <c r="O31" s="3"/>
    </row>
    <row r="32" spans="1:15" s="2" customFormat="1" x14ac:dyDescent="0.4">
      <c r="A32" s="117"/>
      <c r="B32" s="96"/>
      <c r="C32" s="106" t="s">
        <v>63</v>
      </c>
      <c r="D32" s="101"/>
      <c r="E32" s="99"/>
      <c r="F32" s="100"/>
      <c r="G32" s="89" t="s">
        <v>94</v>
      </c>
      <c r="H32" s="89"/>
      <c r="I32" s="87"/>
      <c r="J32" s="89"/>
      <c r="K32" s="87"/>
      <c r="L32" s="87"/>
      <c r="M32" s="87"/>
      <c r="N32" s="89"/>
      <c r="O32" s="3"/>
    </row>
    <row r="33" spans="1:15" s="2" customFormat="1" x14ac:dyDescent="0.4">
      <c r="A33" s="117"/>
      <c r="B33" s="96"/>
      <c r="C33" s="106" t="s">
        <v>64</v>
      </c>
      <c r="D33" s="101"/>
      <c r="E33" s="99"/>
      <c r="F33" s="100"/>
      <c r="G33" s="89" t="s">
        <v>79</v>
      </c>
      <c r="H33" s="89"/>
      <c r="I33" s="87"/>
      <c r="J33" s="89"/>
      <c r="K33" s="88"/>
      <c r="L33" s="88"/>
      <c r="M33" s="88"/>
      <c r="N33" s="89"/>
      <c r="O33" s="3"/>
    </row>
    <row r="34" spans="1:15" s="2" customFormat="1" ht="18" thickBot="1" x14ac:dyDescent="0.45">
      <c r="A34" s="117"/>
      <c r="B34" s="113"/>
      <c r="C34" s="106" t="s">
        <v>72</v>
      </c>
      <c r="D34" s="101"/>
      <c r="E34" s="104"/>
      <c r="F34" s="105"/>
      <c r="G34" s="89" t="s">
        <v>78</v>
      </c>
      <c r="H34" s="89"/>
      <c r="I34" s="88"/>
      <c r="J34" s="89"/>
      <c r="K34" s="3">
        <v>2</v>
      </c>
      <c r="L34" s="3">
        <f>K34/J24</f>
        <v>1</v>
      </c>
      <c r="M34" s="3">
        <f>L34*60</f>
        <v>60</v>
      </c>
      <c r="N34" s="89"/>
      <c r="O34" s="3"/>
    </row>
    <row r="35" spans="1:15" s="2" customFormat="1" x14ac:dyDescent="0.4">
      <c r="A35" s="117"/>
      <c r="B35" s="95" t="s">
        <v>57</v>
      </c>
      <c r="C35" s="106" t="s">
        <v>63</v>
      </c>
      <c r="D35" s="101"/>
      <c r="E35" s="97">
        <v>1</v>
      </c>
      <c r="F35" s="98"/>
      <c r="G35" s="89" t="s">
        <v>97</v>
      </c>
      <c r="H35" s="89"/>
      <c r="I35" s="86">
        <v>2</v>
      </c>
      <c r="J35" s="86">
        <v>2</v>
      </c>
      <c r="K35" s="86">
        <v>1</v>
      </c>
      <c r="L35" s="86">
        <f>K35/J35</f>
        <v>0.5</v>
      </c>
      <c r="M35" s="86">
        <f>L35*60</f>
        <v>30</v>
      </c>
      <c r="N35" s="89">
        <v>20</v>
      </c>
      <c r="O35" s="86" t="s">
        <v>105</v>
      </c>
    </row>
    <row r="36" spans="1:15" s="2" customFormat="1" x14ac:dyDescent="0.4">
      <c r="A36" s="117"/>
      <c r="B36" s="96"/>
      <c r="C36" s="106" t="s">
        <v>64</v>
      </c>
      <c r="D36" s="101"/>
      <c r="E36" s="99"/>
      <c r="F36" s="100"/>
      <c r="G36" s="89" t="s">
        <v>98</v>
      </c>
      <c r="H36" s="89"/>
      <c r="I36" s="88"/>
      <c r="J36" s="87"/>
      <c r="K36" s="87"/>
      <c r="L36" s="87"/>
      <c r="M36" s="87"/>
      <c r="N36" s="89"/>
      <c r="O36" s="87"/>
    </row>
    <row r="37" spans="1:15" s="2" customFormat="1" x14ac:dyDescent="0.4">
      <c r="A37" s="117"/>
      <c r="B37" s="96"/>
      <c r="C37" s="106" t="s">
        <v>90</v>
      </c>
      <c r="D37" s="101"/>
      <c r="E37" s="99"/>
      <c r="F37" s="100"/>
      <c r="G37" s="89" t="s">
        <v>99</v>
      </c>
      <c r="H37" s="89"/>
      <c r="I37" s="86">
        <v>5</v>
      </c>
      <c r="J37" s="87"/>
      <c r="K37" s="87"/>
      <c r="L37" s="87"/>
      <c r="M37" s="87"/>
      <c r="N37" s="89"/>
      <c r="O37" s="87"/>
    </row>
    <row r="38" spans="1:15" s="2" customFormat="1" ht="18" thickBot="1" x14ac:dyDescent="0.45">
      <c r="A38" s="117"/>
      <c r="B38" s="113"/>
      <c r="C38" s="106" t="s">
        <v>91</v>
      </c>
      <c r="D38" s="101"/>
      <c r="E38" s="104"/>
      <c r="F38" s="105"/>
      <c r="G38" s="89" t="s">
        <v>100</v>
      </c>
      <c r="H38" s="89"/>
      <c r="I38" s="88"/>
      <c r="J38" s="88"/>
      <c r="K38" s="88"/>
      <c r="L38" s="88"/>
      <c r="M38" s="88"/>
      <c r="N38" s="89"/>
      <c r="O38" s="88"/>
    </row>
    <row r="39" spans="1:15" s="2" customFormat="1" x14ac:dyDescent="0.4">
      <c r="A39" s="117"/>
      <c r="B39" s="95" t="s">
        <v>58</v>
      </c>
      <c r="C39" s="106" t="s">
        <v>63</v>
      </c>
      <c r="D39" s="101"/>
      <c r="E39" s="97">
        <v>2</v>
      </c>
      <c r="F39" s="98"/>
      <c r="G39" s="89" t="s">
        <v>101</v>
      </c>
      <c r="H39" s="89"/>
      <c r="I39" s="86">
        <v>2</v>
      </c>
      <c r="J39" s="86">
        <v>2</v>
      </c>
      <c r="K39" s="86">
        <v>1</v>
      </c>
      <c r="L39" s="86">
        <f>K39/J39</f>
        <v>0.5</v>
      </c>
      <c r="M39" s="86">
        <f>L39*60</f>
        <v>30</v>
      </c>
      <c r="N39" s="89">
        <v>10</v>
      </c>
      <c r="O39" s="86" t="s">
        <v>106</v>
      </c>
    </row>
    <row r="40" spans="1:15" s="2" customFormat="1" x14ac:dyDescent="0.4">
      <c r="A40" s="117"/>
      <c r="B40" s="96"/>
      <c r="C40" s="106" t="s">
        <v>64</v>
      </c>
      <c r="D40" s="101"/>
      <c r="E40" s="99"/>
      <c r="F40" s="100"/>
      <c r="G40" s="89" t="s">
        <v>102</v>
      </c>
      <c r="H40" s="89"/>
      <c r="I40" s="88"/>
      <c r="J40" s="87"/>
      <c r="K40" s="87"/>
      <c r="L40" s="87"/>
      <c r="M40" s="87"/>
      <c r="N40" s="89"/>
      <c r="O40" s="87"/>
    </row>
    <row r="41" spans="1:15" s="2" customFormat="1" x14ac:dyDescent="0.4">
      <c r="A41" s="117"/>
      <c r="B41" s="96"/>
      <c r="C41" s="106" t="s">
        <v>90</v>
      </c>
      <c r="D41" s="101"/>
      <c r="E41" s="99"/>
      <c r="F41" s="100"/>
      <c r="G41" s="89" t="s">
        <v>103</v>
      </c>
      <c r="H41" s="89"/>
      <c r="I41" s="86">
        <v>5</v>
      </c>
      <c r="J41" s="87"/>
      <c r="K41" s="87"/>
      <c r="L41" s="87"/>
      <c r="M41" s="87"/>
      <c r="N41" s="89"/>
      <c r="O41" s="87"/>
    </row>
    <row r="42" spans="1:15" s="2" customFormat="1" ht="18" thickBot="1" x14ac:dyDescent="0.45">
      <c r="A42" s="117"/>
      <c r="B42" s="96"/>
      <c r="C42" s="106" t="s">
        <v>96</v>
      </c>
      <c r="D42" s="101"/>
      <c r="E42" s="99"/>
      <c r="F42" s="100"/>
      <c r="G42" s="89" t="s">
        <v>104</v>
      </c>
      <c r="H42" s="89"/>
      <c r="I42" s="88"/>
      <c r="J42" s="87"/>
      <c r="K42" s="87"/>
      <c r="L42" s="87"/>
      <c r="M42" s="87"/>
      <c r="N42" s="89"/>
      <c r="O42" s="87"/>
    </row>
    <row r="43" spans="1:15" s="2" customFormat="1" x14ac:dyDescent="0.4">
      <c r="A43" s="117"/>
      <c r="B43" s="95" t="s">
        <v>60</v>
      </c>
      <c r="C43" s="106" t="s">
        <v>107</v>
      </c>
      <c r="D43" s="101"/>
      <c r="E43" s="97">
        <v>1</v>
      </c>
      <c r="F43" s="98"/>
      <c r="G43" s="89" t="s">
        <v>65</v>
      </c>
      <c r="H43" s="89"/>
      <c r="I43" s="86">
        <v>1</v>
      </c>
      <c r="J43" s="89">
        <v>2</v>
      </c>
      <c r="K43" s="86">
        <v>1</v>
      </c>
      <c r="L43" s="86">
        <f>K43/J43</f>
        <v>0.5</v>
      </c>
      <c r="M43" s="86">
        <f>L43*60</f>
        <v>30</v>
      </c>
      <c r="N43" s="89">
        <v>20</v>
      </c>
      <c r="O43" s="3"/>
    </row>
    <row r="44" spans="1:15" s="2" customFormat="1" x14ac:dyDescent="0.4">
      <c r="A44" s="117"/>
      <c r="B44" s="96"/>
      <c r="C44" s="106" t="s">
        <v>108</v>
      </c>
      <c r="D44" s="101"/>
      <c r="E44" s="99"/>
      <c r="F44" s="100"/>
      <c r="G44" s="89" t="s">
        <v>66</v>
      </c>
      <c r="H44" s="89"/>
      <c r="I44" s="87"/>
      <c r="J44" s="89"/>
      <c r="K44" s="87"/>
      <c r="L44" s="87"/>
      <c r="M44" s="87"/>
      <c r="N44" s="89"/>
      <c r="O44" s="3"/>
    </row>
    <row r="45" spans="1:15" s="2" customFormat="1" x14ac:dyDescent="0.4">
      <c r="A45" s="117"/>
      <c r="B45" s="96"/>
      <c r="C45" s="106" t="s">
        <v>109</v>
      </c>
      <c r="D45" s="101"/>
      <c r="E45" s="99"/>
      <c r="F45" s="100"/>
      <c r="G45" s="89" t="s">
        <v>67</v>
      </c>
      <c r="H45" s="89"/>
      <c r="I45" s="87"/>
      <c r="J45" s="89"/>
      <c r="K45" s="87"/>
      <c r="L45" s="87"/>
      <c r="M45" s="87"/>
      <c r="N45" s="89"/>
      <c r="O45" s="3"/>
    </row>
    <row r="46" spans="1:15" s="2" customFormat="1" ht="18" thickBot="1" x14ac:dyDescent="0.45">
      <c r="A46" s="117"/>
      <c r="B46" s="113"/>
      <c r="C46" s="106" t="s">
        <v>110</v>
      </c>
      <c r="D46" s="101"/>
      <c r="E46" s="104"/>
      <c r="F46" s="105"/>
      <c r="G46" s="89" t="s">
        <v>92</v>
      </c>
      <c r="H46" s="89"/>
      <c r="I46" s="88"/>
      <c r="J46" s="89"/>
      <c r="K46" s="88"/>
      <c r="L46" s="88"/>
      <c r="M46" s="88"/>
      <c r="N46" s="89"/>
      <c r="O46" s="3"/>
    </row>
    <row r="47" spans="1:15" s="2" customFormat="1" x14ac:dyDescent="0.4">
      <c r="A47" s="117"/>
      <c r="B47" s="96" t="s">
        <v>61</v>
      </c>
      <c r="C47" s="115" t="s">
        <v>111</v>
      </c>
      <c r="D47" s="116"/>
      <c r="E47" s="97">
        <v>1</v>
      </c>
      <c r="F47" s="98"/>
      <c r="G47" s="89" t="s">
        <v>107</v>
      </c>
      <c r="H47" s="89"/>
      <c r="I47" s="86">
        <v>0</v>
      </c>
      <c r="J47" s="89">
        <v>2</v>
      </c>
      <c r="K47" s="86">
        <v>2</v>
      </c>
      <c r="L47" s="86">
        <f>K47/J47</f>
        <v>1</v>
      </c>
      <c r="M47" s="86">
        <f>L47*60</f>
        <v>60</v>
      </c>
      <c r="N47" s="89">
        <v>10</v>
      </c>
      <c r="O47" s="3"/>
    </row>
    <row r="48" spans="1:15" s="2" customFormat="1" x14ac:dyDescent="0.4">
      <c r="A48" s="117"/>
      <c r="B48" s="96"/>
      <c r="C48" s="115" t="s">
        <v>112</v>
      </c>
      <c r="D48" s="116"/>
      <c r="E48" s="99"/>
      <c r="F48" s="100"/>
      <c r="G48" s="89" t="s">
        <v>108</v>
      </c>
      <c r="H48" s="89"/>
      <c r="I48" s="87"/>
      <c r="J48" s="89"/>
      <c r="K48" s="87"/>
      <c r="L48" s="87"/>
      <c r="M48" s="87"/>
      <c r="N48" s="89"/>
      <c r="O48" s="3"/>
    </row>
    <row r="49" spans="1:15" s="2" customFormat="1" x14ac:dyDescent="0.4">
      <c r="A49" s="117"/>
      <c r="B49" s="96"/>
      <c r="C49" s="115" t="s">
        <v>113</v>
      </c>
      <c r="D49" s="116"/>
      <c r="E49" s="99"/>
      <c r="F49" s="100"/>
      <c r="G49" s="89" t="s">
        <v>109</v>
      </c>
      <c r="H49" s="89"/>
      <c r="I49" s="87"/>
      <c r="J49" s="89"/>
      <c r="K49" s="87"/>
      <c r="L49" s="87"/>
      <c r="M49" s="87"/>
      <c r="N49" s="89"/>
      <c r="O49" s="3"/>
    </row>
    <row r="50" spans="1:15" s="2" customFormat="1" x14ac:dyDescent="0.4">
      <c r="A50" s="117"/>
      <c r="B50" s="96"/>
      <c r="C50" s="115" t="s">
        <v>114</v>
      </c>
      <c r="D50" s="116"/>
      <c r="E50" s="99"/>
      <c r="F50" s="100"/>
      <c r="G50" s="89" t="s">
        <v>110</v>
      </c>
      <c r="H50" s="89"/>
      <c r="I50" s="87"/>
      <c r="J50" s="89"/>
      <c r="K50" s="88"/>
      <c r="L50" s="88"/>
      <c r="M50" s="88"/>
      <c r="N50" s="89"/>
      <c r="O50" s="3"/>
    </row>
    <row r="51" spans="1:15" s="2" customFormat="1" x14ac:dyDescent="0.4">
      <c r="A51" s="117"/>
      <c r="B51" s="96"/>
      <c r="C51" s="106" t="s">
        <v>69</v>
      </c>
      <c r="D51" s="101"/>
      <c r="E51" s="99"/>
      <c r="F51" s="100"/>
      <c r="G51" s="89" t="s">
        <v>115</v>
      </c>
      <c r="H51" s="89"/>
      <c r="I51" s="87"/>
      <c r="J51" s="89"/>
      <c r="K51" s="86">
        <v>1</v>
      </c>
      <c r="L51" s="86">
        <f>K51/J47</f>
        <v>0.5</v>
      </c>
      <c r="M51" s="86">
        <f>L51*60</f>
        <v>30</v>
      </c>
      <c r="N51" s="89"/>
      <c r="O51" s="3"/>
    </row>
    <row r="52" spans="1:15" s="2" customFormat="1" x14ac:dyDescent="0.4">
      <c r="A52" s="117"/>
      <c r="B52" s="96"/>
      <c r="C52" s="106" t="s">
        <v>70</v>
      </c>
      <c r="D52" s="101"/>
      <c r="E52" s="99"/>
      <c r="F52" s="100"/>
      <c r="G52" s="89" t="s">
        <v>116</v>
      </c>
      <c r="H52" s="89"/>
      <c r="I52" s="87"/>
      <c r="J52" s="89"/>
      <c r="K52" s="88"/>
      <c r="L52" s="88"/>
      <c r="M52" s="88"/>
      <c r="N52" s="89"/>
      <c r="O52" s="3"/>
    </row>
    <row r="53" spans="1:15" s="2" customFormat="1" x14ac:dyDescent="0.4">
      <c r="A53" s="117"/>
      <c r="B53" s="96"/>
      <c r="C53" s="106" t="s">
        <v>117</v>
      </c>
      <c r="D53" s="101"/>
      <c r="E53" s="99"/>
      <c r="F53" s="100"/>
      <c r="G53" s="89" t="s">
        <v>191</v>
      </c>
      <c r="H53" s="89"/>
      <c r="I53" s="87"/>
      <c r="J53" s="89"/>
      <c r="K53" s="86">
        <v>2</v>
      </c>
      <c r="L53" s="86">
        <f>K53/J47</f>
        <v>1</v>
      </c>
      <c r="M53" s="86">
        <f>L53*60</f>
        <v>60</v>
      </c>
      <c r="N53" s="89"/>
      <c r="O53" s="3"/>
    </row>
    <row r="54" spans="1:15" s="2" customFormat="1" x14ac:dyDescent="0.4">
      <c r="A54" s="117"/>
      <c r="B54" s="96"/>
      <c r="C54" s="106" t="s">
        <v>118</v>
      </c>
      <c r="D54" s="101"/>
      <c r="E54" s="99"/>
      <c r="F54" s="100"/>
      <c r="G54" s="89" t="s">
        <v>192</v>
      </c>
      <c r="H54" s="89"/>
      <c r="I54" s="87"/>
      <c r="J54" s="89"/>
      <c r="K54" s="87"/>
      <c r="L54" s="87"/>
      <c r="M54" s="87"/>
      <c r="N54" s="89"/>
      <c r="O54" s="3"/>
    </row>
    <row r="55" spans="1:15" s="2" customFormat="1" x14ac:dyDescent="0.4">
      <c r="A55" s="117"/>
      <c r="B55" s="96"/>
      <c r="C55" s="106" t="s">
        <v>119</v>
      </c>
      <c r="D55" s="101"/>
      <c r="E55" s="99"/>
      <c r="F55" s="100"/>
      <c r="G55" s="89" t="s">
        <v>193</v>
      </c>
      <c r="H55" s="89"/>
      <c r="I55" s="87"/>
      <c r="J55" s="89"/>
      <c r="K55" s="87"/>
      <c r="L55" s="87"/>
      <c r="M55" s="87"/>
      <c r="N55" s="89"/>
      <c r="O55" s="3"/>
    </row>
    <row r="56" spans="1:15" s="2" customFormat="1" ht="18" thickBot="1" x14ac:dyDescent="0.45">
      <c r="A56" s="117"/>
      <c r="B56" s="113"/>
      <c r="C56" s="106" t="s">
        <v>120</v>
      </c>
      <c r="D56" s="101"/>
      <c r="E56" s="104"/>
      <c r="F56" s="105"/>
      <c r="G56" s="89" t="s">
        <v>194</v>
      </c>
      <c r="H56" s="89"/>
      <c r="I56" s="88"/>
      <c r="J56" s="89"/>
      <c r="K56" s="88"/>
      <c r="L56" s="88"/>
      <c r="M56" s="88"/>
      <c r="N56" s="89"/>
      <c r="O56" s="3"/>
    </row>
    <row r="57" spans="1:15" s="2" customFormat="1" x14ac:dyDescent="0.4">
      <c r="A57" s="117" t="s">
        <v>12</v>
      </c>
      <c r="B57" s="95" t="s">
        <v>59</v>
      </c>
      <c r="C57" s="106" t="s">
        <v>115</v>
      </c>
      <c r="D57" s="101"/>
      <c r="E57" s="97">
        <v>1</v>
      </c>
      <c r="F57" s="98"/>
      <c r="G57" s="89" t="s">
        <v>69</v>
      </c>
      <c r="H57" s="89"/>
      <c r="I57" s="86">
        <v>1</v>
      </c>
      <c r="J57" s="89">
        <v>2</v>
      </c>
      <c r="K57" s="86">
        <v>2</v>
      </c>
      <c r="L57" s="86">
        <f>K57/J57</f>
        <v>1</v>
      </c>
      <c r="M57" s="86">
        <f>L57*60</f>
        <v>60</v>
      </c>
      <c r="N57" s="89">
        <v>20</v>
      </c>
      <c r="O57" s="30"/>
    </row>
    <row r="58" spans="1:15" s="2" customFormat="1" ht="18" thickBot="1" x14ac:dyDescent="0.45">
      <c r="A58" s="117"/>
      <c r="B58" s="96"/>
      <c r="C58" s="106" t="s">
        <v>116</v>
      </c>
      <c r="D58" s="101"/>
      <c r="E58" s="104"/>
      <c r="F58" s="105"/>
      <c r="G58" s="89" t="s">
        <v>70</v>
      </c>
      <c r="H58" s="89"/>
      <c r="I58" s="88"/>
      <c r="J58" s="89"/>
      <c r="K58" s="88"/>
      <c r="L58" s="88"/>
      <c r="M58" s="88"/>
      <c r="N58" s="89"/>
      <c r="O58" s="30"/>
    </row>
    <row r="59" spans="1:15" ht="18" thickBot="1" x14ac:dyDescent="0.45">
      <c r="A59" s="117"/>
      <c r="B59" s="25" t="s">
        <v>175</v>
      </c>
      <c r="C59" s="32" t="s">
        <v>187</v>
      </c>
      <c r="D59" s="30" t="s">
        <v>190</v>
      </c>
      <c r="E59" s="90">
        <v>1</v>
      </c>
      <c r="F59" s="101"/>
      <c r="G59" s="40" t="s">
        <v>188</v>
      </c>
      <c r="H59" s="40" t="s">
        <v>184</v>
      </c>
      <c r="I59" s="30">
        <v>1</v>
      </c>
      <c r="J59" s="30">
        <v>2</v>
      </c>
      <c r="K59" s="30">
        <v>1</v>
      </c>
      <c r="L59" s="30">
        <f>K59/J59</f>
        <v>0.5</v>
      </c>
      <c r="M59" s="30">
        <f>L59*60</f>
        <v>30</v>
      </c>
      <c r="N59" s="80">
        <v>5</v>
      </c>
      <c r="O59" s="30"/>
    </row>
    <row r="60" spans="1:15" x14ac:dyDescent="0.4">
      <c r="A60" s="117"/>
      <c r="B60" s="95" t="s">
        <v>183</v>
      </c>
      <c r="C60" s="114" t="s">
        <v>184</v>
      </c>
      <c r="D60" s="101"/>
      <c r="E60" s="97">
        <v>1</v>
      </c>
      <c r="F60" s="98"/>
      <c r="G60" s="89" t="s">
        <v>40</v>
      </c>
      <c r="H60" s="89"/>
      <c r="I60" s="30">
        <v>1</v>
      </c>
      <c r="J60" s="89">
        <v>2</v>
      </c>
      <c r="K60" s="89" t="s">
        <v>40</v>
      </c>
      <c r="L60" s="89" t="s">
        <v>219</v>
      </c>
      <c r="M60" s="89" t="s">
        <v>219</v>
      </c>
      <c r="N60" s="89">
        <v>50</v>
      </c>
      <c r="O60" s="86" t="s">
        <v>201</v>
      </c>
    </row>
    <row r="61" spans="1:15" x14ac:dyDescent="0.4">
      <c r="A61" s="117"/>
      <c r="B61" s="96"/>
      <c r="C61" s="114" t="s">
        <v>185</v>
      </c>
      <c r="D61" s="101"/>
      <c r="E61" s="99"/>
      <c r="F61" s="100"/>
      <c r="G61" s="89"/>
      <c r="H61" s="89"/>
      <c r="I61" s="30">
        <v>7</v>
      </c>
      <c r="J61" s="89"/>
      <c r="K61" s="89"/>
      <c r="L61" s="89"/>
      <c r="M61" s="89"/>
      <c r="N61" s="89"/>
      <c r="O61" s="87"/>
    </row>
    <row r="62" spans="1:15" ht="18" thickBot="1" x14ac:dyDescent="0.45">
      <c r="A62" s="117"/>
      <c r="B62" s="113"/>
      <c r="C62" s="114" t="s">
        <v>186</v>
      </c>
      <c r="D62" s="101"/>
      <c r="E62" s="104"/>
      <c r="F62" s="105"/>
      <c r="G62" s="89"/>
      <c r="H62" s="89"/>
      <c r="I62" s="30">
        <v>7</v>
      </c>
      <c r="J62" s="89"/>
      <c r="K62" s="89"/>
      <c r="L62" s="89"/>
      <c r="M62" s="89"/>
      <c r="N62" s="89"/>
      <c r="O62" s="88"/>
    </row>
    <row r="63" spans="1:15" s="34" customFormat="1" ht="18" thickBot="1" x14ac:dyDescent="0.45">
      <c r="A63" s="117"/>
      <c r="B63" s="25" t="s">
        <v>252</v>
      </c>
      <c r="C63" s="106" t="s">
        <v>188</v>
      </c>
      <c r="D63" s="101"/>
      <c r="E63" s="90">
        <v>2</v>
      </c>
      <c r="F63" s="101"/>
      <c r="G63" s="89" t="s">
        <v>199</v>
      </c>
      <c r="H63" s="89"/>
      <c r="I63" s="33">
        <v>2</v>
      </c>
      <c r="J63" s="33">
        <v>2</v>
      </c>
      <c r="K63" s="33">
        <v>1</v>
      </c>
      <c r="L63" s="33">
        <f>K63/J63</f>
        <v>0.5</v>
      </c>
      <c r="M63" s="33">
        <f>L63*60</f>
        <v>30</v>
      </c>
      <c r="N63" s="80">
        <v>10</v>
      </c>
      <c r="O63" s="89" t="s">
        <v>200</v>
      </c>
    </row>
    <row r="64" spans="1:15" s="34" customFormat="1" ht="18" thickBot="1" x14ac:dyDescent="0.45">
      <c r="A64" s="117"/>
      <c r="B64" s="25" t="s">
        <v>253</v>
      </c>
      <c r="C64" s="106" t="s">
        <v>188</v>
      </c>
      <c r="D64" s="101"/>
      <c r="E64" s="90">
        <v>1</v>
      </c>
      <c r="F64" s="101"/>
      <c r="G64" s="89" t="s">
        <v>196</v>
      </c>
      <c r="H64" s="89"/>
      <c r="I64" s="45">
        <v>2</v>
      </c>
      <c r="J64" s="45">
        <v>2</v>
      </c>
      <c r="K64" s="45">
        <v>1</v>
      </c>
      <c r="L64" s="45">
        <f>K64/J64</f>
        <v>0.5</v>
      </c>
      <c r="M64" s="45">
        <f>L64*60</f>
        <v>30</v>
      </c>
      <c r="N64" s="80">
        <v>20</v>
      </c>
      <c r="O64" s="89"/>
    </row>
    <row r="65" spans="1:15" x14ac:dyDescent="0.4">
      <c r="A65" s="31"/>
      <c r="B65" s="31"/>
      <c r="C65" s="31"/>
      <c r="E65" s="46"/>
      <c r="F65" s="46"/>
      <c r="G65" s="31"/>
      <c r="I65" s="31"/>
      <c r="J65" s="31"/>
      <c r="K65" s="31"/>
      <c r="L65" s="31"/>
      <c r="M65" s="31"/>
      <c r="N65" s="77"/>
      <c r="O65" s="31"/>
    </row>
    <row r="66" spans="1:15" x14ac:dyDescent="0.4">
      <c r="A66" s="31"/>
      <c r="B66" s="31"/>
      <c r="C66" s="31"/>
      <c r="E66" s="46"/>
      <c r="F66" s="46"/>
      <c r="G66" s="31"/>
      <c r="I66" s="31"/>
      <c r="J66" s="31"/>
      <c r="K66" s="31"/>
      <c r="L66" s="31"/>
      <c r="M66" s="31"/>
      <c r="N66" s="78"/>
      <c r="O66" s="31"/>
    </row>
    <row r="67" spans="1:15" x14ac:dyDescent="0.4">
      <c r="A67" s="31"/>
      <c r="B67" s="31"/>
      <c r="C67" s="31"/>
      <c r="E67" s="31"/>
      <c r="G67" s="31"/>
      <c r="I67" s="31"/>
      <c r="J67" s="31"/>
      <c r="K67" s="31"/>
      <c r="L67" s="31"/>
      <c r="M67" s="31"/>
      <c r="N67" s="78"/>
      <c r="O67" s="31"/>
    </row>
    <row r="68" spans="1:15" x14ac:dyDescent="0.4">
      <c r="N68" s="78"/>
    </row>
    <row r="69" spans="1:15" x14ac:dyDescent="0.4">
      <c r="N69" s="79"/>
    </row>
    <row r="70" spans="1:15" x14ac:dyDescent="0.4">
      <c r="N70" s="77"/>
    </row>
    <row r="71" spans="1:15" x14ac:dyDescent="0.4">
      <c r="N71" s="79"/>
    </row>
    <row r="72" spans="1:15" x14ac:dyDescent="0.4">
      <c r="N72" s="77"/>
    </row>
    <row r="73" spans="1:15" x14ac:dyDescent="0.4">
      <c r="N73" s="78"/>
    </row>
    <row r="74" spans="1:15" x14ac:dyDescent="0.4">
      <c r="N74" s="78"/>
    </row>
    <row r="75" spans="1:15" x14ac:dyDescent="0.4">
      <c r="N75" s="78"/>
    </row>
    <row r="76" spans="1:15" x14ac:dyDescent="0.4">
      <c r="N76" s="78"/>
    </row>
    <row r="77" spans="1:15" x14ac:dyDescent="0.4">
      <c r="N77" s="78"/>
    </row>
    <row r="78" spans="1:15" x14ac:dyDescent="0.4">
      <c r="N78" s="78"/>
    </row>
    <row r="79" spans="1:15" x14ac:dyDescent="0.4">
      <c r="N79" s="78"/>
    </row>
    <row r="80" spans="1:15" x14ac:dyDescent="0.4">
      <c r="N80" s="78"/>
    </row>
    <row r="81" spans="14:14" x14ac:dyDescent="0.4">
      <c r="N81" s="78"/>
    </row>
    <row r="82" spans="14:14" x14ac:dyDescent="0.4">
      <c r="N82" s="78"/>
    </row>
    <row r="83" spans="14:14" x14ac:dyDescent="0.4">
      <c r="N83" s="78"/>
    </row>
    <row r="84" spans="14:14" x14ac:dyDescent="0.4">
      <c r="N84" s="78"/>
    </row>
    <row r="85" spans="14:14" x14ac:dyDescent="0.4">
      <c r="N85" s="78"/>
    </row>
    <row r="86" spans="14:14" x14ac:dyDescent="0.4">
      <c r="N86" s="78"/>
    </row>
    <row r="87" spans="14:14" x14ac:dyDescent="0.4">
      <c r="N87" s="78"/>
    </row>
    <row r="88" spans="14:14" x14ac:dyDescent="0.4">
      <c r="N88" s="78"/>
    </row>
    <row r="89" spans="14:14" x14ac:dyDescent="0.4">
      <c r="N89" s="78"/>
    </row>
    <row r="90" spans="14:14" x14ac:dyDescent="0.4">
      <c r="N90" s="78"/>
    </row>
    <row r="91" spans="14:14" x14ac:dyDescent="0.4">
      <c r="N91" s="78"/>
    </row>
    <row r="92" spans="14:14" x14ac:dyDescent="0.4">
      <c r="N92" s="78"/>
    </row>
    <row r="93" spans="14:14" x14ac:dyDescent="0.4">
      <c r="N93" s="78"/>
    </row>
    <row r="94" spans="14:14" x14ac:dyDescent="0.4">
      <c r="N94" s="78"/>
    </row>
    <row r="95" spans="14:14" x14ac:dyDescent="0.4">
      <c r="N95" s="78"/>
    </row>
    <row r="96" spans="14:14" x14ac:dyDescent="0.4">
      <c r="N96" s="78"/>
    </row>
    <row r="97" spans="14:14" x14ac:dyDescent="0.4">
      <c r="N97" s="78"/>
    </row>
    <row r="98" spans="14:14" x14ac:dyDescent="0.4">
      <c r="N98" s="78"/>
    </row>
    <row r="99" spans="14:14" x14ac:dyDescent="0.4">
      <c r="N99" s="78"/>
    </row>
    <row r="100" spans="14:14" x14ac:dyDescent="0.4">
      <c r="N100" s="78"/>
    </row>
    <row r="101" spans="14:14" x14ac:dyDescent="0.4">
      <c r="N101" s="78"/>
    </row>
    <row r="102" spans="14:14" x14ac:dyDescent="0.4">
      <c r="N102" s="78"/>
    </row>
    <row r="103" spans="14:14" x14ac:dyDescent="0.4">
      <c r="N103" s="78"/>
    </row>
    <row r="104" spans="14:14" x14ac:dyDescent="0.4">
      <c r="N104" s="78"/>
    </row>
    <row r="105" spans="14:14" x14ac:dyDescent="0.4">
      <c r="N105" s="78"/>
    </row>
    <row r="106" spans="14:14" x14ac:dyDescent="0.4">
      <c r="N106" s="79"/>
    </row>
  </sheetData>
  <mergeCells count="228">
    <mergeCell ref="C64:D64"/>
    <mergeCell ref="G64:H64"/>
    <mergeCell ref="A57:A64"/>
    <mergeCell ref="E64:F64"/>
    <mergeCell ref="O63:O64"/>
    <mergeCell ref="I57:I58"/>
    <mergeCell ref="C63:D63"/>
    <mergeCell ref="G63:H63"/>
    <mergeCell ref="I43:I46"/>
    <mergeCell ref="K43:K46"/>
    <mergeCell ref="L43:L46"/>
    <mergeCell ref="M43:M46"/>
    <mergeCell ref="B57:B58"/>
    <mergeCell ref="A2:A56"/>
    <mergeCell ref="C51:D51"/>
    <mergeCell ref="C52:D52"/>
    <mergeCell ref="C53:D53"/>
    <mergeCell ref="C54:D54"/>
    <mergeCell ref="C55:D55"/>
    <mergeCell ref="C56:D56"/>
    <mergeCell ref="C22:D22"/>
    <mergeCell ref="C23:D23"/>
    <mergeCell ref="C24:D24"/>
    <mergeCell ref="C25:D25"/>
    <mergeCell ref="M11:M12"/>
    <mergeCell ref="K16:K18"/>
    <mergeCell ref="L16:L18"/>
    <mergeCell ref="M28:M30"/>
    <mergeCell ref="J2:J23"/>
    <mergeCell ref="O35:O38"/>
    <mergeCell ref="L19:L23"/>
    <mergeCell ref="C16:D16"/>
    <mergeCell ref="C17:D17"/>
    <mergeCell ref="I2:I4"/>
    <mergeCell ref="I11:I15"/>
    <mergeCell ref="I20:I23"/>
    <mergeCell ref="I24:I30"/>
    <mergeCell ref="I5:I10"/>
    <mergeCell ref="I35:I36"/>
    <mergeCell ref="I37:I38"/>
    <mergeCell ref="C29:D29"/>
    <mergeCell ref="C30:D30"/>
    <mergeCell ref="C21:D21"/>
    <mergeCell ref="G16:H16"/>
    <mergeCell ref="G17:H17"/>
    <mergeCell ref="G18:H18"/>
    <mergeCell ref="G19:H19"/>
    <mergeCell ref="G20:H20"/>
    <mergeCell ref="L35:L38"/>
    <mergeCell ref="M35:M38"/>
    <mergeCell ref="J57:J58"/>
    <mergeCell ref="B2:B23"/>
    <mergeCell ref="B24:B34"/>
    <mergeCell ref="B35:B38"/>
    <mergeCell ref="B43:B46"/>
    <mergeCell ref="O17:O18"/>
    <mergeCell ref="L31:L33"/>
    <mergeCell ref="M31:M33"/>
    <mergeCell ref="M19:M23"/>
    <mergeCell ref="M25:M26"/>
    <mergeCell ref="J35:J38"/>
    <mergeCell ref="K9:K10"/>
    <mergeCell ref="K2:K8"/>
    <mergeCell ref="L2:L8"/>
    <mergeCell ref="M2:M8"/>
    <mergeCell ref="L9:L10"/>
    <mergeCell ref="M9:M10"/>
    <mergeCell ref="L13:L15"/>
    <mergeCell ref="M13:M15"/>
    <mergeCell ref="K13:K15"/>
    <mergeCell ref="K11:K12"/>
    <mergeCell ref="L11:L12"/>
    <mergeCell ref="B60:B62"/>
    <mergeCell ref="C58:D58"/>
    <mergeCell ref="C60:D60"/>
    <mergeCell ref="C61:D61"/>
    <mergeCell ref="C62:D62"/>
    <mergeCell ref="G58:H58"/>
    <mergeCell ref="K19:K23"/>
    <mergeCell ref="B47:B56"/>
    <mergeCell ref="J43:J46"/>
    <mergeCell ref="C47:D47"/>
    <mergeCell ref="I47:I56"/>
    <mergeCell ref="C57:D57"/>
    <mergeCell ref="C48:D48"/>
    <mergeCell ref="C49:D49"/>
    <mergeCell ref="C50:D50"/>
    <mergeCell ref="K35:K38"/>
    <mergeCell ref="I41:I42"/>
    <mergeCell ref="I39:I40"/>
    <mergeCell ref="C41:D41"/>
    <mergeCell ref="G21:H21"/>
    <mergeCell ref="G22:H22"/>
    <mergeCell ref="C36:D36"/>
    <mergeCell ref="C37:D37"/>
    <mergeCell ref="C38:D38"/>
    <mergeCell ref="L25:L26"/>
    <mergeCell ref="L28:L30"/>
    <mergeCell ref="J24:J34"/>
    <mergeCell ref="C26:D26"/>
    <mergeCell ref="C27:D27"/>
    <mergeCell ref="C28:D28"/>
    <mergeCell ref="G29:H29"/>
    <mergeCell ref="G30:H30"/>
    <mergeCell ref="M16:M18"/>
    <mergeCell ref="G1:H1"/>
    <mergeCell ref="C1:D1"/>
    <mergeCell ref="C44:D44"/>
    <mergeCell ref="C45:D45"/>
    <mergeCell ref="C46:D46"/>
    <mergeCell ref="C43:D43"/>
    <mergeCell ref="C42:D42"/>
    <mergeCell ref="C2:D2"/>
    <mergeCell ref="C3:D3"/>
    <mergeCell ref="C4:D4"/>
    <mergeCell ref="C5:D5"/>
    <mergeCell ref="C6:D6"/>
    <mergeCell ref="C9:D9"/>
    <mergeCell ref="C7:D7"/>
    <mergeCell ref="C8:D8"/>
    <mergeCell ref="C10:D10"/>
    <mergeCell ref="C11:D11"/>
    <mergeCell ref="C12:D12"/>
    <mergeCell ref="C13:D13"/>
    <mergeCell ref="C14:D14"/>
    <mergeCell ref="C15:D15"/>
    <mergeCell ref="C18:D18"/>
    <mergeCell ref="C19:D19"/>
    <mergeCell ref="C20:D20"/>
    <mergeCell ref="C39:D39"/>
    <mergeCell ref="C40:D40"/>
    <mergeCell ref="C31:D31"/>
    <mergeCell ref="C32:D32"/>
    <mergeCell ref="C33:D33"/>
    <mergeCell ref="C34:D34"/>
    <mergeCell ref="C35:D35"/>
    <mergeCell ref="G2:H2"/>
    <mergeCell ref="G3:H3"/>
    <mergeCell ref="G4:H4"/>
    <mergeCell ref="G36:H36"/>
    <mergeCell ref="G37:H37"/>
    <mergeCell ref="G38:H38"/>
    <mergeCell ref="G39:H39"/>
    <mergeCell ref="G40:H40"/>
    <mergeCell ref="G31:H31"/>
    <mergeCell ref="G32:H32"/>
    <mergeCell ref="G33:H33"/>
    <mergeCell ref="G34:H34"/>
    <mergeCell ref="G35:H35"/>
    <mergeCell ref="G26:H26"/>
    <mergeCell ref="G27:H27"/>
    <mergeCell ref="G28:H28"/>
    <mergeCell ref="G44:H44"/>
    <mergeCell ref="G45:H45"/>
    <mergeCell ref="K51:K52"/>
    <mergeCell ref="K53:K56"/>
    <mergeCell ref="K47:K50"/>
    <mergeCell ref="G5:H10"/>
    <mergeCell ref="G11:H15"/>
    <mergeCell ref="G23:H23"/>
    <mergeCell ref="G24:H24"/>
    <mergeCell ref="G25:H25"/>
    <mergeCell ref="G46:H46"/>
    <mergeCell ref="G47:H47"/>
    <mergeCell ref="G48:H48"/>
    <mergeCell ref="G49:H49"/>
    <mergeCell ref="K25:K26"/>
    <mergeCell ref="K28:K30"/>
    <mergeCell ref="I31:I34"/>
    <mergeCell ref="K31:K33"/>
    <mergeCell ref="L51:L52"/>
    <mergeCell ref="M51:M52"/>
    <mergeCell ref="L53:L56"/>
    <mergeCell ref="M53:M56"/>
    <mergeCell ref="E63:F63"/>
    <mergeCell ref="E1:F1"/>
    <mergeCell ref="E2:F4"/>
    <mergeCell ref="E5:F10"/>
    <mergeCell ref="E11:F12"/>
    <mergeCell ref="E13:F13"/>
    <mergeCell ref="E14:F15"/>
    <mergeCell ref="E16:F18"/>
    <mergeCell ref="E19:F23"/>
    <mergeCell ref="E24:F34"/>
    <mergeCell ref="E35:F38"/>
    <mergeCell ref="E43:F46"/>
    <mergeCell ref="E47:F56"/>
    <mergeCell ref="E57:F58"/>
    <mergeCell ref="E59:F59"/>
    <mergeCell ref="E60:F62"/>
    <mergeCell ref="G50:H50"/>
    <mergeCell ref="G41:H41"/>
    <mergeCell ref="G42:H42"/>
    <mergeCell ref="G43:H43"/>
    <mergeCell ref="K60:K62"/>
    <mergeCell ref="L60:L62"/>
    <mergeCell ref="M60:M62"/>
    <mergeCell ref="B39:B42"/>
    <mergeCell ref="E39:F42"/>
    <mergeCell ref="J39:J42"/>
    <mergeCell ref="K39:K42"/>
    <mergeCell ref="L39:L42"/>
    <mergeCell ref="M39:M42"/>
    <mergeCell ref="G56:H56"/>
    <mergeCell ref="G57:H57"/>
    <mergeCell ref="G60:H62"/>
    <mergeCell ref="G51:H51"/>
    <mergeCell ref="G52:H52"/>
    <mergeCell ref="G53:H53"/>
    <mergeCell ref="G54:H54"/>
    <mergeCell ref="G55:H55"/>
    <mergeCell ref="J60:J62"/>
    <mergeCell ref="J47:J56"/>
    <mergeCell ref="K57:K58"/>
    <mergeCell ref="L57:L58"/>
    <mergeCell ref="M57:M58"/>
    <mergeCell ref="L47:L50"/>
    <mergeCell ref="M47:M50"/>
    <mergeCell ref="N2:N23"/>
    <mergeCell ref="N24:N34"/>
    <mergeCell ref="N35:N38"/>
    <mergeCell ref="N39:N42"/>
    <mergeCell ref="N43:N46"/>
    <mergeCell ref="N47:N56"/>
    <mergeCell ref="N57:N58"/>
    <mergeCell ref="N60:N62"/>
    <mergeCell ref="O39:O42"/>
    <mergeCell ref="O60:O62"/>
  </mergeCells>
  <phoneticPr fontId="1" type="noConversion"/>
  <conditionalFormatting sqref="K2:K63">
    <cfRule type="cellIs" dxfId="276" priority="33" operator="greaterThan">
      <formula>1</formula>
    </cfRule>
  </conditionalFormatting>
  <conditionalFormatting sqref="E2:F63">
    <cfRule type="cellIs" dxfId="275" priority="28" operator="greaterThan">
      <formula>1</formula>
    </cfRule>
  </conditionalFormatting>
  <conditionalFormatting sqref="J2:J35 J39:J63">
    <cfRule type="cellIs" dxfId="274" priority="27" operator="greaterThan">
      <formula>2</formula>
    </cfRule>
  </conditionalFormatting>
  <conditionalFormatting sqref="I2:I64">
    <cfRule type="dataBar" priority="26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{6387CE06-D881-424B-9062-5C23BFAABEC4}</x14:id>
        </ext>
      </extLst>
    </cfRule>
  </conditionalFormatting>
  <conditionalFormatting sqref="M2:M63">
    <cfRule type="cellIs" dxfId="273" priority="25" operator="notEqual">
      <formula>30</formula>
    </cfRule>
  </conditionalFormatting>
  <conditionalFormatting sqref="L2:L63">
    <cfRule type="cellIs" dxfId="272" priority="24" operator="notEqual">
      <formula>0.5</formula>
    </cfRule>
  </conditionalFormatting>
  <conditionalFormatting sqref="A1:A57 A65:A1048576">
    <cfRule type="containsText" dxfId="271" priority="80" operator="containsText" text="무릉">
      <formula>NOT(ISERROR(SEARCH("무릉",A1)))</formula>
    </cfRule>
    <cfRule type="containsText" dxfId="270" priority="81" operator="containsText" text="4번 협곡">
      <formula>NOT(ISERROR(SEARCH("4번 협곡",A1)))</formula>
    </cfRule>
  </conditionalFormatting>
  <conditionalFormatting sqref="E64">
    <cfRule type="cellIs" dxfId="269" priority="6" operator="greaterThan">
      <formula>1</formula>
    </cfRule>
  </conditionalFormatting>
  <conditionalFormatting sqref="K64">
    <cfRule type="cellIs" dxfId="268" priority="5" operator="greaterThan">
      <formula>1</formula>
    </cfRule>
  </conditionalFormatting>
  <conditionalFormatting sqref="J64">
    <cfRule type="cellIs" dxfId="267" priority="4" operator="greaterThan">
      <formula>2</formula>
    </cfRule>
  </conditionalFormatting>
  <conditionalFormatting sqref="M64">
    <cfRule type="cellIs" dxfId="266" priority="2" operator="notEqual">
      <formula>30</formula>
    </cfRule>
  </conditionalFormatting>
  <conditionalFormatting sqref="L64">
    <cfRule type="cellIs" dxfId="265" priority="1" operator="notEqual">
      <formula>0.5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87CE06-D881-424B-9062-5C23BFAABE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0684-F305-4CFD-A9B2-09FFE5479B0D}">
  <sheetPr codeName="Sheet4"/>
  <dimension ref="A1:Z106"/>
  <sheetViews>
    <sheetView zoomScale="70" zoomScaleNormal="70" workbookViewId="0">
      <pane ySplit="1" topLeftCell="A72" activePane="bottomLeft" state="frozen"/>
      <selection pane="bottomLeft" activeCell="O83" sqref="O83"/>
    </sheetView>
  </sheetViews>
  <sheetFormatPr defaultRowHeight="17.399999999999999" x14ac:dyDescent="0.4"/>
  <cols>
    <col min="1" max="1" width="9.19921875" style="57" bestFit="1" customWidth="1"/>
    <col min="2" max="2" width="24.3984375" style="57" bestFit="1" customWidth="1"/>
    <col min="3" max="3" width="22.19921875" style="57" bestFit="1" customWidth="1"/>
    <col min="4" max="4" width="27.796875" style="57" bestFit="1" customWidth="1"/>
    <col min="5" max="5" width="9.19921875" style="57" bestFit="1" customWidth="1"/>
    <col min="6" max="6" width="9.19921875" style="57" customWidth="1"/>
    <col min="7" max="7" width="24.09765625" style="57" bestFit="1" customWidth="1"/>
    <col min="8" max="8" width="24.09765625" style="57" customWidth="1"/>
    <col min="9" max="9" width="14.09765625" style="57" bestFit="1" customWidth="1"/>
    <col min="10" max="10" width="12.796875" style="57" bestFit="1" customWidth="1"/>
    <col min="11" max="11" width="11.09765625" style="57" bestFit="1" customWidth="1"/>
    <col min="12" max="12" width="16.09765625" style="57" bestFit="1" customWidth="1"/>
    <col min="13" max="13" width="17.5" style="57" bestFit="1" customWidth="1"/>
    <col min="14" max="14" width="11.09765625" bestFit="1" customWidth="1"/>
    <col min="15" max="15" width="32.59765625" style="57" bestFit="1" customWidth="1"/>
    <col min="16" max="19" width="8.796875" style="58"/>
    <col min="20" max="16384" width="8.796875" style="57"/>
  </cols>
  <sheetData>
    <row r="1" spans="1:26" s="34" customFormat="1" ht="18" thickBot="1" x14ac:dyDescent="0.45">
      <c r="A1" s="15" t="s">
        <v>21</v>
      </c>
      <c r="B1" s="14" t="s">
        <v>0</v>
      </c>
      <c r="C1" s="122" t="s">
        <v>121</v>
      </c>
      <c r="D1" s="123"/>
      <c r="E1" s="102" t="s">
        <v>14</v>
      </c>
      <c r="F1" s="103"/>
      <c r="G1" s="107" t="s">
        <v>1</v>
      </c>
      <c r="H1" s="108"/>
      <c r="I1" s="9" t="s">
        <v>5</v>
      </c>
      <c r="J1" s="10" t="s">
        <v>2</v>
      </c>
      <c r="K1" s="11" t="s">
        <v>3</v>
      </c>
      <c r="L1" s="12" t="s">
        <v>4</v>
      </c>
      <c r="M1" s="13" t="s">
        <v>35</v>
      </c>
      <c r="N1" s="81" t="s">
        <v>264</v>
      </c>
      <c r="O1" s="49" t="s">
        <v>6</v>
      </c>
      <c r="Z1" s="34">
        <v>2</v>
      </c>
    </row>
    <row r="2" spans="1:26" s="34" customFormat="1" x14ac:dyDescent="0.4">
      <c r="A2" s="121" t="s">
        <v>11</v>
      </c>
      <c r="B2" s="95" t="s">
        <v>128</v>
      </c>
      <c r="C2" s="53" t="s">
        <v>62</v>
      </c>
      <c r="D2" s="49" t="s">
        <v>63</v>
      </c>
      <c r="E2" s="89">
        <v>5</v>
      </c>
      <c r="F2" s="89"/>
      <c r="G2" s="97" t="s">
        <v>126</v>
      </c>
      <c r="H2" s="98"/>
      <c r="I2" s="47">
        <v>2</v>
      </c>
      <c r="J2" s="86">
        <v>10</v>
      </c>
      <c r="K2" s="86">
        <v>1</v>
      </c>
      <c r="L2" s="86">
        <f>K2/J2</f>
        <v>0.1</v>
      </c>
      <c r="M2" s="86">
        <f>L2*60</f>
        <v>6</v>
      </c>
      <c r="N2" s="86">
        <v>10</v>
      </c>
      <c r="O2" s="49"/>
    </row>
    <row r="3" spans="1:26" s="34" customFormat="1" x14ac:dyDescent="0.4">
      <c r="A3" s="121"/>
      <c r="B3" s="96"/>
      <c r="C3" s="53" t="s">
        <v>62</v>
      </c>
      <c r="D3" s="49" t="s">
        <v>95</v>
      </c>
      <c r="E3" s="89">
        <v>10</v>
      </c>
      <c r="F3" s="89"/>
      <c r="G3" s="97" t="s">
        <v>129</v>
      </c>
      <c r="H3" s="98"/>
      <c r="I3" s="47">
        <v>2</v>
      </c>
      <c r="J3" s="87"/>
      <c r="K3" s="87"/>
      <c r="L3" s="87"/>
      <c r="M3" s="87"/>
      <c r="N3" s="87"/>
      <c r="O3" s="49"/>
    </row>
    <row r="4" spans="1:26" s="34" customFormat="1" ht="18" thickBot="1" x14ac:dyDescent="0.45">
      <c r="A4" s="121"/>
      <c r="B4" s="96"/>
      <c r="C4" s="53" t="s">
        <v>127</v>
      </c>
      <c r="D4" s="49" t="s">
        <v>96</v>
      </c>
      <c r="E4" s="89">
        <v>10</v>
      </c>
      <c r="F4" s="89"/>
      <c r="G4" s="97" t="s">
        <v>130</v>
      </c>
      <c r="H4" s="98"/>
      <c r="I4" s="47">
        <v>5</v>
      </c>
      <c r="J4" s="87"/>
      <c r="K4" s="87"/>
      <c r="L4" s="87"/>
      <c r="M4" s="87"/>
      <c r="N4" s="88"/>
      <c r="O4" s="49"/>
    </row>
    <row r="5" spans="1:26" s="34" customFormat="1" x14ac:dyDescent="0.4">
      <c r="A5" s="121"/>
      <c r="B5" s="95" t="s">
        <v>122</v>
      </c>
      <c r="C5" s="54" t="s">
        <v>101</v>
      </c>
      <c r="D5" s="86" t="s">
        <v>138</v>
      </c>
      <c r="E5" s="90">
        <v>5</v>
      </c>
      <c r="F5" s="101"/>
      <c r="G5" s="90" t="s">
        <v>142</v>
      </c>
      <c r="H5" s="101"/>
      <c r="I5" s="86">
        <v>3</v>
      </c>
      <c r="J5" s="86">
        <v>10</v>
      </c>
      <c r="K5" s="86">
        <v>1</v>
      </c>
      <c r="L5" s="86">
        <f>K5/J5</f>
        <v>0.1</v>
      </c>
      <c r="M5" s="86">
        <f>L5*60</f>
        <v>6</v>
      </c>
      <c r="N5" s="86">
        <v>20</v>
      </c>
      <c r="O5" s="49"/>
    </row>
    <row r="6" spans="1:26" s="34" customFormat="1" x14ac:dyDescent="0.4">
      <c r="A6" s="121"/>
      <c r="B6" s="96"/>
      <c r="C6" s="53" t="s">
        <v>102</v>
      </c>
      <c r="D6" s="88"/>
      <c r="E6" s="90">
        <v>10</v>
      </c>
      <c r="F6" s="101"/>
      <c r="G6" s="90" t="s">
        <v>143</v>
      </c>
      <c r="H6" s="101"/>
      <c r="I6" s="88"/>
      <c r="J6" s="87"/>
      <c r="K6" s="87"/>
      <c r="L6" s="87"/>
      <c r="M6" s="87"/>
      <c r="N6" s="87"/>
      <c r="O6" s="49"/>
    </row>
    <row r="7" spans="1:26" s="34" customFormat="1" x14ac:dyDescent="0.4">
      <c r="A7" s="121"/>
      <c r="B7" s="96"/>
      <c r="C7" s="23" t="s">
        <v>103</v>
      </c>
      <c r="D7" s="23" t="s">
        <v>139</v>
      </c>
      <c r="E7" s="90">
        <v>10</v>
      </c>
      <c r="F7" s="101"/>
      <c r="G7" s="90" t="s">
        <v>144</v>
      </c>
      <c r="H7" s="101"/>
      <c r="I7" s="49">
        <v>6</v>
      </c>
      <c r="J7" s="87"/>
      <c r="K7" s="87"/>
      <c r="L7" s="87"/>
      <c r="M7" s="87"/>
      <c r="N7" s="87"/>
      <c r="O7" s="49"/>
    </row>
    <row r="8" spans="1:26" s="34" customFormat="1" x14ac:dyDescent="0.4">
      <c r="A8" s="121"/>
      <c r="B8" s="96"/>
      <c r="C8" s="54" t="s">
        <v>101</v>
      </c>
      <c r="D8" s="86" t="s">
        <v>140</v>
      </c>
      <c r="E8" s="90">
        <v>5</v>
      </c>
      <c r="F8" s="101"/>
      <c r="G8" s="90" t="s">
        <v>145</v>
      </c>
      <c r="H8" s="101"/>
      <c r="I8" s="86">
        <v>3</v>
      </c>
      <c r="J8" s="87"/>
      <c r="K8" s="87"/>
      <c r="L8" s="87"/>
      <c r="M8" s="87"/>
      <c r="N8" s="87"/>
      <c r="O8" s="49"/>
    </row>
    <row r="9" spans="1:26" s="34" customFormat="1" x14ac:dyDescent="0.4">
      <c r="A9" s="121"/>
      <c r="B9" s="96"/>
      <c r="C9" s="53" t="s">
        <v>102</v>
      </c>
      <c r="D9" s="88"/>
      <c r="E9" s="90">
        <v>10</v>
      </c>
      <c r="F9" s="101"/>
      <c r="G9" s="90" t="s">
        <v>146</v>
      </c>
      <c r="H9" s="101"/>
      <c r="I9" s="88"/>
      <c r="J9" s="87"/>
      <c r="K9" s="87"/>
      <c r="L9" s="87"/>
      <c r="M9" s="87"/>
      <c r="N9" s="87"/>
      <c r="O9" s="49"/>
    </row>
    <row r="10" spans="1:26" s="34" customFormat="1" ht="18" thickBot="1" x14ac:dyDescent="0.45">
      <c r="A10" s="121"/>
      <c r="B10" s="96"/>
      <c r="C10" s="23" t="s">
        <v>103</v>
      </c>
      <c r="D10" s="53" t="s">
        <v>141</v>
      </c>
      <c r="E10" s="90">
        <v>10</v>
      </c>
      <c r="F10" s="101"/>
      <c r="G10" s="90" t="s">
        <v>147</v>
      </c>
      <c r="H10" s="101"/>
      <c r="I10" s="49">
        <v>6</v>
      </c>
      <c r="J10" s="88"/>
      <c r="K10" s="88"/>
      <c r="L10" s="88"/>
      <c r="M10" s="88"/>
      <c r="N10" s="88"/>
      <c r="O10" s="49"/>
    </row>
    <row r="11" spans="1:26" s="34" customFormat="1" x14ac:dyDescent="0.4">
      <c r="A11" s="121"/>
      <c r="B11" s="95" t="s">
        <v>123</v>
      </c>
      <c r="C11" s="53" t="s">
        <v>97</v>
      </c>
      <c r="D11" s="53" t="s">
        <v>148</v>
      </c>
      <c r="E11" s="49">
        <v>5</v>
      </c>
      <c r="F11" s="49">
        <v>1</v>
      </c>
      <c r="G11" s="90" t="s">
        <v>151</v>
      </c>
      <c r="H11" s="101"/>
      <c r="I11" s="49">
        <v>3</v>
      </c>
      <c r="J11" s="86">
        <v>10</v>
      </c>
      <c r="K11" s="86">
        <v>1</v>
      </c>
      <c r="L11" s="86">
        <f>K11/J11</f>
        <v>0.1</v>
      </c>
      <c r="M11" s="86">
        <f>L11*60</f>
        <v>6</v>
      </c>
      <c r="N11" s="86">
        <v>20</v>
      </c>
      <c r="O11" s="49"/>
    </row>
    <row r="12" spans="1:26" s="34" customFormat="1" x14ac:dyDescent="0.4">
      <c r="A12" s="121"/>
      <c r="B12" s="96"/>
      <c r="C12" s="53" t="s">
        <v>97</v>
      </c>
      <c r="D12" s="53" t="s">
        <v>149</v>
      </c>
      <c r="E12" s="49">
        <v>5</v>
      </c>
      <c r="F12" s="49">
        <v>10</v>
      </c>
      <c r="G12" s="90" t="s">
        <v>152</v>
      </c>
      <c r="H12" s="101"/>
      <c r="I12" s="49">
        <v>3</v>
      </c>
      <c r="J12" s="87"/>
      <c r="K12" s="87"/>
      <c r="L12" s="87"/>
      <c r="M12" s="87"/>
      <c r="N12" s="87"/>
      <c r="O12" s="49" t="s">
        <v>259</v>
      </c>
    </row>
    <row r="13" spans="1:26" s="34" customFormat="1" x14ac:dyDescent="0.4">
      <c r="A13" s="121"/>
      <c r="B13" s="96"/>
      <c r="C13" s="53" t="s">
        <v>98</v>
      </c>
      <c r="D13" s="53" t="s">
        <v>149</v>
      </c>
      <c r="E13" s="49">
        <v>10</v>
      </c>
      <c r="F13" s="49">
        <v>15</v>
      </c>
      <c r="G13" s="90" t="s">
        <v>153</v>
      </c>
      <c r="H13" s="101"/>
      <c r="I13" s="49">
        <v>3</v>
      </c>
      <c r="J13" s="87"/>
      <c r="K13" s="87"/>
      <c r="L13" s="87"/>
      <c r="M13" s="87"/>
      <c r="N13" s="87"/>
      <c r="O13" s="49" t="s">
        <v>260</v>
      </c>
    </row>
    <row r="14" spans="1:26" s="34" customFormat="1" ht="18" thickBot="1" x14ac:dyDescent="0.45">
      <c r="A14" s="121"/>
      <c r="B14" s="113"/>
      <c r="C14" s="53" t="s">
        <v>99</v>
      </c>
      <c r="D14" s="53" t="s">
        <v>150</v>
      </c>
      <c r="E14" s="49">
        <v>10</v>
      </c>
      <c r="F14" s="49">
        <v>15</v>
      </c>
      <c r="G14" s="90" t="s">
        <v>154</v>
      </c>
      <c r="H14" s="101"/>
      <c r="I14" s="49">
        <v>6</v>
      </c>
      <c r="J14" s="88"/>
      <c r="K14" s="88"/>
      <c r="L14" s="88"/>
      <c r="M14" s="88"/>
      <c r="N14" s="88"/>
      <c r="O14" s="49" t="s">
        <v>261</v>
      </c>
    </row>
    <row r="15" spans="1:26" s="34" customFormat="1" x14ac:dyDescent="0.4">
      <c r="A15" s="121"/>
      <c r="B15" s="95" t="s">
        <v>124</v>
      </c>
      <c r="C15" s="118" t="s">
        <v>155</v>
      </c>
      <c r="D15" s="53" t="s">
        <v>149</v>
      </c>
      <c r="E15" s="86">
        <v>1</v>
      </c>
      <c r="F15" s="86">
        <v>2</v>
      </c>
      <c r="G15" s="90" t="str">
        <f>"고운 "&amp;D15</f>
        <v>고운 오리지늄 가루</v>
      </c>
      <c r="H15" s="101"/>
      <c r="I15" s="49">
        <v>2</v>
      </c>
      <c r="J15" s="86">
        <v>2</v>
      </c>
      <c r="K15" s="86">
        <v>1</v>
      </c>
      <c r="L15" s="86">
        <f>K15/J15</f>
        <v>0.5</v>
      </c>
      <c r="M15" s="86">
        <f>L15*60</f>
        <v>30</v>
      </c>
      <c r="N15" s="86">
        <v>50</v>
      </c>
      <c r="O15" s="49"/>
    </row>
    <row r="16" spans="1:26" s="34" customFormat="1" x14ac:dyDescent="0.4">
      <c r="A16" s="121"/>
      <c r="B16" s="96"/>
      <c r="C16" s="124"/>
      <c r="D16" s="34" t="s">
        <v>157</v>
      </c>
      <c r="E16" s="87"/>
      <c r="F16" s="87"/>
      <c r="G16" s="90" t="s">
        <v>160</v>
      </c>
      <c r="H16" s="101"/>
      <c r="I16" s="86">
        <v>3</v>
      </c>
      <c r="J16" s="87"/>
      <c r="K16" s="87"/>
      <c r="L16" s="87"/>
      <c r="M16" s="87"/>
      <c r="N16" s="87"/>
      <c r="O16" s="49"/>
    </row>
    <row r="17" spans="1:15" s="34" customFormat="1" x14ac:dyDescent="0.4">
      <c r="A17" s="121"/>
      <c r="B17" s="96"/>
      <c r="C17" s="124"/>
      <c r="D17" s="53" t="s">
        <v>156</v>
      </c>
      <c r="E17" s="87"/>
      <c r="F17" s="87"/>
      <c r="G17" s="90" t="str">
        <f>"고운 "&amp;D17</f>
        <v>고운 페리움 가루</v>
      </c>
      <c r="H17" s="101"/>
      <c r="I17" s="87"/>
      <c r="J17" s="87"/>
      <c r="K17" s="87"/>
      <c r="L17" s="87"/>
      <c r="M17" s="87"/>
      <c r="N17" s="87"/>
      <c r="O17" s="49"/>
    </row>
    <row r="18" spans="1:15" s="34" customFormat="1" x14ac:dyDescent="0.4">
      <c r="A18" s="121"/>
      <c r="B18" s="96"/>
      <c r="C18" s="124"/>
      <c r="D18" s="53" t="s">
        <v>158</v>
      </c>
      <c r="E18" s="87"/>
      <c r="F18" s="87"/>
      <c r="G18" s="90" t="str">
        <f>"고운 "&amp;D18</f>
        <v>고운 카본 가루</v>
      </c>
      <c r="H18" s="101"/>
      <c r="I18" s="87"/>
      <c r="J18" s="87"/>
      <c r="K18" s="87"/>
      <c r="L18" s="87"/>
      <c r="M18" s="87"/>
      <c r="N18" s="87"/>
      <c r="O18" s="49"/>
    </row>
    <row r="19" spans="1:15" s="34" customFormat="1" x14ac:dyDescent="0.4">
      <c r="A19" s="121"/>
      <c r="B19" s="96"/>
      <c r="C19" s="124"/>
      <c r="D19" s="53" t="s">
        <v>159</v>
      </c>
      <c r="E19" s="87"/>
      <c r="F19" s="87"/>
      <c r="G19" s="90" t="str">
        <f>"고운 "&amp;D19</f>
        <v>고운 오리고 크러스트 가루</v>
      </c>
      <c r="H19" s="101"/>
      <c r="I19" s="88"/>
      <c r="J19" s="87"/>
      <c r="K19" s="87"/>
      <c r="L19" s="87"/>
      <c r="M19" s="87"/>
      <c r="N19" s="87"/>
      <c r="O19" s="49"/>
    </row>
    <row r="20" spans="1:15" s="34" customFormat="1" x14ac:dyDescent="0.4">
      <c r="A20" s="121"/>
      <c r="B20" s="96"/>
      <c r="C20" s="124"/>
      <c r="D20" s="53" t="s">
        <v>140</v>
      </c>
      <c r="E20" s="87"/>
      <c r="F20" s="87"/>
      <c r="G20" s="90" t="str">
        <f>"고운 "&amp;D20</f>
        <v>고운 메밀꽃 가루</v>
      </c>
      <c r="H20" s="101"/>
      <c r="I20" s="86">
        <v>2</v>
      </c>
      <c r="J20" s="87"/>
      <c r="K20" s="87"/>
      <c r="L20" s="87"/>
      <c r="M20" s="87"/>
      <c r="N20" s="87"/>
      <c r="O20" s="49"/>
    </row>
    <row r="21" spans="1:15" s="34" customFormat="1" ht="18" thickBot="1" x14ac:dyDescent="0.45">
      <c r="A21" s="121"/>
      <c r="B21" s="96"/>
      <c r="C21" s="119"/>
      <c r="D21" s="53" t="s">
        <v>138</v>
      </c>
      <c r="E21" s="88"/>
      <c r="F21" s="88"/>
      <c r="G21" s="90" t="str">
        <f>"고운 "&amp;D21</f>
        <v>고운 시트론 가루</v>
      </c>
      <c r="H21" s="101"/>
      <c r="I21" s="88"/>
      <c r="J21" s="88"/>
      <c r="K21" s="88"/>
      <c r="L21" s="88"/>
      <c r="M21" s="88"/>
      <c r="N21" s="88"/>
      <c r="O21" s="49"/>
    </row>
    <row r="22" spans="1:15" s="34" customFormat="1" x14ac:dyDescent="0.4">
      <c r="A22" s="117" t="s">
        <v>12</v>
      </c>
      <c r="B22" s="95" t="s">
        <v>135</v>
      </c>
      <c r="C22" s="52" t="s">
        <v>127</v>
      </c>
      <c r="D22" s="53" t="s">
        <v>136</v>
      </c>
      <c r="E22" s="90">
        <v>10</v>
      </c>
      <c r="F22" s="101"/>
      <c r="G22" s="90" t="s">
        <v>137</v>
      </c>
      <c r="H22" s="101"/>
      <c r="I22" s="47">
        <v>5</v>
      </c>
      <c r="J22" s="49">
        <v>10</v>
      </c>
      <c r="K22" s="49">
        <v>1</v>
      </c>
      <c r="L22" s="49">
        <f>K22/J22</f>
        <v>0.1</v>
      </c>
      <c r="M22" s="49">
        <f>L22*60</f>
        <v>6</v>
      </c>
      <c r="N22" s="86">
        <v>10</v>
      </c>
      <c r="O22" s="49"/>
    </row>
    <row r="23" spans="1:15" s="34" customFormat="1" ht="18" thickBot="1" x14ac:dyDescent="0.45">
      <c r="A23" s="117"/>
      <c r="B23" s="113"/>
      <c r="C23" s="52" t="s">
        <v>196</v>
      </c>
      <c r="D23" s="53" t="s">
        <v>136</v>
      </c>
      <c r="E23" s="90">
        <v>10</v>
      </c>
      <c r="F23" s="101"/>
      <c r="G23" s="90" t="s">
        <v>195</v>
      </c>
      <c r="H23" s="101"/>
      <c r="I23" s="47">
        <v>5</v>
      </c>
      <c r="J23" s="49">
        <v>10</v>
      </c>
      <c r="K23" s="49">
        <v>1</v>
      </c>
      <c r="L23" s="49">
        <f>K23/J23</f>
        <v>0.1</v>
      </c>
      <c r="M23" s="49">
        <f>L23*60</f>
        <v>6</v>
      </c>
      <c r="N23" s="88"/>
      <c r="O23" s="49"/>
    </row>
    <row r="24" spans="1:15" s="34" customFormat="1" x14ac:dyDescent="0.4">
      <c r="A24" s="117"/>
      <c r="B24" s="95" t="s">
        <v>125</v>
      </c>
      <c r="C24" s="118" t="s">
        <v>131</v>
      </c>
      <c r="D24" s="53" t="s">
        <v>101</v>
      </c>
      <c r="E24" s="97">
        <v>1</v>
      </c>
      <c r="F24" s="98"/>
      <c r="G24" s="90" t="str">
        <f>D24&amp;"("&amp;C$24&amp;" 담기 완료)"</f>
        <v>자수정 병(청정수 담기 완료)</v>
      </c>
      <c r="H24" s="101"/>
      <c r="I24" s="86">
        <v>3</v>
      </c>
      <c r="J24" s="86">
        <v>2</v>
      </c>
      <c r="K24" s="86">
        <v>1</v>
      </c>
      <c r="L24" s="86">
        <f>K24/J24</f>
        <v>0.5</v>
      </c>
      <c r="M24" s="86">
        <f>L24*60</f>
        <v>30</v>
      </c>
      <c r="N24" s="86">
        <v>20</v>
      </c>
      <c r="O24" s="49"/>
    </row>
    <row r="25" spans="1:15" s="34" customFormat="1" x14ac:dyDescent="0.4">
      <c r="A25" s="117"/>
      <c r="B25" s="96"/>
      <c r="C25" s="124"/>
      <c r="D25" s="53" t="s">
        <v>102</v>
      </c>
      <c r="E25" s="99"/>
      <c r="F25" s="100"/>
      <c r="G25" s="90" t="str">
        <f>D25&amp;"("&amp;C$24&amp;" 담기 완료)"</f>
        <v>페리움 병(청정수 담기 완료)</v>
      </c>
      <c r="H25" s="101"/>
      <c r="I25" s="88"/>
      <c r="J25" s="87"/>
      <c r="K25" s="87"/>
      <c r="L25" s="87"/>
      <c r="M25" s="87"/>
      <c r="N25" s="87"/>
      <c r="O25" s="49"/>
    </row>
    <row r="26" spans="1:15" s="34" customFormat="1" x14ac:dyDescent="0.4">
      <c r="A26" s="117"/>
      <c r="B26" s="96"/>
      <c r="C26" s="124"/>
      <c r="D26" s="53" t="s">
        <v>103</v>
      </c>
      <c r="E26" s="99"/>
      <c r="F26" s="100"/>
      <c r="G26" s="90" t="str">
        <f>D26&amp;"("&amp;C$24&amp;" 담기 완료)"</f>
        <v>강철 병(청정수 담기 완료)</v>
      </c>
      <c r="H26" s="101"/>
      <c r="I26" s="86">
        <v>6</v>
      </c>
      <c r="J26" s="87"/>
      <c r="K26" s="87"/>
      <c r="L26" s="87"/>
      <c r="M26" s="87"/>
      <c r="N26" s="87"/>
      <c r="O26" s="49"/>
    </row>
    <row r="27" spans="1:15" s="34" customFormat="1" x14ac:dyDescent="0.4">
      <c r="A27" s="117"/>
      <c r="B27" s="96"/>
      <c r="C27" s="124"/>
      <c r="D27" s="53" t="s">
        <v>104</v>
      </c>
      <c r="E27" s="99"/>
      <c r="F27" s="100"/>
      <c r="G27" s="90" t="str">
        <f>D27&amp;"("&amp;C$24&amp;" 담기 완료)"</f>
        <v>크리스톤 병(청정수 담기 완료)</v>
      </c>
      <c r="H27" s="101"/>
      <c r="I27" s="88"/>
      <c r="J27" s="87"/>
      <c r="K27" s="87"/>
      <c r="L27" s="87"/>
      <c r="M27" s="87"/>
      <c r="N27" s="87"/>
      <c r="O27" s="49"/>
    </row>
    <row r="28" spans="1:15" s="34" customFormat="1" x14ac:dyDescent="0.4">
      <c r="A28" s="117"/>
      <c r="B28" s="96"/>
      <c r="C28" s="119"/>
      <c r="D28" s="53" t="s">
        <v>199</v>
      </c>
      <c r="E28" s="99"/>
      <c r="F28" s="100"/>
      <c r="G28" s="90" t="str">
        <f>D28&amp;"("&amp;C$24&amp;" 담기 완료)"</f>
        <v>적동 병(청정수 담기 완료)</v>
      </c>
      <c r="H28" s="101"/>
      <c r="I28" s="48">
        <v>3</v>
      </c>
      <c r="J28" s="87"/>
      <c r="K28" s="87"/>
      <c r="L28" s="87"/>
      <c r="M28" s="87"/>
      <c r="N28" s="87"/>
      <c r="O28" s="49"/>
    </row>
    <row r="29" spans="1:15" s="34" customFormat="1" x14ac:dyDescent="0.4">
      <c r="A29" s="117"/>
      <c r="B29" s="96"/>
      <c r="C29" s="118" t="s">
        <v>132</v>
      </c>
      <c r="D29" s="53" t="s">
        <v>101</v>
      </c>
      <c r="E29" s="99"/>
      <c r="F29" s="100"/>
      <c r="G29" s="90" t="str">
        <f>D29&amp;"("&amp;C$29&amp;" 담기 완료)"</f>
        <v>자수정 병(야침 용액 담기 완료)</v>
      </c>
      <c r="H29" s="101"/>
      <c r="I29" s="86">
        <v>3</v>
      </c>
      <c r="J29" s="87"/>
      <c r="K29" s="87"/>
      <c r="L29" s="87"/>
      <c r="M29" s="87"/>
      <c r="N29" s="87"/>
      <c r="O29" s="49"/>
    </row>
    <row r="30" spans="1:15" s="34" customFormat="1" x14ac:dyDescent="0.4">
      <c r="A30" s="117"/>
      <c r="B30" s="96"/>
      <c r="C30" s="124"/>
      <c r="D30" s="53" t="s">
        <v>102</v>
      </c>
      <c r="E30" s="99"/>
      <c r="F30" s="100"/>
      <c r="G30" s="90" t="str">
        <f>D30&amp;"("&amp;C$29&amp;" 담기 완료)"</f>
        <v>페리움 병(야침 용액 담기 완료)</v>
      </c>
      <c r="H30" s="101"/>
      <c r="I30" s="88"/>
      <c r="J30" s="87"/>
      <c r="K30" s="87"/>
      <c r="L30" s="87"/>
      <c r="M30" s="87"/>
      <c r="N30" s="87"/>
      <c r="O30" s="49"/>
    </row>
    <row r="31" spans="1:15" s="34" customFormat="1" x14ac:dyDescent="0.4">
      <c r="A31" s="117"/>
      <c r="B31" s="96"/>
      <c r="C31" s="124"/>
      <c r="D31" s="53" t="s">
        <v>103</v>
      </c>
      <c r="E31" s="99"/>
      <c r="F31" s="100"/>
      <c r="G31" s="90" t="str">
        <f>D31&amp;"("&amp;C$29&amp;" 담기 완료)"</f>
        <v>강철 병(야침 용액 담기 완료)</v>
      </c>
      <c r="H31" s="101"/>
      <c r="I31" s="86">
        <v>6</v>
      </c>
      <c r="J31" s="87"/>
      <c r="K31" s="87"/>
      <c r="L31" s="87"/>
      <c r="M31" s="87"/>
      <c r="N31" s="87"/>
      <c r="O31" s="49"/>
    </row>
    <row r="32" spans="1:15" s="34" customFormat="1" x14ac:dyDescent="0.4">
      <c r="A32" s="117"/>
      <c r="B32" s="96"/>
      <c r="C32" s="124"/>
      <c r="D32" s="53" t="s">
        <v>104</v>
      </c>
      <c r="E32" s="99"/>
      <c r="F32" s="100"/>
      <c r="G32" s="90" t="str">
        <f>D32&amp;"("&amp;C$29&amp;" 담기 완료)"</f>
        <v>크리스톤 병(야침 용액 담기 완료)</v>
      </c>
      <c r="H32" s="101"/>
      <c r="I32" s="88"/>
      <c r="J32" s="87"/>
      <c r="K32" s="87"/>
      <c r="L32" s="87"/>
      <c r="M32" s="87"/>
      <c r="N32" s="87"/>
      <c r="O32" s="49"/>
    </row>
    <row r="33" spans="1:15" s="34" customFormat="1" x14ac:dyDescent="0.4">
      <c r="A33" s="117"/>
      <c r="B33" s="96"/>
      <c r="C33" s="119"/>
      <c r="D33" s="53" t="s">
        <v>199</v>
      </c>
      <c r="E33" s="99"/>
      <c r="F33" s="100"/>
      <c r="G33" s="90" t="str">
        <f>D33&amp;"("&amp;C$29&amp;" 담기 완료)"</f>
        <v>적동 병(야침 용액 담기 완료)</v>
      </c>
      <c r="H33" s="101"/>
      <c r="I33" s="48">
        <v>3</v>
      </c>
      <c r="J33" s="87"/>
      <c r="K33" s="87"/>
      <c r="L33" s="87"/>
      <c r="M33" s="87"/>
      <c r="N33" s="87"/>
      <c r="O33" s="49"/>
    </row>
    <row r="34" spans="1:15" s="34" customFormat="1" x14ac:dyDescent="0.4">
      <c r="A34" s="117"/>
      <c r="B34" s="96"/>
      <c r="C34" s="118" t="s">
        <v>133</v>
      </c>
      <c r="D34" s="53" t="s">
        <v>101</v>
      </c>
      <c r="E34" s="99"/>
      <c r="F34" s="100"/>
      <c r="G34" s="90" t="str">
        <f>D34&amp;"("&amp;C$34&amp;" 담기 완료)"</f>
        <v>자수정 병(금초 용액 담기 완료)</v>
      </c>
      <c r="H34" s="101"/>
      <c r="I34" s="86">
        <v>3</v>
      </c>
      <c r="J34" s="87"/>
      <c r="K34" s="87"/>
      <c r="L34" s="87"/>
      <c r="M34" s="87"/>
      <c r="N34" s="87"/>
      <c r="O34" s="49"/>
    </row>
    <row r="35" spans="1:15" s="34" customFormat="1" x14ac:dyDescent="0.4">
      <c r="A35" s="117"/>
      <c r="B35" s="96"/>
      <c r="C35" s="124"/>
      <c r="D35" s="53" t="s">
        <v>102</v>
      </c>
      <c r="E35" s="99"/>
      <c r="F35" s="100"/>
      <c r="G35" s="90" t="str">
        <f>D35&amp;"("&amp;C$34&amp;" 담기 완료)"</f>
        <v>페리움 병(금초 용액 담기 완료)</v>
      </c>
      <c r="H35" s="101"/>
      <c r="I35" s="88"/>
      <c r="J35" s="87"/>
      <c r="K35" s="87"/>
      <c r="L35" s="87"/>
      <c r="M35" s="87"/>
      <c r="N35" s="87"/>
      <c r="O35" s="49"/>
    </row>
    <row r="36" spans="1:15" s="34" customFormat="1" x14ac:dyDescent="0.4">
      <c r="A36" s="117"/>
      <c r="B36" s="96"/>
      <c r="C36" s="124"/>
      <c r="D36" s="53" t="s">
        <v>103</v>
      </c>
      <c r="E36" s="99"/>
      <c r="F36" s="100"/>
      <c r="G36" s="90" t="str">
        <f>D36&amp;"("&amp;C$34&amp;" 담기 완료)"</f>
        <v>강철 병(금초 용액 담기 완료)</v>
      </c>
      <c r="H36" s="101"/>
      <c r="I36" s="86">
        <v>6</v>
      </c>
      <c r="J36" s="87"/>
      <c r="K36" s="87"/>
      <c r="L36" s="87"/>
      <c r="M36" s="87"/>
      <c r="N36" s="87"/>
      <c r="O36" s="49"/>
    </row>
    <row r="37" spans="1:15" s="34" customFormat="1" x14ac:dyDescent="0.4">
      <c r="A37" s="117"/>
      <c r="B37" s="96"/>
      <c r="C37" s="124"/>
      <c r="D37" s="53" t="s">
        <v>104</v>
      </c>
      <c r="E37" s="99"/>
      <c r="F37" s="100"/>
      <c r="G37" s="90" t="str">
        <f>D37&amp;"("&amp;C$34&amp;" 담기 완료)"</f>
        <v>크리스톤 병(금초 용액 담기 완료)</v>
      </c>
      <c r="H37" s="101"/>
      <c r="I37" s="88"/>
      <c r="J37" s="87"/>
      <c r="K37" s="87"/>
      <c r="L37" s="87"/>
      <c r="M37" s="87"/>
      <c r="N37" s="87"/>
      <c r="O37" s="49"/>
    </row>
    <row r="38" spans="1:15" s="34" customFormat="1" x14ac:dyDescent="0.4">
      <c r="A38" s="117"/>
      <c r="B38" s="96"/>
      <c r="C38" s="119"/>
      <c r="D38" s="53" t="s">
        <v>199</v>
      </c>
      <c r="E38" s="99"/>
      <c r="F38" s="100"/>
      <c r="G38" s="90" t="str">
        <f>D38&amp;"("&amp;C$34&amp;" 담기 완료)"</f>
        <v>적동 병(금초 용액 담기 완료)</v>
      </c>
      <c r="H38" s="101"/>
      <c r="I38" s="48">
        <v>3</v>
      </c>
      <c r="J38" s="87"/>
      <c r="K38" s="87"/>
      <c r="L38" s="87"/>
      <c r="M38" s="87"/>
      <c r="N38" s="87"/>
      <c r="O38" s="49"/>
    </row>
    <row r="39" spans="1:15" s="34" customFormat="1" x14ac:dyDescent="0.4">
      <c r="A39" s="117"/>
      <c r="B39" s="96"/>
      <c r="C39" s="118" t="s">
        <v>134</v>
      </c>
      <c r="D39" s="53" t="s">
        <v>101</v>
      </c>
      <c r="E39" s="99"/>
      <c r="F39" s="100"/>
      <c r="G39" s="90" t="str">
        <f>D39&amp;"("&amp;C$39&amp;" 담기 완료)"</f>
        <v>자수정 병(액화 식양 담기 완료)</v>
      </c>
      <c r="H39" s="101"/>
      <c r="I39" s="86">
        <v>7</v>
      </c>
      <c r="J39" s="87"/>
      <c r="K39" s="87"/>
      <c r="L39" s="87"/>
      <c r="M39" s="87"/>
      <c r="N39" s="87"/>
      <c r="O39" s="47"/>
    </row>
    <row r="40" spans="1:15" s="34" customFormat="1" x14ac:dyDescent="0.4">
      <c r="A40" s="117"/>
      <c r="B40" s="96"/>
      <c r="C40" s="124"/>
      <c r="D40" s="53" t="s">
        <v>102</v>
      </c>
      <c r="E40" s="99"/>
      <c r="F40" s="100"/>
      <c r="G40" s="90" t="str">
        <f>D40&amp;"("&amp;C$39&amp;" 담기 완료)"</f>
        <v>페리움 병(액화 식양 담기 완료)</v>
      </c>
      <c r="H40" s="101"/>
      <c r="I40" s="87"/>
      <c r="J40" s="87"/>
      <c r="K40" s="87"/>
      <c r="L40" s="87"/>
      <c r="M40" s="87"/>
      <c r="N40" s="87"/>
      <c r="O40" s="48"/>
    </row>
    <row r="41" spans="1:15" s="34" customFormat="1" x14ac:dyDescent="0.4">
      <c r="A41" s="117"/>
      <c r="B41" s="96"/>
      <c r="C41" s="124"/>
      <c r="D41" s="53" t="s">
        <v>103</v>
      </c>
      <c r="E41" s="99"/>
      <c r="F41" s="100"/>
      <c r="G41" s="90" t="str">
        <f>D41&amp;"("&amp;C$39&amp;" 담기 완료)"</f>
        <v>강철 병(액화 식양 담기 완료)</v>
      </c>
      <c r="H41" s="101"/>
      <c r="I41" s="87"/>
      <c r="J41" s="87"/>
      <c r="K41" s="87"/>
      <c r="L41" s="87"/>
      <c r="M41" s="87"/>
      <c r="N41" s="87"/>
      <c r="O41" s="48"/>
    </row>
    <row r="42" spans="1:15" s="34" customFormat="1" x14ac:dyDescent="0.4">
      <c r="A42" s="117"/>
      <c r="B42" s="96"/>
      <c r="C42" s="124"/>
      <c r="D42" s="52" t="s">
        <v>104</v>
      </c>
      <c r="E42" s="99"/>
      <c r="F42" s="100"/>
      <c r="G42" s="97" t="str">
        <f>D42&amp;"("&amp;C$39&amp;" 담기 완료)"</f>
        <v>크리스톤 병(액화 식양 담기 완료)</v>
      </c>
      <c r="H42" s="98"/>
      <c r="I42" s="87"/>
      <c r="J42" s="87"/>
      <c r="K42" s="87"/>
      <c r="L42" s="87"/>
      <c r="M42" s="87"/>
      <c r="N42" s="87"/>
      <c r="O42" s="48"/>
    </row>
    <row r="43" spans="1:15" s="34" customFormat="1" x14ac:dyDescent="0.4">
      <c r="A43" s="117"/>
      <c r="B43" s="96"/>
      <c r="C43" s="119"/>
      <c r="D43" s="53" t="s">
        <v>199</v>
      </c>
      <c r="E43" s="99"/>
      <c r="F43" s="100"/>
      <c r="G43" s="90" t="str">
        <f>D43&amp;"("&amp;C$39&amp;" 담기 완료)"</f>
        <v>적동 병(액화 식양 담기 완료)</v>
      </c>
      <c r="H43" s="101"/>
      <c r="I43" s="88"/>
      <c r="J43" s="87"/>
      <c r="K43" s="87"/>
      <c r="L43" s="87"/>
      <c r="M43" s="87"/>
      <c r="N43" s="87"/>
      <c r="O43" s="49"/>
    </row>
    <row r="44" spans="1:15" s="34" customFormat="1" x14ac:dyDescent="0.4">
      <c r="A44" s="117"/>
      <c r="B44" s="96"/>
      <c r="C44" s="118" t="s">
        <v>184</v>
      </c>
      <c r="D44" s="53" t="s">
        <v>101</v>
      </c>
      <c r="E44" s="99"/>
      <c r="F44" s="100"/>
      <c r="G44" s="90" t="str">
        <f>D44&amp;"("&amp;C$44&amp;" 담기 완료)"</f>
        <v>자수정 병(오염수 담기 완료)</v>
      </c>
      <c r="H44" s="101"/>
      <c r="I44" s="86">
        <v>3</v>
      </c>
      <c r="J44" s="87"/>
      <c r="K44" s="87"/>
      <c r="L44" s="87"/>
      <c r="M44" s="87"/>
      <c r="N44" s="87"/>
      <c r="O44" s="47"/>
    </row>
    <row r="45" spans="1:15" s="34" customFormat="1" x14ac:dyDescent="0.4">
      <c r="A45" s="117"/>
      <c r="B45" s="96"/>
      <c r="C45" s="124"/>
      <c r="D45" s="53" t="s">
        <v>102</v>
      </c>
      <c r="E45" s="99"/>
      <c r="F45" s="100"/>
      <c r="G45" s="90" t="str">
        <f t="shared" ref="G45:G48" si="0">D45&amp;"("&amp;C$44&amp;" 담기 완료)"</f>
        <v>페리움 병(오염수 담기 완료)</v>
      </c>
      <c r="H45" s="101"/>
      <c r="I45" s="88"/>
      <c r="J45" s="87"/>
      <c r="K45" s="87"/>
      <c r="L45" s="87"/>
      <c r="M45" s="87"/>
      <c r="N45" s="87"/>
      <c r="O45" s="48"/>
    </row>
    <row r="46" spans="1:15" s="34" customFormat="1" x14ac:dyDescent="0.4">
      <c r="A46" s="117"/>
      <c r="B46" s="96"/>
      <c r="C46" s="124"/>
      <c r="D46" s="53" t="s">
        <v>103</v>
      </c>
      <c r="E46" s="99"/>
      <c r="F46" s="100"/>
      <c r="G46" s="90" t="str">
        <f t="shared" si="0"/>
        <v>강철 병(오염수 담기 완료)</v>
      </c>
      <c r="H46" s="101"/>
      <c r="I46" s="86">
        <v>6</v>
      </c>
      <c r="J46" s="87"/>
      <c r="K46" s="87"/>
      <c r="L46" s="87"/>
      <c r="M46" s="87"/>
      <c r="N46" s="87"/>
      <c r="O46" s="48"/>
    </row>
    <row r="47" spans="1:15" s="34" customFormat="1" x14ac:dyDescent="0.4">
      <c r="A47" s="117"/>
      <c r="B47" s="96"/>
      <c r="C47" s="124"/>
      <c r="D47" s="52" t="s">
        <v>104</v>
      </c>
      <c r="E47" s="99"/>
      <c r="F47" s="100"/>
      <c r="G47" s="90" t="str">
        <f t="shared" si="0"/>
        <v>크리스톤 병(오염수 담기 완료)</v>
      </c>
      <c r="H47" s="101"/>
      <c r="I47" s="87"/>
      <c r="J47" s="87"/>
      <c r="K47" s="87"/>
      <c r="L47" s="87"/>
      <c r="M47" s="87"/>
      <c r="N47" s="87"/>
      <c r="O47" s="48"/>
    </row>
    <row r="48" spans="1:15" s="34" customFormat="1" x14ac:dyDescent="0.4">
      <c r="A48" s="117"/>
      <c r="B48" s="96"/>
      <c r="C48" s="119"/>
      <c r="D48" s="53" t="s">
        <v>199</v>
      </c>
      <c r="E48" s="99"/>
      <c r="F48" s="100"/>
      <c r="G48" s="90" t="str">
        <f t="shared" si="0"/>
        <v>적동 병(오염수 담기 완료)</v>
      </c>
      <c r="H48" s="101"/>
      <c r="I48" s="48">
        <v>3</v>
      </c>
      <c r="J48" s="87"/>
      <c r="K48" s="87"/>
      <c r="L48" s="87"/>
      <c r="M48" s="87"/>
      <c r="N48" s="87"/>
      <c r="O48" s="49"/>
    </row>
    <row r="49" spans="1:15" s="34" customFormat="1" x14ac:dyDescent="0.4">
      <c r="A49" s="117"/>
      <c r="B49" s="96"/>
      <c r="C49" s="118" t="s">
        <v>185</v>
      </c>
      <c r="D49" s="53" t="s">
        <v>101</v>
      </c>
      <c r="E49" s="99"/>
      <c r="F49" s="100"/>
      <c r="G49" s="90" t="str">
        <f>D49&amp;"("&amp;C$49&amp;" 담기 완료)"</f>
        <v>자수정 병(양정 폐액 담기 완료)</v>
      </c>
      <c r="H49" s="101"/>
      <c r="I49" s="86">
        <v>8</v>
      </c>
      <c r="J49" s="87"/>
      <c r="K49" s="87"/>
      <c r="L49" s="87"/>
      <c r="M49" s="87"/>
      <c r="N49" s="87"/>
      <c r="O49" s="47"/>
    </row>
    <row r="50" spans="1:15" s="34" customFormat="1" x14ac:dyDescent="0.4">
      <c r="A50" s="117"/>
      <c r="B50" s="96"/>
      <c r="C50" s="124"/>
      <c r="D50" s="53" t="s">
        <v>102</v>
      </c>
      <c r="E50" s="99"/>
      <c r="F50" s="100"/>
      <c r="G50" s="90" t="str">
        <f>D50&amp;"("&amp;C$49&amp;" 담기 완료)"</f>
        <v>페리움 병(양정 폐액 담기 완료)</v>
      </c>
      <c r="H50" s="101"/>
      <c r="I50" s="87"/>
      <c r="J50" s="87"/>
      <c r="K50" s="87"/>
      <c r="L50" s="87"/>
      <c r="M50" s="87"/>
      <c r="N50" s="87"/>
      <c r="O50" s="48"/>
    </row>
    <row r="51" spans="1:15" s="34" customFormat="1" x14ac:dyDescent="0.4">
      <c r="A51" s="117"/>
      <c r="B51" s="96"/>
      <c r="C51" s="124"/>
      <c r="D51" s="53" t="s">
        <v>103</v>
      </c>
      <c r="E51" s="99"/>
      <c r="F51" s="100"/>
      <c r="G51" s="90" t="str">
        <f>D51&amp;"("&amp;C$49&amp;" 담기 완료)"</f>
        <v>강철 병(양정 폐액 담기 완료)</v>
      </c>
      <c r="H51" s="101"/>
      <c r="I51" s="87"/>
      <c r="J51" s="87"/>
      <c r="K51" s="87"/>
      <c r="L51" s="87"/>
      <c r="M51" s="87"/>
      <c r="N51" s="87"/>
      <c r="O51" s="48"/>
    </row>
    <row r="52" spans="1:15" s="34" customFormat="1" x14ac:dyDescent="0.4">
      <c r="A52" s="117"/>
      <c r="B52" s="96"/>
      <c r="C52" s="124"/>
      <c r="D52" s="52" t="s">
        <v>104</v>
      </c>
      <c r="E52" s="99"/>
      <c r="F52" s="100"/>
      <c r="G52" s="97" t="str">
        <f>D52&amp;"("&amp;C$49&amp;" 담기 완료)"</f>
        <v>크리스톤 병(양정 폐액 담기 완료)</v>
      </c>
      <c r="H52" s="98"/>
      <c r="I52" s="87"/>
      <c r="J52" s="87"/>
      <c r="K52" s="87"/>
      <c r="L52" s="87"/>
      <c r="M52" s="87"/>
      <c r="N52" s="87"/>
      <c r="O52" s="48"/>
    </row>
    <row r="53" spans="1:15" s="34" customFormat="1" x14ac:dyDescent="0.4">
      <c r="A53" s="117"/>
      <c r="B53" s="96"/>
      <c r="C53" s="119"/>
      <c r="D53" s="53" t="s">
        <v>199</v>
      </c>
      <c r="E53" s="99"/>
      <c r="F53" s="100"/>
      <c r="G53" s="90" t="str">
        <f>D53&amp;"("&amp;C$49&amp;" 담기 완료)"</f>
        <v>적동 병(양정 폐액 담기 완료)</v>
      </c>
      <c r="H53" s="101"/>
      <c r="I53" s="87"/>
      <c r="J53" s="87"/>
      <c r="K53" s="87"/>
      <c r="L53" s="87"/>
      <c r="M53" s="87"/>
      <c r="N53" s="87"/>
      <c r="O53" s="49"/>
    </row>
    <row r="54" spans="1:15" s="34" customFormat="1" x14ac:dyDescent="0.4">
      <c r="A54" s="117"/>
      <c r="B54" s="96"/>
      <c r="C54" s="118" t="s">
        <v>186</v>
      </c>
      <c r="D54" s="53" t="s">
        <v>101</v>
      </c>
      <c r="E54" s="99"/>
      <c r="F54" s="100"/>
      <c r="G54" s="90" t="str">
        <f>D54&amp;"("&amp;C$54&amp;" 담기 완료)"</f>
        <v>자수정 병(불활성 양정 폐액 담기 완료)</v>
      </c>
      <c r="H54" s="101"/>
      <c r="I54" s="87"/>
      <c r="J54" s="87"/>
      <c r="K54" s="87"/>
      <c r="L54" s="87"/>
      <c r="M54" s="87"/>
      <c r="N54" s="87"/>
      <c r="O54" s="47"/>
    </row>
    <row r="55" spans="1:15" s="34" customFormat="1" x14ac:dyDescent="0.4">
      <c r="A55" s="117"/>
      <c r="B55" s="96"/>
      <c r="C55" s="124"/>
      <c r="D55" s="53" t="s">
        <v>102</v>
      </c>
      <c r="E55" s="99"/>
      <c r="F55" s="100"/>
      <c r="G55" s="90" t="str">
        <f t="shared" ref="G55:G58" si="1">D55&amp;"("&amp;C$54&amp;" 담기 완료)"</f>
        <v>페리움 병(불활성 양정 폐액 담기 완료)</v>
      </c>
      <c r="H55" s="101"/>
      <c r="I55" s="87"/>
      <c r="J55" s="87"/>
      <c r="K55" s="87"/>
      <c r="L55" s="87"/>
      <c r="M55" s="87"/>
      <c r="N55" s="87"/>
      <c r="O55" s="48"/>
    </row>
    <row r="56" spans="1:15" s="34" customFormat="1" x14ac:dyDescent="0.4">
      <c r="A56" s="117"/>
      <c r="B56" s="96"/>
      <c r="C56" s="124"/>
      <c r="D56" s="53" t="s">
        <v>103</v>
      </c>
      <c r="E56" s="99"/>
      <c r="F56" s="100"/>
      <c r="G56" s="90" t="str">
        <f t="shared" si="1"/>
        <v>강철 병(불활성 양정 폐액 담기 완료)</v>
      </c>
      <c r="H56" s="101"/>
      <c r="I56" s="87"/>
      <c r="J56" s="87"/>
      <c r="K56" s="87"/>
      <c r="L56" s="87"/>
      <c r="M56" s="87"/>
      <c r="N56" s="87"/>
      <c r="O56" s="48"/>
    </row>
    <row r="57" spans="1:15" s="34" customFormat="1" x14ac:dyDescent="0.4">
      <c r="A57" s="117"/>
      <c r="B57" s="96"/>
      <c r="C57" s="124"/>
      <c r="D57" s="52" t="s">
        <v>104</v>
      </c>
      <c r="E57" s="99"/>
      <c r="F57" s="100"/>
      <c r="G57" s="90" t="str">
        <f t="shared" si="1"/>
        <v>크리스톤 병(불활성 양정 폐액 담기 완료)</v>
      </c>
      <c r="H57" s="101"/>
      <c r="I57" s="87"/>
      <c r="J57" s="87"/>
      <c r="K57" s="87"/>
      <c r="L57" s="87"/>
      <c r="M57" s="87"/>
      <c r="N57" s="87"/>
      <c r="O57" s="48"/>
    </row>
    <row r="58" spans="1:15" s="34" customFormat="1" ht="18" thickBot="1" x14ac:dyDescent="0.45">
      <c r="A58" s="117"/>
      <c r="B58" s="113"/>
      <c r="C58" s="119"/>
      <c r="D58" s="53" t="s">
        <v>199</v>
      </c>
      <c r="E58" s="104"/>
      <c r="F58" s="105"/>
      <c r="G58" s="90" t="str">
        <f t="shared" si="1"/>
        <v>적동 병(불활성 양정 폐액 담기 완료)</v>
      </c>
      <c r="H58" s="101"/>
      <c r="I58" s="88"/>
      <c r="J58" s="88"/>
      <c r="K58" s="88"/>
      <c r="L58" s="88"/>
      <c r="M58" s="88"/>
      <c r="N58" s="88"/>
      <c r="O58" s="49"/>
    </row>
    <row r="59" spans="1:15" s="34" customFormat="1" x14ac:dyDescent="0.4">
      <c r="A59" s="117"/>
      <c r="B59" s="95" t="s">
        <v>161</v>
      </c>
      <c r="C59" s="118" t="s">
        <v>98</v>
      </c>
      <c r="D59" s="50" t="s">
        <v>221</v>
      </c>
      <c r="E59" s="86">
        <v>10</v>
      </c>
      <c r="F59" s="86">
        <v>5</v>
      </c>
      <c r="G59" s="90" t="s">
        <v>163</v>
      </c>
      <c r="H59" s="101"/>
      <c r="I59" s="86">
        <v>4</v>
      </c>
      <c r="J59" s="86">
        <v>10</v>
      </c>
      <c r="K59" s="86">
        <v>1</v>
      </c>
      <c r="L59" s="86">
        <f>K59/J59</f>
        <v>0.1</v>
      </c>
      <c r="M59" s="86">
        <f>L59*60</f>
        <v>6</v>
      </c>
      <c r="N59" s="86">
        <v>20</v>
      </c>
      <c r="O59" s="49"/>
    </row>
    <row r="60" spans="1:15" s="34" customFormat="1" x14ac:dyDescent="0.4">
      <c r="A60" s="117"/>
      <c r="B60" s="96"/>
      <c r="C60" s="119"/>
      <c r="D60" s="50" t="s">
        <v>162</v>
      </c>
      <c r="E60" s="88"/>
      <c r="F60" s="88"/>
      <c r="G60" s="90" t="s">
        <v>164</v>
      </c>
      <c r="H60" s="101"/>
      <c r="I60" s="88"/>
      <c r="J60" s="87"/>
      <c r="K60" s="87"/>
      <c r="L60" s="87"/>
      <c r="M60" s="87"/>
      <c r="N60" s="87"/>
      <c r="O60" s="49"/>
    </row>
    <row r="61" spans="1:15" s="34" customFormat="1" x14ac:dyDescent="0.4">
      <c r="A61" s="117"/>
      <c r="B61" s="96"/>
      <c r="C61" s="118" t="s">
        <v>196</v>
      </c>
      <c r="D61" s="50" t="s">
        <v>222</v>
      </c>
      <c r="E61" s="86">
        <v>10</v>
      </c>
      <c r="F61" s="86">
        <v>5</v>
      </c>
      <c r="G61" s="90" t="s">
        <v>217</v>
      </c>
      <c r="H61" s="101"/>
      <c r="I61" s="86">
        <v>4</v>
      </c>
      <c r="J61" s="87"/>
      <c r="K61" s="87"/>
      <c r="L61" s="87"/>
      <c r="M61" s="87"/>
      <c r="N61" s="87"/>
      <c r="O61" s="49"/>
    </row>
    <row r="62" spans="1:15" s="34" customFormat="1" x14ac:dyDescent="0.4">
      <c r="A62" s="117"/>
      <c r="B62" s="96"/>
      <c r="C62" s="119"/>
      <c r="D62" s="50" t="s">
        <v>216</v>
      </c>
      <c r="E62" s="88"/>
      <c r="F62" s="88"/>
      <c r="G62" s="90" t="s">
        <v>218</v>
      </c>
      <c r="H62" s="101"/>
      <c r="I62" s="88"/>
      <c r="J62" s="87"/>
      <c r="K62" s="87"/>
      <c r="L62" s="87"/>
      <c r="M62" s="87"/>
      <c r="N62" s="87"/>
      <c r="O62" s="49"/>
    </row>
    <row r="63" spans="1:15" s="34" customFormat="1" x14ac:dyDescent="0.4">
      <c r="A63" s="117"/>
      <c r="B63" s="96"/>
      <c r="C63" s="53" t="s">
        <v>136</v>
      </c>
      <c r="D63" s="49" t="s">
        <v>150</v>
      </c>
      <c r="E63" s="49">
        <v>5</v>
      </c>
      <c r="F63" s="49">
        <v>15</v>
      </c>
      <c r="G63" s="90" t="s">
        <v>165</v>
      </c>
      <c r="H63" s="101"/>
      <c r="I63" s="49">
        <v>6</v>
      </c>
      <c r="J63" s="87"/>
      <c r="K63" s="87"/>
      <c r="L63" s="87"/>
      <c r="M63" s="87"/>
      <c r="N63" s="87"/>
      <c r="O63" s="49" t="s">
        <v>262</v>
      </c>
    </row>
    <row r="64" spans="1:15" s="34" customFormat="1" ht="18" thickBot="1" x14ac:dyDescent="0.45">
      <c r="A64" s="117"/>
      <c r="B64" s="113"/>
      <c r="C64" s="52" t="s">
        <v>197</v>
      </c>
      <c r="D64" s="49" t="s">
        <v>83</v>
      </c>
      <c r="E64" s="51">
        <v>5</v>
      </c>
      <c r="F64" s="52">
        <v>20</v>
      </c>
      <c r="G64" s="120" t="s">
        <v>176</v>
      </c>
      <c r="H64" s="116"/>
      <c r="I64" s="49">
        <v>6</v>
      </c>
      <c r="J64" s="88"/>
      <c r="K64" s="88"/>
      <c r="L64" s="88"/>
      <c r="M64" s="88"/>
      <c r="N64" s="88"/>
      <c r="O64" s="49" t="s">
        <v>263</v>
      </c>
    </row>
    <row r="65" spans="1:15" s="34" customFormat="1" x14ac:dyDescent="0.4">
      <c r="A65" s="117"/>
      <c r="B65" s="95" t="s">
        <v>166</v>
      </c>
      <c r="C65" s="98" t="s">
        <v>131</v>
      </c>
      <c r="D65" s="49" t="s">
        <v>167</v>
      </c>
      <c r="E65" s="97">
        <v>1</v>
      </c>
      <c r="F65" s="98"/>
      <c r="G65" s="120" t="s">
        <v>133</v>
      </c>
      <c r="H65" s="116"/>
      <c r="I65" s="86">
        <v>2</v>
      </c>
      <c r="J65" s="86">
        <v>2</v>
      </c>
      <c r="K65" s="86">
        <v>1</v>
      </c>
      <c r="L65" s="86">
        <f>K65/J65</f>
        <v>0.5</v>
      </c>
      <c r="M65" s="86">
        <f>L65*60</f>
        <v>30</v>
      </c>
      <c r="N65" s="86">
        <v>50</v>
      </c>
      <c r="O65" s="49"/>
    </row>
    <row r="66" spans="1:15" s="34" customFormat="1" x14ac:dyDescent="0.4">
      <c r="A66" s="117"/>
      <c r="B66" s="96"/>
      <c r="C66" s="100"/>
      <c r="D66" s="49" t="s">
        <v>168</v>
      </c>
      <c r="E66" s="99"/>
      <c r="F66" s="100"/>
      <c r="G66" s="120" t="s">
        <v>132</v>
      </c>
      <c r="H66" s="116"/>
      <c r="I66" s="88"/>
      <c r="J66" s="87"/>
      <c r="K66" s="87"/>
      <c r="L66" s="87"/>
      <c r="M66" s="87"/>
      <c r="N66" s="87"/>
      <c r="O66" s="49"/>
    </row>
    <row r="67" spans="1:15" s="34" customFormat="1" x14ac:dyDescent="0.4">
      <c r="A67" s="117"/>
      <c r="B67" s="96"/>
      <c r="C67" s="105"/>
      <c r="D67" s="49" t="s">
        <v>136</v>
      </c>
      <c r="E67" s="99"/>
      <c r="F67" s="100"/>
      <c r="G67" s="120" t="s">
        <v>134</v>
      </c>
      <c r="H67" s="116"/>
      <c r="I67" s="49">
        <v>6</v>
      </c>
      <c r="J67" s="87"/>
      <c r="K67" s="87"/>
      <c r="L67" s="87"/>
      <c r="M67" s="87"/>
      <c r="N67" s="87"/>
      <c r="O67" s="49"/>
    </row>
    <row r="68" spans="1:15" s="34" customFormat="1" x14ac:dyDescent="0.4">
      <c r="A68" s="117"/>
      <c r="B68" s="96"/>
      <c r="C68" s="54" t="s">
        <v>210</v>
      </c>
      <c r="D68" s="49" t="s">
        <v>184</v>
      </c>
      <c r="E68" s="104"/>
      <c r="F68" s="105"/>
      <c r="G68" s="24" t="s">
        <v>185</v>
      </c>
      <c r="H68" s="24" t="s">
        <v>211</v>
      </c>
      <c r="I68" s="49">
        <v>7</v>
      </c>
      <c r="J68" s="87"/>
      <c r="K68" s="87"/>
      <c r="L68" s="87"/>
      <c r="M68" s="87"/>
      <c r="N68" s="87"/>
      <c r="O68" s="49"/>
    </row>
    <row r="69" spans="1:15" s="34" customFormat="1" ht="18" thickBot="1" x14ac:dyDescent="0.45">
      <c r="A69" s="117"/>
      <c r="B69" s="113"/>
      <c r="C69" s="54" t="s">
        <v>185</v>
      </c>
      <c r="D69" s="49" t="s">
        <v>198</v>
      </c>
      <c r="E69" s="49">
        <v>2</v>
      </c>
      <c r="F69" s="49">
        <v>1</v>
      </c>
      <c r="G69" s="24" t="s">
        <v>197</v>
      </c>
      <c r="H69" s="24" t="s">
        <v>184</v>
      </c>
      <c r="I69" s="49">
        <v>8</v>
      </c>
      <c r="J69" s="88"/>
      <c r="K69" s="88"/>
      <c r="L69" s="88"/>
      <c r="M69" s="88"/>
      <c r="N69" s="88"/>
      <c r="O69" s="49"/>
    </row>
    <row r="70" spans="1:15" s="34" customFormat="1" x14ac:dyDescent="0.4">
      <c r="A70" s="117"/>
      <c r="B70" s="95" t="s">
        <v>169</v>
      </c>
      <c r="C70" s="56" t="s">
        <v>131</v>
      </c>
      <c r="D70" s="24" t="s">
        <v>170</v>
      </c>
      <c r="E70" s="49">
        <v>1</v>
      </c>
      <c r="F70" s="49">
        <v>2</v>
      </c>
      <c r="G70" s="90" t="s">
        <v>136</v>
      </c>
      <c r="H70" s="101"/>
      <c r="I70" s="49">
        <v>5</v>
      </c>
      <c r="J70" s="49">
        <v>2</v>
      </c>
      <c r="K70" s="49">
        <v>1</v>
      </c>
      <c r="L70" s="49">
        <f>K70/J70</f>
        <v>0.5</v>
      </c>
      <c r="M70" s="49">
        <f>L70*60</f>
        <v>30</v>
      </c>
      <c r="N70" s="86">
        <v>50</v>
      </c>
      <c r="O70" s="49" t="s">
        <v>189</v>
      </c>
    </row>
    <row r="71" spans="1:15" s="34" customFormat="1" ht="18" thickBot="1" x14ac:dyDescent="0.45">
      <c r="A71" s="117"/>
      <c r="B71" s="113"/>
      <c r="C71" s="56" t="s">
        <v>34</v>
      </c>
      <c r="D71" s="55" t="s">
        <v>207</v>
      </c>
      <c r="E71" s="49">
        <v>1</v>
      </c>
      <c r="F71" s="49">
        <v>1</v>
      </c>
      <c r="G71" s="90" t="s">
        <v>208</v>
      </c>
      <c r="H71" s="101"/>
      <c r="I71" s="49">
        <v>7</v>
      </c>
      <c r="J71" s="49">
        <v>2</v>
      </c>
      <c r="K71" s="49">
        <v>1</v>
      </c>
      <c r="L71" s="49">
        <f>K71/J71</f>
        <v>0.5</v>
      </c>
      <c r="M71" s="49">
        <f>L71*60</f>
        <v>30</v>
      </c>
      <c r="N71" s="88"/>
      <c r="O71" s="49" t="s">
        <v>209</v>
      </c>
    </row>
    <row r="72" spans="1:15" s="34" customFormat="1" x14ac:dyDescent="0.4">
      <c r="A72" s="117"/>
      <c r="B72" s="95" t="s">
        <v>171</v>
      </c>
      <c r="C72" s="125" t="str">
        <f>H72&amp;"("&amp;G$72&amp;" 담기 완료)"</f>
        <v>자수정 병(청정수 담기 완료)</v>
      </c>
      <c r="D72" s="116"/>
      <c r="E72" s="97">
        <v>1</v>
      </c>
      <c r="F72" s="127"/>
      <c r="G72" s="86" t="s">
        <v>131</v>
      </c>
      <c r="H72" s="53" t="s">
        <v>101</v>
      </c>
      <c r="I72" s="86">
        <v>4</v>
      </c>
      <c r="J72" s="89">
        <v>2</v>
      </c>
      <c r="K72" s="89">
        <v>1</v>
      </c>
      <c r="L72" s="89">
        <f>K72/J72</f>
        <v>0.5</v>
      </c>
      <c r="M72" s="89">
        <f>L72*60</f>
        <v>30</v>
      </c>
      <c r="N72" s="86">
        <v>20</v>
      </c>
      <c r="O72" s="49"/>
    </row>
    <row r="73" spans="1:15" s="34" customFormat="1" x14ac:dyDescent="0.4">
      <c r="A73" s="117"/>
      <c r="B73" s="96"/>
      <c r="C73" s="125" t="str">
        <f>H73&amp;"("&amp;G$72&amp;" 담기 완료)"</f>
        <v>페리움 병(청정수 담기 완료)</v>
      </c>
      <c r="D73" s="116"/>
      <c r="E73" s="99"/>
      <c r="F73" s="117"/>
      <c r="G73" s="87"/>
      <c r="H73" s="53" t="s">
        <v>102</v>
      </c>
      <c r="I73" s="88"/>
      <c r="J73" s="89"/>
      <c r="K73" s="89"/>
      <c r="L73" s="89"/>
      <c r="M73" s="89"/>
      <c r="N73" s="87"/>
      <c r="O73" s="49"/>
    </row>
    <row r="74" spans="1:15" s="34" customFormat="1" x14ac:dyDescent="0.4">
      <c r="A74" s="117"/>
      <c r="B74" s="96"/>
      <c r="C74" s="125" t="str">
        <f>H74&amp;"("&amp;G$72&amp;" 담기 완료)"</f>
        <v>강철 병(청정수 담기 완료)</v>
      </c>
      <c r="D74" s="116"/>
      <c r="E74" s="99"/>
      <c r="F74" s="117"/>
      <c r="G74" s="87"/>
      <c r="H74" s="53" t="s">
        <v>103</v>
      </c>
      <c r="I74" s="86">
        <v>7</v>
      </c>
      <c r="J74" s="89"/>
      <c r="K74" s="89"/>
      <c r="L74" s="89"/>
      <c r="M74" s="89"/>
      <c r="N74" s="87"/>
      <c r="O74" s="49"/>
    </row>
    <row r="75" spans="1:15" s="34" customFormat="1" x14ac:dyDescent="0.4">
      <c r="A75" s="117"/>
      <c r="B75" s="96"/>
      <c r="C75" s="125" t="str">
        <f>H75&amp;"("&amp;G$72&amp;" 담기 완료)"</f>
        <v>크리스톤 병(청정수 담기 완료)</v>
      </c>
      <c r="D75" s="116"/>
      <c r="E75" s="99"/>
      <c r="F75" s="117"/>
      <c r="G75" s="87"/>
      <c r="H75" s="53" t="s">
        <v>104</v>
      </c>
      <c r="I75" s="88"/>
      <c r="J75" s="89"/>
      <c r="K75" s="89"/>
      <c r="L75" s="89"/>
      <c r="M75" s="89"/>
      <c r="N75" s="87"/>
      <c r="O75" s="49"/>
    </row>
    <row r="76" spans="1:15" s="34" customFormat="1" x14ac:dyDescent="0.4">
      <c r="A76" s="117"/>
      <c r="B76" s="96"/>
      <c r="C76" s="125" t="str">
        <f>H76&amp;"("&amp;G$72&amp;" 담기 완료)"</f>
        <v>적동 병(청정수 담기 완료)</v>
      </c>
      <c r="D76" s="116"/>
      <c r="E76" s="99"/>
      <c r="F76" s="117"/>
      <c r="G76" s="88"/>
      <c r="H76" s="53" t="s">
        <v>199</v>
      </c>
      <c r="I76" s="48">
        <v>4</v>
      </c>
      <c r="J76" s="89"/>
      <c r="K76" s="89"/>
      <c r="L76" s="89"/>
      <c r="M76" s="89"/>
      <c r="N76" s="87"/>
      <c r="O76" s="49"/>
    </row>
    <row r="77" spans="1:15" s="34" customFormat="1" x14ac:dyDescent="0.4">
      <c r="A77" s="117"/>
      <c r="B77" s="96"/>
      <c r="C77" s="125" t="str">
        <f>H77&amp;"("&amp;G$77&amp;" 담기 완료)"</f>
        <v>자수정 병(금초 용액 담기 완료)</v>
      </c>
      <c r="D77" s="116"/>
      <c r="E77" s="99"/>
      <c r="F77" s="117"/>
      <c r="G77" s="86" t="s">
        <v>133</v>
      </c>
      <c r="H77" s="53" t="s">
        <v>101</v>
      </c>
      <c r="I77" s="86">
        <v>4</v>
      </c>
      <c r="J77" s="89"/>
      <c r="K77" s="89"/>
      <c r="L77" s="89"/>
      <c r="M77" s="89"/>
      <c r="N77" s="87"/>
      <c r="O77" s="49"/>
    </row>
    <row r="78" spans="1:15" s="34" customFormat="1" x14ac:dyDescent="0.4">
      <c r="A78" s="117"/>
      <c r="B78" s="96"/>
      <c r="C78" s="125" t="str">
        <f>H78&amp;"("&amp;G$77&amp;" 담기 완료)"</f>
        <v>페리움 병(금초 용액 담기 완료)</v>
      </c>
      <c r="D78" s="116"/>
      <c r="E78" s="99"/>
      <c r="F78" s="117"/>
      <c r="G78" s="87"/>
      <c r="H78" s="53" t="s">
        <v>102</v>
      </c>
      <c r="I78" s="88"/>
      <c r="J78" s="89"/>
      <c r="K78" s="89"/>
      <c r="L78" s="89"/>
      <c r="M78" s="89"/>
      <c r="N78" s="87"/>
      <c r="O78" s="49"/>
    </row>
    <row r="79" spans="1:15" s="34" customFormat="1" x14ac:dyDescent="0.4">
      <c r="A79" s="117"/>
      <c r="B79" s="96"/>
      <c r="C79" s="125" t="str">
        <f>H79&amp;"("&amp;G$77&amp;" 담기 완료)"</f>
        <v>강철 병(금초 용액 담기 완료)</v>
      </c>
      <c r="D79" s="116"/>
      <c r="E79" s="99"/>
      <c r="F79" s="117"/>
      <c r="G79" s="87"/>
      <c r="H79" s="53" t="s">
        <v>103</v>
      </c>
      <c r="I79" s="86">
        <v>7</v>
      </c>
      <c r="J79" s="89"/>
      <c r="K79" s="89"/>
      <c r="L79" s="89"/>
      <c r="M79" s="89"/>
      <c r="N79" s="87"/>
      <c r="O79" s="49"/>
    </row>
    <row r="80" spans="1:15" s="34" customFormat="1" x14ac:dyDescent="0.4">
      <c r="A80" s="117"/>
      <c r="B80" s="96"/>
      <c r="C80" s="125" t="str">
        <f>H80&amp;"("&amp;G$77&amp;" 담기 완료)"</f>
        <v>크리스톤 병(금초 용액 담기 완료)</v>
      </c>
      <c r="D80" s="116"/>
      <c r="E80" s="99"/>
      <c r="F80" s="117"/>
      <c r="G80" s="87"/>
      <c r="H80" s="53" t="s">
        <v>104</v>
      </c>
      <c r="I80" s="88"/>
      <c r="J80" s="89"/>
      <c r="K80" s="89"/>
      <c r="L80" s="89"/>
      <c r="M80" s="89"/>
      <c r="N80" s="87"/>
      <c r="O80" s="49"/>
    </row>
    <row r="81" spans="1:15" s="34" customFormat="1" x14ac:dyDescent="0.4">
      <c r="A81" s="117"/>
      <c r="B81" s="96"/>
      <c r="C81" s="125" t="str">
        <f>H81&amp;"("&amp;G$77&amp;" 담기 완료)"</f>
        <v>적동 병(금초 용액 담기 완료)</v>
      </c>
      <c r="D81" s="116"/>
      <c r="E81" s="99"/>
      <c r="F81" s="117"/>
      <c r="G81" s="88"/>
      <c r="H81" s="53" t="s">
        <v>199</v>
      </c>
      <c r="I81" s="48">
        <v>4</v>
      </c>
      <c r="J81" s="89"/>
      <c r="K81" s="89"/>
      <c r="L81" s="89"/>
      <c r="M81" s="89"/>
      <c r="N81" s="87"/>
      <c r="O81" s="49"/>
    </row>
    <row r="82" spans="1:15" s="34" customFormat="1" x14ac:dyDescent="0.4">
      <c r="A82" s="117"/>
      <c r="B82" s="96"/>
      <c r="C82" s="125" t="str">
        <f>H82&amp;"("&amp;G$82&amp;" 담기 완료)"</f>
        <v>자수정 병(야침 용액 담기 완료)</v>
      </c>
      <c r="D82" s="116"/>
      <c r="E82" s="99"/>
      <c r="F82" s="117"/>
      <c r="G82" s="86" t="s">
        <v>132</v>
      </c>
      <c r="H82" s="53" t="s">
        <v>101</v>
      </c>
      <c r="I82" s="86">
        <v>4</v>
      </c>
      <c r="J82" s="89"/>
      <c r="K82" s="89"/>
      <c r="L82" s="89"/>
      <c r="M82" s="89"/>
      <c r="N82" s="87"/>
      <c r="O82" s="49"/>
    </row>
    <row r="83" spans="1:15" s="34" customFormat="1" x14ac:dyDescent="0.4">
      <c r="A83" s="117"/>
      <c r="B83" s="96"/>
      <c r="C83" s="125" t="str">
        <f>H83&amp;"("&amp;G$82&amp;" 담기 완료)"</f>
        <v>페리움 병(야침 용액 담기 완료)</v>
      </c>
      <c r="D83" s="116"/>
      <c r="E83" s="99"/>
      <c r="F83" s="117"/>
      <c r="G83" s="87"/>
      <c r="H83" s="53" t="s">
        <v>102</v>
      </c>
      <c r="I83" s="88"/>
      <c r="J83" s="89"/>
      <c r="K83" s="89"/>
      <c r="L83" s="89"/>
      <c r="M83" s="89"/>
      <c r="N83" s="87"/>
      <c r="O83" s="49"/>
    </row>
    <row r="84" spans="1:15" s="34" customFormat="1" x14ac:dyDescent="0.4">
      <c r="A84" s="117"/>
      <c r="B84" s="96"/>
      <c r="C84" s="125" t="str">
        <f>H84&amp;"("&amp;G$82&amp;" 담기 완료)"</f>
        <v>강철 병(야침 용액 담기 완료)</v>
      </c>
      <c r="D84" s="116"/>
      <c r="E84" s="99"/>
      <c r="F84" s="117"/>
      <c r="G84" s="87"/>
      <c r="H84" s="53" t="s">
        <v>103</v>
      </c>
      <c r="I84" s="86">
        <v>7</v>
      </c>
      <c r="J84" s="89"/>
      <c r="K84" s="89"/>
      <c r="L84" s="89"/>
      <c r="M84" s="89"/>
      <c r="N84" s="87"/>
      <c r="O84" s="49"/>
    </row>
    <row r="85" spans="1:15" x14ac:dyDescent="0.4">
      <c r="A85" s="117"/>
      <c r="B85" s="96"/>
      <c r="C85" s="125" t="str">
        <f>H85&amp;"("&amp;G$82&amp;" 담기 완료)"</f>
        <v>크리스톤 병(야침 용액 담기 완료)</v>
      </c>
      <c r="D85" s="116"/>
      <c r="E85" s="99"/>
      <c r="F85" s="117"/>
      <c r="G85" s="87"/>
      <c r="H85" s="53" t="s">
        <v>104</v>
      </c>
      <c r="I85" s="88"/>
      <c r="J85" s="89"/>
      <c r="K85" s="89"/>
      <c r="L85" s="89"/>
      <c r="M85" s="89"/>
      <c r="N85" s="87"/>
      <c r="O85" s="49"/>
    </row>
    <row r="86" spans="1:15" s="34" customFormat="1" x14ac:dyDescent="0.4">
      <c r="A86" s="117"/>
      <c r="B86" s="96"/>
      <c r="C86" s="125" t="str">
        <f>H86&amp;"("&amp;G$82&amp;" 담기 완료)"</f>
        <v>적동 병(야침 용액 담기 완료)</v>
      </c>
      <c r="D86" s="116"/>
      <c r="E86" s="99"/>
      <c r="F86" s="117"/>
      <c r="G86" s="88"/>
      <c r="H86" s="53" t="s">
        <v>199</v>
      </c>
      <c r="I86" s="48">
        <v>4</v>
      </c>
      <c r="J86" s="89"/>
      <c r="K86" s="89"/>
      <c r="L86" s="89"/>
      <c r="M86" s="89"/>
      <c r="N86" s="87"/>
      <c r="O86" s="49"/>
    </row>
    <row r="87" spans="1:15" x14ac:dyDescent="0.4">
      <c r="A87" s="117"/>
      <c r="B87" s="96"/>
      <c r="C87" s="125" t="str">
        <f>H87&amp;"("&amp;G$87&amp;" 담기 완료)"</f>
        <v>자수정 병(액화 식양 담기 완료)</v>
      </c>
      <c r="D87" s="116"/>
      <c r="E87" s="99"/>
      <c r="F87" s="117"/>
      <c r="G87" s="86" t="s">
        <v>134</v>
      </c>
      <c r="H87" s="53" t="s">
        <v>101</v>
      </c>
      <c r="I87" s="86">
        <v>8</v>
      </c>
      <c r="J87" s="89"/>
      <c r="K87" s="89"/>
      <c r="L87" s="89"/>
      <c r="M87" s="89"/>
      <c r="N87" s="87"/>
      <c r="O87" s="49"/>
    </row>
    <row r="88" spans="1:15" x14ac:dyDescent="0.4">
      <c r="A88" s="117"/>
      <c r="B88" s="96"/>
      <c r="C88" s="125" t="str">
        <f>H88&amp;"("&amp;G$87&amp;" 담기 완료)"</f>
        <v>페리움 병(액화 식양 담기 완료)</v>
      </c>
      <c r="D88" s="116"/>
      <c r="E88" s="99"/>
      <c r="F88" s="117"/>
      <c r="G88" s="87"/>
      <c r="H88" s="53" t="s">
        <v>102</v>
      </c>
      <c r="I88" s="87"/>
      <c r="J88" s="89"/>
      <c r="K88" s="89"/>
      <c r="L88" s="89"/>
      <c r="M88" s="89"/>
      <c r="N88" s="87"/>
      <c r="O88" s="49"/>
    </row>
    <row r="89" spans="1:15" x14ac:dyDescent="0.4">
      <c r="A89" s="117"/>
      <c r="B89" s="96"/>
      <c r="C89" s="125" t="str">
        <f>H89&amp;"("&amp;G$87&amp;" 담기 완료)"</f>
        <v>강철 병(액화 식양 담기 완료)</v>
      </c>
      <c r="D89" s="116"/>
      <c r="E89" s="99"/>
      <c r="F89" s="117"/>
      <c r="G89" s="87"/>
      <c r="H89" s="53" t="s">
        <v>103</v>
      </c>
      <c r="I89" s="87"/>
      <c r="J89" s="89"/>
      <c r="K89" s="89"/>
      <c r="L89" s="89"/>
      <c r="M89" s="89"/>
      <c r="N89" s="87"/>
      <c r="O89" s="49"/>
    </row>
    <row r="90" spans="1:15" x14ac:dyDescent="0.4">
      <c r="A90" s="117"/>
      <c r="B90" s="96"/>
      <c r="C90" s="125" t="str">
        <f>H90&amp;"("&amp;G$87&amp;" 담기 완료)"</f>
        <v>크리스톤 병(액화 식양 담기 완료)</v>
      </c>
      <c r="D90" s="116"/>
      <c r="E90" s="99"/>
      <c r="F90" s="117"/>
      <c r="G90" s="87"/>
      <c r="H90" s="53" t="s">
        <v>104</v>
      </c>
      <c r="I90" s="87"/>
      <c r="J90" s="89"/>
      <c r="K90" s="89"/>
      <c r="L90" s="89"/>
      <c r="M90" s="89"/>
      <c r="N90" s="87"/>
      <c r="O90" s="49"/>
    </row>
    <row r="91" spans="1:15" s="34" customFormat="1" x14ac:dyDescent="0.4">
      <c r="A91" s="117"/>
      <c r="B91" s="96"/>
      <c r="C91" s="125" t="str">
        <f>H91&amp;"("&amp;G$87&amp;" 담기 완료)"</f>
        <v>적동 병(액화 식양 담기 완료)</v>
      </c>
      <c r="D91" s="116"/>
      <c r="E91" s="99"/>
      <c r="F91" s="117"/>
      <c r="G91" s="87"/>
      <c r="H91" s="53" t="s">
        <v>199</v>
      </c>
      <c r="I91" s="88"/>
      <c r="J91" s="89"/>
      <c r="K91" s="89"/>
      <c r="L91" s="89"/>
      <c r="M91" s="89"/>
      <c r="N91" s="87"/>
      <c r="O91" s="49"/>
    </row>
    <row r="92" spans="1:15" s="34" customFormat="1" x14ac:dyDescent="0.4">
      <c r="A92" s="117"/>
      <c r="B92" s="96"/>
      <c r="C92" s="114" t="str">
        <f>H92&amp;"("&amp;G$92&amp;" 담기 완료)"</f>
        <v>자수정 병(오염수 담기 완료)</v>
      </c>
      <c r="D92" s="101"/>
      <c r="E92" s="99"/>
      <c r="F92" s="117"/>
      <c r="G92" s="89" t="s">
        <v>184</v>
      </c>
      <c r="H92" s="53" t="s">
        <v>101</v>
      </c>
      <c r="I92" s="86">
        <v>4</v>
      </c>
      <c r="J92" s="89"/>
      <c r="K92" s="89"/>
      <c r="L92" s="89"/>
      <c r="M92" s="89"/>
      <c r="N92" s="87"/>
      <c r="O92" s="47"/>
    </row>
    <row r="93" spans="1:15" s="34" customFormat="1" x14ac:dyDescent="0.4">
      <c r="A93" s="117"/>
      <c r="B93" s="96"/>
      <c r="C93" s="114" t="str">
        <f>H93&amp;"("&amp;G$92&amp;" 담기 완료)"</f>
        <v>페리움 병(오염수 담기 완료)</v>
      </c>
      <c r="D93" s="101"/>
      <c r="E93" s="99"/>
      <c r="F93" s="117"/>
      <c r="G93" s="89"/>
      <c r="H93" s="53" t="s">
        <v>102</v>
      </c>
      <c r="I93" s="88"/>
      <c r="J93" s="89"/>
      <c r="K93" s="89"/>
      <c r="L93" s="89"/>
      <c r="M93" s="89"/>
      <c r="N93" s="87"/>
      <c r="O93" s="48"/>
    </row>
    <row r="94" spans="1:15" s="34" customFormat="1" x14ac:dyDescent="0.4">
      <c r="A94" s="117"/>
      <c r="B94" s="96"/>
      <c r="C94" s="114" t="str">
        <f t="shared" ref="C94:C95" si="2">H94&amp;"("&amp;G$92&amp;" 담기 완료)"</f>
        <v>강철 병(오염수 담기 완료)</v>
      </c>
      <c r="D94" s="101"/>
      <c r="E94" s="99"/>
      <c r="F94" s="117"/>
      <c r="G94" s="89"/>
      <c r="H94" s="53" t="s">
        <v>103</v>
      </c>
      <c r="I94" s="86">
        <v>7</v>
      </c>
      <c r="J94" s="89"/>
      <c r="K94" s="89"/>
      <c r="L94" s="89"/>
      <c r="M94" s="89"/>
      <c r="N94" s="87"/>
      <c r="O94" s="48"/>
    </row>
    <row r="95" spans="1:15" s="34" customFormat="1" x14ac:dyDescent="0.4">
      <c r="A95" s="117"/>
      <c r="B95" s="96"/>
      <c r="C95" s="114" t="str">
        <f t="shared" si="2"/>
        <v>크리스톤 병(오염수 담기 완료)</v>
      </c>
      <c r="D95" s="101"/>
      <c r="E95" s="99"/>
      <c r="F95" s="117"/>
      <c r="G95" s="89"/>
      <c r="H95" s="52" t="s">
        <v>104</v>
      </c>
      <c r="I95" s="87"/>
      <c r="J95" s="89"/>
      <c r="K95" s="89"/>
      <c r="L95" s="89"/>
      <c r="M95" s="89"/>
      <c r="N95" s="87"/>
      <c r="O95" s="48"/>
    </row>
    <row r="96" spans="1:15" s="34" customFormat="1" x14ac:dyDescent="0.4">
      <c r="A96" s="117"/>
      <c r="B96" s="96"/>
      <c r="C96" s="114" t="str">
        <f>H96&amp;"("&amp;G$92&amp;" 담기 완료)"</f>
        <v>적동 병(오염수 담기 완료)</v>
      </c>
      <c r="D96" s="101"/>
      <c r="E96" s="99"/>
      <c r="F96" s="117"/>
      <c r="G96" s="89"/>
      <c r="H96" s="53" t="s">
        <v>199</v>
      </c>
      <c r="I96" s="49">
        <v>4</v>
      </c>
      <c r="J96" s="89"/>
      <c r="K96" s="89"/>
      <c r="L96" s="89"/>
      <c r="M96" s="89"/>
      <c r="N96" s="87"/>
      <c r="O96" s="49"/>
    </row>
    <row r="97" spans="1:15" s="34" customFormat="1" x14ac:dyDescent="0.4">
      <c r="A97" s="117"/>
      <c r="B97" s="96"/>
      <c r="C97" s="114" t="str">
        <f>H97&amp;"("&amp;G$97&amp;" 담기 완료)"</f>
        <v>자수정 병(양정 폐액 담기 완료)</v>
      </c>
      <c r="D97" s="101"/>
      <c r="E97" s="99"/>
      <c r="F97" s="117"/>
      <c r="G97" s="89" t="s">
        <v>185</v>
      </c>
      <c r="H97" s="53" t="s">
        <v>101</v>
      </c>
      <c r="I97" s="86">
        <v>9</v>
      </c>
      <c r="J97" s="89"/>
      <c r="K97" s="89"/>
      <c r="L97" s="89"/>
      <c r="M97" s="89"/>
      <c r="N97" s="87"/>
      <c r="O97" s="47"/>
    </row>
    <row r="98" spans="1:15" s="34" customFormat="1" x14ac:dyDescent="0.4">
      <c r="A98" s="117"/>
      <c r="B98" s="96"/>
      <c r="C98" s="114" t="str">
        <f t="shared" ref="C98:C101" si="3">H98&amp;"("&amp;G$97&amp;" 담기 완료)"</f>
        <v>페리움 병(양정 폐액 담기 완료)</v>
      </c>
      <c r="D98" s="101"/>
      <c r="E98" s="99"/>
      <c r="F98" s="117"/>
      <c r="G98" s="89"/>
      <c r="H98" s="53" t="s">
        <v>102</v>
      </c>
      <c r="I98" s="87"/>
      <c r="J98" s="89"/>
      <c r="K98" s="89"/>
      <c r="L98" s="89"/>
      <c r="M98" s="89"/>
      <c r="N98" s="87"/>
      <c r="O98" s="48"/>
    </row>
    <row r="99" spans="1:15" s="34" customFormat="1" x14ac:dyDescent="0.4">
      <c r="A99" s="117"/>
      <c r="B99" s="96"/>
      <c r="C99" s="114" t="str">
        <f t="shared" si="3"/>
        <v>강철 병(양정 폐액 담기 완료)</v>
      </c>
      <c r="D99" s="101"/>
      <c r="E99" s="99"/>
      <c r="F99" s="117"/>
      <c r="G99" s="89"/>
      <c r="H99" s="53" t="s">
        <v>103</v>
      </c>
      <c r="I99" s="87"/>
      <c r="J99" s="89"/>
      <c r="K99" s="89"/>
      <c r="L99" s="89"/>
      <c r="M99" s="89"/>
      <c r="N99" s="87"/>
      <c r="O99" s="48"/>
    </row>
    <row r="100" spans="1:15" s="34" customFormat="1" x14ac:dyDescent="0.4">
      <c r="A100" s="117"/>
      <c r="B100" s="96"/>
      <c r="C100" s="114" t="str">
        <f t="shared" si="3"/>
        <v>크리스톤 병(양정 폐액 담기 완료)</v>
      </c>
      <c r="D100" s="101"/>
      <c r="E100" s="99"/>
      <c r="F100" s="117"/>
      <c r="G100" s="89"/>
      <c r="H100" s="52" t="s">
        <v>104</v>
      </c>
      <c r="I100" s="87"/>
      <c r="J100" s="89"/>
      <c r="K100" s="89"/>
      <c r="L100" s="89"/>
      <c r="M100" s="89"/>
      <c r="N100" s="87"/>
      <c r="O100" s="48"/>
    </row>
    <row r="101" spans="1:15" s="34" customFormat="1" x14ac:dyDescent="0.4">
      <c r="A101" s="117"/>
      <c r="B101" s="96"/>
      <c r="C101" s="114" t="str">
        <f t="shared" si="3"/>
        <v>적동 병(양정 폐액 담기 완료)</v>
      </c>
      <c r="D101" s="101"/>
      <c r="E101" s="99"/>
      <c r="F101" s="117"/>
      <c r="G101" s="89"/>
      <c r="H101" s="53" t="s">
        <v>199</v>
      </c>
      <c r="I101" s="87"/>
      <c r="J101" s="89"/>
      <c r="K101" s="89"/>
      <c r="L101" s="89"/>
      <c r="M101" s="89"/>
      <c r="N101" s="87"/>
      <c r="O101" s="49"/>
    </row>
    <row r="102" spans="1:15" s="34" customFormat="1" x14ac:dyDescent="0.4">
      <c r="A102" s="117"/>
      <c r="B102" s="96"/>
      <c r="C102" s="114" t="str">
        <f>H102&amp;"("&amp;G$102&amp;" 담기 완료)"</f>
        <v>자수정 병(불활성 양정 폐액 담기 완료)</v>
      </c>
      <c r="D102" s="101"/>
      <c r="E102" s="99"/>
      <c r="F102" s="117"/>
      <c r="G102" s="89" t="s">
        <v>186</v>
      </c>
      <c r="H102" s="53" t="s">
        <v>101</v>
      </c>
      <c r="I102" s="87"/>
      <c r="J102" s="89"/>
      <c r="K102" s="89"/>
      <c r="L102" s="89"/>
      <c r="M102" s="89"/>
      <c r="N102" s="87"/>
      <c r="O102" s="47"/>
    </row>
    <row r="103" spans="1:15" s="34" customFormat="1" x14ac:dyDescent="0.4">
      <c r="A103" s="117"/>
      <c r="B103" s="96"/>
      <c r="C103" s="114" t="str">
        <f t="shared" ref="C103:C106" si="4">H103&amp;"("&amp;G$102&amp;" 담기 완료)"</f>
        <v>페리움 병(불활성 양정 폐액 담기 완료)</v>
      </c>
      <c r="D103" s="101"/>
      <c r="E103" s="99"/>
      <c r="F103" s="117"/>
      <c r="G103" s="89"/>
      <c r="H103" s="53" t="s">
        <v>102</v>
      </c>
      <c r="I103" s="87"/>
      <c r="J103" s="89"/>
      <c r="K103" s="89"/>
      <c r="L103" s="89"/>
      <c r="M103" s="89"/>
      <c r="N103" s="87"/>
      <c r="O103" s="48"/>
    </row>
    <row r="104" spans="1:15" s="34" customFormat="1" x14ac:dyDescent="0.4">
      <c r="A104" s="117"/>
      <c r="B104" s="96"/>
      <c r="C104" s="114" t="str">
        <f t="shared" si="4"/>
        <v>강철 병(불활성 양정 폐액 담기 완료)</v>
      </c>
      <c r="D104" s="101"/>
      <c r="E104" s="99"/>
      <c r="F104" s="117"/>
      <c r="G104" s="89"/>
      <c r="H104" s="53" t="s">
        <v>103</v>
      </c>
      <c r="I104" s="87"/>
      <c r="J104" s="89"/>
      <c r="K104" s="89"/>
      <c r="L104" s="89"/>
      <c r="M104" s="89"/>
      <c r="N104" s="87"/>
      <c r="O104" s="48"/>
    </row>
    <row r="105" spans="1:15" s="34" customFormat="1" x14ac:dyDescent="0.4">
      <c r="A105" s="117"/>
      <c r="B105" s="96"/>
      <c r="C105" s="114" t="str">
        <f t="shared" si="4"/>
        <v>크리스톤 병(불활성 양정 폐액 담기 완료)</v>
      </c>
      <c r="D105" s="101"/>
      <c r="E105" s="99"/>
      <c r="F105" s="117"/>
      <c r="G105" s="89"/>
      <c r="H105" s="52" t="s">
        <v>104</v>
      </c>
      <c r="I105" s="87"/>
      <c r="J105" s="89"/>
      <c r="K105" s="89"/>
      <c r="L105" s="89"/>
      <c r="M105" s="89"/>
      <c r="N105" s="87"/>
      <c r="O105" s="48"/>
    </row>
    <row r="106" spans="1:15" s="34" customFormat="1" ht="18" thickBot="1" x14ac:dyDescent="0.45">
      <c r="A106" s="126"/>
      <c r="B106" s="113"/>
      <c r="C106" s="114" t="str">
        <f t="shared" si="4"/>
        <v>적동 병(불활성 양정 폐액 담기 완료)</v>
      </c>
      <c r="D106" s="101"/>
      <c r="E106" s="104"/>
      <c r="F106" s="126"/>
      <c r="G106" s="89"/>
      <c r="H106" s="53" t="s">
        <v>199</v>
      </c>
      <c r="I106" s="88"/>
      <c r="J106" s="89"/>
      <c r="K106" s="89"/>
      <c r="L106" s="89"/>
      <c r="M106" s="89"/>
      <c r="N106" s="88"/>
      <c r="O106" s="49"/>
    </row>
  </sheetData>
  <mergeCells count="227">
    <mergeCell ref="K65:K69"/>
    <mergeCell ref="L65:L69"/>
    <mergeCell ref="M65:M69"/>
    <mergeCell ref="G97:G101"/>
    <mergeCell ref="C97:D97"/>
    <mergeCell ref="I97:I106"/>
    <mergeCell ref="C98:D98"/>
    <mergeCell ref="C99:D99"/>
    <mergeCell ref="C100:D100"/>
    <mergeCell ref="C101:D101"/>
    <mergeCell ref="G102:G106"/>
    <mergeCell ref="C102:D102"/>
    <mergeCell ref="C103:D103"/>
    <mergeCell ref="C104:D104"/>
    <mergeCell ref="C105:D105"/>
    <mergeCell ref="C106:D106"/>
    <mergeCell ref="E72:F106"/>
    <mergeCell ref="I87:I91"/>
    <mergeCell ref="G92:G96"/>
    <mergeCell ref="C92:D92"/>
    <mergeCell ref="I92:I93"/>
    <mergeCell ref="C93:D93"/>
    <mergeCell ref="C94:D94"/>
    <mergeCell ref="I94:I95"/>
    <mergeCell ref="C95:D95"/>
    <mergeCell ref="C96:D96"/>
    <mergeCell ref="C90:D90"/>
    <mergeCell ref="B72:B106"/>
    <mergeCell ref="A22:A106"/>
    <mergeCell ref="J24:J58"/>
    <mergeCell ref="K24:K58"/>
    <mergeCell ref="L24:L58"/>
    <mergeCell ref="M24:M58"/>
    <mergeCell ref="C81:D81"/>
    <mergeCell ref="C86:D86"/>
    <mergeCell ref="C91:D91"/>
    <mergeCell ref="G82:G86"/>
    <mergeCell ref="G77:G81"/>
    <mergeCell ref="G87:G91"/>
    <mergeCell ref="J72:J106"/>
    <mergeCell ref="K72:K106"/>
    <mergeCell ref="L72:L106"/>
    <mergeCell ref="M72:M106"/>
    <mergeCell ref="G55:H55"/>
    <mergeCell ref="G56:H56"/>
    <mergeCell ref="G57:H57"/>
    <mergeCell ref="G58:H58"/>
    <mergeCell ref="E24:F58"/>
    <mergeCell ref="G51:H51"/>
    <mergeCell ref="G52:H52"/>
    <mergeCell ref="B24:B58"/>
    <mergeCell ref="C44:C48"/>
    <mergeCell ref="G44:H44"/>
    <mergeCell ref="G38:H38"/>
    <mergeCell ref="C34:C38"/>
    <mergeCell ref="G43:H43"/>
    <mergeCell ref="C39:C43"/>
    <mergeCell ref="C49:C53"/>
    <mergeCell ref="G39:H39"/>
    <mergeCell ref="C54:C58"/>
    <mergeCell ref="C24:C28"/>
    <mergeCell ref="C29:C33"/>
    <mergeCell ref="C84:D84"/>
    <mergeCell ref="C85:D85"/>
    <mergeCell ref="C87:D87"/>
    <mergeCell ref="C88:D88"/>
    <mergeCell ref="C89:D89"/>
    <mergeCell ref="C78:D78"/>
    <mergeCell ref="C79:D79"/>
    <mergeCell ref="C80:D80"/>
    <mergeCell ref="C82:D82"/>
    <mergeCell ref="C83:D83"/>
    <mergeCell ref="C72:D72"/>
    <mergeCell ref="C73:D73"/>
    <mergeCell ref="C74:D74"/>
    <mergeCell ref="C75:D75"/>
    <mergeCell ref="C77:D77"/>
    <mergeCell ref="C76:D76"/>
    <mergeCell ref="G72:G76"/>
    <mergeCell ref="I72:I73"/>
    <mergeCell ref="I74:I75"/>
    <mergeCell ref="I77:I78"/>
    <mergeCell ref="I79:I80"/>
    <mergeCell ref="I82:I83"/>
    <mergeCell ref="I84:I85"/>
    <mergeCell ref="G59:H59"/>
    <mergeCell ref="G60:H60"/>
    <mergeCell ref="G63:H63"/>
    <mergeCell ref="I59:I60"/>
    <mergeCell ref="G40:H40"/>
    <mergeCell ref="G41:H41"/>
    <mergeCell ref="G42:H42"/>
    <mergeCell ref="G70:H70"/>
    <mergeCell ref="G71:H71"/>
    <mergeCell ref="G49:H49"/>
    <mergeCell ref="G53:H53"/>
    <mergeCell ref="G54:H54"/>
    <mergeCell ref="I44:I45"/>
    <mergeCell ref="G45:H45"/>
    <mergeCell ref="G46:H46"/>
    <mergeCell ref="I46:I47"/>
    <mergeCell ref="G47:H47"/>
    <mergeCell ref="G48:H48"/>
    <mergeCell ref="I39:I43"/>
    <mergeCell ref="I49:I58"/>
    <mergeCell ref="G50:H50"/>
    <mergeCell ref="I24:I25"/>
    <mergeCell ref="I26:I27"/>
    <mergeCell ref="I29:I30"/>
    <mergeCell ref="I31:I32"/>
    <mergeCell ref="I34:I35"/>
    <mergeCell ref="I36:I37"/>
    <mergeCell ref="G34:H34"/>
    <mergeCell ref="G35:H35"/>
    <mergeCell ref="G36:H36"/>
    <mergeCell ref="G37:H37"/>
    <mergeCell ref="G24:H24"/>
    <mergeCell ref="G25:H25"/>
    <mergeCell ref="G26:H26"/>
    <mergeCell ref="G32:H32"/>
    <mergeCell ref="G27:H27"/>
    <mergeCell ref="G29:H29"/>
    <mergeCell ref="G30:H30"/>
    <mergeCell ref="G31:H31"/>
    <mergeCell ref="G28:H28"/>
    <mergeCell ref="G33:H33"/>
    <mergeCell ref="L5:L10"/>
    <mergeCell ref="G18:H18"/>
    <mergeCell ref="G19:H19"/>
    <mergeCell ref="G20:H20"/>
    <mergeCell ref="G21:H21"/>
    <mergeCell ref="D5:D6"/>
    <mergeCell ref="M5:M10"/>
    <mergeCell ref="G13:H13"/>
    <mergeCell ref="G14:H14"/>
    <mergeCell ref="K11:K14"/>
    <mergeCell ref="J11:J14"/>
    <mergeCell ref="L11:L14"/>
    <mergeCell ref="M11:M14"/>
    <mergeCell ref="K5:K10"/>
    <mergeCell ref="J5:J10"/>
    <mergeCell ref="I5:I6"/>
    <mergeCell ref="I8:I9"/>
    <mergeCell ref="G7:H7"/>
    <mergeCell ref="G17:H17"/>
    <mergeCell ref="L15:L21"/>
    <mergeCell ref="M15:M21"/>
    <mergeCell ref="J15:J21"/>
    <mergeCell ref="K15:K21"/>
    <mergeCell ref="I20:I21"/>
    <mergeCell ref="C1:D1"/>
    <mergeCell ref="G1:H1"/>
    <mergeCell ref="E1:F1"/>
    <mergeCell ref="E2:F2"/>
    <mergeCell ref="E3:F3"/>
    <mergeCell ref="G2:H2"/>
    <mergeCell ref="G3:H3"/>
    <mergeCell ref="C15:C21"/>
    <mergeCell ref="E15:E21"/>
    <mergeCell ref="F15:F21"/>
    <mergeCell ref="G67:H67"/>
    <mergeCell ref="I65:I66"/>
    <mergeCell ref="B59:B64"/>
    <mergeCell ref="G64:H64"/>
    <mergeCell ref="E65:F68"/>
    <mergeCell ref="J65:J69"/>
    <mergeCell ref="A2:A21"/>
    <mergeCell ref="B2:B4"/>
    <mergeCell ref="B5:B10"/>
    <mergeCell ref="B11:B14"/>
    <mergeCell ref="B15:B21"/>
    <mergeCell ref="E4:F4"/>
    <mergeCell ref="G4:H4"/>
    <mergeCell ref="D8:D9"/>
    <mergeCell ref="E5:F5"/>
    <mergeCell ref="E6:F6"/>
    <mergeCell ref="E7:F7"/>
    <mergeCell ref="E8:F8"/>
    <mergeCell ref="E9:F9"/>
    <mergeCell ref="E10:F10"/>
    <mergeCell ref="G5:H5"/>
    <mergeCell ref="G6:H6"/>
    <mergeCell ref="G16:H16"/>
    <mergeCell ref="G15:H15"/>
    <mergeCell ref="B70:B71"/>
    <mergeCell ref="J2:J4"/>
    <mergeCell ref="K2:K4"/>
    <mergeCell ref="L2:L4"/>
    <mergeCell ref="M2:M4"/>
    <mergeCell ref="E22:F22"/>
    <mergeCell ref="G22:H22"/>
    <mergeCell ref="G8:H8"/>
    <mergeCell ref="G9:H9"/>
    <mergeCell ref="G10:H10"/>
    <mergeCell ref="G11:H11"/>
    <mergeCell ref="G12:H12"/>
    <mergeCell ref="I16:I19"/>
    <mergeCell ref="K59:K64"/>
    <mergeCell ref="L59:L64"/>
    <mergeCell ref="M59:M64"/>
    <mergeCell ref="B22:B23"/>
    <mergeCell ref="E23:F23"/>
    <mergeCell ref="G23:H23"/>
    <mergeCell ref="J59:J64"/>
    <mergeCell ref="B65:B69"/>
    <mergeCell ref="C65:C67"/>
    <mergeCell ref="G65:H65"/>
    <mergeCell ref="G66:H66"/>
    <mergeCell ref="C59:C60"/>
    <mergeCell ref="C61:C62"/>
    <mergeCell ref="G61:H61"/>
    <mergeCell ref="I61:I62"/>
    <mergeCell ref="G62:H62"/>
    <mergeCell ref="E59:E60"/>
    <mergeCell ref="F59:F60"/>
    <mergeCell ref="E61:E62"/>
    <mergeCell ref="F61:F62"/>
    <mergeCell ref="N72:N106"/>
    <mergeCell ref="N2:N4"/>
    <mergeCell ref="N5:N10"/>
    <mergeCell ref="N11:N14"/>
    <mergeCell ref="N15:N21"/>
    <mergeCell ref="N22:N23"/>
    <mergeCell ref="N24:N58"/>
    <mergeCell ref="N59:N64"/>
    <mergeCell ref="N65:N69"/>
    <mergeCell ref="N70:N71"/>
  </mergeCells>
  <phoneticPr fontId="1" type="noConversion"/>
  <conditionalFormatting sqref="E2:F106">
    <cfRule type="dataBar" priority="125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{878A3168-BD2A-47A4-96F4-FB0EBB4C3F8B}</x14:id>
        </ext>
      </extLst>
    </cfRule>
  </conditionalFormatting>
  <conditionalFormatting sqref="J2:J106">
    <cfRule type="cellIs" dxfId="264" priority="124" operator="notEqual">
      <formula>2</formula>
    </cfRule>
  </conditionalFormatting>
  <conditionalFormatting sqref="K2:K106">
    <cfRule type="cellIs" dxfId="263" priority="120" operator="greaterThan">
      <formula>1</formula>
    </cfRule>
  </conditionalFormatting>
  <conditionalFormatting sqref="M2:M106">
    <cfRule type="cellIs" dxfId="262" priority="110" operator="notEqual">
      <formula>6</formula>
    </cfRule>
  </conditionalFormatting>
  <conditionalFormatting sqref="L2:L106">
    <cfRule type="cellIs" dxfId="261" priority="95" operator="notEqual">
      <formula>0.1</formula>
    </cfRule>
  </conditionalFormatting>
  <conditionalFormatting sqref="I2:I106">
    <cfRule type="dataBar" priority="140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{C68D2993-11D2-4500-A3E7-951E6BB52321}</x14:id>
        </ext>
      </extLst>
    </cfRule>
  </conditionalFormatting>
  <conditionalFormatting sqref="A2:A106">
    <cfRule type="containsText" dxfId="260" priority="118" operator="containsText" text="무릉">
      <formula>NOT(ISERROR(SEARCH("무릉",A2)))</formula>
    </cfRule>
    <cfRule type="containsText" dxfId="259" priority="119" operator="containsText" text="4번 협곡">
      <formula>NOT(ISERROR(SEARCH("4번 협곡",A2)))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8A3168-BD2A-47A4-96F4-FB0EBB4C3F8B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E2:F106</xm:sqref>
        </x14:conditionalFormatting>
        <x14:conditionalFormatting xmlns:xm="http://schemas.microsoft.com/office/excel/2006/main">
          <x14:cfRule type="dataBar" id="{C68D2993-11D2-4500-A3E7-951E6BB523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I2:I106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B9A2-BF5B-4042-B254-024B26566E8C}">
  <sheetPr codeName="Sheet5"/>
  <dimension ref="A1:AB36"/>
  <sheetViews>
    <sheetView topLeftCell="A16" zoomScale="85" zoomScaleNormal="85" workbookViewId="0">
      <selection activeCell="H6" sqref="H6"/>
    </sheetView>
  </sheetViews>
  <sheetFormatPr defaultRowHeight="17.399999999999999" x14ac:dyDescent="0.4"/>
  <cols>
    <col min="1" max="1" width="14.69921875" style="60" bestFit="1" customWidth="1"/>
    <col min="2" max="2" width="22.8984375" style="60" bestFit="1" customWidth="1"/>
    <col min="3" max="4" width="17.5" style="60" customWidth="1"/>
    <col min="5" max="5" width="17.19921875" style="60" customWidth="1"/>
    <col min="6" max="6" width="16" style="60" customWidth="1"/>
    <col min="7" max="7" width="15.5" style="60" customWidth="1"/>
    <col min="8" max="8" width="15.3984375" style="60" customWidth="1"/>
    <col min="9" max="9" width="18.796875" style="60" bestFit="1" customWidth="1"/>
    <col min="10" max="10" width="17.8984375" style="60" customWidth="1"/>
    <col min="11" max="12" width="17.5" style="60" customWidth="1"/>
    <col min="13" max="13" width="17.3984375" style="60" customWidth="1"/>
    <col min="14" max="14" width="17.5" style="60" customWidth="1"/>
    <col min="15" max="25" width="8.796875" style="60"/>
    <col min="26" max="26" width="2.69921875" style="60" bestFit="1" customWidth="1"/>
    <col min="27" max="16384" width="8.796875" style="60"/>
  </cols>
  <sheetData>
    <row r="1" spans="1:26" x14ac:dyDescent="0.4">
      <c r="A1" s="59"/>
      <c r="B1" s="130" t="s">
        <v>21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Z1" s="60">
        <v>0</v>
      </c>
    </row>
    <row r="2" spans="1:26" ht="17.399999999999999" customHeight="1" x14ac:dyDescent="0.4">
      <c r="A2" s="131" t="s">
        <v>20</v>
      </c>
      <c r="B2" s="128" t="s">
        <v>11</v>
      </c>
      <c r="C2" s="128"/>
      <c r="D2" s="128"/>
      <c r="E2" s="128" t="s">
        <v>12</v>
      </c>
      <c r="F2" s="128"/>
    </row>
    <row r="3" spans="1:26" ht="17.399999999999999" customHeight="1" x14ac:dyDescent="0.4">
      <c r="A3" s="131"/>
      <c r="B3" s="128"/>
      <c r="C3" s="128"/>
      <c r="D3" s="128"/>
      <c r="E3" s="128"/>
      <c r="F3" s="128"/>
      <c r="G3" s="61"/>
      <c r="H3" s="61"/>
      <c r="I3" s="61"/>
      <c r="J3" s="61"/>
    </row>
    <row r="4" spans="1:26" ht="17.399999999999999" customHeight="1" x14ac:dyDescent="0.4">
      <c r="A4" s="131"/>
      <c r="B4" s="128"/>
      <c r="C4" s="128"/>
      <c r="D4" s="128"/>
      <c r="E4" s="128"/>
      <c r="F4" s="128"/>
      <c r="G4" s="61"/>
      <c r="H4" s="61"/>
      <c r="I4" s="61"/>
      <c r="J4" s="61"/>
    </row>
    <row r="5" spans="1:26" ht="17.399999999999999" customHeight="1" x14ac:dyDescent="0.4">
      <c r="A5" s="131"/>
      <c r="B5" s="128"/>
      <c r="C5" s="128"/>
      <c r="D5" s="128"/>
      <c r="E5" s="128"/>
      <c r="F5" s="128"/>
      <c r="G5" s="61"/>
      <c r="H5" s="61"/>
      <c r="I5" s="61"/>
      <c r="J5" s="61"/>
    </row>
    <row r="6" spans="1:26" ht="17.399999999999999" customHeight="1" x14ac:dyDescent="0.4">
      <c r="A6" s="131"/>
      <c r="B6" s="128"/>
      <c r="C6" s="128"/>
      <c r="D6" s="128"/>
      <c r="E6" s="128"/>
      <c r="F6" s="128"/>
      <c r="G6" s="61"/>
      <c r="H6" s="61"/>
      <c r="I6" s="61"/>
      <c r="J6" s="61"/>
    </row>
    <row r="7" spans="1:26" ht="17.399999999999999" customHeight="1" x14ac:dyDescent="0.4">
      <c r="A7" s="131"/>
      <c r="B7" s="128"/>
      <c r="C7" s="128"/>
      <c r="D7" s="128"/>
      <c r="E7" s="128"/>
      <c r="F7" s="128"/>
      <c r="G7" s="61"/>
      <c r="H7" s="61"/>
      <c r="I7" s="61"/>
      <c r="J7" s="61"/>
    </row>
    <row r="8" spans="1:26" ht="17.399999999999999" customHeight="1" x14ac:dyDescent="0.4">
      <c r="A8" s="131"/>
      <c r="B8" s="60" t="s">
        <v>7</v>
      </c>
      <c r="C8" s="60" t="s">
        <v>8</v>
      </c>
      <c r="D8" s="60" t="s">
        <v>9</v>
      </c>
      <c r="E8" s="60" t="s">
        <v>10</v>
      </c>
      <c r="F8" s="60" t="s">
        <v>182</v>
      </c>
    </row>
    <row r="9" spans="1:26" x14ac:dyDescent="0.4">
      <c r="A9" s="129" t="s">
        <v>24</v>
      </c>
      <c r="B9" s="128" t="s">
        <v>25</v>
      </c>
      <c r="C9" s="128"/>
      <c r="D9" s="128"/>
      <c r="E9" s="128"/>
      <c r="F9" s="128"/>
      <c r="G9" s="128" t="s">
        <v>26</v>
      </c>
      <c r="H9" s="128"/>
      <c r="I9" s="128"/>
      <c r="J9" s="128"/>
      <c r="K9" s="128"/>
      <c r="L9" s="128"/>
    </row>
    <row r="10" spans="1:26" x14ac:dyDescent="0.4">
      <c r="A10" s="129"/>
      <c r="B10" s="128"/>
      <c r="C10" s="128"/>
      <c r="D10" s="128"/>
      <c r="E10" s="128"/>
      <c r="F10" s="128"/>
      <c r="G10" s="128"/>
      <c r="H10" s="128"/>
      <c r="I10" s="128"/>
      <c r="J10" s="128"/>
      <c r="K10" s="128"/>
      <c r="L10" s="128"/>
    </row>
    <row r="11" spans="1:26" x14ac:dyDescent="0.4">
      <c r="A11" s="129"/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</row>
    <row r="12" spans="1:26" x14ac:dyDescent="0.4">
      <c r="A12" s="129"/>
      <c r="B12" s="128"/>
      <c r="C12" s="128"/>
      <c r="D12" s="128"/>
      <c r="E12" s="128"/>
      <c r="F12" s="128"/>
      <c r="G12" s="128"/>
      <c r="H12" s="128"/>
      <c r="I12" s="128"/>
      <c r="J12" s="128"/>
      <c r="K12" s="128"/>
      <c r="L12" s="128"/>
    </row>
    <row r="13" spans="1:26" x14ac:dyDescent="0.4">
      <c r="A13" s="129"/>
      <c r="B13" s="128"/>
      <c r="C13" s="128"/>
      <c r="D13" s="128"/>
      <c r="E13" s="128"/>
      <c r="F13" s="128"/>
      <c r="G13" s="128"/>
      <c r="H13" s="128"/>
      <c r="I13" s="128"/>
      <c r="J13" s="128"/>
      <c r="K13" s="128"/>
      <c r="L13" s="128"/>
    </row>
    <row r="14" spans="1:26" x14ac:dyDescent="0.4">
      <c r="A14" s="129"/>
      <c r="B14" s="128"/>
      <c r="C14" s="128"/>
      <c r="D14" s="128"/>
      <c r="E14" s="128"/>
      <c r="F14" s="128"/>
      <c r="G14" s="128"/>
      <c r="H14" s="128"/>
      <c r="I14" s="128"/>
      <c r="J14" s="128"/>
      <c r="K14" s="128"/>
      <c r="L14" s="128"/>
    </row>
    <row r="15" spans="1:26" x14ac:dyDescent="0.4">
      <c r="A15" s="129"/>
      <c r="B15" s="60" t="s">
        <v>22</v>
      </c>
      <c r="C15" s="60" t="s">
        <v>226</v>
      </c>
      <c r="D15" s="60" t="s">
        <v>227</v>
      </c>
      <c r="E15" s="60" t="s">
        <v>228</v>
      </c>
      <c r="F15" s="60" t="s">
        <v>229</v>
      </c>
      <c r="G15" s="60" t="s">
        <v>23</v>
      </c>
      <c r="H15" s="60" t="s">
        <v>230</v>
      </c>
      <c r="I15" s="60" t="s">
        <v>231</v>
      </c>
      <c r="J15" s="60" t="s">
        <v>232</v>
      </c>
      <c r="K15" s="60" t="s">
        <v>233</v>
      </c>
      <c r="L15" s="60" t="s">
        <v>234</v>
      </c>
    </row>
    <row r="16" spans="1:26" x14ac:dyDescent="0.4">
      <c r="A16" s="133" t="s">
        <v>254</v>
      </c>
      <c r="B16" s="128" t="s">
        <v>11</v>
      </c>
      <c r="C16" s="128"/>
      <c r="D16" s="128"/>
      <c r="E16" s="128"/>
      <c r="F16" s="128"/>
      <c r="G16" s="128"/>
      <c r="H16" s="60" t="s">
        <v>12</v>
      </c>
    </row>
    <row r="17" spans="1:28" x14ac:dyDescent="0.4">
      <c r="A17" s="133"/>
      <c r="B17" s="128"/>
      <c r="C17" s="128"/>
      <c r="D17" s="128"/>
      <c r="E17" s="128"/>
      <c r="F17" s="128"/>
      <c r="G17" s="128"/>
      <c r="H17" s="128"/>
    </row>
    <row r="18" spans="1:28" x14ac:dyDescent="0.4">
      <c r="A18" s="133"/>
      <c r="B18" s="128"/>
      <c r="C18" s="128"/>
      <c r="D18" s="128"/>
      <c r="E18" s="128"/>
      <c r="F18" s="128"/>
      <c r="G18" s="128"/>
      <c r="H18" s="128"/>
    </row>
    <row r="19" spans="1:28" x14ac:dyDescent="0.4">
      <c r="A19" s="133"/>
      <c r="B19" s="128"/>
      <c r="C19" s="128"/>
      <c r="D19" s="128"/>
      <c r="E19" s="128"/>
      <c r="F19" s="128"/>
      <c r="G19" s="128"/>
      <c r="H19" s="128"/>
    </row>
    <row r="20" spans="1:28" x14ac:dyDescent="0.4">
      <c r="A20" s="133"/>
      <c r="B20" s="128"/>
      <c r="C20" s="128"/>
      <c r="D20" s="128"/>
      <c r="E20" s="128"/>
      <c r="F20" s="128"/>
      <c r="G20" s="128"/>
      <c r="H20" s="128"/>
    </row>
    <row r="21" spans="1:28" x14ac:dyDescent="0.4">
      <c r="A21" s="133"/>
      <c r="B21" s="128"/>
      <c r="C21" s="128"/>
      <c r="D21" s="128"/>
      <c r="E21" s="128"/>
      <c r="F21" s="128"/>
      <c r="G21" s="128"/>
      <c r="H21" s="128"/>
    </row>
    <row r="22" spans="1:28" x14ac:dyDescent="0.4">
      <c r="A22" s="133"/>
      <c r="B22" s="60" t="s">
        <v>236</v>
      </c>
      <c r="C22" s="60" t="s">
        <v>237</v>
      </c>
      <c r="D22" s="60" t="s">
        <v>238</v>
      </c>
      <c r="E22" s="60" t="s">
        <v>239</v>
      </c>
      <c r="F22" s="60" t="s">
        <v>240</v>
      </c>
      <c r="G22" s="60" t="s">
        <v>241</v>
      </c>
      <c r="H22" s="60" t="s">
        <v>242</v>
      </c>
    </row>
    <row r="23" spans="1:28" x14ac:dyDescent="0.4">
      <c r="A23" s="134" t="s">
        <v>235</v>
      </c>
      <c r="B23" s="128" t="s">
        <v>11</v>
      </c>
      <c r="C23" s="128"/>
      <c r="D23" s="128"/>
      <c r="E23" s="128"/>
      <c r="F23" s="128" t="s">
        <v>12</v>
      </c>
      <c r="G23" s="128"/>
      <c r="H23" s="128"/>
    </row>
    <row r="24" spans="1:28" x14ac:dyDescent="0.4">
      <c r="A24" s="134"/>
      <c r="B24" s="128"/>
      <c r="C24" s="128"/>
      <c r="D24" s="128"/>
      <c r="E24" s="128"/>
      <c r="F24" s="128"/>
      <c r="G24" s="128"/>
      <c r="H24" s="128"/>
    </row>
    <row r="25" spans="1:28" x14ac:dyDescent="0.4">
      <c r="A25" s="134"/>
      <c r="B25" s="128"/>
      <c r="C25" s="128"/>
      <c r="D25" s="128"/>
      <c r="E25" s="128"/>
      <c r="F25" s="128"/>
      <c r="G25" s="128"/>
      <c r="H25" s="128"/>
    </row>
    <row r="26" spans="1:28" x14ac:dyDescent="0.4">
      <c r="A26" s="134"/>
      <c r="B26" s="128"/>
      <c r="C26" s="128"/>
      <c r="D26" s="128"/>
      <c r="E26" s="128"/>
      <c r="F26" s="128"/>
      <c r="G26" s="128"/>
      <c r="H26" s="128"/>
    </row>
    <row r="27" spans="1:28" x14ac:dyDescent="0.4">
      <c r="A27" s="134"/>
      <c r="B27" s="128"/>
      <c r="C27" s="128"/>
      <c r="D27" s="128"/>
      <c r="E27" s="128"/>
      <c r="F27" s="128"/>
      <c r="G27" s="128"/>
      <c r="H27" s="128"/>
    </row>
    <row r="28" spans="1:28" x14ac:dyDescent="0.4">
      <c r="A28" s="134"/>
      <c r="B28" s="128"/>
      <c r="C28" s="128"/>
      <c r="D28" s="128"/>
      <c r="E28" s="128"/>
      <c r="F28" s="128"/>
      <c r="G28" s="128"/>
      <c r="H28" s="128"/>
    </row>
    <row r="29" spans="1:28" x14ac:dyDescent="0.4">
      <c r="A29" s="134"/>
      <c r="B29" s="60" t="s">
        <v>243</v>
      </c>
      <c r="C29" s="60" t="s">
        <v>244</v>
      </c>
      <c r="D29" s="60" t="s">
        <v>245</v>
      </c>
      <c r="E29" s="60" t="s">
        <v>224</v>
      </c>
      <c r="F29" s="60" t="s">
        <v>225</v>
      </c>
      <c r="G29" s="60" t="s">
        <v>223</v>
      </c>
      <c r="H29" s="60" t="s">
        <v>220</v>
      </c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</row>
    <row r="30" spans="1:28" x14ac:dyDescent="0.4">
      <c r="A30" s="132" t="s">
        <v>246</v>
      </c>
      <c r="B30" s="128" t="s">
        <v>11</v>
      </c>
      <c r="C30" s="128"/>
      <c r="D30" s="128"/>
      <c r="E30" s="128" t="s">
        <v>12</v>
      </c>
      <c r="F30" s="128"/>
    </row>
    <row r="31" spans="1:28" x14ac:dyDescent="0.4">
      <c r="A31" s="132"/>
      <c r="B31" s="128"/>
      <c r="C31" s="128"/>
      <c r="D31" s="128"/>
      <c r="E31" s="128"/>
      <c r="F31" s="128"/>
    </row>
    <row r="32" spans="1:28" x14ac:dyDescent="0.4">
      <c r="A32" s="132"/>
      <c r="B32" s="128"/>
      <c r="C32" s="128"/>
      <c r="D32" s="128"/>
      <c r="E32" s="128"/>
      <c r="F32" s="128"/>
    </row>
    <row r="33" spans="1:6" x14ac:dyDescent="0.4">
      <c r="A33" s="132"/>
      <c r="B33" s="128"/>
      <c r="C33" s="128"/>
      <c r="D33" s="128"/>
      <c r="E33" s="128"/>
      <c r="F33" s="128"/>
    </row>
    <row r="34" spans="1:6" x14ac:dyDescent="0.4">
      <c r="A34" s="132"/>
      <c r="B34" s="128"/>
      <c r="C34" s="128"/>
      <c r="D34" s="128"/>
      <c r="E34" s="128"/>
      <c r="F34" s="128"/>
    </row>
    <row r="35" spans="1:6" x14ac:dyDescent="0.4">
      <c r="A35" s="132"/>
      <c r="B35" s="128"/>
      <c r="C35" s="128"/>
      <c r="D35" s="128"/>
      <c r="E35" s="128"/>
      <c r="F35" s="128"/>
    </row>
    <row r="36" spans="1:6" x14ac:dyDescent="0.4">
      <c r="A36" s="132"/>
      <c r="B36" s="60" t="s">
        <v>247</v>
      </c>
      <c r="C36" s="60" t="s">
        <v>248</v>
      </c>
      <c r="D36" s="60" t="s">
        <v>249</v>
      </c>
      <c r="E36" s="60" t="s">
        <v>250</v>
      </c>
      <c r="F36" s="60" t="s">
        <v>251</v>
      </c>
    </row>
  </sheetData>
  <mergeCells count="57">
    <mergeCell ref="C31:C35"/>
    <mergeCell ref="D31:D35"/>
    <mergeCell ref="E31:E35"/>
    <mergeCell ref="F31:F35"/>
    <mergeCell ref="B16:G16"/>
    <mergeCell ref="C24:C28"/>
    <mergeCell ref="D24:D28"/>
    <mergeCell ref="E24:E28"/>
    <mergeCell ref="F24:F28"/>
    <mergeCell ref="G24:G28"/>
    <mergeCell ref="A30:A36"/>
    <mergeCell ref="B17:B21"/>
    <mergeCell ref="C17:C21"/>
    <mergeCell ref="H17:H21"/>
    <mergeCell ref="G17:G21"/>
    <mergeCell ref="F17:F21"/>
    <mergeCell ref="E17:E21"/>
    <mergeCell ref="D17:D21"/>
    <mergeCell ref="B23:E23"/>
    <mergeCell ref="A16:A22"/>
    <mergeCell ref="A23:A29"/>
    <mergeCell ref="E30:F30"/>
    <mergeCell ref="B30:D30"/>
    <mergeCell ref="F23:H23"/>
    <mergeCell ref="B31:B35"/>
    <mergeCell ref="B24:B28"/>
    <mergeCell ref="E2:F2"/>
    <mergeCell ref="B2:D2"/>
    <mergeCell ref="A9:A15"/>
    <mergeCell ref="B1:S1"/>
    <mergeCell ref="A2:A8"/>
    <mergeCell ref="B3:B7"/>
    <mergeCell ref="B10:B14"/>
    <mergeCell ref="D10:D14"/>
    <mergeCell ref="E10:E14"/>
    <mergeCell ref="F10:F14"/>
    <mergeCell ref="G10:G14"/>
    <mergeCell ref="H10:H14"/>
    <mergeCell ref="I10:I14"/>
    <mergeCell ref="J10:J14"/>
    <mergeCell ref="K10:K14"/>
    <mergeCell ref="L10:L14"/>
    <mergeCell ref="C10:C14"/>
    <mergeCell ref="B9:F9"/>
    <mergeCell ref="G9:L9"/>
    <mergeCell ref="C3:C7"/>
    <mergeCell ref="D3:D7"/>
    <mergeCell ref="E3:E7"/>
    <mergeCell ref="F3:F7"/>
    <mergeCell ref="H24:H28"/>
    <mergeCell ref="W29:X29"/>
    <mergeCell ref="Y29:Z29"/>
    <mergeCell ref="AA29:AB29"/>
    <mergeCell ref="O29:P29"/>
    <mergeCell ref="Q29:R29"/>
    <mergeCell ref="S29:T29"/>
    <mergeCell ref="U29:V29"/>
  </mergeCells>
  <phoneticPr fontId="1" type="noConversion"/>
  <conditionalFormatting sqref="B2">
    <cfRule type="expression" dxfId="258" priority="202">
      <formula>"4번 협곡"</formula>
    </cfRule>
  </conditionalFormatting>
  <conditionalFormatting sqref="A1:S1 A9:B9 K2:S7 G9 B10:B15 A16:A23 B22 A37:A68 C37:S68 J8:S8 H8 A8:F8 A4:A7 A2:B3 E2 P15 R15 T15 O10:V14 V15 G15:L15 I30:S36">
    <cfRule type="containsText" dxfId="257" priority="200" operator="containsText" text="4번 협곡">
      <formula>NOT(ISERROR(SEARCH("4번 협곡",A1)))</formula>
    </cfRule>
    <cfRule type="containsText" dxfId="256" priority="201" operator="containsText" text="무릉">
      <formula>NOT(ISERROR(SEARCH("무릉",A1)))</formula>
    </cfRule>
  </conditionalFormatting>
  <conditionalFormatting sqref="C10">
    <cfRule type="containsText" dxfId="255" priority="181" operator="containsText" text="4번 협곡">
      <formula>NOT(ISERROR(SEARCH("4번 협곡",C10)))</formula>
    </cfRule>
    <cfRule type="containsText" dxfId="254" priority="182" operator="containsText" text="무릉">
      <formula>NOT(ISERROR(SEARCH("무릉",C10)))</formula>
    </cfRule>
  </conditionalFormatting>
  <conditionalFormatting sqref="C15">
    <cfRule type="containsText" dxfId="253" priority="185" operator="containsText" text="4번 협곡">
      <formula>NOT(ISERROR(SEARCH("4번 협곡",C15)))</formula>
    </cfRule>
    <cfRule type="containsText" dxfId="252" priority="186" operator="containsText" text="무릉">
      <formula>NOT(ISERROR(SEARCH("무릉",C15)))</formula>
    </cfRule>
  </conditionalFormatting>
  <conditionalFormatting sqref="D15">
    <cfRule type="containsText" dxfId="251" priority="179" operator="containsText" text="4번 협곡">
      <formula>NOT(ISERROR(SEARCH("4번 협곡",D15)))</formula>
    </cfRule>
    <cfRule type="containsText" dxfId="250" priority="180" operator="containsText" text="무릉">
      <formula>NOT(ISERROR(SEARCH("무릉",D15)))</formula>
    </cfRule>
  </conditionalFormatting>
  <conditionalFormatting sqref="E15">
    <cfRule type="containsText" dxfId="249" priority="177" operator="containsText" text="4번 협곡">
      <formula>NOT(ISERROR(SEARCH("4번 협곡",E15)))</formula>
    </cfRule>
    <cfRule type="containsText" dxfId="248" priority="178" operator="containsText" text="무릉">
      <formula>NOT(ISERROR(SEARCH("무릉",E15)))</formula>
    </cfRule>
  </conditionalFormatting>
  <conditionalFormatting sqref="F15">
    <cfRule type="containsText" dxfId="247" priority="173" operator="containsText" text="4번 협곡">
      <formula>NOT(ISERROR(SEARCH("4번 협곡",F15)))</formula>
    </cfRule>
    <cfRule type="containsText" dxfId="246" priority="174" operator="containsText" text="무릉">
      <formula>NOT(ISERROR(SEARCH("무릉",F15)))</formula>
    </cfRule>
  </conditionalFormatting>
  <conditionalFormatting sqref="B37:B71">
    <cfRule type="containsText" dxfId="245" priority="43" operator="containsText" text="4번 협곡">
      <formula>NOT(ISERROR(SEARCH("4번 협곡",B37)))</formula>
    </cfRule>
    <cfRule type="containsText" dxfId="244" priority="44" operator="containsText" text="무릉">
      <formula>NOT(ISERROR(SEARCH("무릉",B37)))</formula>
    </cfRule>
  </conditionalFormatting>
  <conditionalFormatting sqref="W16">
    <cfRule type="containsText" dxfId="243" priority="145" operator="containsText" text="4번 협곡">
      <formula>NOT(ISERROR(SEARCH("4번 협곡",W16)))</formula>
    </cfRule>
    <cfRule type="containsText" dxfId="242" priority="146" operator="containsText" text="무릉">
      <formula>NOT(ISERROR(SEARCH("무릉",W16)))</formula>
    </cfRule>
  </conditionalFormatting>
  <conditionalFormatting sqref="Y16">
    <cfRule type="containsText" dxfId="241" priority="143" operator="containsText" text="4번 협곡">
      <formula>NOT(ISERROR(SEARCH("4번 협곡",Y16)))</formula>
    </cfRule>
    <cfRule type="containsText" dxfId="240" priority="144" operator="containsText" text="무릉">
      <formula>NOT(ISERROR(SEARCH("무릉",Y16)))</formula>
    </cfRule>
  </conditionalFormatting>
  <conditionalFormatting sqref="AA16">
    <cfRule type="containsText" dxfId="239" priority="141" operator="containsText" text="4번 협곡">
      <formula>NOT(ISERROR(SEARCH("4번 협곡",AA16)))</formula>
    </cfRule>
    <cfRule type="containsText" dxfId="238" priority="142" operator="containsText" text="무릉">
      <formula>NOT(ISERROR(SEARCH("무릉",AA16)))</formula>
    </cfRule>
  </conditionalFormatting>
  <conditionalFormatting sqref="AC16">
    <cfRule type="containsText" dxfId="237" priority="139" operator="containsText" text="4번 협곡">
      <formula>NOT(ISERROR(SEARCH("4번 협곡",AC16)))</formula>
    </cfRule>
    <cfRule type="containsText" dxfId="236" priority="140" operator="containsText" text="무릉">
      <formula>NOT(ISERROR(SEARCH("무릉",AC16)))</formula>
    </cfRule>
  </conditionalFormatting>
  <conditionalFormatting sqref="AE16">
    <cfRule type="containsText" dxfId="235" priority="137" operator="containsText" text="4번 협곡">
      <formula>NOT(ISERROR(SEARCH("4번 협곡",AE16)))</formula>
    </cfRule>
    <cfRule type="containsText" dxfId="234" priority="138" operator="containsText" text="무릉">
      <formula>NOT(ISERROR(SEARCH("무릉",AE16)))</formula>
    </cfRule>
  </conditionalFormatting>
  <conditionalFormatting sqref="AG16">
    <cfRule type="containsText" dxfId="233" priority="135" operator="containsText" text="4번 협곡">
      <formula>NOT(ISERROR(SEARCH("4번 협곡",AG16)))</formula>
    </cfRule>
    <cfRule type="containsText" dxfId="232" priority="136" operator="containsText" text="무릉">
      <formula>NOT(ISERROR(SEARCH("무릉",AG16)))</formula>
    </cfRule>
  </conditionalFormatting>
  <conditionalFormatting sqref="AI16">
    <cfRule type="containsText" dxfId="231" priority="133" operator="containsText" text="4번 협곡">
      <formula>NOT(ISERROR(SEARCH("4번 협곡",AI16)))</formula>
    </cfRule>
    <cfRule type="containsText" dxfId="230" priority="134" operator="containsText" text="무릉">
      <formula>NOT(ISERROR(SEARCH("무릉",AI16)))</formula>
    </cfRule>
  </conditionalFormatting>
  <conditionalFormatting sqref="AK16">
    <cfRule type="containsText" dxfId="229" priority="131" operator="containsText" text="4번 협곡">
      <formula>NOT(ISERROR(SEARCH("4번 협곡",AK16)))</formula>
    </cfRule>
    <cfRule type="containsText" dxfId="228" priority="132" operator="containsText" text="무릉">
      <formula>NOT(ISERROR(SEARCH("무릉",AK16)))</formula>
    </cfRule>
  </conditionalFormatting>
  <conditionalFormatting sqref="W23">
    <cfRule type="containsText" dxfId="227" priority="107" operator="containsText" text="4번 협곡">
      <formula>NOT(ISERROR(SEARCH("4번 협곡",W23)))</formula>
    </cfRule>
    <cfRule type="containsText" dxfId="226" priority="108" operator="containsText" text="무릉">
      <formula>NOT(ISERROR(SEARCH("무릉",W23)))</formula>
    </cfRule>
  </conditionalFormatting>
  <conditionalFormatting sqref="Y23">
    <cfRule type="containsText" dxfId="225" priority="105" operator="containsText" text="4번 협곡">
      <formula>NOT(ISERROR(SEARCH("4번 협곡",Y23)))</formula>
    </cfRule>
    <cfRule type="containsText" dxfId="224" priority="106" operator="containsText" text="무릉">
      <formula>NOT(ISERROR(SEARCH("무릉",Y23)))</formula>
    </cfRule>
  </conditionalFormatting>
  <conditionalFormatting sqref="C22">
    <cfRule type="containsText" dxfId="223" priority="99" operator="containsText" text="4번 협곡">
      <formula>NOT(ISERROR(SEARCH("4번 협곡",C22)))</formula>
    </cfRule>
    <cfRule type="containsText" dxfId="222" priority="100" operator="containsText" text="무릉">
      <formula>NOT(ISERROR(SEARCH("무릉",C22)))</formula>
    </cfRule>
  </conditionalFormatting>
  <conditionalFormatting sqref="D22">
    <cfRule type="containsText" dxfId="221" priority="97" operator="containsText" text="4번 협곡">
      <formula>NOT(ISERROR(SEARCH("4번 협곡",D22)))</formula>
    </cfRule>
    <cfRule type="containsText" dxfId="220" priority="98" operator="containsText" text="무릉">
      <formula>NOT(ISERROR(SEARCH("무릉",D22)))</formula>
    </cfRule>
  </conditionalFormatting>
  <conditionalFormatting sqref="E22">
    <cfRule type="containsText" dxfId="219" priority="95" operator="containsText" text="4번 협곡">
      <formula>NOT(ISERROR(SEARCH("4번 협곡",E22)))</formula>
    </cfRule>
    <cfRule type="containsText" dxfId="218" priority="96" operator="containsText" text="무릉">
      <formula>NOT(ISERROR(SEARCH("무릉",E22)))</formula>
    </cfRule>
  </conditionalFormatting>
  <conditionalFormatting sqref="F22">
    <cfRule type="containsText" dxfId="217" priority="93" operator="containsText" text="4번 협곡">
      <formula>NOT(ISERROR(SEARCH("4번 협곡",F22)))</formula>
    </cfRule>
    <cfRule type="containsText" dxfId="216" priority="94" operator="containsText" text="무릉">
      <formula>NOT(ISERROR(SEARCH("무릉",F22)))</formula>
    </cfRule>
  </conditionalFormatting>
  <conditionalFormatting sqref="S23">
    <cfRule type="containsText" dxfId="215" priority="111" operator="containsText" text="4번 협곡">
      <formula>NOT(ISERROR(SEARCH("4번 협곡",S23)))</formula>
    </cfRule>
    <cfRule type="containsText" dxfId="214" priority="112" operator="containsText" text="무릉">
      <formula>NOT(ISERROR(SEARCH("무릉",S23)))</formula>
    </cfRule>
  </conditionalFormatting>
  <conditionalFormatting sqref="U23">
    <cfRule type="containsText" dxfId="213" priority="109" operator="containsText" text="4번 협곡">
      <formula>NOT(ISERROR(SEARCH("4번 협곡",U23)))</formula>
    </cfRule>
    <cfRule type="containsText" dxfId="212" priority="110" operator="containsText" text="무릉">
      <formula>NOT(ISERROR(SEARCH("무릉",U23)))</formula>
    </cfRule>
  </conditionalFormatting>
  <conditionalFormatting sqref="D29">
    <cfRule type="containsText" dxfId="211" priority="69" operator="containsText" text="4번 협곡">
      <formula>NOT(ISERROR(SEARCH("4번 협곡",D29)))</formula>
    </cfRule>
    <cfRule type="containsText" dxfId="210" priority="70" operator="containsText" text="무릉">
      <formula>NOT(ISERROR(SEARCH("무릉",D29)))</formula>
    </cfRule>
  </conditionalFormatting>
  <conditionalFormatting sqref="G22">
    <cfRule type="containsText" dxfId="209" priority="91" operator="containsText" text="4번 협곡">
      <formula>NOT(ISERROR(SEARCH("4번 협곡",G22)))</formula>
    </cfRule>
    <cfRule type="containsText" dxfId="208" priority="92" operator="containsText" text="무릉">
      <formula>NOT(ISERROR(SEARCH("무릉",G22)))</formula>
    </cfRule>
  </conditionalFormatting>
  <conditionalFormatting sqref="H22">
    <cfRule type="containsText" dxfId="207" priority="89" operator="containsText" text="4번 협곡">
      <formula>NOT(ISERROR(SEARCH("4번 협곡",H22)))</formula>
    </cfRule>
    <cfRule type="containsText" dxfId="206" priority="90" operator="containsText" text="무릉">
      <formula>NOT(ISERROR(SEARCH("무릉",H22)))</formula>
    </cfRule>
  </conditionalFormatting>
  <conditionalFormatting sqref="O22">
    <cfRule type="containsText" dxfId="205" priority="87" operator="containsText" text="4번 협곡">
      <formula>NOT(ISERROR(SEARCH("4번 협곡",O22)))</formula>
    </cfRule>
    <cfRule type="containsText" dxfId="204" priority="88" operator="containsText" text="무릉">
      <formula>NOT(ISERROR(SEARCH("무릉",O22)))</formula>
    </cfRule>
  </conditionalFormatting>
  <conditionalFormatting sqref="Q22">
    <cfRule type="containsText" dxfId="203" priority="85" operator="containsText" text="4번 협곡">
      <formula>NOT(ISERROR(SEARCH("4번 협곡",Q22)))</formula>
    </cfRule>
    <cfRule type="containsText" dxfId="202" priority="86" operator="containsText" text="무릉">
      <formula>NOT(ISERROR(SEARCH("무릉",Q22)))</formula>
    </cfRule>
  </conditionalFormatting>
  <conditionalFormatting sqref="S22">
    <cfRule type="containsText" dxfId="201" priority="83" operator="containsText" text="4번 협곡">
      <formula>NOT(ISERROR(SEARCH("4번 협곡",S22)))</formula>
    </cfRule>
    <cfRule type="containsText" dxfId="200" priority="84" operator="containsText" text="무릉">
      <formula>NOT(ISERROR(SEARCH("무릉",S22)))</formula>
    </cfRule>
  </conditionalFormatting>
  <conditionalFormatting sqref="U22">
    <cfRule type="containsText" dxfId="199" priority="81" operator="containsText" text="4번 협곡">
      <formula>NOT(ISERROR(SEARCH("4번 협곡",U22)))</formula>
    </cfRule>
    <cfRule type="containsText" dxfId="198" priority="82" operator="containsText" text="무릉">
      <formula>NOT(ISERROR(SEARCH("무릉",U22)))</formula>
    </cfRule>
  </conditionalFormatting>
  <conditionalFormatting sqref="W22">
    <cfRule type="containsText" dxfId="197" priority="79" operator="containsText" text="4번 협곡">
      <formula>NOT(ISERROR(SEARCH("4번 협곡",W22)))</formula>
    </cfRule>
    <cfRule type="containsText" dxfId="196" priority="80" operator="containsText" text="무릉">
      <formula>NOT(ISERROR(SEARCH("무릉",W22)))</formula>
    </cfRule>
  </conditionalFormatting>
  <conditionalFormatting sqref="Y22">
    <cfRule type="containsText" dxfId="195" priority="77" operator="containsText" text="4번 협곡">
      <formula>NOT(ISERROR(SEARCH("4번 협곡",Y22)))</formula>
    </cfRule>
    <cfRule type="containsText" dxfId="194" priority="78" operator="containsText" text="무릉">
      <formula>NOT(ISERROR(SEARCH("무릉",Y22)))</formula>
    </cfRule>
  </conditionalFormatting>
  <conditionalFormatting sqref="AA22">
    <cfRule type="containsText" dxfId="193" priority="75" operator="containsText" text="4번 협곡">
      <formula>NOT(ISERROR(SEARCH("4번 협곡",AA22)))</formula>
    </cfRule>
    <cfRule type="containsText" dxfId="192" priority="76" operator="containsText" text="무릉">
      <formula>NOT(ISERROR(SEARCH("무릉",AA22)))</formula>
    </cfRule>
  </conditionalFormatting>
  <conditionalFormatting sqref="B29">
    <cfRule type="containsText" dxfId="191" priority="73" operator="containsText" text="4번 협곡">
      <formula>NOT(ISERROR(SEARCH("4번 협곡",B29)))</formula>
    </cfRule>
    <cfRule type="containsText" dxfId="190" priority="74" operator="containsText" text="무릉">
      <formula>NOT(ISERROR(SEARCH("무릉",B29)))</formula>
    </cfRule>
  </conditionalFormatting>
  <conditionalFormatting sqref="C29">
    <cfRule type="containsText" dxfId="189" priority="71" operator="containsText" text="4번 협곡">
      <formula>NOT(ISERROR(SEARCH("4번 협곡",C29)))</formula>
    </cfRule>
    <cfRule type="containsText" dxfId="188" priority="72" operator="containsText" text="무릉">
      <formula>NOT(ISERROR(SEARCH("무릉",C29)))</formula>
    </cfRule>
  </conditionalFormatting>
  <conditionalFormatting sqref="E29">
    <cfRule type="containsText" dxfId="187" priority="67" operator="containsText" text="4번 협곡">
      <formula>NOT(ISERROR(SEARCH("4번 협곡",E29)))</formula>
    </cfRule>
    <cfRule type="containsText" dxfId="186" priority="68" operator="containsText" text="무릉">
      <formula>NOT(ISERROR(SEARCH("무릉",E29)))</formula>
    </cfRule>
  </conditionalFormatting>
  <conditionalFormatting sqref="F29">
    <cfRule type="containsText" dxfId="185" priority="65" operator="containsText" text="4번 협곡">
      <formula>NOT(ISERROR(SEARCH("4번 협곡",F29)))</formula>
    </cfRule>
    <cfRule type="containsText" dxfId="184" priority="66" operator="containsText" text="무릉">
      <formula>NOT(ISERROR(SEARCH("무릉",F29)))</formula>
    </cfRule>
  </conditionalFormatting>
  <conditionalFormatting sqref="G29">
    <cfRule type="containsText" dxfId="183" priority="63" operator="containsText" text="4번 협곡">
      <formula>NOT(ISERROR(SEARCH("4번 협곡",G29)))</formula>
    </cfRule>
    <cfRule type="containsText" dxfId="182" priority="64" operator="containsText" text="무릉">
      <formula>NOT(ISERROR(SEARCH("무릉",G29)))</formula>
    </cfRule>
  </conditionalFormatting>
  <conditionalFormatting sqref="H29">
    <cfRule type="containsText" dxfId="181" priority="61" operator="containsText" text="4번 협곡">
      <formula>NOT(ISERROR(SEARCH("4번 협곡",H29)))</formula>
    </cfRule>
    <cfRule type="containsText" dxfId="180" priority="62" operator="containsText" text="무릉">
      <formula>NOT(ISERROR(SEARCH("무릉",H29)))</formula>
    </cfRule>
  </conditionalFormatting>
  <conditionalFormatting sqref="O29">
    <cfRule type="containsText" dxfId="179" priority="59" operator="containsText" text="4번 협곡">
      <formula>NOT(ISERROR(SEARCH("4번 협곡",O29)))</formula>
    </cfRule>
    <cfRule type="containsText" dxfId="178" priority="60" operator="containsText" text="무릉">
      <formula>NOT(ISERROR(SEARCH("무릉",O29)))</formula>
    </cfRule>
  </conditionalFormatting>
  <conditionalFormatting sqref="Q29">
    <cfRule type="containsText" dxfId="177" priority="57" operator="containsText" text="4번 협곡">
      <formula>NOT(ISERROR(SEARCH("4번 협곡",Q29)))</formula>
    </cfRule>
    <cfRule type="containsText" dxfId="176" priority="58" operator="containsText" text="무릉">
      <formula>NOT(ISERROR(SEARCH("무릉",Q29)))</formula>
    </cfRule>
  </conditionalFormatting>
  <conditionalFormatting sqref="S29">
    <cfRule type="containsText" dxfId="175" priority="55" operator="containsText" text="4번 협곡">
      <formula>NOT(ISERROR(SEARCH("4번 협곡",S29)))</formula>
    </cfRule>
    <cfRule type="containsText" dxfId="174" priority="56" operator="containsText" text="무릉">
      <formula>NOT(ISERROR(SEARCH("무릉",S29)))</formula>
    </cfRule>
  </conditionalFormatting>
  <conditionalFormatting sqref="U29">
    <cfRule type="containsText" dxfId="173" priority="53" operator="containsText" text="4번 협곡">
      <formula>NOT(ISERROR(SEARCH("4번 협곡",U29)))</formula>
    </cfRule>
    <cfRule type="containsText" dxfId="172" priority="54" operator="containsText" text="무릉">
      <formula>NOT(ISERROR(SEARCH("무릉",U29)))</formula>
    </cfRule>
  </conditionalFormatting>
  <conditionalFormatting sqref="W29">
    <cfRule type="containsText" dxfId="171" priority="51" operator="containsText" text="4번 협곡">
      <formula>NOT(ISERROR(SEARCH("4번 협곡",W29)))</formula>
    </cfRule>
    <cfRule type="containsText" dxfId="170" priority="52" operator="containsText" text="무릉">
      <formula>NOT(ISERROR(SEARCH("무릉",W29)))</formula>
    </cfRule>
  </conditionalFormatting>
  <conditionalFormatting sqref="Y29">
    <cfRule type="containsText" dxfId="169" priority="49" operator="containsText" text="4번 협곡">
      <formula>NOT(ISERROR(SEARCH("4번 협곡",Y29)))</formula>
    </cfRule>
    <cfRule type="containsText" dxfId="168" priority="50" operator="containsText" text="무릉">
      <formula>NOT(ISERROR(SEARCH("무릉",Y29)))</formula>
    </cfRule>
  </conditionalFormatting>
  <conditionalFormatting sqref="AA29">
    <cfRule type="containsText" dxfId="167" priority="47" operator="containsText" text="4번 협곡">
      <formula>NOT(ISERROR(SEARCH("4번 협곡",AA29)))</formula>
    </cfRule>
    <cfRule type="containsText" dxfId="166" priority="48" operator="containsText" text="무릉">
      <formula>NOT(ISERROR(SEARCH("무릉",AA29)))</formula>
    </cfRule>
  </conditionalFormatting>
  <conditionalFormatting sqref="AA23">
    <cfRule type="containsText" dxfId="165" priority="45" operator="containsText" text="4번 협곡">
      <formula>NOT(ISERROR(SEARCH("4번 협곡",AA23)))</formula>
    </cfRule>
    <cfRule type="containsText" dxfId="164" priority="46" operator="containsText" text="무릉">
      <formula>NOT(ISERROR(SEARCH("무릉",AA23)))</formula>
    </cfRule>
  </conditionalFormatting>
  <conditionalFormatting sqref="C3">
    <cfRule type="containsText" dxfId="163" priority="41" operator="containsText" text="4번 협곡">
      <formula>NOT(ISERROR(SEARCH("4번 협곡",C3)))</formula>
    </cfRule>
    <cfRule type="containsText" dxfId="162" priority="42" operator="containsText" text="무릉">
      <formula>NOT(ISERROR(SEARCH("무릉",C3)))</formula>
    </cfRule>
  </conditionalFormatting>
  <conditionalFormatting sqref="D3">
    <cfRule type="containsText" dxfId="161" priority="39" operator="containsText" text="4번 협곡">
      <formula>NOT(ISERROR(SEARCH("4번 협곡",D3)))</formula>
    </cfRule>
    <cfRule type="containsText" dxfId="160" priority="40" operator="containsText" text="무릉">
      <formula>NOT(ISERROR(SEARCH("무릉",D3)))</formula>
    </cfRule>
  </conditionalFormatting>
  <conditionalFormatting sqref="E3">
    <cfRule type="containsText" dxfId="159" priority="37" operator="containsText" text="4번 협곡">
      <formula>NOT(ISERROR(SEARCH("4번 협곡",E3)))</formula>
    </cfRule>
    <cfRule type="containsText" dxfId="158" priority="38" operator="containsText" text="무릉">
      <formula>NOT(ISERROR(SEARCH("무릉",E3)))</formula>
    </cfRule>
  </conditionalFormatting>
  <conditionalFormatting sqref="F3">
    <cfRule type="containsText" dxfId="157" priority="35" operator="containsText" text="4번 협곡">
      <formula>NOT(ISERROR(SEARCH("4번 협곡",F3)))</formula>
    </cfRule>
    <cfRule type="containsText" dxfId="156" priority="36" operator="containsText" text="무릉">
      <formula>NOT(ISERROR(SEARCH("무릉",F3)))</formula>
    </cfRule>
  </conditionalFormatting>
  <conditionalFormatting sqref="G3">
    <cfRule type="containsText" dxfId="155" priority="33" operator="containsText" text="4번 협곡">
      <formula>NOT(ISERROR(SEARCH("4번 협곡",G3)))</formula>
    </cfRule>
    <cfRule type="containsText" dxfId="154" priority="34" operator="containsText" text="무릉">
      <formula>NOT(ISERROR(SEARCH("무릉",G3)))</formula>
    </cfRule>
  </conditionalFormatting>
  <conditionalFormatting sqref="H3">
    <cfRule type="containsText" dxfId="153" priority="31" operator="containsText" text="4번 협곡">
      <formula>NOT(ISERROR(SEARCH("4번 협곡",H3)))</formula>
    </cfRule>
    <cfRule type="containsText" dxfId="152" priority="32" operator="containsText" text="무릉">
      <formula>NOT(ISERROR(SEARCH("무릉",H3)))</formula>
    </cfRule>
  </conditionalFormatting>
  <conditionalFormatting sqref="I3">
    <cfRule type="containsText" dxfId="151" priority="29" operator="containsText" text="4번 협곡">
      <formula>NOT(ISERROR(SEARCH("4번 협곡",I3)))</formula>
    </cfRule>
    <cfRule type="containsText" dxfId="150" priority="30" operator="containsText" text="무릉">
      <formula>NOT(ISERROR(SEARCH("무릉",I3)))</formula>
    </cfRule>
  </conditionalFormatting>
  <conditionalFormatting sqref="J3">
    <cfRule type="containsText" dxfId="149" priority="27" operator="containsText" text="4번 협곡">
      <formula>NOT(ISERROR(SEARCH("4번 협곡",J3)))</formula>
    </cfRule>
    <cfRule type="containsText" dxfId="148" priority="28" operator="containsText" text="무릉">
      <formula>NOT(ISERROR(SEARCH("무릉",J3)))</formula>
    </cfRule>
  </conditionalFormatting>
  <conditionalFormatting sqref="A30">
    <cfRule type="containsText" dxfId="147" priority="25" operator="containsText" text="4번 협곡">
      <formula>NOT(ISERROR(SEARCH("4번 협곡",A30)))</formula>
    </cfRule>
    <cfRule type="containsText" dxfId="146" priority="26" operator="containsText" text="무릉">
      <formula>NOT(ISERROR(SEARCH("무릉",A30)))</formula>
    </cfRule>
  </conditionalFormatting>
  <conditionalFormatting sqref="B16 H16">
    <cfRule type="containsText" dxfId="145" priority="23" operator="containsText" text="4번 협곡">
      <formula>NOT(ISERROR(SEARCH("4번 협곡",B16)))</formula>
    </cfRule>
    <cfRule type="containsText" dxfId="144" priority="24" operator="containsText" text="무릉">
      <formula>NOT(ISERROR(SEARCH("무릉",B16)))</formula>
    </cfRule>
  </conditionalFormatting>
  <conditionalFormatting sqref="B23">
    <cfRule type="containsText" dxfId="143" priority="21" operator="containsText" text="4번 협곡">
      <formula>NOT(ISERROR(SEARCH("4번 협곡",B23)))</formula>
    </cfRule>
    <cfRule type="containsText" dxfId="142" priority="22" operator="containsText" text="무릉">
      <formula>NOT(ISERROR(SEARCH("무릉",B23)))</formula>
    </cfRule>
  </conditionalFormatting>
  <conditionalFormatting sqref="F23">
    <cfRule type="containsText" dxfId="141" priority="19" operator="containsText" text="4번 협곡">
      <formula>NOT(ISERROR(SEARCH("4번 협곡",F23)))</formula>
    </cfRule>
    <cfRule type="containsText" dxfId="140" priority="20" operator="containsText" text="무릉">
      <formula>NOT(ISERROR(SEARCH("무릉",F23)))</formula>
    </cfRule>
  </conditionalFormatting>
  <conditionalFormatting sqref="D36">
    <cfRule type="containsText" dxfId="139" priority="13" operator="containsText" text="4번 협곡">
      <formula>NOT(ISERROR(SEARCH("4번 협곡",D36)))</formula>
    </cfRule>
    <cfRule type="containsText" dxfId="138" priority="14" operator="containsText" text="무릉">
      <formula>NOT(ISERROR(SEARCH("무릉",D36)))</formula>
    </cfRule>
  </conditionalFormatting>
  <conditionalFormatting sqref="B36">
    <cfRule type="containsText" dxfId="137" priority="17" operator="containsText" text="4번 협곡">
      <formula>NOT(ISERROR(SEARCH("4번 협곡",B36)))</formula>
    </cfRule>
    <cfRule type="containsText" dxfId="136" priority="18" operator="containsText" text="무릉">
      <formula>NOT(ISERROR(SEARCH("무릉",B36)))</formula>
    </cfRule>
  </conditionalFormatting>
  <conditionalFormatting sqref="C36">
    <cfRule type="containsText" dxfId="135" priority="15" operator="containsText" text="4번 협곡">
      <formula>NOT(ISERROR(SEARCH("4번 협곡",C36)))</formula>
    </cfRule>
    <cfRule type="containsText" dxfId="134" priority="16" operator="containsText" text="무릉">
      <formula>NOT(ISERROR(SEARCH("무릉",C36)))</formula>
    </cfRule>
  </conditionalFormatting>
  <conditionalFormatting sqref="E36">
    <cfRule type="containsText" dxfId="133" priority="11" operator="containsText" text="4번 협곡">
      <formula>NOT(ISERROR(SEARCH("4번 협곡",E36)))</formula>
    </cfRule>
    <cfRule type="containsText" dxfId="132" priority="12" operator="containsText" text="무릉">
      <formula>NOT(ISERROR(SEARCH("무릉",E36)))</formula>
    </cfRule>
  </conditionalFormatting>
  <conditionalFormatting sqref="F36">
    <cfRule type="containsText" dxfId="131" priority="9" operator="containsText" text="4번 협곡">
      <formula>NOT(ISERROR(SEARCH("4번 협곡",F36)))</formula>
    </cfRule>
    <cfRule type="containsText" dxfId="130" priority="10" operator="containsText" text="무릉">
      <formula>NOT(ISERROR(SEARCH("무릉",F36)))</formula>
    </cfRule>
  </conditionalFormatting>
  <conditionalFormatting sqref="G36">
    <cfRule type="containsText" dxfId="129" priority="7" operator="containsText" text="4번 협곡">
      <formula>NOT(ISERROR(SEARCH("4번 협곡",G36)))</formula>
    </cfRule>
    <cfRule type="containsText" dxfId="128" priority="8" operator="containsText" text="무릉">
      <formula>NOT(ISERROR(SEARCH("무릉",G36)))</formula>
    </cfRule>
  </conditionalFormatting>
  <conditionalFormatting sqref="H36">
    <cfRule type="containsText" dxfId="127" priority="5" operator="containsText" text="4번 협곡">
      <formula>NOT(ISERROR(SEARCH("4번 협곡",H36)))</formula>
    </cfRule>
    <cfRule type="containsText" dxfId="126" priority="6" operator="containsText" text="무릉">
      <formula>NOT(ISERROR(SEARCH("무릉",H36)))</formula>
    </cfRule>
  </conditionalFormatting>
  <conditionalFormatting sqref="B30">
    <cfRule type="containsText" dxfId="125" priority="3" operator="containsText" text="4번 협곡">
      <formula>NOT(ISERROR(SEARCH("4번 협곡",B30)))</formula>
    </cfRule>
    <cfRule type="containsText" dxfId="124" priority="4" operator="containsText" text="무릉">
      <formula>NOT(ISERROR(SEARCH("무릉",B30)))</formula>
    </cfRule>
  </conditionalFormatting>
  <conditionalFormatting sqref="E30">
    <cfRule type="containsText" dxfId="123" priority="1" operator="containsText" text="4번 협곡">
      <formula>NOT(ISERROR(SEARCH("4번 협곡",E30)))</formula>
    </cfRule>
    <cfRule type="containsText" dxfId="122" priority="2" operator="containsText" text="무릉">
      <formula>NOT(ISERROR(SEARCH("무릉",E30)))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B2C92-5CD6-49E8-9C78-B532938BBF2D}">
  <sheetPr codeName="Sheet7"/>
  <dimension ref="A1:B5"/>
  <sheetViews>
    <sheetView workbookViewId="0">
      <selection activeCell="B9" sqref="B9"/>
    </sheetView>
  </sheetViews>
  <sheetFormatPr defaultRowHeight="17.399999999999999" x14ac:dyDescent="0.4"/>
  <cols>
    <col min="2" max="2" width="44.5" bestFit="1" customWidth="1"/>
  </cols>
  <sheetData>
    <row r="1" spans="1:2" ht="18" thickBot="1" x14ac:dyDescent="0.45">
      <c r="A1" s="65" t="s">
        <v>212</v>
      </c>
      <c r="B1" s="66" t="s">
        <v>255</v>
      </c>
    </row>
    <row r="2" spans="1:2" x14ac:dyDescent="0.4">
      <c r="A2" s="135" t="s">
        <v>213</v>
      </c>
      <c r="B2" s="62" t="s">
        <v>214</v>
      </c>
    </row>
    <row r="3" spans="1:2" x14ac:dyDescent="0.4">
      <c r="A3" s="136"/>
      <c r="B3" s="63" t="s">
        <v>215</v>
      </c>
    </row>
    <row r="4" spans="1:2" ht="18" thickBot="1" x14ac:dyDescent="0.45">
      <c r="A4" s="137"/>
      <c r="B4" s="64" t="s">
        <v>258</v>
      </c>
    </row>
    <row r="5" spans="1:2" ht="18" thickBot="1" x14ac:dyDescent="0.45">
      <c r="A5" s="65" t="s">
        <v>256</v>
      </c>
      <c r="B5" s="66" t="s">
        <v>257</v>
      </c>
    </row>
  </sheetData>
  <mergeCells count="1">
    <mergeCell ref="A2:A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검색</vt:lpstr>
      <vt:lpstr>설명서</vt:lpstr>
      <vt:lpstr>자원 채집</vt:lpstr>
      <vt:lpstr>물류 설비</vt:lpstr>
      <vt:lpstr>기초 생산</vt:lpstr>
      <vt:lpstr>합성과 제작</vt:lpstr>
      <vt:lpstr>사진 자료</vt:lpstr>
      <vt:lpstr>패치노트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dohum kim</dc:creator>
  <cp:lastModifiedBy>dohum kim</cp:lastModifiedBy>
  <dcterms:created xsi:type="dcterms:W3CDTF">2026-02-01T01:10:34Z</dcterms:created>
  <dcterms:modified xsi:type="dcterms:W3CDTF">2026-03-31T15:10:08Z</dcterms:modified>
</cp:coreProperties>
</file>