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13" i="1"/>
  <c r="E13"/>
  <c r="F13"/>
  <c r="G13"/>
  <c r="D13"/>
  <c r="C13"/>
  <c r="G12"/>
  <c r="H11"/>
  <c r="F11"/>
  <c r="E11"/>
  <c r="D11"/>
  <c r="C11"/>
  <c r="D10"/>
  <c r="E10"/>
  <c r="F10"/>
  <c r="H10"/>
  <c r="C10"/>
  <c r="C9"/>
  <c r="D9"/>
  <c r="E9"/>
  <c r="F9"/>
  <c r="H9"/>
  <c r="C8"/>
  <c r="C7"/>
  <c r="C6"/>
  <c r="C5"/>
  <c r="C4"/>
  <c r="C3"/>
  <c r="C2"/>
  <c r="D8"/>
  <c r="D7"/>
  <c r="D6"/>
  <c r="D5"/>
  <c r="D4"/>
  <c r="D3"/>
  <c r="D2"/>
  <c r="E2"/>
  <c r="E3"/>
  <c r="E4"/>
  <c r="E5"/>
  <c r="E6"/>
  <c r="E7"/>
  <c r="E8"/>
  <c r="F8"/>
  <c r="F7"/>
  <c r="F6"/>
  <c r="F5"/>
  <c r="F4"/>
  <c r="F3"/>
  <c r="F2"/>
  <c r="G8"/>
  <c r="G7"/>
  <c r="G6"/>
  <c r="G5"/>
  <c r="G4"/>
  <c r="G3"/>
  <c r="G2"/>
  <c r="H8"/>
  <c r="H7"/>
  <c r="H6"/>
  <c r="H5"/>
  <c r="H4"/>
  <c r="H3"/>
  <c r="H2"/>
</calcChain>
</file>

<file path=xl/sharedStrings.xml><?xml version="1.0" encoding="utf-8"?>
<sst xmlns="http://schemas.openxmlformats.org/spreadsheetml/2006/main" count="27" uniqueCount="27">
  <si>
    <t>WBS Nivel 2</t>
  </si>
  <si>
    <t>WBS Hojas</t>
  </si>
  <si>
    <t>Curso UARTN (Material)</t>
  </si>
  <si>
    <t>Módulo administración de alumnos</t>
  </si>
  <si>
    <t>Módulo administración de docentes</t>
  </si>
  <si>
    <t>Módulo administración de usuarios, roles y permisos</t>
  </si>
  <si>
    <t>Módulo administración de carreras</t>
  </si>
  <si>
    <t>Módulo administración de materias</t>
  </si>
  <si>
    <t>Módulo administración de cursos</t>
  </si>
  <si>
    <t>Módulo administración de correlatividades</t>
  </si>
  <si>
    <t>Administrador de infraestructura</t>
  </si>
  <si>
    <t>Análisis</t>
  </si>
  <si>
    <t>Desarrollo</t>
  </si>
  <si>
    <t>Planificación</t>
  </si>
  <si>
    <t>Administración proyecto</t>
  </si>
  <si>
    <t>Dictado del curso</t>
  </si>
  <si>
    <t>Porcentaje dictado</t>
  </si>
  <si>
    <t>Porcentaje Planificacion</t>
  </si>
  <si>
    <t>Porcentaje análisis</t>
  </si>
  <si>
    <t>porcentaje administración infraestructura</t>
  </si>
  <si>
    <t>Total</t>
  </si>
  <si>
    <t>Total entrega 1</t>
  </si>
  <si>
    <t>Total entrega 2</t>
  </si>
  <si>
    <t>Total entrega 3</t>
  </si>
  <si>
    <t>Total capacitación versión</t>
  </si>
  <si>
    <t>Porentaje administración (de la suma de todo)</t>
  </si>
  <si>
    <t>algo tendría que ir aca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</si>
</sst>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 applyAlignment="1">
      <alignment horizontal="left" vertical="top" wrapText="1"/>
    </xf>
    <xf numFmtId="0" fontId="0" fillId="0" borderId="0" xfId="0" applyAlignment="1">
      <alignment vertical="top"/>
    </xf>
    <xf numFmtId="11" fontId="0" fillId="2" borderId="1" xfId="0" applyNumberFormat="1" applyFill="1" applyBorder="1" applyAlignment="1">
      <alignment horizontal="left" vertical="top"/>
    </xf>
    <xf numFmtId="11" fontId="0" fillId="2" borderId="2" xfId="0" applyNumberFormat="1" applyFill="1" applyBorder="1" applyAlignment="1">
      <alignment horizontal="left" vertical="top"/>
    </xf>
    <xf numFmtId="11" fontId="0" fillId="3" borderId="6" xfId="0" applyNumberFormat="1" applyFill="1" applyBorder="1" applyAlignment="1">
      <alignment horizontal="left" vertical="top" wrapText="1"/>
    </xf>
    <xf numFmtId="11" fontId="0" fillId="3" borderId="7" xfId="0" applyNumberFormat="1" applyFill="1" applyBorder="1" applyAlignment="1">
      <alignment horizontal="left" vertical="top" wrapText="1"/>
    </xf>
    <xf numFmtId="0" fontId="0" fillId="3" borderId="8" xfId="0" applyFill="1" applyBorder="1" applyAlignment="1">
      <alignment vertical="top"/>
    </xf>
    <xf numFmtId="11" fontId="0" fillId="3" borderId="7" xfId="0" applyNumberFormat="1" applyFill="1" applyBorder="1" applyAlignment="1">
      <alignment horizontal="center" vertical="top" wrapText="1"/>
    </xf>
    <xf numFmtId="11" fontId="0" fillId="3" borderId="8" xfId="0" applyNumberFormat="1" applyFill="1" applyBorder="1" applyAlignment="1">
      <alignment horizontal="center" vertical="top" wrapText="1"/>
    </xf>
    <xf numFmtId="11" fontId="0" fillId="3" borderId="8" xfId="0" applyNumberFormat="1" applyFill="1" applyBorder="1" applyAlignment="1">
      <alignment horizontal="left" vertical="top" wrapText="1"/>
    </xf>
    <xf numFmtId="0" fontId="0" fillId="0" borderId="9" xfId="0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11" fontId="0" fillId="5" borderId="3" xfId="0" applyNumberFormat="1" applyFill="1" applyBorder="1" applyAlignment="1">
      <alignment horizontal="right" vertical="top" wrapText="1"/>
    </xf>
    <xf numFmtId="11" fontId="0" fillId="5" borderId="4" xfId="0" applyNumberFormat="1" applyFill="1" applyBorder="1" applyAlignment="1">
      <alignment horizontal="right" vertical="top" wrapText="1"/>
    </xf>
    <xf numFmtId="11" fontId="0" fillId="5" borderId="5" xfId="0" applyNumberFormat="1" applyFill="1" applyBorder="1" applyAlignment="1">
      <alignment horizontal="right" vertical="top" wrapText="1"/>
    </xf>
    <xf numFmtId="11" fontId="0" fillId="4" borderId="3" xfId="0" applyNumberFormat="1" applyFill="1" applyBorder="1" applyAlignment="1">
      <alignment horizontal="left" vertical="top" wrapText="1"/>
    </xf>
    <xf numFmtId="11" fontId="0" fillId="4" borderId="4" xfId="0" applyNumberFormat="1" applyFill="1" applyBorder="1" applyAlignment="1">
      <alignment horizontal="left" vertical="top" wrapText="1"/>
    </xf>
    <xf numFmtId="11" fontId="0" fillId="4" borderId="5" xfId="0" applyNumberFormat="1" applyFill="1" applyBorder="1" applyAlignment="1">
      <alignment horizontal="left" vertical="top" wrapTex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1" fillId="0" borderId="9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E14" sqref="E14"/>
    </sheetView>
  </sheetViews>
  <sheetFormatPr baseColWidth="10" defaultRowHeight="21" customHeight="1"/>
  <cols>
    <col min="1" max="1" width="16.140625" style="1" customWidth="1"/>
    <col min="2" max="2" width="47.42578125" style="1" customWidth="1"/>
    <col min="3" max="3" width="30.42578125" style="2" bestFit="1" customWidth="1"/>
    <col min="4" max="4" width="7.85546875" style="2" bestFit="1" customWidth="1"/>
    <col min="5" max="5" width="23" style="2" bestFit="1" customWidth="1"/>
    <col min="6" max="6" width="12.28515625" style="2" bestFit="1" customWidth="1"/>
    <col min="7" max="7" width="16.28515625" style="2" bestFit="1" customWidth="1"/>
    <col min="8" max="8" width="10.140625" style="2" bestFit="1" customWidth="1"/>
    <col min="9" max="16384" width="11.42578125" style="2"/>
  </cols>
  <sheetData>
    <row r="1" spans="1:8" ht="21" customHeight="1" thickBot="1">
      <c r="A1" s="3" t="s">
        <v>0</v>
      </c>
      <c r="B1" s="4" t="s">
        <v>1</v>
      </c>
      <c r="C1" s="12" t="s">
        <v>10</v>
      </c>
      <c r="D1" s="12" t="s">
        <v>11</v>
      </c>
      <c r="E1" s="12" t="s">
        <v>14</v>
      </c>
      <c r="F1" s="12" t="s">
        <v>13</v>
      </c>
      <c r="G1" s="12" t="s">
        <v>15</v>
      </c>
      <c r="H1" s="13" t="s">
        <v>12</v>
      </c>
    </row>
    <row r="2" spans="1:8" ht="21" customHeight="1" thickBot="1">
      <c r="A2" s="8" t="s">
        <v>2</v>
      </c>
      <c r="B2" s="5" t="s">
        <v>3</v>
      </c>
      <c r="C2" s="14">
        <f>ROUNDUP(H2/100*C19,0)</f>
        <v>12</v>
      </c>
      <c r="D2" s="14">
        <f>ROUNDUP(H2/100*C18,0)</f>
        <v>48</v>
      </c>
      <c r="E2" s="14">
        <f>ROUNDUP(C17*(C2+D2+F2+G2+H2)/100,0)</f>
        <v>44</v>
      </c>
      <c r="F2" s="14">
        <f>ROUNDUP(H2/100*C16,0)</f>
        <v>12</v>
      </c>
      <c r="G2" s="14">
        <f>ROUNDUP(H2/100*C15, 0)</f>
        <v>24</v>
      </c>
      <c r="H2" s="15">
        <f>100*1.2</f>
        <v>120</v>
      </c>
    </row>
    <row r="3" spans="1:8" ht="21" customHeight="1" thickBot="1">
      <c r="A3" s="8"/>
      <c r="B3" s="6" t="s">
        <v>4</v>
      </c>
      <c r="C3" s="14">
        <f>ROUNDUP(H3/100*C19,0)</f>
        <v>10</v>
      </c>
      <c r="D3" s="14">
        <f>ROUNDUP(H3/100*C18,0)</f>
        <v>39</v>
      </c>
      <c r="E3" s="14">
        <f>ROUNDUP(C17*(C3+D3+F3+G3+H3)/100,0)</f>
        <v>35</v>
      </c>
      <c r="F3" s="14">
        <f>ROUNDUP(H3/100*C16,0)</f>
        <v>10</v>
      </c>
      <c r="G3" s="14">
        <f>ROUNDUP(H3/100*C15,0)</f>
        <v>20</v>
      </c>
      <c r="H3" s="16">
        <f>80*1.2</f>
        <v>96</v>
      </c>
    </row>
    <row r="4" spans="1:8" ht="21" customHeight="1" thickBot="1">
      <c r="A4" s="8"/>
      <c r="B4" s="10" t="s">
        <v>5</v>
      </c>
      <c r="C4" s="14">
        <f>ROUNDUP(H4/100*C19,0)</f>
        <v>5</v>
      </c>
      <c r="D4" s="14">
        <f>ROUNDUP(H4/100*C18,0)</f>
        <v>20</v>
      </c>
      <c r="E4" s="14">
        <f>ROUNDUP(C17*(C4+D4+F4+G4+H4)/100,0)</f>
        <v>18</v>
      </c>
      <c r="F4" s="14">
        <f>ROUNDUP(H4/100*C16,0)</f>
        <v>5</v>
      </c>
      <c r="G4" s="14">
        <f>ROUNDUP(H4/100*C15, 0)</f>
        <v>10</v>
      </c>
      <c r="H4" s="18">
        <f>40*1.2</f>
        <v>48</v>
      </c>
    </row>
    <row r="5" spans="1:8" ht="21" customHeight="1" thickBot="1">
      <c r="A5" s="8"/>
      <c r="B5" s="5" t="s">
        <v>6</v>
      </c>
      <c r="C5" s="14">
        <f>ROUNDUP(H5/100*C19,0)</f>
        <v>8</v>
      </c>
      <c r="D5" s="14">
        <f>ROUNDUP(H5/100*C18,0)</f>
        <v>29</v>
      </c>
      <c r="E5" s="14">
        <f>ROUNDUP(C17*(C5+D5+F5+G5+H5)/100,0)</f>
        <v>27</v>
      </c>
      <c r="F5" s="14">
        <f>ROUNDUP(H5/100*C16,0)</f>
        <v>8</v>
      </c>
      <c r="G5" s="14">
        <f>ROUNDUP(H5/100*C15, 0)</f>
        <v>15</v>
      </c>
      <c r="H5" s="15">
        <f>60*1.2</f>
        <v>72</v>
      </c>
    </row>
    <row r="6" spans="1:8" ht="21" customHeight="1" thickBot="1">
      <c r="A6" s="8"/>
      <c r="B6" s="10" t="s">
        <v>7</v>
      </c>
      <c r="C6" s="14">
        <f>ROUNDUP(H6/100*C19,0)</f>
        <v>8</v>
      </c>
      <c r="D6" s="14">
        <f>ROUNDUP(H6/100*C18,0)</f>
        <v>29</v>
      </c>
      <c r="E6" s="14">
        <f>ROUNDUP(C17*(C6+D6+F6+G6+H6)/100,0)</f>
        <v>27</v>
      </c>
      <c r="F6" s="14">
        <f>ROUNDUP(H6/100*C16,0)</f>
        <v>8</v>
      </c>
      <c r="G6" s="14">
        <f>ROUNDUP(H6/100*C15,0)</f>
        <v>15</v>
      </c>
      <c r="H6" s="18">
        <f>60*1.2</f>
        <v>72</v>
      </c>
    </row>
    <row r="7" spans="1:8" ht="21" customHeight="1" thickBot="1">
      <c r="A7" s="8"/>
      <c r="B7" s="19" t="s">
        <v>8</v>
      </c>
      <c r="C7" s="14">
        <f>ROUNDUP(H7/100*C19,0)</f>
        <v>10</v>
      </c>
      <c r="D7" s="14">
        <f>ROUNDUP(H7/100*C18,0)</f>
        <v>39</v>
      </c>
      <c r="E7" s="14">
        <f>ROUNDUP(C17*(C7+D7+F7+G7+H7)/100,0)</f>
        <v>35</v>
      </c>
      <c r="F7" s="14">
        <f>ROUNDUP(H7/100*C16,0)</f>
        <v>10</v>
      </c>
      <c r="G7" s="14">
        <f>ROUNDUP(H7/100*C15,0)</f>
        <v>20</v>
      </c>
      <c r="H7" s="15">
        <f>80*1.2</f>
        <v>96</v>
      </c>
    </row>
    <row r="8" spans="1:8" ht="21" customHeight="1" thickBot="1">
      <c r="A8" s="9"/>
      <c r="B8" s="7" t="s">
        <v>9</v>
      </c>
      <c r="C8" s="14">
        <f>ROUNDUP(H8/100*C19,0)</f>
        <v>5</v>
      </c>
      <c r="D8" s="14">
        <f>ROUNDUP(H8/100*C18,0)</f>
        <v>20</v>
      </c>
      <c r="E8" s="14">
        <f>ROUNDUP(C17*(C8+D8+F8+G8+H8)/100,0)</f>
        <v>18</v>
      </c>
      <c r="F8" s="14">
        <f>ROUNDUP(H8/100*C16,0)</f>
        <v>5</v>
      </c>
      <c r="G8" s="14">
        <f>ROUNDUP(H8/100*C15,0)</f>
        <v>10</v>
      </c>
      <c r="H8" s="20">
        <f>40*1.2</f>
        <v>48</v>
      </c>
    </row>
    <row r="9" spans="1:8" ht="21" customHeight="1" thickBot="1">
      <c r="B9" s="24" t="s">
        <v>21</v>
      </c>
      <c r="C9" s="21">
        <f>SUM(C2:C4)</f>
        <v>27</v>
      </c>
      <c r="D9" s="21">
        <f t="shared" ref="D9:H9" si="0">SUM(D2:D4)</f>
        <v>107</v>
      </c>
      <c r="E9" s="21">
        <f t="shared" si="0"/>
        <v>97</v>
      </c>
      <c r="F9" s="21">
        <f t="shared" si="0"/>
        <v>27</v>
      </c>
      <c r="G9" s="21">
        <v>0</v>
      </c>
      <c r="H9" s="21">
        <f t="shared" si="0"/>
        <v>264</v>
      </c>
    </row>
    <row r="10" spans="1:8" ht="21" customHeight="1" thickBot="1">
      <c r="B10" s="25" t="s">
        <v>22</v>
      </c>
      <c r="C10" s="21">
        <f>SUM(C5:C6)</f>
        <v>16</v>
      </c>
      <c r="D10" s="21">
        <f t="shared" ref="D10:H10" si="1">SUM(D5:D6)</f>
        <v>58</v>
      </c>
      <c r="E10" s="21">
        <f t="shared" si="1"/>
        <v>54</v>
      </c>
      <c r="F10" s="21">
        <f t="shared" si="1"/>
        <v>16</v>
      </c>
      <c r="G10" s="21">
        <v>0</v>
      </c>
      <c r="H10" s="21">
        <f t="shared" si="1"/>
        <v>144</v>
      </c>
    </row>
    <row r="11" spans="1:8" ht="21" customHeight="1">
      <c r="B11" s="25" t="s">
        <v>23</v>
      </c>
      <c r="C11" s="21">
        <f>SUM(C7:C8)</f>
        <v>15</v>
      </c>
      <c r="D11" s="21">
        <f>SUM(D7:D8)</f>
        <v>59</v>
      </c>
      <c r="E11" s="21">
        <f>SUM(E7:E8)</f>
        <v>53</v>
      </c>
      <c r="F11" s="21">
        <f>SUM(F7:F8)</f>
        <v>15</v>
      </c>
      <c r="G11" s="21">
        <v>0</v>
      </c>
      <c r="H11" s="21">
        <f>SUM(H7:H8)</f>
        <v>144</v>
      </c>
    </row>
    <row r="12" spans="1:8" ht="21" customHeight="1">
      <c r="B12" s="25" t="s">
        <v>24</v>
      </c>
      <c r="C12" s="22">
        <v>0</v>
      </c>
      <c r="D12" s="11">
        <v>0</v>
      </c>
      <c r="E12" s="33" t="s">
        <v>26</v>
      </c>
      <c r="F12" s="11">
        <v>0</v>
      </c>
      <c r="G12" s="11">
        <f>SUM(G2:G9)</f>
        <v>114</v>
      </c>
      <c r="H12" s="16">
        <v>0</v>
      </c>
    </row>
    <row r="13" spans="1:8" ht="21" customHeight="1" thickBot="1">
      <c r="B13" s="26" t="s">
        <v>20</v>
      </c>
      <c r="C13" s="23">
        <f>SUM(C2:C8)</f>
        <v>58</v>
      </c>
      <c r="D13" s="17">
        <f>SUM(D2:D8)</f>
        <v>224</v>
      </c>
      <c r="E13" s="17">
        <f t="shared" ref="E13:H13" si="2">SUM(E2:E8)</f>
        <v>204</v>
      </c>
      <c r="F13" s="17">
        <f t="shared" si="2"/>
        <v>58</v>
      </c>
      <c r="G13" s="17">
        <f t="shared" si="2"/>
        <v>114</v>
      </c>
      <c r="H13" s="17">
        <f t="shared" si="2"/>
        <v>552</v>
      </c>
    </row>
    <row r="14" spans="1:8" ht="21" customHeight="1" thickBot="1"/>
    <row r="15" spans="1:8" ht="21" customHeight="1">
      <c r="B15" s="27" t="s">
        <v>16</v>
      </c>
      <c r="C15" s="30">
        <v>20</v>
      </c>
    </row>
    <row r="16" spans="1:8" ht="21" customHeight="1">
      <c r="B16" s="28" t="s">
        <v>17</v>
      </c>
      <c r="C16" s="31">
        <v>10</v>
      </c>
    </row>
    <row r="17" spans="2:3" ht="21" customHeight="1">
      <c r="B17" s="28" t="s">
        <v>25</v>
      </c>
      <c r="C17" s="31">
        <v>20</v>
      </c>
    </row>
    <row r="18" spans="2:3" ht="19.5" customHeight="1">
      <c r="B18" s="28" t="s">
        <v>18</v>
      </c>
      <c r="C18" s="31">
        <v>40</v>
      </c>
    </row>
    <row r="19" spans="2:3" ht="21" customHeight="1" thickBot="1">
      <c r="B19" s="29" t="s">
        <v>19</v>
      </c>
      <c r="C19" s="32">
        <v>10</v>
      </c>
    </row>
  </sheetData>
  <mergeCells count="1">
    <mergeCell ref="A2:A8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2009-04-19T21:51:48Z</dcterms:modified>
</cp:coreProperties>
</file>