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01716"/>
</workbook>
</file>

<file path=xl/calcChain.xml><?xml version="1.0" encoding="utf-8"?>
<calcChain xmlns="http://schemas.openxmlformats.org/spreadsheetml/2006/main">
  <c r="L8" i="2"/>
  <c r="N15"/>
  <c r="M15"/>
  <c r="L15"/>
  <c r="H15"/>
  <c r="N13"/>
  <c r="M13"/>
  <c r="L13"/>
  <c r="H13"/>
  <c r="N10"/>
  <c r="M10"/>
  <c r="L10"/>
  <c r="H10"/>
  <c r="H8"/>
  <c r="N5"/>
  <c r="M5"/>
  <c r="L5"/>
  <c r="N3"/>
  <c r="M3"/>
  <c r="L3"/>
  <c r="D3"/>
  <c r="H3"/>
  <c r="H5"/>
  <c r="D15"/>
  <c r="D13"/>
  <c r="D10"/>
  <c r="D8"/>
  <c r="D5"/>
  <c r="C23"/>
  <c r="D23"/>
  <c r="E23"/>
  <c r="F23"/>
  <c r="G23"/>
  <c r="H23"/>
  <c r="I23"/>
  <c r="J23"/>
  <c r="K23"/>
  <c r="L23"/>
  <c r="M23"/>
  <c r="N23"/>
  <c r="C24"/>
  <c r="D24"/>
  <c r="E24"/>
  <c r="F24"/>
  <c r="G24"/>
  <c r="H24"/>
  <c r="I24"/>
  <c r="J24"/>
  <c r="K24"/>
  <c r="L24"/>
  <c r="M24"/>
  <c r="N24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B27"/>
  <c r="B26"/>
  <c r="B25"/>
  <c r="B23"/>
  <c r="B24"/>
  <c r="H13" i="1"/>
  <c r="C2"/>
  <c r="D2"/>
  <c r="F2"/>
  <c r="G2"/>
  <c r="E2"/>
  <c r="C4"/>
  <c r="D4"/>
  <c r="F4"/>
  <c r="G4"/>
  <c r="E4"/>
  <c r="C8"/>
  <c r="D8"/>
  <c r="F8"/>
  <c r="G8"/>
  <c r="E8"/>
  <c r="C5"/>
  <c r="D5"/>
  <c r="F5"/>
  <c r="G5"/>
  <c r="E5"/>
  <c r="C6"/>
  <c r="D6"/>
  <c r="F6"/>
  <c r="G6"/>
  <c r="E6"/>
  <c r="C7"/>
  <c r="D7"/>
  <c r="F7"/>
  <c r="G7"/>
  <c r="E7"/>
  <c r="C3"/>
  <c r="D3"/>
  <c r="F3"/>
  <c r="G3"/>
  <c r="E3"/>
  <c r="E13"/>
  <c r="F13"/>
  <c r="G13"/>
  <c r="D13"/>
  <c r="C13"/>
  <c r="G12"/>
  <c r="H11"/>
  <c r="F11"/>
  <c r="E11"/>
  <c r="D11"/>
  <c r="C11"/>
  <c r="D10"/>
  <c r="E10"/>
  <c r="F10"/>
  <c r="H10"/>
  <c r="C10"/>
  <c r="C9"/>
  <c r="D9"/>
  <c r="E9"/>
  <c r="F9"/>
  <c r="H9"/>
</calcChain>
</file>

<file path=xl/sharedStrings.xml><?xml version="1.0" encoding="utf-8"?>
<sst xmlns="http://schemas.openxmlformats.org/spreadsheetml/2006/main" count="99" uniqueCount="63">
  <si>
    <t>WBS Nivel 2</t>
  </si>
  <si>
    <t>WBS Hojas</t>
  </si>
  <si>
    <t>Curso UARTN (Material)</t>
  </si>
  <si>
    <t>Módulo administración de alumnos</t>
  </si>
  <si>
    <t>Módulo administración de docentes</t>
  </si>
  <si>
    <t>Módulo administración de usuarios, roles y permisos</t>
  </si>
  <si>
    <t>Módulo administración de carreras</t>
  </si>
  <si>
    <t>Módulo administración de materias</t>
  </si>
  <si>
    <t>Módulo administración de cursos</t>
  </si>
  <si>
    <t>Módulo administración de correlatividades</t>
  </si>
  <si>
    <t>Administrador de infraestructura</t>
  </si>
  <si>
    <t>Análisis</t>
  </si>
  <si>
    <t>Desarrollo</t>
  </si>
  <si>
    <t>Planificación</t>
  </si>
  <si>
    <t>Administración proyecto</t>
  </si>
  <si>
    <t>Dictado del curso</t>
  </si>
  <si>
    <t>Porcentaje dictado</t>
  </si>
  <si>
    <t>Porcentaje Planificacion</t>
  </si>
  <si>
    <t>Porcentaje análisis</t>
  </si>
  <si>
    <t>porcentaje administración infraestructura</t>
  </si>
  <si>
    <t>Total</t>
  </si>
  <si>
    <t>Total entrega 1</t>
  </si>
  <si>
    <t>Total entrega 2</t>
  </si>
  <si>
    <t>Total entrega 3</t>
  </si>
  <si>
    <t>Total capacitación versión</t>
  </si>
  <si>
    <t>Porentaje administración (de la suma de todo)</t>
  </si>
  <si>
    <t>Enero</t>
  </si>
  <si>
    <t>Febrero</t>
  </si>
  <si>
    <t>Marzo</t>
  </si>
  <si>
    <t>Abril</t>
  </si>
  <si>
    <t>Mayo</t>
  </si>
  <si>
    <t>Junio</t>
  </si>
  <si>
    <t>Julio</t>
  </si>
  <si>
    <t>Q1</t>
  </si>
  <si>
    <t>Q2</t>
  </si>
  <si>
    <t>Entrega 1</t>
  </si>
  <si>
    <t>Entrega 2</t>
  </si>
  <si>
    <t>Entrega 3</t>
  </si>
  <si>
    <t>Lider de proyecto de CS1</t>
  </si>
  <si>
    <t>Planificacion</t>
  </si>
  <si>
    <t>Jefe de contenidos 1</t>
  </si>
  <si>
    <t>capacitador 9</t>
  </si>
  <si>
    <t>capacitador 8</t>
  </si>
  <si>
    <t>capacitador de UARTN 1</t>
  </si>
  <si>
    <t>Dictado de cursos</t>
  </si>
  <si>
    <t>RAM</t>
  </si>
  <si>
    <t>Administración de infraestructura</t>
  </si>
  <si>
    <t>Planficación</t>
  </si>
  <si>
    <t>Dictado de curso</t>
  </si>
  <si>
    <t>Personas / Tareas</t>
  </si>
  <si>
    <t>Capacitador de UARTN 1</t>
  </si>
  <si>
    <t>Capacitador 8</t>
  </si>
  <si>
    <t>Capacitador 9</t>
  </si>
  <si>
    <t xml:space="preserve">Lider de proyecto CS 1 </t>
  </si>
  <si>
    <t>x</t>
  </si>
  <si>
    <t>Compatibilidad de roles supuesta</t>
  </si>
  <si>
    <t>Administrador de infraestructura con Lider de proyecto</t>
  </si>
  <si>
    <t xml:space="preserve">Jefe de contenidos con Capacitador UARTN </t>
  </si>
  <si>
    <t>Capacitador con Capacitador UARTN (Tiene que hacer algo de analisis del contenido para poder dictar el curso)</t>
  </si>
  <si>
    <t>Lider de proyecto de CS 1</t>
  </si>
  <si>
    <t>Capacitación</t>
  </si>
  <si>
    <t>Administración del proyecto</t>
  </si>
  <si>
    <t>Total de persona por quincena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</si>
</sst>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0"/>
      <color indexed="9"/>
      <name val="Arial"/>
      <family val="2"/>
    </font>
    <font>
      <u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1" fontId="0" fillId="0" borderId="0" xfId="0" applyNumberFormat="1" applyAlignment="1">
      <alignment horizontal="left" vertical="top" wrapText="1"/>
    </xf>
    <xf numFmtId="0" fontId="0" fillId="0" borderId="0" xfId="0" applyAlignment="1">
      <alignment vertical="top"/>
    </xf>
    <xf numFmtId="11" fontId="0" fillId="2" borderId="1" xfId="0" applyNumberFormat="1" applyFill="1" applyBorder="1" applyAlignment="1">
      <alignment horizontal="left" vertical="top"/>
    </xf>
    <xf numFmtId="11" fontId="0" fillId="2" borderId="2" xfId="0" applyNumberFormat="1" applyFill="1" applyBorder="1" applyAlignment="1">
      <alignment horizontal="left" vertical="top"/>
    </xf>
    <xf numFmtId="11" fontId="0" fillId="3" borderId="3" xfId="0" applyNumberFormat="1" applyFill="1" applyBorder="1" applyAlignment="1">
      <alignment horizontal="left" vertical="top" wrapText="1"/>
    </xf>
    <xf numFmtId="11" fontId="0" fillId="3" borderId="4" xfId="0" applyNumberFormat="1" applyFill="1" applyBorder="1" applyAlignment="1">
      <alignment horizontal="left" vertical="top" wrapText="1"/>
    </xf>
    <xf numFmtId="0" fontId="0" fillId="3" borderId="5" xfId="0" applyFill="1" applyBorder="1" applyAlignment="1">
      <alignment vertical="top"/>
    </xf>
    <xf numFmtId="11" fontId="0" fillId="3" borderId="5" xfId="0" applyNumberFormat="1" applyFill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11" fontId="0" fillId="4" borderId="18" xfId="0" applyNumberFormat="1" applyFill="1" applyBorder="1" applyAlignment="1">
      <alignment horizontal="right" vertical="top" wrapText="1"/>
    </xf>
    <xf numFmtId="11" fontId="0" fillId="4" borderId="19" xfId="0" applyNumberFormat="1" applyFill="1" applyBorder="1" applyAlignment="1">
      <alignment horizontal="right" vertical="top" wrapText="1"/>
    </xf>
    <xf numFmtId="11" fontId="0" fillId="4" borderId="20" xfId="0" applyNumberFormat="1" applyFill="1" applyBorder="1" applyAlignment="1">
      <alignment horizontal="right" vertical="top" wrapText="1"/>
    </xf>
    <xf numFmtId="11" fontId="0" fillId="5" borderId="18" xfId="0" applyNumberFormat="1" applyFill="1" applyBorder="1" applyAlignment="1">
      <alignment horizontal="left" vertical="top" wrapText="1"/>
    </xf>
    <xf numFmtId="11" fontId="0" fillId="5" borderId="19" xfId="0" applyNumberFormat="1" applyFill="1" applyBorder="1" applyAlignment="1">
      <alignment horizontal="left" vertical="top" wrapText="1"/>
    </xf>
    <xf numFmtId="11" fontId="0" fillId="5" borderId="20" xfId="0" applyNumberFormat="1" applyFill="1" applyBorder="1" applyAlignment="1">
      <alignment horizontal="left" vertical="top" wrapTex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6" borderId="0" xfId="0" applyFill="1"/>
    <xf numFmtId="0" fontId="4" fillId="0" borderId="6" xfId="0" applyFont="1" applyFill="1" applyBorder="1" applyAlignment="1">
      <alignment horizontal="left"/>
    </xf>
    <xf numFmtId="0" fontId="0" fillId="0" borderId="0" xfId="0" applyBorder="1"/>
    <xf numFmtId="0" fontId="0" fillId="0" borderId="24" xfId="0" applyBorder="1"/>
    <xf numFmtId="0" fontId="0" fillId="0" borderId="0" xfId="0" applyFill="1" applyBorder="1"/>
    <xf numFmtId="0" fontId="0" fillId="0" borderId="24" xfId="0" applyFill="1" applyBorder="1"/>
    <xf numFmtId="0" fontId="5" fillId="0" borderId="0" xfId="0" applyFont="1" applyBorder="1"/>
    <xf numFmtId="0" fontId="5" fillId="0" borderId="24" xfId="0" applyFont="1" applyBorder="1"/>
    <xf numFmtId="0" fontId="4" fillId="0" borderId="0" xfId="0" applyFont="1"/>
    <xf numFmtId="0" fontId="4" fillId="0" borderId="0" xfId="0" applyFont="1" applyBorder="1"/>
    <xf numFmtId="0" fontId="4" fillId="0" borderId="24" xfId="0" applyFont="1" applyBorder="1" applyAlignment="1">
      <alignment textRotation="180"/>
    </xf>
    <xf numFmtId="0" fontId="4" fillId="0" borderId="25" xfId="0" applyFont="1" applyBorder="1"/>
    <xf numFmtId="0" fontId="0" fillId="0" borderId="26" xfId="0" applyBorder="1"/>
    <xf numFmtId="0" fontId="5" fillId="0" borderId="26" xfId="0" applyFont="1" applyBorder="1"/>
    <xf numFmtId="0" fontId="0" fillId="0" borderId="26" xfId="0" applyBorder="1"/>
    <xf numFmtId="11" fontId="0" fillId="6" borderId="3" xfId="0" applyNumberFormat="1" applyFill="1" applyBorder="1" applyAlignment="1">
      <alignment horizontal="left" vertical="top" wrapText="1"/>
    </xf>
    <xf numFmtId="11" fontId="0" fillId="6" borderId="4" xfId="0" applyNumberFormat="1" applyFill="1" applyBorder="1" applyAlignment="1">
      <alignment horizontal="left" vertical="top" wrapText="1"/>
    </xf>
    <xf numFmtId="11" fontId="0" fillId="6" borderId="5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6" borderId="27" xfId="0" applyFill="1" applyBorder="1" applyAlignment="1">
      <alignment vertical="top"/>
    </xf>
    <xf numFmtId="11" fontId="0" fillId="6" borderId="28" xfId="0" applyNumberFormat="1" applyFill="1" applyBorder="1" applyAlignment="1">
      <alignment horizontal="left" vertical="top" wrapText="1"/>
    </xf>
    <xf numFmtId="0" fontId="0" fillId="0" borderId="0" xfId="0" applyFill="1" applyBorder="1"/>
    <xf numFmtId="0" fontId="4" fillId="0" borderId="25" xfId="0" applyFont="1" applyBorder="1" applyAlignment="1">
      <alignment textRotation="180"/>
    </xf>
    <xf numFmtId="0" fontId="0" fillId="0" borderId="29" xfId="0" applyBorder="1"/>
    <xf numFmtId="0" fontId="0" fillId="0" borderId="29" xfId="0" applyFill="1" applyBorder="1"/>
    <xf numFmtId="0" fontId="5" fillId="0" borderId="29" xfId="0" applyFont="1" applyBorder="1"/>
    <xf numFmtId="0" fontId="4" fillId="0" borderId="29" xfId="0" applyFont="1" applyBorder="1" applyAlignment="1">
      <alignment textRotation="180"/>
    </xf>
    <xf numFmtId="0" fontId="0" fillId="0" borderId="26" xfId="0" applyFill="1" applyBorder="1"/>
    <xf numFmtId="0" fontId="3" fillId="6" borderId="6" xfId="0" applyFont="1" applyFill="1" applyBorder="1"/>
    <xf numFmtId="0" fontId="3" fillId="6" borderId="32" xfId="0" applyFont="1" applyFill="1" applyBorder="1"/>
    <xf numFmtId="0" fontId="3" fillId="6" borderId="31" xfId="0" applyFont="1" applyFill="1" applyBorder="1"/>
    <xf numFmtId="0" fontId="7" fillId="6" borderId="6" xfId="0" applyFont="1" applyFill="1" applyBorder="1" applyAlignment="1">
      <alignment horizontal="left"/>
    </xf>
    <xf numFmtId="0" fontId="2" fillId="6" borderId="0" xfId="0" applyFont="1" applyFill="1"/>
    <xf numFmtId="0" fontId="0" fillId="0" borderId="33" xfId="0" applyFill="1" applyBorder="1"/>
    <xf numFmtId="0" fontId="0" fillId="0" borderId="34" xfId="0" applyFill="1" applyBorder="1"/>
    <xf numFmtId="0" fontId="0" fillId="0" borderId="6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36" xfId="0" applyBorder="1" applyAlignment="1">
      <alignment vertical="top"/>
    </xf>
    <xf numFmtId="0" fontId="8" fillId="0" borderId="0" xfId="0" applyFont="1"/>
    <xf numFmtId="11" fontId="8" fillId="0" borderId="0" xfId="0" applyNumberFormat="1" applyFont="1" applyAlignment="1">
      <alignment horizontal="left" vertical="top" wrapText="1"/>
    </xf>
    <xf numFmtId="11" fontId="0" fillId="3" borderId="4" xfId="0" applyNumberFormat="1" applyFill="1" applyBorder="1" applyAlignment="1">
      <alignment horizontal="center" vertical="top" wrapText="1"/>
    </xf>
    <xf numFmtId="11" fontId="0" fillId="3" borderId="5" xfId="0" applyNumberFormat="1" applyFill="1" applyBorder="1" applyAlignment="1">
      <alignment horizontal="center" vertical="top" wrapText="1"/>
    </xf>
    <xf numFmtId="0" fontId="3" fillId="6" borderId="30" xfId="0" applyFont="1" applyFill="1" applyBorder="1" applyAlignment="1">
      <alignment horizontal="left"/>
    </xf>
    <xf numFmtId="0" fontId="3" fillId="6" borderId="3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zoomScale="85" workbookViewId="0">
      <selection activeCell="G21" sqref="G21"/>
    </sheetView>
  </sheetViews>
  <sheetFormatPr baseColWidth="10" defaultRowHeight="21" customHeight="1"/>
  <cols>
    <col min="1" max="1" width="22.85546875" style="1" bestFit="1" customWidth="1"/>
    <col min="2" max="2" width="51.42578125" style="1" bestFit="1" customWidth="1"/>
    <col min="3" max="3" width="32.7109375" style="2" bestFit="1" customWidth="1"/>
    <col min="4" max="4" width="8.7109375" style="2" bestFit="1" customWidth="1"/>
    <col min="5" max="5" width="23.7109375" style="2" bestFit="1" customWidth="1"/>
    <col min="6" max="6" width="13.140625" style="2" bestFit="1" customWidth="1"/>
    <col min="7" max="7" width="17.28515625" style="2" bestFit="1" customWidth="1"/>
    <col min="8" max="8" width="10.140625" style="2" bestFit="1" customWidth="1"/>
    <col min="9" max="16384" width="11.42578125" style="2"/>
  </cols>
  <sheetData>
    <row r="1" spans="1:8" ht="23.25" customHeight="1" thickBot="1">
      <c r="A1" s="3" t="s">
        <v>0</v>
      </c>
      <c r="B1" s="4" t="s">
        <v>1</v>
      </c>
      <c r="C1" s="10" t="s">
        <v>10</v>
      </c>
      <c r="D1" s="10" t="s">
        <v>11</v>
      </c>
      <c r="E1" s="10" t="s">
        <v>14</v>
      </c>
      <c r="F1" s="10" t="s">
        <v>13</v>
      </c>
      <c r="G1" s="10" t="s">
        <v>15</v>
      </c>
      <c r="H1" s="11" t="s">
        <v>12</v>
      </c>
    </row>
    <row r="2" spans="1:8" ht="21" customHeight="1" thickBot="1">
      <c r="A2" s="74" t="s">
        <v>2</v>
      </c>
      <c r="B2" s="5" t="s">
        <v>3</v>
      </c>
      <c r="C2" s="12">
        <f>ROUNDUP(H2/100*C19,0)</f>
        <v>12</v>
      </c>
      <c r="D2" s="12">
        <f>ROUNDUP(H2/100*C18,0)</f>
        <v>48</v>
      </c>
      <c r="E2" s="12">
        <f>ROUNDUP(C17*(C2+D2+F2+G2+H2)/100,0)</f>
        <v>44</v>
      </c>
      <c r="F2" s="12">
        <f>ROUNDUP(H2/100*C16,0)</f>
        <v>12</v>
      </c>
      <c r="G2" s="12">
        <f>ROUNDUP(H2/100*C15, 0)</f>
        <v>24</v>
      </c>
      <c r="H2" s="13">
        <v>120</v>
      </c>
    </row>
    <row r="3" spans="1:8" ht="21" customHeight="1" thickBot="1">
      <c r="A3" s="74"/>
      <c r="B3" s="6" t="s">
        <v>4</v>
      </c>
      <c r="C3" s="12">
        <f>ROUNDUP(H3/100*C19,0)</f>
        <v>10</v>
      </c>
      <c r="D3" s="12">
        <f>ROUNDUP(H3/100*C18,0)</f>
        <v>40</v>
      </c>
      <c r="E3" s="12">
        <f>ROUNDUP(C17*(C3+D3+F3+G3+H3)/100,0)</f>
        <v>36</v>
      </c>
      <c r="F3" s="12">
        <f>ROUNDUP(H3/100*C16,0)</f>
        <v>10</v>
      </c>
      <c r="G3" s="12">
        <f>ROUNDUP(H3/100*C15,0)</f>
        <v>20</v>
      </c>
      <c r="H3" s="14">
        <v>100</v>
      </c>
    </row>
    <row r="4" spans="1:8" ht="21" customHeight="1" thickBot="1">
      <c r="A4" s="74"/>
      <c r="B4" s="8" t="s">
        <v>5</v>
      </c>
      <c r="C4" s="12">
        <f>ROUNDUP(H4/100*C19,0)</f>
        <v>6</v>
      </c>
      <c r="D4" s="12">
        <f>ROUNDUP(H4/100*C18,0)</f>
        <v>22</v>
      </c>
      <c r="E4" s="12">
        <f>ROUNDUP(C17*(C4+D4+F4+G4+H4)/100,0)</f>
        <v>20</v>
      </c>
      <c r="F4" s="12">
        <f>ROUNDUP(H4/100*C16,0)</f>
        <v>6</v>
      </c>
      <c r="G4" s="12">
        <f>ROUNDUP(H4/100*C15, 0)</f>
        <v>11</v>
      </c>
      <c r="H4" s="16">
        <v>55</v>
      </c>
    </row>
    <row r="5" spans="1:8" ht="21" customHeight="1" thickBot="1">
      <c r="A5" s="74"/>
      <c r="B5" s="5" t="s">
        <v>6</v>
      </c>
      <c r="C5" s="12">
        <f>ROUNDUP(H5/100*C19,0)</f>
        <v>8</v>
      </c>
      <c r="D5" s="12">
        <f>ROUNDUP(H5/100*C18,0)</f>
        <v>32</v>
      </c>
      <c r="E5" s="12">
        <f>ROUNDUP(C17*(C5+D5+F5+G5+H5)/100,0)</f>
        <v>29</v>
      </c>
      <c r="F5" s="12">
        <f>ROUNDUP(H5/100*C16,0)</f>
        <v>8</v>
      </c>
      <c r="G5" s="12">
        <f>ROUNDUP(H5/100*C15, 0)</f>
        <v>16</v>
      </c>
      <c r="H5" s="13">
        <v>80</v>
      </c>
    </row>
    <row r="6" spans="1:8" ht="21" customHeight="1" thickBot="1">
      <c r="A6" s="74"/>
      <c r="B6" s="8" t="s">
        <v>7</v>
      </c>
      <c r="C6" s="12">
        <f>ROUNDUP(H6/100*C19,0)</f>
        <v>8</v>
      </c>
      <c r="D6" s="12">
        <f>ROUNDUP(H6/100*C18,0)</f>
        <v>32</v>
      </c>
      <c r="E6" s="12">
        <f>ROUNDUP(C17*(C6+D6+F6+G6+H6)/100,0)</f>
        <v>29</v>
      </c>
      <c r="F6" s="12">
        <f>ROUNDUP(H6/100*C16,0)</f>
        <v>8</v>
      </c>
      <c r="G6" s="12">
        <f>ROUNDUP(H6/100*C15,0)</f>
        <v>16</v>
      </c>
      <c r="H6" s="16">
        <v>80</v>
      </c>
    </row>
    <row r="7" spans="1:8" ht="21" customHeight="1" thickBot="1">
      <c r="A7" s="74"/>
      <c r="B7" s="17" t="s">
        <v>8</v>
      </c>
      <c r="C7" s="12">
        <f>ROUNDUP(H7/100*C19,0)</f>
        <v>10</v>
      </c>
      <c r="D7" s="12">
        <f>ROUNDUP(H7/100*C18,0)</f>
        <v>40</v>
      </c>
      <c r="E7" s="12">
        <f>ROUNDUP(C17*(C7+D7+F7+G7+H7)/100,0)</f>
        <v>36</v>
      </c>
      <c r="F7" s="12">
        <f>ROUNDUP(H7/100*C16,0)</f>
        <v>10</v>
      </c>
      <c r="G7" s="12">
        <f>ROUNDUP(H7/100*C15,0)</f>
        <v>20</v>
      </c>
      <c r="H7" s="13">
        <v>100</v>
      </c>
    </row>
    <row r="8" spans="1:8" ht="21" customHeight="1" thickBot="1">
      <c r="A8" s="75"/>
      <c r="B8" s="7" t="s">
        <v>9</v>
      </c>
      <c r="C8" s="12">
        <f>ROUNDUP(H8/100*C19,0)</f>
        <v>6</v>
      </c>
      <c r="D8" s="12">
        <f>ROUNDUP(H8/100*C18,0)</f>
        <v>22</v>
      </c>
      <c r="E8" s="12">
        <f>ROUNDUP(C17*(C8+D8+F8+G8+H8)/100,0)</f>
        <v>20</v>
      </c>
      <c r="F8" s="12">
        <f>ROUNDUP(H8/100*C16,0)</f>
        <v>6</v>
      </c>
      <c r="G8" s="12">
        <f>ROUNDUP(H8/100*C15,0)</f>
        <v>11</v>
      </c>
      <c r="H8" s="18">
        <v>55</v>
      </c>
    </row>
    <row r="9" spans="1:8" ht="21" customHeight="1" thickBot="1">
      <c r="B9" s="22" t="s">
        <v>21</v>
      </c>
      <c r="C9" s="19">
        <f>SUM(C2:C4)</f>
        <v>28</v>
      </c>
      <c r="D9" s="19">
        <f>SUM(D2:D4)</f>
        <v>110</v>
      </c>
      <c r="E9" s="19">
        <f>SUM(E2:E4)</f>
        <v>100</v>
      </c>
      <c r="F9" s="19">
        <f>SUM(F2:F4)</f>
        <v>28</v>
      </c>
      <c r="G9" s="19">
        <v>0</v>
      </c>
      <c r="H9" s="19">
        <f>SUM(H2:H4)</f>
        <v>275</v>
      </c>
    </row>
    <row r="10" spans="1:8" ht="21" customHeight="1" thickBot="1">
      <c r="B10" s="23" t="s">
        <v>22</v>
      </c>
      <c r="C10" s="19">
        <f>SUM(C5:C6)</f>
        <v>16</v>
      </c>
      <c r="D10" s="19">
        <f>SUM(D5:D6)</f>
        <v>64</v>
      </c>
      <c r="E10" s="19">
        <f>SUM(E5:E6)</f>
        <v>58</v>
      </c>
      <c r="F10" s="19">
        <f>SUM(F5:F6)</f>
        <v>16</v>
      </c>
      <c r="G10" s="19">
        <v>0</v>
      </c>
      <c r="H10" s="19">
        <f>SUM(H5:H6)</f>
        <v>160</v>
      </c>
    </row>
    <row r="11" spans="1:8" ht="21" customHeight="1">
      <c r="B11" s="23" t="s">
        <v>23</v>
      </c>
      <c r="C11" s="19">
        <f>SUM(C7:C8)</f>
        <v>16</v>
      </c>
      <c r="D11" s="19">
        <f>SUM(D7:D8)</f>
        <v>62</v>
      </c>
      <c r="E11" s="19">
        <f>SUM(E7:E8)</f>
        <v>56</v>
      </c>
      <c r="F11" s="19">
        <f>SUM(F7:F8)</f>
        <v>16</v>
      </c>
      <c r="G11" s="19">
        <v>0</v>
      </c>
      <c r="H11" s="19">
        <f>SUM(H7:H8)</f>
        <v>155</v>
      </c>
    </row>
    <row r="12" spans="1:8" ht="21" customHeight="1">
      <c r="B12" s="23" t="s">
        <v>24</v>
      </c>
      <c r="C12" s="20">
        <v>0</v>
      </c>
      <c r="D12" s="9">
        <v>0</v>
      </c>
      <c r="E12" s="31">
        <v>0</v>
      </c>
      <c r="F12" s="9">
        <v>0</v>
      </c>
      <c r="G12" s="9">
        <f>SUM(G2:G9)</f>
        <v>118</v>
      </c>
      <c r="H12" s="14">
        <v>0</v>
      </c>
    </row>
    <row r="13" spans="1:8" ht="21" customHeight="1" thickBot="1">
      <c r="B13" s="24" t="s">
        <v>20</v>
      </c>
      <c r="C13" s="21">
        <f t="shared" ref="C13:H13" si="0">SUM(C2:C8)</f>
        <v>60</v>
      </c>
      <c r="D13" s="15">
        <f t="shared" si="0"/>
        <v>236</v>
      </c>
      <c r="E13" s="15">
        <f t="shared" si="0"/>
        <v>214</v>
      </c>
      <c r="F13" s="15">
        <f t="shared" si="0"/>
        <v>60</v>
      </c>
      <c r="G13" s="15">
        <f t="shared" si="0"/>
        <v>118</v>
      </c>
      <c r="H13" s="15">
        <f t="shared" si="0"/>
        <v>590</v>
      </c>
    </row>
    <row r="14" spans="1:8" ht="21" customHeight="1" thickBot="1"/>
    <row r="15" spans="1:8" ht="21" customHeight="1">
      <c r="B15" s="25" t="s">
        <v>16</v>
      </c>
      <c r="C15" s="28">
        <v>20</v>
      </c>
    </row>
    <row r="16" spans="1:8" ht="21" customHeight="1">
      <c r="B16" s="26" t="s">
        <v>17</v>
      </c>
      <c r="C16" s="29">
        <v>10</v>
      </c>
    </row>
    <row r="17" spans="1:8" ht="21" customHeight="1">
      <c r="B17" s="26" t="s">
        <v>25</v>
      </c>
      <c r="C17" s="29">
        <v>20</v>
      </c>
    </row>
    <row r="18" spans="1:8" ht="19.5" customHeight="1">
      <c r="B18" s="26" t="s">
        <v>18</v>
      </c>
      <c r="C18" s="29">
        <v>40</v>
      </c>
    </row>
    <row r="19" spans="1:8" ht="21" customHeight="1" thickBot="1">
      <c r="B19" s="27" t="s">
        <v>19</v>
      </c>
      <c r="C19" s="30">
        <v>10</v>
      </c>
    </row>
    <row r="23" spans="1:8" ht="21" customHeight="1" thickBot="1">
      <c r="A23" s="1" t="s">
        <v>45</v>
      </c>
    </row>
    <row r="24" spans="1:8" ht="21" customHeight="1" thickBot="1">
      <c r="B24" s="53" t="s">
        <v>49</v>
      </c>
      <c r="C24" s="50" t="s">
        <v>46</v>
      </c>
      <c r="D24" s="51" t="s">
        <v>11</v>
      </c>
      <c r="E24" s="51" t="s">
        <v>14</v>
      </c>
      <c r="F24" s="51" t="s">
        <v>47</v>
      </c>
      <c r="G24" s="51" t="s">
        <v>48</v>
      </c>
      <c r="H24" s="52" t="s">
        <v>12</v>
      </c>
    </row>
    <row r="25" spans="1:8" ht="21" customHeight="1">
      <c r="B25" s="47" t="s">
        <v>53</v>
      </c>
      <c r="C25" s="70" t="s">
        <v>54</v>
      </c>
      <c r="D25" s="71"/>
      <c r="E25" s="71" t="s">
        <v>54</v>
      </c>
      <c r="F25" s="71"/>
      <c r="G25" s="71"/>
      <c r="H25" s="71"/>
    </row>
    <row r="26" spans="1:8" ht="21" customHeight="1">
      <c r="B26" s="48" t="s">
        <v>50</v>
      </c>
      <c r="C26" s="69"/>
      <c r="D26" s="68"/>
      <c r="E26" s="68"/>
      <c r="F26" s="68"/>
      <c r="G26" s="68"/>
      <c r="H26" s="68" t="s">
        <v>54</v>
      </c>
    </row>
    <row r="27" spans="1:8" ht="21" customHeight="1">
      <c r="B27" s="48" t="s">
        <v>40</v>
      </c>
      <c r="C27" s="69"/>
      <c r="D27" s="68" t="s">
        <v>54</v>
      </c>
      <c r="E27" s="68"/>
      <c r="F27" s="68" t="s">
        <v>54</v>
      </c>
      <c r="G27" s="68"/>
      <c r="H27" s="68" t="s">
        <v>54</v>
      </c>
    </row>
    <row r="28" spans="1:8" ht="21" customHeight="1">
      <c r="B28" s="48" t="s">
        <v>51</v>
      </c>
      <c r="C28" s="69"/>
      <c r="D28" s="68" t="s">
        <v>54</v>
      </c>
      <c r="E28" s="68"/>
      <c r="F28" s="68"/>
      <c r="G28" s="68" t="s">
        <v>54</v>
      </c>
      <c r="H28" s="68"/>
    </row>
    <row r="29" spans="1:8" ht="21" customHeight="1" thickBot="1">
      <c r="B29" s="49" t="s">
        <v>52</v>
      </c>
      <c r="C29" s="69"/>
      <c r="D29" s="68" t="s">
        <v>54</v>
      </c>
      <c r="E29" s="68"/>
      <c r="F29" s="68"/>
      <c r="G29" s="68" t="s">
        <v>54</v>
      </c>
      <c r="H29" s="68"/>
    </row>
    <row r="30" spans="1:8" ht="21" customHeight="1" thickBot="1"/>
    <row r="31" spans="1:8" ht="21" customHeight="1" thickBot="1">
      <c r="B31" s="53" t="s">
        <v>55</v>
      </c>
    </row>
    <row r="32" spans="1:8" ht="21" customHeight="1">
      <c r="B32" s="1" t="s">
        <v>56</v>
      </c>
    </row>
    <row r="33" spans="1:2" ht="21" customHeight="1">
      <c r="B33" s="1" t="s">
        <v>57</v>
      </c>
    </row>
    <row r="34" spans="1:2" ht="50.25" customHeight="1">
      <c r="B34" s="1" t="s">
        <v>58</v>
      </c>
    </row>
    <row r="44" spans="1:2" ht="21" customHeight="1">
      <c r="A44" s="73"/>
    </row>
  </sheetData>
  <mergeCells count="1">
    <mergeCell ref="A2:A8"/>
  </mergeCells>
  <phoneticPr fontId="6" type="noConversion"/>
  <pageMargins left="0.7" right="0.7" top="0.75" bottom="0.75" header="0.3" footer="0.3"/>
  <pageSetup paperSize="9" orientation="landscape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R22" sqref="R22"/>
    </sheetView>
  </sheetViews>
  <sheetFormatPr baseColWidth="10" defaultRowHeight="15"/>
  <cols>
    <col min="1" max="1" width="33.42578125" bestFit="1" customWidth="1"/>
    <col min="2" max="2" width="4" bestFit="1" customWidth="1"/>
    <col min="3" max="3" width="3.42578125" bestFit="1" customWidth="1"/>
    <col min="4" max="4" width="4" bestFit="1" customWidth="1"/>
    <col min="5" max="7" width="3.42578125" bestFit="1" customWidth="1"/>
    <col min="8" max="8" width="4" bestFit="1" customWidth="1"/>
    <col min="9" max="11" width="3.42578125" bestFit="1" customWidth="1"/>
    <col min="12" max="12" width="4" bestFit="1" customWidth="1"/>
    <col min="13" max="13" width="3.42578125" bestFit="1" customWidth="1"/>
    <col min="14" max="14" width="5.140625" bestFit="1" customWidth="1"/>
    <col min="16" max="16" width="9" bestFit="1" customWidth="1"/>
  </cols>
  <sheetData>
    <row r="1" spans="1:14">
      <c r="A1" s="32"/>
      <c r="B1" s="76" t="s">
        <v>26</v>
      </c>
      <c r="C1" s="77"/>
      <c r="D1" s="76" t="s">
        <v>27</v>
      </c>
      <c r="E1" s="77"/>
      <c r="F1" s="76" t="s">
        <v>28</v>
      </c>
      <c r="G1" s="77"/>
      <c r="H1" s="76" t="s">
        <v>29</v>
      </c>
      <c r="I1" s="77"/>
      <c r="J1" s="76" t="s">
        <v>30</v>
      </c>
      <c r="K1" s="77"/>
      <c r="L1" s="76" t="s">
        <v>31</v>
      </c>
      <c r="M1" s="77"/>
      <c r="N1" s="61" t="s">
        <v>32</v>
      </c>
    </row>
    <row r="2" spans="1:14">
      <c r="A2" s="32"/>
      <c r="B2" s="61" t="s">
        <v>33</v>
      </c>
      <c r="C2" s="61" t="s">
        <v>34</v>
      </c>
      <c r="D2" s="62" t="s">
        <v>33</v>
      </c>
      <c r="E2" s="63" t="s">
        <v>34</v>
      </c>
      <c r="F2" s="61" t="s">
        <v>33</v>
      </c>
      <c r="G2" s="61" t="s">
        <v>34</v>
      </c>
      <c r="H2" s="62" t="s">
        <v>33</v>
      </c>
      <c r="I2" s="63" t="s">
        <v>34</v>
      </c>
      <c r="J2" s="61" t="s">
        <v>33</v>
      </c>
      <c r="K2" s="61" t="s">
        <v>34</v>
      </c>
      <c r="L2" s="62" t="s">
        <v>33</v>
      </c>
      <c r="M2" s="63" t="s">
        <v>34</v>
      </c>
      <c r="N2" s="62" t="s">
        <v>33</v>
      </c>
    </row>
    <row r="3" spans="1:14">
      <c r="A3" s="65" t="s">
        <v>61</v>
      </c>
      <c r="B3" s="54"/>
      <c r="C3" s="54"/>
      <c r="D3" s="54">
        <f>SUM(B4:D4)</f>
        <v>130</v>
      </c>
      <c r="E3" s="66"/>
      <c r="F3" s="54"/>
      <c r="G3" s="54"/>
      <c r="H3" s="54">
        <f>SUM(E4:H4)</f>
        <v>80</v>
      </c>
      <c r="I3" s="66"/>
      <c r="J3" s="54"/>
      <c r="K3" s="54"/>
      <c r="L3" s="54">
        <f>SUM(I4:L4)</f>
        <v>80</v>
      </c>
      <c r="M3" s="67">
        <f>SUM(M4)</f>
        <v>0</v>
      </c>
      <c r="N3" s="60">
        <f>SUM(N4)</f>
        <v>0</v>
      </c>
    </row>
    <row r="4" spans="1:14">
      <c r="A4" s="33" t="s">
        <v>59</v>
      </c>
      <c r="B4" s="34">
        <v>60</v>
      </c>
      <c r="C4" s="34">
        <v>30</v>
      </c>
      <c r="D4" s="34">
        <v>40</v>
      </c>
      <c r="E4" s="35"/>
      <c r="F4" s="34"/>
      <c r="G4" s="36">
        <v>40</v>
      </c>
      <c r="H4" s="34">
        <v>40</v>
      </c>
      <c r="I4" s="35"/>
      <c r="J4" s="34"/>
      <c r="K4" s="34">
        <v>40</v>
      </c>
      <c r="L4" s="34">
        <v>40</v>
      </c>
      <c r="M4" s="56"/>
      <c r="N4" s="44"/>
    </row>
    <row r="5" spans="1:14">
      <c r="A5" s="64" t="s">
        <v>44</v>
      </c>
      <c r="B5" s="34"/>
      <c r="C5" s="34"/>
      <c r="D5" s="34">
        <f>SUM(B6:D7)</f>
        <v>0</v>
      </c>
      <c r="E5" s="35"/>
      <c r="F5" s="34"/>
      <c r="G5" s="34"/>
      <c r="H5" s="34">
        <f>SUM(E6:H7)</f>
        <v>0</v>
      </c>
      <c r="I5" s="35"/>
      <c r="J5" s="34"/>
      <c r="K5" s="34"/>
      <c r="L5" s="34">
        <f>SUM(I6:L7)</f>
        <v>0</v>
      </c>
      <c r="M5" s="56">
        <f>SUM(M6:M7)</f>
        <v>0</v>
      </c>
      <c r="N5" s="44">
        <f>SUM(N6:N7)</f>
        <v>120</v>
      </c>
    </row>
    <row r="6" spans="1:14">
      <c r="A6" s="33" t="s">
        <v>51</v>
      </c>
      <c r="B6" s="34"/>
      <c r="C6" s="34"/>
      <c r="E6" s="35"/>
      <c r="F6" s="34"/>
      <c r="G6" s="34"/>
      <c r="H6" s="34"/>
      <c r="I6" s="35"/>
      <c r="J6" s="34"/>
      <c r="K6" s="34"/>
      <c r="L6" s="34"/>
      <c r="M6" s="56"/>
      <c r="N6" s="44">
        <v>60</v>
      </c>
    </row>
    <row r="7" spans="1:14">
      <c r="A7" s="33" t="s">
        <v>52</v>
      </c>
      <c r="B7" s="34"/>
      <c r="C7" s="34"/>
      <c r="D7" s="46"/>
      <c r="E7" s="34"/>
      <c r="F7" s="34"/>
      <c r="G7" s="34"/>
      <c r="H7" s="34"/>
      <c r="I7" s="35"/>
      <c r="J7" s="34"/>
      <c r="K7" s="34"/>
      <c r="L7" s="34"/>
      <c r="M7" s="56"/>
      <c r="N7" s="44">
        <v>60</v>
      </c>
    </row>
    <row r="8" spans="1:14">
      <c r="A8" s="64" t="s">
        <v>39</v>
      </c>
      <c r="B8" s="34"/>
      <c r="C8" s="34"/>
      <c r="D8" s="44">
        <f>SUM(B9:D9)</f>
        <v>40</v>
      </c>
      <c r="E8" s="34"/>
      <c r="F8" s="34"/>
      <c r="G8" s="34"/>
      <c r="H8" s="34">
        <f>SUM(E9:H9)</f>
        <v>30</v>
      </c>
      <c r="I8" s="35"/>
      <c r="J8" s="34"/>
      <c r="K8" s="34"/>
      <c r="L8" s="34">
        <f>SUM(I9:L9)</f>
        <v>30</v>
      </c>
      <c r="M8" s="56"/>
      <c r="N8" s="44"/>
    </row>
    <row r="9" spans="1:14">
      <c r="A9" s="33" t="s">
        <v>40</v>
      </c>
      <c r="B9" s="34"/>
      <c r="C9" s="34"/>
      <c r="D9" s="34">
        <v>40</v>
      </c>
      <c r="E9" s="37"/>
      <c r="F9" s="36"/>
      <c r="G9" s="36"/>
      <c r="H9" s="34">
        <v>30</v>
      </c>
      <c r="I9" s="37"/>
      <c r="J9" s="36"/>
      <c r="K9" s="36"/>
      <c r="L9" s="34">
        <v>30</v>
      </c>
      <c r="M9" s="57"/>
      <c r="N9" s="44"/>
    </row>
    <row r="10" spans="1:14">
      <c r="A10" s="64" t="s">
        <v>12</v>
      </c>
      <c r="B10" s="34"/>
      <c r="C10" s="34"/>
      <c r="D10" s="34">
        <f>SUM(B11:D12)</f>
        <v>240</v>
      </c>
      <c r="E10" s="35"/>
      <c r="F10" s="34"/>
      <c r="G10" s="34"/>
      <c r="H10" s="34">
        <f>SUM(E11:H12)</f>
        <v>180</v>
      </c>
      <c r="I10" s="35"/>
      <c r="J10" s="36"/>
      <c r="K10" s="36"/>
      <c r="L10" s="34">
        <f>SUM(I11:L12)</f>
        <v>180</v>
      </c>
      <c r="M10" s="57">
        <f>SUM(M11:M12)</f>
        <v>0</v>
      </c>
      <c r="N10" s="44">
        <f>SUM(N11:N12)</f>
        <v>0</v>
      </c>
    </row>
    <row r="11" spans="1:14">
      <c r="A11" s="33" t="s">
        <v>50</v>
      </c>
      <c r="B11" s="34">
        <v>60</v>
      </c>
      <c r="C11" s="34">
        <v>60</v>
      </c>
      <c r="D11" s="34">
        <v>60</v>
      </c>
      <c r="E11" s="35"/>
      <c r="F11" s="36">
        <v>60</v>
      </c>
      <c r="G11" s="36">
        <v>60</v>
      </c>
      <c r="H11" s="34">
        <v>60</v>
      </c>
      <c r="I11" s="35"/>
      <c r="J11" s="36">
        <v>60</v>
      </c>
      <c r="K11" s="36">
        <v>60</v>
      </c>
      <c r="L11" s="34">
        <v>60</v>
      </c>
      <c r="M11" s="56"/>
      <c r="N11" s="44"/>
    </row>
    <row r="12" spans="1:14">
      <c r="A12" s="33" t="s">
        <v>40</v>
      </c>
      <c r="B12" s="34">
        <v>60</v>
      </c>
      <c r="C12" s="34"/>
      <c r="D12" s="34"/>
      <c r="E12" s="35"/>
      <c r="F12" s="34"/>
      <c r="G12" s="34"/>
      <c r="H12" s="34"/>
      <c r="I12" s="35"/>
      <c r="J12" s="34"/>
      <c r="K12" s="34"/>
      <c r="L12" s="34"/>
      <c r="M12" s="56"/>
      <c r="N12" s="44"/>
    </row>
    <row r="13" spans="1:14">
      <c r="A13" s="64" t="s">
        <v>46</v>
      </c>
      <c r="B13" s="34"/>
      <c r="C13" s="34"/>
      <c r="D13" s="34">
        <f>SUM(B14:D14)</f>
        <v>50</v>
      </c>
      <c r="E13" s="35"/>
      <c r="F13" s="34"/>
      <c r="G13" s="34"/>
      <c r="H13" s="34">
        <f>SUM(E14:H14)</f>
        <v>40</v>
      </c>
      <c r="I13" s="35"/>
      <c r="J13" s="34"/>
      <c r="K13" s="34"/>
      <c r="L13" s="34">
        <f>SUM(I14:L14)</f>
        <v>40</v>
      </c>
      <c r="M13" s="56">
        <f>SUM(M14)</f>
        <v>0</v>
      </c>
      <c r="N13" s="44">
        <f>SUM(N14)</f>
        <v>0</v>
      </c>
    </row>
    <row r="14" spans="1:14">
      <c r="A14" s="33" t="s">
        <v>59</v>
      </c>
      <c r="B14" s="34"/>
      <c r="C14" s="34">
        <v>30</v>
      </c>
      <c r="D14" s="34">
        <v>20</v>
      </c>
      <c r="E14" s="35"/>
      <c r="F14" s="34"/>
      <c r="G14" s="34">
        <v>20</v>
      </c>
      <c r="H14" s="34">
        <v>20</v>
      </c>
      <c r="I14" s="35"/>
      <c r="J14" s="34"/>
      <c r="K14" s="34">
        <v>20</v>
      </c>
      <c r="L14" s="36">
        <v>20</v>
      </c>
      <c r="M14" s="56"/>
      <c r="N14" s="44"/>
    </row>
    <row r="15" spans="1:14">
      <c r="A15" s="64" t="s">
        <v>11</v>
      </c>
      <c r="B15" s="34"/>
      <c r="C15" s="34"/>
      <c r="D15" s="34">
        <f>SUM(B16:D18)</f>
        <v>140</v>
      </c>
      <c r="E15" s="35"/>
      <c r="F15" s="34"/>
      <c r="G15" s="34"/>
      <c r="H15" s="34">
        <f>SUM(E16:H18)</f>
        <v>90</v>
      </c>
      <c r="I15" s="35"/>
      <c r="J15" s="34"/>
      <c r="K15" s="34"/>
      <c r="L15" s="34">
        <f>SUM(I16:L18)</f>
        <v>90</v>
      </c>
      <c r="M15" s="56">
        <f>SUM(M16:M18)</f>
        <v>0</v>
      </c>
      <c r="N15" s="44">
        <f>SUM(N16:N18)</f>
        <v>0</v>
      </c>
    </row>
    <row r="16" spans="1:14">
      <c r="A16" s="33" t="s">
        <v>41</v>
      </c>
      <c r="B16" s="38"/>
      <c r="C16" s="38"/>
      <c r="D16" s="38">
        <v>30</v>
      </c>
      <c r="E16" s="39"/>
      <c r="F16" s="38"/>
      <c r="G16" s="38"/>
      <c r="H16" s="38">
        <v>30</v>
      </c>
      <c r="I16" s="39"/>
      <c r="J16" s="38"/>
      <c r="K16" s="38"/>
      <c r="L16" s="38">
        <v>30</v>
      </c>
      <c r="M16" s="58"/>
      <c r="N16" s="45"/>
    </row>
    <row r="17" spans="1:18">
      <c r="A17" s="33" t="s">
        <v>42</v>
      </c>
      <c r="B17" s="38"/>
      <c r="C17" s="38"/>
      <c r="D17" s="38">
        <v>30</v>
      </c>
      <c r="E17" s="39"/>
      <c r="F17" s="38"/>
      <c r="G17" s="38"/>
      <c r="H17" s="38">
        <v>30</v>
      </c>
      <c r="I17" s="39"/>
      <c r="J17" s="38"/>
      <c r="K17" s="38"/>
      <c r="L17" s="38">
        <v>30</v>
      </c>
      <c r="M17" s="58"/>
      <c r="N17" s="45"/>
    </row>
    <row r="18" spans="1:18">
      <c r="A18" s="33" t="s">
        <v>40</v>
      </c>
      <c r="B18" s="34"/>
      <c r="C18" s="34">
        <v>60</v>
      </c>
      <c r="D18" s="36">
        <v>20</v>
      </c>
      <c r="E18" s="35"/>
      <c r="F18" s="34"/>
      <c r="G18" s="34"/>
      <c r="H18" s="34">
        <v>30</v>
      </c>
      <c r="I18" s="37"/>
      <c r="J18" s="36"/>
      <c r="K18" s="36"/>
      <c r="L18" s="36">
        <v>30</v>
      </c>
      <c r="M18" s="57"/>
      <c r="N18" s="44"/>
    </row>
    <row r="19" spans="1:18" ht="71.25">
      <c r="D19" s="44"/>
      <c r="E19" s="55" t="s">
        <v>35</v>
      </c>
      <c r="F19" s="40"/>
      <c r="G19" s="40"/>
      <c r="H19" s="41"/>
      <c r="I19" s="42" t="s">
        <v>36</v>
      </c>
      <c r="J19" s="41"/>
      <c r="K19" s="40"/>
      <c r="L19" s="43"/>
      <c r="M19" s="59" t="s">
        <v>37</v>
      </c>
      <c r="N19" s="59" t="s">
        <v>60</v>
      </c>
    </row>
    <row r="22" spans="1:18">
      <c r="A22" s="65" t="s">
        <v>62</v>
      </c>
      <c r="R22" s="72"/>
    </row>
    <row r="23" spans="1:18">
      <c r="A23" t="s">
        <v>38</v>
      </c>
      <c r="B23">
        <f t="shared" ref="B23:N23" si="0">SUM(B4,B14)</f>
        <v>60</v>
      </c>
      <c r="C23">
        <f t="shared" si="0"/>
        <v>60</v>
      </c>
      <c r="D23">
        <f t="shared" si="0"/>
        <v>60</v>
      </c>
      <c r="E23">
        <f t="shared" si="0"/>
        <v>0</v>
      </c>
      <c r="F23">
        <f t="shared" si="0"/>
        <v>0</v>
      </c>
      <c r="G23">
        <f t="shared" si="0"/>
        <v>60</v>
      </c>
      <c r="H23">
        <f t="shared" si="0"/>
        <v>60</v>
      </c>
      <c r="I23">
        <f t="shared" si="0"/>
        <v>0</v>
      </c>
      <c r="J23">
        <f t="shared" si="0"/>
        <v>0</v>
      </c>
      <c r="K23">
        <f t="shared" si="0"/>
        <v>60</v>
      </c>
      <c r="L23">
        <f t="shared" si="0"/>
        <v>60</v>
      </c>
      <c r="M23">
        <f t="shared" si="0"/>
        <v>0</v>
      </c>
      <c r="N23">
        <f t="shared" si="0"/>
        <v>0</v>
      </c>
    </row>
    <row r="24" spans="1:18">
      <c r="A24" t="s">
        <v>51</v>
      </c>
      <c r="B24">
        <f t="shared" ref="B24:N24" si="1">SUM(B17,B6)</f>
        <v>0</v>
      </c>
      <c r="C24">
        <f t="shared" si="1"/>
        <v>0</v>
      </c>
      <c r="D24">
        <f t="shared" si="1"/>
        <v>30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30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30</v>
      </c>
      <c r="M24">
        <f t="shared" si="1"/>
        <v>0</v>
      </c>
      <c r="N24">
        <f t="shared" si="1"/>
        <v>60</v>
      </c>
    </row>
    <row r="25" spans="1:18">
      <c r="A25" t="s">
        <v>52</v>
      </c>
      <c r="B25">
        <f t="shared" ref="B25:N25" si="2">SUM(B7,B16)</f>
        <v>0</v>
      </c>
      <c r="C25">
        <f t="shared" si="2"/>
        <v>0</v>
      </c>
      <c r="D25">
        <f t="shared" si="2"/>
        <v>30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30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30</v>
      </c>
      <c r="M25">
        <f t="shared" si="2"/>
        <v>0</v>
      </c>
      <c r="N25">
        <f t="shared" si="2"/>
        <v>60</v>
      </c>
    </row>
    <row r="26" spans="1:18">
      <c r="A26" t="s">
        <v>40</v>
      </c>
      <c r="B26">
        <f t="shared" ref="B26:N26" si="3">SUM(B9,B12,B18)</f>
        <v>60</v>
      </c>
      <c r="C26">
        <f t="shared" si="3"/>
        <v>60</v>
      </c>
      <c r="D26">
        <f t="shared" si="3"/>
        <v>60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60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60</v>
      </c>
      <c r="M26">
        <f t="shared" si="3"/>
        <v>0</v>
      </c>
      <c r="N26">
        <f t="shared" si="3"/>
        <v>0</v>
      </c>
    </row>
    <row r="27" spans="1:18">
      <c r="A27" t="s">
        <v>43</v>
      </c>
      <c r="B27">
        <f>SUM(B11)</f>
        <v>60</v>
      </c>
      <c r="C27">
        <f t="shared" ref="C27:N27" si="4">SUM(C11)</f>
        <v>60</v>
      </c>
      <c r="D27">
        <f t="shared" si="4"/>
        <v>60</v>
      </c>
      <c r="E27">
        <f t="shared" si="4"/>
        <v>0</v>
      </c>
      <c r="F27">
        <f t="shared" si="4"/>
        <v>60</v>
      </c>
      <c r="G27">
        <f t="shared" si="4"/>
        <v>60</v>
      </c>
      <c r="H27">
        <f t="shared" si="4"/>
        <v>60</v>
      </c>
      <c r="I27">
        <f t="shared" si="4"/>
        <v>0</v>
      </c>
      <c r="J27">
        <f t="shared" si="4"/>
        <v>60</v>
      </c>
      <c r="K27">
        <f t="shared" si="4"/>
        <v>60</v>
      </c>
      <c r="L27">
        <f t="shared" si="4"/>
        <v>60</v>
      </c>
      <c r="M27">
        <f t="shared" si="4"/>
        <v>0</v>
      </c>
      <c r="N27">
        <f t="shared" si="4"/>
        <v>0</v>
      </c>
    </row>
  </sheetData>
  <mergeCells count="6">
    <mergeCell ref="J1:K1"/>
    <mergeCell ref="L1:M1"/>
    <mergeCell ref="B1:C1"/>
    <mergeCell ref="D1:E1"/>
    <mergeCell ref="F1:G1"/>
    <mergeCell ref="H1:I1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2009-04-21T19:15:48Z</cp:lastPrinted>
  <dcterms:created xsi:type="dcterms:W3CDTF">2006-09-12T12:46:56Z</dcterms:created>
  <dcterms:modified xsi:type="dcterms:W3CDTF">2009-04-21T21:16:09Z</dcterms:modified>
</cp:coreProperties>
</file>