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lsd\Desktop\Github\Thesis\Data\"/>
    </mc:Choice>
  </mc:AlternateContent>
  <xr:revisionPtr revIDLastSave="0" documentId="8_{52882841-E039-4E7E-B535-2D9FC61FDDA3}" xr6:coauthVersionLast="47" xr6:coauthVersionMax="47" xr10:uidLastSave="{00000000-0000-0000-0000-000000000000}"/>
  <bookViews>
    <workbookView xWindow="-120" yWindow="-120" windowWidth="29040" windowHeight="15720" xr2:uid="{5CCB1DCF-789F-4114-90F4-A1ABE5F615AC}"/>
  </bookViews>
  <sheets>
    <sheet name="Java" sheetId="1" r:id="rId1"/>
    <sheet name="C++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4" i="1" l="1"/>
  <c r="R34" i="1"/>
  <c r="T31" i="1"/>
  <c r="S31" i="1"/>
  <c r="Y18" i="2"/>
  <c r="X18" i="2"/>
  <c r="W18" i="2"/>
  <c r="X15" i="2"/>
  <c r="T15" i="2"/>
  <c r="Y15" i="2" s="1"/>
  <c r="S15" i="2"/>
  <c r="R15" i="2"/>
  <c r="V12" i="2"/>
  <c r="V21" i="2" s="1"/>
  <c r="U12" i="2"/>
  <c r="U21" i="2" s="1"/>
  <c r="T12" i="2"/>
  <c r="Y12" i="2" s="1"/>
  <c r="S12" i="2"/>
  <c r="R12" i="2"/>
  <c r="V9" i="2"/>
  <c r="X9" i="2" s="1"/>
  <c r="U9" i="2"/>
  <c r="T9" i="2"/>
  <c r="Y9" i="2" s="1"/>
  <c r="S9" i="2"/>
  <c r="S21" i="2" s="1"/>
  <c r="R9" i="2"/>
  <c r="T39" i="1"/>
  <c r="W37" i="1"/>
  <c r="V37" i="1"/>
  <c r="U37" i="1"/>
  <c r="T37" i="1"/>
  <c r="Z37" i="1" s="1"/>
  <c r="S28" i="1"/>
  <c r="Y28" i="1" s="1"/>
  <c r="S25" i="1"/>
  <c r="W42" i="1"/>
  <c r="V42" i="1"/>
  <c r="U42" i="1"/>
  <c r="T42" i="1"/>
  <c r="Z42" i="1" s="1"/>
  <c r="W43" i="1"/>
  <c r="V43" i="1"/>
  <c r="U43" i="1"/>
  <c r="T43" i="1"/>
  <c r="Z43" i="1" s="1"/>
  <c r="W40" i="1"/>
  <c r="V40" i="1"/>
  <c r="U40" i="1"/>
  <c r="T40" i="1"/>
  <c r="W39" i="1"/>
  <c r="V39" i="1"/>
  <c r="U39" i="1"/>
  <c r="Z39" i="1" s="1"/>
  <c r="W38" i="1"/>
  <c r="V38" i="1"/>
  <c r="U38" i="1"/>
  <c r="T38" i="1"/>
  <c r="Z38" i="1" s="1"/>
  <c r="U25" i="1"/>
  <c r="T28" i="1"/>
  <c r="V25" i="1"/>
  <c r="T25" i="1"/>
  <c r="Y25" i="1" s="1"/>
  <c r="V22" i="1"/>
  <c r="V34" i="1" s="1"/>
  <c r="U22" i="1"/>
  <c r="U34" i="1" s="1"/>
  <c r="T22" i="1"/>
  <c r="Y22" i="1" s="1"/>
  <c r="S22" i="1"/>
  <c r="W31" i="1" l="1"/>
  <c r="X21" i="2"/>
  <c r="T21" i="2"/>
  <c r="Y21" i="2" s="1"/>
  <c r="W12" i="2"/>
  <c r="X12" i="2"/>
  <c r="W9" i="2"/>
  <c r="W15" i="2"/>
  <c r="Y31" i="1"/>
  <c r="X31" i="1"/>
  <c r="Z40" i="1"/>
  <c r="X25" i="1"/>
  <c r="T34" i="1"/>
  <c r="S34" i="1"/>
  <c r="X28" i="1"/>
  <c r="X40" i="1"/>
  <c r="Y43" i="1"/>
  <c r="Y38" i="1"/>
  <c r="W25" i="1"/>
  <c r="X39" i="1"/>
  <c r="X43" i="1"/>
  <c r="Y39" i="1"/>
  <c r="X38" i="1"/>
  <c r="Y42" i="1"/>
  <c r="Y37" i="1"/>
  <c r="Y40" i="1"/>
  <c r="X42" i="1"/>
  <c r="X37" i="1"/>
  <c r="W28" i="1"/>
  <c r="X22" i="1"/>
  <c r="W22" i="1"/>
  <c r="W21" i="2" l="1"/>
  <c r="Y34" i="1"/>
  <c r="W34" i="1"/>
</calcChain>
</file>

<file path=xl/sharedStrings.xml><?xml version="1.0" encoding="utf-8"?>
<sst xmlns="http://schemas.openxmlformats.org/spreadsheetml/2006/main" count="707" uniqueCount="372">
  <si>
    <t>NSF</t>
  </si>
  <si>
    <t>NOPC</t>
  </si>
  <si>
    <t>NSM</t>
  </si>
  <si>
    <t>NOAM</t>
  </si>
  <si>
    <t>NOI</t>
  </si>
  <si>
    <t>NOF</t>
  </si>
  <si>
    <t>NOOF</t>
  </si>
  <si>
    <t>NOM</t>
  </si>
  <si>
    <t>NCOF</t>
  </si>
  <si>
    <t>NORM</t>
  </si>
  <si>
    <t>NMGI</t>
  </si>
  <si>
    <t>MoveItemAdapter (adapter)</t>
  </si>
  <si>
    <t>OrderableListModel (adaptee)</t>
  </si>
  <si>
    <t>MultipleDirClassDiagramReloader (adaptee)</t>
  </si>
  <si>
    <t>ReloadActionAdapter (adapter)</t>
  </si>
  <si>
    <t>LinedPanel (adaptee)</t>
  </si>
  <si>
    <t>ZoomAdapter (adapter)</t>
  </si>
  <si>
    <t>Metric</t>
  </si>
  <si>
    <t>Description</t>
  </si>
  <si>
    <t>Number of static fields</t>
  </si>
  <si>
    <t>Number of private constructors</t>
  </si>
  <si>
    <t>Number of static methods</t>
  </si>
  <si>
    <t>Number of abstract methods</t>
  </si>
  <si>
    <t>Number of interfaces</t>
  </si>
  <si>
    <t>Number of fields</t>
  </si>
  <si>
    <t>Number of object fields</t>
  </si>
  <si>
    <t>Number of methods</t>
  </si>
  <si>
    <t>Number of other classes with field of own type</t>
  </si>
  <si>
    <t>Number of methods generating instances</t>
  </si>
  <si>
    <t>JumpToTypeAdapter (adapter)</t>
  </si>
  <si>
    <t>UMLPackage (adaptee)</t>
  </si>
  <si>
    <t>SourceBrowser (adaptee)</t>
  </si>
  <si>
    <t>SourceBrowserAdapter (adapter)</t>
  </si>
  <si>
    <t>UndoAction (adaptee)</t>
  </si>
  <si>
    <t>UndoAdapter (adapter)</t>
  </si>
  <si>
    <t>BrowserAdapter (target)</t>
  </si>
  <si>
    <t>NewProjectAdapter (adapter)</t>
  </si>
  <si>
    <t>RefactoringAdapter (adapter)</t>
  </si>
  <si>
    <t>ConvertAdapter (adapter)</t>
  </si>
  <si>
    <t>UMLField (adaptee)</t>
  </si>
  <si>
    <t>UMLType (adaptee)</t>
  </si>
  <si>
    <t>UMLMouseAdapter (adapter)</t>
  </si>
  <si>
    <t>Save (adaptee)</t>
  </si>
  <si>
    <t>SaveAdapter (adapter)</t>
  </si>
  <si>
    <t>JBuilderAction (target)</t>
  </si>
  <si>
    <t>JPGFileAction (adapter)</t>
  </si>
  <si>
    <t>DragPanelAdapter (adapter)</t>
  </si>
  <si>
    <t>EndPointPanel (adaptee)</t>
  </si>
  <si>
    <t>LineMouseAdapter (adapter)</t>
  </si>
  <si>
    <t>PrintAdapter (adapter)</t>
  </si>
  <si>
    <t>PrintingThread (adaptee)</t>
  </si>
  <si>
    <t>PrintSetupAdapter (adapter)</t>
  </si>
  <si>
    <t>UMLPagePrinter (adaptee)</t>
  </si>
  <si>
    <t>ExtractMethodDialog (adaptee)</t>
  </si>
  <si>
    <t>SignatureUpdateAdapter (adapter)</t>
  </si>
  <si>
    <t>FormAdapter (adapter)</t>
  </si>
  <si>
    <t>FormListener (target)</t>
  </si>
  <si>
    <t>GridBagControlCenter (adaptee)</t>
  </si>
  <si>
    <t>GridBagCustomizer (adaptee)</t>
  </si>
  <si>
    <t>JavaCodeGenerator (adaptee)</t>
  </si>
  <si>
    <t>ScannerListener (target)</t>
  </si>
  <si>
    <t>SearchResultIntersection (adapter)</t>
  </si>
  <si>
    <t>AcceptAdapter (adapter)</t>
  </si>
  <si>
    <t>ClassLoaderSupport (adapter)</t>
  </si>
  <si>
    <t>DataSystem (adapter)</t>
  </si>
  <si>
    <t>DSMap (adaptee)</t>
  </si>
  <si>
    <t>FileObject (adaptee)</t>
  </si>
  <si>
    <t>FileSystem (adaptee)</t>
  </si>
  <si>
    <t>FSPoolNode (adapter)</t>
  </si>
  <si>
    <t>JavaDocChildren (adapter)</t>
  </si>
  <si>
    <t>Packages (adapter)</t>
  </si>
  <si>
    <t>Repository (adapter)</t>
  </si>
  <si>
    <t>RepositoryListener (adaptee)</t>
  </si>
  <si>
    <t>RootChildren (adapter)</t>
  </si>
  <si>
    <t>VcsCache (adapter)</t>
  </si>
  <si>
    <t>VcsFileSystem (adaptee)</t>
  </si>
  <si>
    <t>RepositoryTab (adapter)</t>
  </si>
  <si>
    <t>OperationAdapter (adapter)</t>
  </si>
  <si>
    <t>OperationListener (target)</t>
  </si>
  <si>
    <t>RequestProcessor (adaptee)</t>
  </si>
  <si>
    <t>Listener (adapter)</t>
  </si>
  <si>
    <t>Operation (adapter)</t>
  </si>
  <si>
    <t>BeansDetails (adaptee)</t>
  </si>
  <si>
    <t>Keys (adaptee)</t>
  </si>
  <si>
    <t>ChildrenArray (adapter)</t>
  </si>
  <si>
    <t>ControlPanelChildren (adapter)</t>
  </si>
  <si>
    <t>CookieAction (adaptee)</t>
  </si>
  <si>
    <t>CookiesChangeListener (adapter)</t>
  </si>
  <si>
    <t>ExplorerManager (adaptee)</t>
  </si>
  <si>
    <t>FilterNode (adaptee)</t>
  </si>
  <si>
    <t>Children (adaptee)</t>
  </si>
  <si>
    <t>ChildrenAdapter (adapter)</t>
  </si>
  <si>
    <t>NodeAdapter (adapter)</t>
  </si>
  <si>
    <t>GlobalOptionsChildren (adapter)</t>
  </si>
  <si>
    <t>Support (adaptee)</t>
  </si>
  <si>
    <t>MenuFolder (adapter)</t>
  </si>
  <si>
    <t>NodeListener (target)</t>
  </si>
  <si>
    <t>PaletteButton (adaptee)</t>
  </si>
  <si>
    <t>ProjectSensitiveAction (adaptee)</t>
  </si>
  <si>
    <t>NodesL (adapter)</t>
  </si>
  <si>
    <t>PropertySheet (adaptee)</t>
  </si>
  <si>
    <t>BeansListener (adapter)</t>
  </si>
  <si>
    <t>TopComponent (adaptee)</t>
  </si>
  <si>
    <t>NodeName (adapter)</t>
  </si>
  <si>
    <t>VisualizerEvent (adaptee)</t>
  </si>
  <si>
    <t>VisualizerNode (adapter)</t>
  </si>
  <si>
    <t>WeakListener$Node (adapter)</t>
  </si>
  <si>
    <t>AbstractDebugger (adaptee)</t>
  </si>
  <si>
    <t>AbstractThread (adaptee)</t>
  </si>
  <si>
    <t>ThreadNode (adaptee)</t>
  </si>
  <si>
    <t>ThreadListener (adapter)</t>
  </si>
  <si>
    <t>SpinButtonAdapter (adapter)</t>
  </si>
  <si>
    <t>SpinButtonListener (target)</t>
  </si>
  <si>
    <t>DataObject (adaptee)</t>
  </si>
  <si>
    <t>FileChangeAdapter (adapter)</t>
  </si>
  <si>
    <t>FileChangeListener (adaptee)</t>
  </si>
  <si>
    <t>FolderList (adapter)</t>
  </si>
  <si>
    <t>IDLDataObject (adaptee)</t>
  </si>
  <si>
    <t>FileListener (adapter)</t>
  </si>
  <si>
    <t>MultiFileObject (adapter)</t>
  </si>
  <si>
    <t>MultiDataObject$EntryL (adapter)</t>
  </si>
  <si>
    <t>FileChange (adapter)</t>
  </si>
  <si>
    <t>XMLDataObject (adaptee)</t>
  </si>
  <si>
    <t>XMLDataObject$InfoParser (adapter)</t>
  </si>
  <si>
    <t>ChangeConnectionEndHandle (adapter)</t>
  </si>
  <si>
    <t>ChangeConnectionStartHandle (adapter)</t>
  </si>
  <si>
    <t>ConnectionFigure (adaptee)</t>
  </si>
  <si>
    <t>ConnectionHandle (adapter)</t>
  </si>
  <si>
    <t>EastHandle (adapter)</t>
  </si>
  <si>
    <t>ElbowHandle (adapter)</t>
  </si>
  <si>
    <t>Figure (adaptee)</t>
  </si>
  <si>
    <t>FontSizeHandle (adapter)</t>
  </si>
  <si>
    <t>GroupHandle (adapter)</t>
  </si>
  <si>
    <t>Handle (target)</t>
  </si>
  <si>
    <t>LineConnection (adaptee)</t>
  </si>
  <si>
    <t>Locator (adaptee)</t>
  </si>
  <si>
    <t>LocatorHandle (adapter)</t>
  </si>
  <si>
    <t>NorthEastHandle (adapter)</t>
  </si>
  <si>
    <t>NorthHandle (adapter)</t>
  </si>
  <si>
    <t>NorthWestHandle (adapter)</t>
  </si>
  <si>
    <t>NullHandle (adapter)</t>
  </si>
  <si>
    <t>PolygonFigure (adaptee)</t>
  </si>
  <si>
    <t>PolygonHandle (adapter)</t>
  </si>
  <si>
    <t>PolygonScaleHandle (adapter)</t>
  </si>
  <si>
    <t>PolyLineFigure (adaptee)</t>
  </si>
  <si>
    <t>PolyLineHandle (adapter)</t>
  </si>
  <si>
    <t>RadiusHandle (adapter)</t>
  </si>
  <si>
    <t>RoundRectangleFigure (adaptee)</t>
  </si>
  <si>
    <t>SouthEastHandle (adapter)</t>
  </si>
  <si>
    <t>SouthHandle (adapter)</t>
  </si>
  <si>
    <t>SouthWestHandle (adapter)</t>
  </si>
  <si>
    <t>TextFigure (adaptee)</t>
  </si>
  <si>
    <t>TriangleRotationHandle (adapter)</t>
  </si>
  <si>
    <t>WestHandle (adapter)</t>
  </si>
  <si>
    <t>DocumentAdapter (target)</t>
  </si>
  <si>
    <t>DOM_DocumentAdapter (adapter)</t>
  </si>
  <si>
    <t>LoggerAdapter (target)</t>
  </si>
  <si>
    <t>SimpleLogger (adapter)</t>
  </si>
  <si>
    <t>Page (adapter)</t>
  </si>
  <si>
    <t>Writable (target)</t>
  </si>
  <si>
    <t>WritableComparable (target)</t>
  </si>
  <si>
    <t>FetchListEntry (adapter)</t>
  </si>
  <si>
    <t>AbstractRule (adapter)</t>
  </si>
  <si>
    <t>Rule (target)</t>
  </si>
  <si>
    <t>JavaParserVisitorAdapter (adaptee)</t>
  </si>
  <si>
    <t>Assert (singleton)</t>
  </si>
  <si>
    <t>Clipboard (singleton)</t>
  </si>
  <si>
    <t>CodeGenerator (singleton)</t>
  </si>
  <si>
    <t>CurrentSummary (singleton)</t>
  </si>
  <si>
    <t>Debug (singleton)</t>
  </si>
  <si>
    <t>EditorActionManager (singleton)</t>
  </si>
  <si>
    <t>EditorOperations (singleton)</t>
  </si>
  <si>
    <t>Number of overriden methods</t>
  </si>
  <si>
    <t>HTMLComponentFactory (singleton)</t>
  </si>
  <si>
    <t>Iconkit (singleton)</t>
  </si>
  <si>
    <t>IconManager (singleton)</t>
  </si>
  <si>
    <t>LabelSizeComputation (singleton)</t>
  </si>
  <si>
    <t>NullWritable (singleton)</t>
  </si>
  <si>
    <t>PackageListFilter (singleton)</t>
  </si>
  <si>
    <t>PackageSelectorPanel (singleton)</t>
  </si>
  <si>
    <t>RefactoringFactory (singleton)</t>
  </si>
  <si>
    <t>RefactoryNodeViewerFactory (singleton)</t>
  </si>
  <si>
    <t>Registry (singleton)</t>
  </si>
  <si>
    <t>ReloaderSingleton (singleton)</t>
  </si>
  <si>
    <t>SourceBrowser (singleton)</t>
  </si>
  <si>
    <t>RequiredTags (singleton)</t>
  </si>
  <si>
    <t>TokenEntry (singleton)</t>
  </si>
  <si>
    <t>UMLNodeViewerFactory (singleton)</t>
  </si>
  <si>
    <t>UndoStack (singleton)</t>
  </si>
  <si>
    <t>Version (singleton)</t>
  </si>
  <si>
    <t>VersionControlCache (singleton)</t>
  </si>
  <si>
    <t>AbstractTool (ConcreteState)</t>
  </si>
  <si>
    <t>BorderTool (ConcreteState)</t>
  </si>
  <si>
    <t>ConnectedTextTool (ConcreteState)</t>
  </si>
  <si>
    <t>ConnectionTool (ConcreteState)</t>
  </si>
  <si>
    <t>DragTracker (ConcreteState)</t>
  </si>
  <si>
    <t>FollowURLTool (ConcreteState)</t>
  </si>
  <si>
    <t>HandleTracker (ConcreteState)</t>
  </si>
  <si>
    <t>MySelectionTool (ConcreteState)</t>
  </si>
  <si>
    <t>PertFigureCreationTool (ConcreteState)</t>
  </si>
  <si>
    <t>PolygonTool (ConcreteState)</t>
  </si>
  <si>
    <t>ScribbleTool (ConcreteState)</t>
  </si>
  <si>
    <t>SelectAreaTracker (ConcreteState)</t>
  </si>
  <si>
    <t>SelectionTool (ConcreteState)</t>
  </si>
  <si>
    <t>TextTool (ConcreteState)</t>
  </si>
  <si>
    <t>Tool (State)</t>
  </si>
  <si>
    <t>URLTool (ConcreteState)</t>
  </si>
  <si>
    <t>AttributeState (ConcreteState)</t>
  </si>
  <si>
    <t>AttributeValueState (ConcreteState)</t>
  </si>
  <si>
    <t>QuoteAttributeValueState (ConcreteState)</t>
  </si>
  <si>
    <t>State (State)</t>
  </si>
  <si>
    <t>TagState (ConcreteState)</t>
  </si>
  <si>
    <t>TextState (ConcreteState)</t>
  </si>
  <si>
    <t>Design Patterns</t>
  </si>
  <si>
    <t>Adapter</t>
  </si>
  <si>
    <t>Singleton</t>
  </si>
  <si>
    <t>State</t>
  </si>
  <si>
    <t>Amount</t>
  </si>
  <si>
    <t>Target</t>
  </si>
  <si>
    <t>Adaptee</t>
  </si>
  <si>
    <t>Singleton, Target, Adaptee</t>
  </si>
  <si>
    <t>Singleton, Adaptee</t>
  </si>
  <si>
    <t>Singleton, Adapter</t>
  </si>
  <si>
    <t>Target, Adaptee, State</t>
  </si>
  <si>
    <t>Adaptee, State</t>
  </si>
  <si>
    <t>Singleton, Adaptee, State</t>
  </si>
  <si>
    <t>Singleton, Target</t>
  </si>
  <si>
    <t>Context</t>
  </si>
  <si>
    <t>ConcreteState</t>
  </si>
  <si>
    <t>Predicted Roles</t>
  </si>
  <si>
    <t>False Positives</t>
  </si>
  <si>
    <t>True Positives</t>
  </si>
  <si>
    <t>True Negatives</t>
  </si>
  <si>
    <t>False Negatives</t>
  </si>
  <si>
    <t>Amount of files</t>
  </si>
  <si>
    <t>TP</t>
  </si>
  <si>
    <t>FP</t>
  </si>
  <si>
    <t>FN</t>
  </si>
  <si>
    <t>Precision</t>
  </si>
  <si>
    <t>Recall</t>
  </si>
  <si>
    <t>Total</t>
  </si>
  <si>
    <t>TN</t>
  </si>
  <si>
    <t>Roles</t>
  </si>
  <si>
    <t>Java Files</t>
  </si>
  <si>
    <t>Adapter (Apress)</t>
  </si>
  <si>
    <t>Adapter (DownDemo)</t>
  </si>
  <si>
    <t>Adapter (Liu-Jianhao)</t>
  </si>
  <si>
    <t>Adapter (pezy)</t>
  </si>
  <si>
    <t>Adapter (RefactoringGuru)</t>
  </si>
  <si>
    <t>Adapter (rhyspang)</t>
  </si>
  <si>
    <t>Adapter MultipleInheritance (RefactoringGuru)</t>
  </si>
  <si>
    <t>AdapterCodingExercise (Apress)</t>
  </si>
  <si>
    <t>ClassAdapter (JakubVojvoda)</t>
  </si>
  <si>
    <t>ObjectAdapter (JakubVojvoda)</t>
  </si>
  <si>
    <t>Adapter (YogyKwan)</t>
  </si>
  <si>
    <t>Singleton (Apress)</t>
  </si>
  <si>
    <t>Singleton (DownDemo)</t>
  </si>
  <si>
    <t>Singleton (JakubVojvoda)</t>
  </si>
  <si>
    <t>Singleton (Liu-Jianhao)</t>
  </si>
  <si>
    <t>Singleton (pezy)</t>
  </si>
  <si>
    <t>Singleton (rhyspang)</t>
  </si>
  <si>
    <t>Singleton NonThreadSafe (RefactoringGuru)</t>
  </si>
  <si>
    <t>Singleton ThreadSafe (RefactoringGuru)</t>
  </si>
  <si>
    <t>Singleton (YogyKwan)</t>
  </si>
  <si>
    <t>Classic (Apress)</t>
  </si>
  <si>
    <t>Handmade (Apress)</t>
  </si>
  <si>
    <t>Msm (Apress)</t>
  </si>
  <si>
    <t>State (DownDemo)</t>
  </si>
  <si>
    <t>State (JakubVojvoda)</t>
  </si>
  <si>
    <t>State (pezy)</t>
  </si>
  <si>
    <t>State (RefactoringGuru)</t>
  </si>
  <si>
    <t>StateCodingExercise (Apress)</t>
  </si>
  <si>
    <t>State (Liu-Jianhao)</t>
  </si>
  <si>
    <t>State (rhyspang)</t>
  </si>
  <si>
    <t>State (YogyKwan)</t>
  </si>
  <si>
    <t>Singleton, State</t>
  </si>
  <si>
    <t>State, Adapter</t>
  </si>
  <si>
    <t>Adapter, State</t>
  </si>
  <si>
    <t>Concrete</t>
  </si>
  <si>
    <t>Singleton, Concrete</t>
  </si>
  <si>
    <t>Non-Design Patterns</t>
  </si>
  <si>
    <t>LineQueue</t>
  </si>
  <si>
    <t>PrintData</t>
  </si>
  <si>
    <t>SpecialTokenData</t>
  </si>
  <si>
    <t>Refactoring</t>
  </si>
  <si>
    <t>ComplexTransform</t>
  </si>
  <si>
    <t>PopupMenuListener</t>
  </si>
  <si>
    <t>UMLIcon</t>
  </si>
  <si>
    <t>CleanClassFiles</t>
  </si>
  <si>
    <t>CafeExtractMethod</t>
  </si>
  <si>
    <t>Token</t>
  </si>
  <si>
    <t>Sorter</t>
  </si>
  <si>
    <t>CounterPanel</t>
  </si>
  <si>
    <t>TestTreeModel</t>
  </si>
  <si>
    <t>NetApp</t>
  </si>
  <si>
    <t>PertApplication</t>
  </si>
  <si>
    <t>ColorMap</t>
  </si>
  <si>
    <t>Geom</t>
  </si>
  <si>
    <t>StorableInput</t>
  </si>
  <si>
    <t>StorableOutput</t>
  </si>
  <si>
    <t>CheckBoxModel</t>
  </si>
  <si>
    <t>SelectModel</t>
  </si>
  <si>
    <t>VoValueHolder</t>
  </si>
  <si>
    <t>ListSelectionBinder</t>
  </si>
  <si>
    <t>MComboBox</t>
  </si>
  <si>
    <t>ClassInfoPanel</t>
  </si>
  <si>
    <t>UserSettings</t>
  </si>
  <si>
    <t>WizardPanel</t>
  </si>
  <si>
    <t>FormatEditor</t>
  </si>
  <si>
    <t>HTMLResponder</t>
  </si>
  <si>
    <t>Fetcher</t>
  </si>
  <si>
    <t>NutchAnalysisTokenManager</t>
  </si>
  <si>
    <t>URLFilterFactory</t>
  </si>
  <si>
    <t>PluginDescriptor</t>
  </si>
  <si>
    <t>SelectionBorder</t>
  </si>
  <si>
    <t>ImageEncoder</t>
  </si>
  <si>
    <t>MultiMap</t>
  </si>
  <si>
    <t>MetaAccess</t>
  </si>
  <si>
    <t>FontChooser</t>
  </si>
  <si>
    <t>ServletApp</t>
  </si>
  <si>
    <t>Abstract (C++Things)</t>
  </si>
  <si>
    <t>Clock (C++Things)</t>
  </si>
  <si>
    <t>Const (C++Things)</t>
  </si>
  <si>
    <t>Effective (C++Things)</t>
  </si>
  <si>
    <t>Nest (C++Things)</t>
  </si>
  <si>
    <t>Operator (C++Things)</t>
  </si>
  <si>
    <t>Override (C++Things)</t>
  </si>
  <si>
    <t>Stack (C++Things)</t>
  </si>
  <si>
    <t>StaticClass (C++Things)</t>
  </si>
  <si>
    <t>SubscriptOperator (C++Things)</t>
  </si>
  <si>
    <t>Singleton, Adaptee, Target</t>
  </si>
  <si>
    <t>F-Score</t>
  </si>
  <si>
    <t>SummaryLoaderState (ConcreteState)</t>
  </si>
  <si>
    <t>C++ Files</t>
  </si>
  <si>
    <t>FileAction</t>
  </si>
  <si>
    <t>FontAction</t>
  </si>
  <si>
    <t>JFontChooser</t>
  </si>
  <si>
    <t>IntHashtable</t>
  </si>
  <si>
    <t>ValueIterator</t>
  </si>
  <si>
    <t>ArrowHead</t>
  </si>
  <si>
    <t>FilteredIterator</t>
  </si>
  <si>
    <t>WrappedIterator</t>
  </si>
  <si>
    <t>ObjectBuilder</t>
  </si>
  <si>
    <t>FindUI</t>
  </si>
  <si>
    <t>Splash</t>
  </si>
  <si>
    <t>Mime</t>
  </si>
  <si>
    <t>PropertySheet</t>
  </si>
  <si>
    <t>ActionToolBar</t>
  </si>
  <si>
    <t>NewDialog</t>
  </si>
  <si>
    <t>BaseAction</t>
  </si>
  <si>
    <t>BaseView</t>
  </si>
  <si>
    <t>Abberv</t>
  </si>
  <si>
    <t>DialogActions</t>
  </si>
  <si>
    <t>ViewSettings</t>
  </si>
  <si>
    <t>FindDialogPanel</t>
  </si>
  <si>
    <t>FileStorage</t>
  </si>
  <si>
    <t>AboutDialog</t>
  </si>
  <si>
    <t>FailureRunView</t>
  </si>
  <si>
    <t>StatusLine (Netbeans)</t>
  </si>
  <si>
    <t>ProgressBar (Netbeans)</t>
  </si>
  <si>
    <t>ProgressBar (JUnit)</t>
  </si>
  <si>
    <t>StatusLine (JUnit)</t>
  </si>
  <si>
    <t>RuleSet</t>
  </si>
  <si>
    <t>RuleSetFactory</t>
  </si>
  <si>
    <t>TokenMgrError</t>
  </si>
  <si>
    <t>ArrowTip</t>
  </si>
  <si>
    <t>DrawingEditor</t>
  </si>
  <si>
    <t>Animator</t>
  </si>
  <si>
    <t>NothingApp</t>
  </si>
  <si>
    <t>PluginManifestParser</t>
  </si>
  <si>
    <t>Extension</t>
  </si>
  <si>
    <t>PluginRepository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</si>
</sst>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rgb="FFFA7D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78D8D"/>
        <bgColor indexed="64"/>
      </patternFill>
    </fill>
    <fill>
      <patternFill patternType="solid">
        <fgColor rgb="FF97FFB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indexed="64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rgb="FF7F7F7F"/>
      </top>
      <bottom style="thin">
        <color indexed="64"/>
      </bottom>
      <diagonal/>
    </border>
    <border>
      <left/>
      <right/>
      <top style="thin">
        <color rgb="FF7F7F7F"/>
      </top>
      <bottom/>
      <diagonal/>
    </border>
  </borders>
  <cellStyleXfs count="2">
    <xf numFmtId="0" fontId="0" fillId="0" borderId="0"/>
    <xf numFmtId="0" fontId="3" fillId="5" borderId="1" applyNumberFormat="0" applyAlignment="0" applyProtection="0"/>
  </cellStyleXfs>
  <cellXfs count="55">
    <xf numFmtId="0" fontId="0" fillId="0" borderId="0" xfId="0"/>
    <xf numFmtId="0" fontId="2" fillId="0" borderId="0" xfId="0" applyFont="1"/>
    <xf numFmtId="0" fontId="3" fillId="5" borderId="10" xfId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3" fillId="5" borderId="1" xfId="1" applyAlignment="1">
      <alignment horizontal="center"/>
    </xf>
    <xf numFmtId="0" fontId="1" fillId="3" borderId="4" xfId="0" applyFont="1" applyFill="1" applyBorder="1"/>
    <xf numFmtId="0" fontId="2" fillId="4" borderId="6" xfId="0" applyFont="1" applyFill="1" applyBorder="1"/>
    <xf numFmtId="0" fontId="2" fillId="4" borderId="6" xfId="0" applyFont="1" applyFill="1" applyBorder="1" applyAlignment="1">
      <alignment wrapText="1"/>
    </xf>
    <xf numFmtId="0" fontId="2" fillId="4" borderId="9" xfId="0" applyFont="1" applyFill="1" applyBorder="1"/>
    <xf numFmtId="0" fontId="2" fillId="6" borderId="6" xfId="0" applyFont="1" applyFill="1" applyBorder="1"/>
    <xf numFmtId="0" fontId="2" fillId="7" borderId="6" xfId="0" applyFont="1" applyFill="1" applyBorder="1"/>
    <xf numFmtId="0" fontId="2" fillId="8" borderId="9" xfId="0" applyFont="1" applyFill="1" applyBorder="1"/>
    <xf numFmtId="0" fontId="2" fillId="6" borderId="3" xfId="0" applyFont="1" applyFill="1" applyBorder="1" applyAlignment="1">
      <alignment horizontal="center"/>
    </xf>
    <xf numFmtId="0" fontId="3" fillId="5" borderId="11" xfId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3" fillId="5" borderId="12" xfId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2" fillId="6" borderId="5" xfId="0" applyFont="1" applyFill="1" applyBorder="1"/>
    <xf numFmtId="0" fontId="2" fillId="0" borderId="6" xfId="0" applyFont="1" applyBorder="1"/>
    <xf numFmtId="0" fontId="2" fillId="7" borderId="5" xfId="0" applyFont="1" applyFill="1" applyBorder="1"/>
    <xf numFmtId="0" fontId="2" fillId="8" borderId="5" xfId="0" applyFont="1" applyFill="1" applyBorder="1"/>
    <xf numFmtId="0" fontId="2" fillId="0" borderId="8" xfId="0" applyFont="1" applyBorder="1"/>
    <xf numFmtId="0" fontId="2" fillId="0" borderId="9" xfId="0" applyFont="1" applyBorder="1"/>
    <xf numFmtId="0" fontId="2" fillId="8" borderId="0" xfId="0" applyFont="1" applyFill="1"/>
    <xf numFmtId="0" fontId="2" fillId="10" borderId="0" xfId="0" applyFont="1" applyFill="1"/>
    <xf numFmtId="0" fontId="2" fillId="10" borderId="7" xfId="0" applyFont="1" applyFill="1" applyBorder="1"/>
    <xf numFmtId="0" fontId="2" fillId="8" borderId="13" xfId="0" applyFont="1" applyFill="1" applyBorder="1"/>
    <xf numFmtId="0" fontId="2" fillId="7" borderId="16" xfId="0" applyFont="1" applyFill="1" applyBorder="1"/>
    <xf numFmtId="0" fontId="2" fillId="8" borderId="14" xfId="0" applyFont="1" applyFill="1" applyBorder="1"/>
    <xf numFmtId="0" fontId="2" fillId="10" borderId="15" xfId="0" applyFont="1" applyFill="1" applyBorder="1"/>
    <xf numFmtId="0" fontId="2" fillId="0" borderId="4" xfId="0" applyFont="1" applyBorder="1"/>
    <xf numFmtId="0" fontId="2" fillId="10" borderId="5" xfId="0" applyFont="1" applyFill="1" applyBorder="1"/>
    <xf numFmtId="0" fontId="2" fillId="10" borderId="15" xfId="0" applyFont="1" applyFill="1" applyBorder="1" applyAlignment="1">
      <alignment horizontal="center"/>
    </xf>
    <xf numFmtId="0" fontId="2" fillId="10" borderId="0" xfId="0" applyFont="1" applyFill="1" applyAlignment="1">
      <alignment horizontal="center"/>
    </xf>
    <xf numFmtId="0" fontId="2" fillId="0" borderId="18" xfId="0" applyFont="1" applyBorder="1" applyAlignment="1">
      <alignment horizontal="center"/>
    </xf>
    <xf numFmtId="0" fontId="3" fillId="5" borderId="17" xfId="1" applyBorder="1" applyAlignment="1">
      <alignment horizontal="center"/>
    </xf>
    <xf numFmtId="0" fontId="3" fillId="5" borderId="20" xfId="1" applyBorder="1" applyAlignment="1">
      <alignment horizontal="center"/>
    </xf>
    <xf numFmtId="0" fontId="2" fillId="0" borderId="21" xfId="0" applyFont="1" applyBorder="1"/>
    <xf numFmtId="0" fontId="2" fillId="0" borderId="22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1" fillId="0" borderId="0" xfId="0" applyFont="1"/>
    <xf numFmtId="0" fontId="3" fillId="0" borderId="0" xfId="1" applyFill="1" applyBorder="1" applyAlignment="1">
      <alignment horizontal="center"/>
    </xf>
    <xf numFmtId="0" fontId="1" fillId="0" borderId="6" xfId="0" applyFont="1" applyBorder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colors>
    <mruColors>
      <color rgb="FF97FFB0"/>
      <color rgb="FF29FF5C"/>
      <color rgb="FFE78D8D"/>
      <color rgb="FFD32D2D"/>
      <color rgb="FFFF6600"/>
      <color rgb="FFFF3300"/>
      <color rgb="FF00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66193-7A75-4D2E-8CC8-4D139C8A0BDF}">
  <dimension ref="A1:Z270"/>
  <sheetViews>
    <sheetView tabSelected="1" zoomScaleNormal="100" workbookViewId="0">
      <selection activeCell="D288" sqref="D288"/>
    </sheetView>
  </sheetViews>
  <sheetFormatPr defaultRowHeight="15.75" x14ac:dyDescent="0.25"/>
  <cols>
    <col min="1" max="1" width="40.85546875" style="1" customWidth="1"/>
    <col min="2" max="2" width="9.140625" style="1" customWidth="1"/>
    <col min="3" max="12" width="9.140625" style="1"/>
    <col min="13" max="13" width="30.5703125" style="1" customWidth="1"/>
    <col min="14" max="14" width="9.140625" style="1"/>
    <col min="15" max="15" width="9.5703125" style="1" customWidth="1"/>
    <col min="16" max="16" width="14.140625" style="1" customWidth="1"/>
    <col min="17" max="17" width="16.28515625" style="1" customWidth="1"/>
    <col min="18" max="18" width="41.5703125" style="1" customWidth="1"/>
    <col min="19" max="19" width="41.85546875" style="1" customWidth="1"/>
    <col min="20" max="20" width="16" style="1" customWidth="1"/>
    <col min="21" max="21" width="16.28515625" style="1" customWidth="1"/>
    <col min="22" max="22" width="14.85546875" style="1" customWidth="1"/>
    <col min="23" max="23" width="15.5703125" style="1" customWidth="1"/>
    <col min="24" max="24" width="10.85546875" style="1" customWidth="1"/>
    <col min="25" max="25" width="12.85546875" style="1" customWidth="1"/>
    <col min="26" max="27" width="9.140625" style="1"/>
    <col min="28" max="28" width="9.7109375" style="1" bestFit="1" customWidth="1"/>
    <col min="29" max="16384" width="9.140625" style="1"/>
  </cols>
  <sheetData>
    <row r="1" spans="1:19" x14ac:dyDescent="0.25">
      <c r="A1" s="25" t="s">
        <v>243</v>
      </c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26" t="s">
        <v>6</v>
      </c>
      <c r="I1" s="26" t="s">
        <v>7</v>
      </c>
      <c r="J1" s="26" t="s">
        <v>8</v>
      </c>
      <c r="K1" s="26" t="s">
        <v>9</v>
      </c>
      <c r="L1" s="26" t="s">
        <v>10</v>
      </c>
      <c r="M1" s="26" t="s">
        <v>229</v>
      </c>
      <c r="N1" s="26" t="s">
        <v>235</v>
      </c>
      <c r="O1" s="26" t="s">
        <v>236</v>
      </c>
      <c r="P1" s="26" t="s">
        <v>241</v>
      </c>
      <c r="Q1" s="27" t="s">
        <v>237</v>
      </c>
      <c r="R1" s="8" t="s">
        <v>17</v>
      </c>
      <c r="S1" s="8" t="s">
        <v>18</v>
      </c>
    </row>
    <row r="2" spans="1:19" x14ac:dyDescent="0.25">
      <c r="A2" s="28" t="s">
        <v>11</v>
      </c>
      <c r="B2" s="1">
        <v>0</v>
      </c>
      <c r="C2" s="1">
        <v>0</v>
      </c>
      <c r="D2" s="1">
        <v>0</v>
      </c>
      <c r="E2" s="1">
        <v>0</v>
      </c>
      <c r="F2" s="1">
        <v>1</v>
      </c>
      <c r="G2" s="1">
        <v>3</v>
      </c>
      <c r="H2" s="1">
        <v>2</v>
      </c>
      <c r="I2" s="1">
        <v>1</v>
      </c>
      <c r="J2" s="1">
        <v>0</v>
      </c>
      <c r="K2" s="1">
        <v>1</v>
      </c>
      <c r="L2" s="1">
        <v>0</v>
      </c>
      <c r="M2" s="1" t="s">
        <v>214</v>
      </c>
      <c r="N2" s="1">
        <v>1</v>
      </c>
      <c r="Q2" s="29"/>
      <c r="R2" s="9" t="s">
        <v>0</v>
      </c>
      <c r="S2" s="9" t="s">
        <v>19</v>
      </c>
    </row>
    <row r="3" spans="1:19" x14ac:dyDescent="0.25">
      <c r="A3" s="28" t="s">
        <v>12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2</v>
      </c>
      <c r="H3" s="1">
        <v>2</v>
      </c>
      <c r="I3" s="1">
        <v>6</v>
      </c>
      <c r="J3" s="1">
        <v>2</v>
      </c>
      <c r="K3" s="1">
        <v>0</v>
      </c>
      <c r="L3" s="1">
        <v>0</v>
      </c>
      <c r="M3" s="1" t="s">
        <v>219</v>
      </c>
      <c r="N3" s="1">
        <v>1</v>
      </c>
      <c r="Q3" s="29"/>
      <c r="R3" s="9" t="s">
        <v>1</v>
      </c>
      <c r="S3" s="9" t="s">
        <v>20</v>
      </c>
    </row>
    <row r="4" spans="1:19" x14ac:dyDescent="0.25">
      <c r="A4" s="28" t="s">
        <v>13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2</v>
      </c>
      <c r="H4" s="1">
        <v>1</v>
      </c>
      <c r="I4" s="1">
        <v>5</v>
      </c>
      <c r="J4" s="1">
        <v>1</v>
      </c>
      <c r="K4" s="1">
        <v>2</v>
      </c>
      <c r="L4" s="1">
        <v>2</v>
      </c>
      <c r="M4" s="1" t="s">
        <v>219</v>
      </c>
      <c r="N4" s="1">
        <v>1</v>
      </c>
      <c r="Q4" s="29"/>
      <c r="R4" s="9" t="s">
        <v>2</v>
      </c>
      <c r="S4" s="9" t="s">
        <v>21</v>
      </c>
    </row>
    <row r="5" spans="1:19" x14ac:dyDescent="0.25">
      <c r="A5" s="28" t="s">
        <v>14</v>
      </c>
      <c r="B5" s="1">
        <v>1</v>
      </c>
      <c r="C5" s="1">
        <v>0</v>
      </c>
      <c r="D5" s="1">
        <v>0</v>
      </c>
      <c r="E5" s="1">
        <v>0</v>
      </c>
      <c r="F5" s="1">
        <v>1</v>
      </c>
      <c r="G5" s="1">
        <v>1</v>
      </c>
      <c r="H5" s="1">
        <v>1</v>
      </c>
      <c r="I5" s="1">
        <v>2</v>
      </c>
      <c r="J5" s="1">
        <v>0</v>
      </c>
      <c r="K5" s="1">
        <v>1</v>
      </c>
      <c r="L5" s="1">
        <v>1</v>
      </c>
      <c r="M5" s="1" t="s">
        <v>214</v>
      </c>
      <c r="N5" s="1">
        <v>1</v>
      </c>
      <c r="Q5" s="29"/>
      <c r="R5" s="9" t="s">
        <v>3</v>
      </c>
      <c r="S5" s="9" t="s">
        <v>22</v>
      </c>
    </row>
    <row r="6" spans="1:19" ht="15.75" customHeight="1" x14ac:dyDescent="0.25">
      <c r="A6" s="28" t="s">
        <v>15</v>
      </c>
      <c r="B6" s="1">
        <v>0</v>
      </c>
      <c r="C6" s="1">
        <v>0</v>
      </c>
      <c r="D6" s="1">
        <v>0</v>
      </c>
      <c r="E6" s="1">
        <v>3</v>
      </c>
      <c r="F6" s="1">
        <v>0</v>
      </c>
      <c r="G6" s="1">
        <v>2</v>
      </c>
      <c r="H6" s="1">
        <v>2</v>
      </c>
      <c r="I6" s="1">
        <v>11</v>
      </c>
      <c r="J6" s="1">
        <v>1</v>
      </c>
      <c r="K6" s="1">
        <v>0</v>
      </c>
      <c r="L6" s="1">
        <v>0</v>
      </c>
      <c r="M6" s="1" t="s">
        <v>224</v>
      </c>
      <c r="N6" s="1">
        <v>1</v>
      </c>
      <c r="O6" s="1">
        <v>1</v>
      </c>
      <c r="Q6" s="29"/>
      <c r="R6" s="9" t="s">
        <v>4</v>
      </c>
      <c r="S6" s="10" t="s">
        <v>23</v>
      </c>
    </row>
    <row r="7" spans="1:19" x14ac:dyDescent="0.25">
      <c r="A7" s="28" t="s">
        <v>16</v>
      </c>
      <c r="B7" s="1">
        <v>0</v>
      </c>
      <c r="C7" s="1">
        <v>0</v>
      </c>
      <c r="D7" s="1">
        <v>0</v>
      </c>
      <c r="E7" s="1">
        <v>0</v>
      </c>
      <c r="F7" s="1">
        <v>1</v>
      </c>
      <c r="G7" s="1">
        <v>2</v>
      </c>
      <c r="H7" s="1">
        <v>1</v>
      </c>
      <c r="I7" s="1">
        <v>1</v>
      </c>
      <c r="J7" s="1">
        <v>0</v>
      </c>
      <c r="K7" s="1">
        <v>1</v>
      </c>
      <c r="L7" s="1">
        <v>0</v>
      </c>
      <c r="M7" s="1" t="s">
        <v>214</v>
      </c>
      <c r="N7" s="1">
        <v>1</v>
      </c>
      <c r="Q7" s="29"/>
      <c r="R7" s="9" t="s">
        <v>5</v>
      </c>
      <c r="S7" s="9" t="s">
        <v>24</v>
      </c>
    </row>
    <row r="8" spans="1:19" x14ac:dyDescent="0.25">
      <c r="A8" s="28" t="s">
        <v>29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2</v>
      </c>
      <c r="H8" s="1">
        <v>2</v>
      </c>
      <c r="I8" s="1">
        <v>1</v>
      </c>
      <c r="J8" s="1">
        <v>0</v>
      </c>
      <c r="K8" s="1">
        <v>1</v>
      </c>
      <c r="L8" s="1">
        <v>0</v>
      </c>
      <c r="M8" s="1" t="s">
        <v>214</v>
      </c>
      <c r="N8" s="1">
        <v>1</v>
      </c>
      <c r="Q8" s="29"/>
      <c r="R8" s="9" t="s">
        <v>6</v>
      </c>
      <c r="S8" s="9" t="s">
        <v>25</v>
      </c>
    </row>
    <row r="9" spans="1:19" x14ac:dyDescent="0.25">
      <c r="A9" s="28" t="s">
        <v>30</v>
      </c>
      <c r="B9" s="1">
        <v>0</v>
      </c>
      <c r="C9" s="1">
        <v>0</v>
      </c>
      <c r="D9" s="1">
        <v>0</v>
      </c>
      <c r="E9" s="1">
        <v>0</v>
      </c>
      <c r="F9" s="1">
        <v>1</v>
      </c>
      <c r="G9" s="1">
        <v>8</v>
      </c>
      <c r="H9" s="1">
        <v>5</v>
      </c>
      <c r="I9" s="1">
        <v>30</v>
      </c>
      <c r="J9" s="1">
        <v>1</v>
      </c>
      <c r="K9" s="1">
        <v>5</v>
      </c>
      <c r="L9" s="1">
        <v>9</v>
      </c>
      <c r="M9" s="1" t="s">
        <v>224</v>
      </c>
      <c r="N9" s="1">
        <v>1</v>
      </c>
      <c r="O9" s="1">
        <v>1</v>
      </c>
      <c r="Q9" s="29"/>
      <c r="R9" s="9" t="s">
        <v>7</v>
      </c>
      <c r="S9" s="9" t="s">
        <v>26</v>
      </c>
    </row>
    <row r="10" spans="1:19" x14ac:dyDescent="0.25">
      <c r="A10" s="28" t="s">
        <v>31</v>
      </c>
      <c r="B10" s="1">
        <v>1</v>
      </c>
      <c r="C10" s="1">
        <v>0</v>
      </c>
      <c r="D10" s="1">
        <v>2</v>
      </c>
      <c r="E10" s="1">
        <v>2</v>
      </c>
      <c r="F10" s="1">
        <v>0</v>
      </c>
      <c r="G10" s="1">
        <v>1</v>
      </c>
      <c r="H10" s="1">
        <v>1</v>
      </c>
      <c r="I10" s="1">
        <v>4</v>
      </c>
      <c r="J10" s="1">
        <v>1</v>
      </c>
      <c r="K10" s="1">
        <v>0</v>
      </c>
      <c r="L10" s="1">
        <v>1</v>
      </c>
      <c r="M10" s="1" t="s">
        <v>221</v>
      </c>
      <c r="N10" s="1">
        <v>1</v>
      </c>
      <c r="O10" s="1">
        <v>1</v>
      </c>
      <c r="Q10" s="29"/>
      <c r="R10" s="9" t="s">
        <v>8</v>
      </c>
      <c r="S10" s="9" t="s">
        <v>27</v>
      </c>
    </row>
    <row r="11" spans="1:19" x14ac:dyDescent="0.25">
      <c r="A11" s="28" t="s">
        <v>32</v>
      </c>
      <c r="B11" s="1">
        <v>0</v>
      </c>
      <c r="C11" s="1">
        <v>0</v>
      </c>
      <c r="D11" s="1">
        <v>0</v>
      </c>
      <c r="E11" s="1">
        <v>0</v>
      </c>
      <c r="F11" s="1">
        <v>1</v>
      </c>
      <c r="G11" s="1">
        <v>1</v>
      </c>
      <c r="H11" s="1">
        <v>1</v>
      </c>
      <c r="I11" s="1">
        <v>4</v>
      </c>
      <c r="J11" s="1">
        <v>0</v>
      </c>
      <c r="K11" s="1">
        <v>1</v>
      </c>
      <c r="L11" s="1">
        <v>0</v>
      </c>
      <c r="M11" s="1" t="s">
        <v>214</v>
      </c>
      <c r="N11" s="1">
        <v>1</v>
      </c>
      <c r="Q11" s="29"/>
      <c r="R11" s="9" t="s">
        <v>9</v>
      </c>
      <c r="S11" s="9" t="s">
        <v>172</v>
      </c>
    </row>
    <row r="12" spans="1:19" x14ac:dyDescent="0.25">
      <c r="A12" s="28" t="s">
        <v>33</v>
      </c>
      <c r="B12" s="1">
        <v>0</v>
      </c>
      <c r="C12" s="1">
        <v>0</v>
      </c>
      <c r="D12" s="1">
        <v>0</v>
      </c>
      <c r="E12" s="1">
        <v>0</v>
      </c>
      <c r="F12" s="1">
        <v>1</v>
      </c>
      <c r="G12" s="1">
        <v>3</v>
      </c>
      <c r="H12" s="1">
        <v>2</v>
      </c>
      <c r="I12" s="1">
        <v>6</v>
      </c>
      <c r="J12" s="1">
        <v>0</v>
      </c>
      <c r="K12" s="1">
        <v>6</v>
      </c>
      <c r="L12" s="1">
        <v>0</v>
      </c>
      <c r="M12" s="1" t="s">
        <v>224</v>
      </c>
      <c r="N12" s="1">
        <v>1</v>
      </c>
      <c r="O12" s="1">
        <v>1</v>
      </c>
      <c r="Q12" s="29"/>
      <c r="R12" s="11" t="s">
        <v>10</v>
      </c>
      <c r="S12" s="11" t="s">
        <v>28</v>
      </c>
    </row>
    <row r="13" spans="1:19" x14ac:dyDescent="0.25">
      <c r="A13" s="28" t="s">
        <v>34</v>
      </c>
      <c r="B13" s="1">
        <v>0</v>
      </c>
      <c r="C13" s="1">
        <v>0</v>
      </c>
      <c r="D13" s="1">
        <v>0</v>
      </c>
      <c r="E13" s="1">
        <v>0</v>
      </c>
      <c r="F13" s="1">
        <v>1</v>
      </c>
      <c r="G13" s="1">
        <v>0</v>
      </c>
      <c r="H13" s="1">
        <v>0</v>
      </c>
      <c r="I13" s="1">
        <v>1</v>
      </c>
      <c r="J13" s="1">
        <v>0</v>
      </c>
      <c r="K13" s="1">
        <v>1</v>
      </c>
      <c r="L13" s="1">
        <v>0</v>
      </c>
      <c r="M13" s="1" t="s">
        <v>214</v>
      </c>
      <c r="N13" s="1">
        <v>1</v>
      </c>
      <c r="Q13" s="29"/>
    </row>
    <row r="14" spans="1:19" x14ac:dyDescent="0.25">
      <c r="A14" s="28" t="s">
        <v>35</v>
      </c>
      <c r="B14" s="1">
        <v>0</v>
      </c>
      <c r="C14" s="1">
        <v>0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11</v>
      </c>
      <c r="J14" s="1">
        <v>0</v>
      </c>
      <c r="K14" s="1">
        <v>0</v>
      </c>
      <c r="L14" s="1">
        <v>0</v>
      </c>
      <c r="Q14" s="29">
        <v>1</v>
      </c>
      <c r="R14" s="8" t="s">
        <v>213</v>
      </c>
      <c r="S14" s="8" t="s">
        <v>217</v>
      </c>
    </row>
    <row r="15" spans="1:19" x14ac:dyDescent="0.25">
      <c r="A15" s="28" t="s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3</v>
      </c>
      <c r="J15" s="1">
        <v>0</v>
      </c>
      <c r="K15" s="1">
        <v>1</v>
      </c>
      <c r="L15" s="1">
        <v>0</v>
      </c>
      <c r="M15" s="1" t="s">
        <v>214</v>
      </c>
      <c r="N15" s="1">
        <v>1</v>
      </c>
      <c r="Q15" s="29"/>
      <c r="R15" s="12" t="s">
        <v>214</v>
      </c>
      <c r="S15" s="12">
        <v>144</v>
      </c>
    </row>
    <row r="16" spans="1:19" x14ac:dyDescent="0.25">
      <c r="A16" s="28" t="s">
        <v>37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1</v>
      </c>
      <c r="L16" s="1">
        <v>0</v>
      </c>
      <c r="M16" s="1" t="s">
        <v>214</v>
      </c>
      <c r="N16" s="1">
        <v>1</v>
      </c>
      <c r="Q16" s="29"/>
      <c r="R16" s="38" t="s">
        <v>215</v>
      </c>
      <c r="S16" s="13">
        <v>25</v>
      </c>
    </row>
    <row r="17" spans="1:25" x14ac:dyDescent="0.25">
      <c r="A17" s="28" t="s">
        <v>38</v>
      </c>
      <c r="B17" s="1">
        <v>0</v>
      </c>
      <c r="C17" s="1">
        <v>0</v>
      </c>
      <c r="D17" s="1">
        <v>0</v>
      </c>
      <c r="E17" s="1">
        <v>0</v>
      </c>
      <c r="F17" s="1">
        <v>1</v>
      </c>
      <c r="G17" s="1">
        <v>3</v>
      </c>
      <c r="H17" s="1">
        <v>3</v>
      </c>
      <c r="I17" s="1">
        <v>1</v>
      </c>
      <c r="J17" s="1">
        <v>0</v>
      </c>
      <c r="K17" s="1">
        <v>1</v>
      </c>
      <c r="L17" s="1">
        <v>0</v>
      </c>
      <c r="M17" s="1" t="s">
        <v>214</v>
      </c>
      <c r="N17" s="1">
        <v>1</v>
      </c>
      <c r="R17" s="39" t="s">
        <v>216</v>
      </c>
      <c r="S17" s="37">
        <v>24</v>
      </c>
    </row>
    <row r="18" spans="1:25" x14ac:dyDescent="0.25">
      <c r="A18" s="28" t="s">
        <v>39</v>
      </c>
      <c r="B18" s="1">
        <v>0</v>
      </c>
      <c r="C18" s="1">
        <v>0</v>
      </c>
      <c r="D18" s="1">
        <v>0</v>
      </c>
      <c r="E18" s="1">
        <v>0</v>
      </c>
      <c r="F18" s="1">
        <v>1</v>
      </c>
      <c r="G18" s="1">
        <v>5</v>
      </c>
      <c r="H18" s="1">
        <v>4</v>
      </c>
      <c r="I18" s="1">
        <v>7</v>
      </c>
      <c r="J18" s="1">
        <v>0</v>
      </c>
      <c r="K18" s="1">
        <v>2</v>
      </c>
      <c r="L18" s="1">
        <v>0</v>
      </c>
      <c r="M18" s="1" t="s">
        <v>224</v>
      </c>
      <c r="N18" s="1">
        <v>1</v>
      </c>
      <c r="O18" s="1">
        <v>1</v>
      </c>
      <c r="R18" s="40" t="s">
        <v>280</v>
      </c>
      <c r="S18" s="40">
        <v>41</v>
      </c>
    </row>
    <row r="19" spans="1:25" x14ac:dyDescent="0.25">
      <c r="A19" s="28" t="s">
        <v>40</v>
      </c>
      <c r="B19" s="1">
        <v>8</v>
      </c>
      <c r="C19" s="1">
        <v>0</v>
      </c>
      <c r="D19" s="1">
        <v>2</v>
      </c>
      <c r="E19" s="1">
        <v>0</v>
      </c>
      <c r="F19" s="1">
        <v>1</v>
      </c>
      <c r="G19" s="1">
        <v>18</v>
      </c>
      <c r="H19" s="1">
        <v>8</v>
      </c>
      <c r="I19" s="1">
        <v>28</v>
      </c>
      <c r="J19" s="1">
        <v>0</v>
      </c>
      <c r="K19" s="1">
        <v>3</v>
      </c>
      <c r="L19" s="1">
        <v>7</v>
      </c>
      <c r="M19" s="1" t="s">
        <v>221</v>
      </c>
      <c r="N19" s="1">
        <v>1</v>
      </c>
      <c r="O19" s="1">
        <v>1</v>
      </c>
      <c r="Q19" s="29"/>
      <c r="Y19" s="32"/>
    </row>
    <row r="20" spans="1:25" x14ac:dyDescent="0.25">
      <c r="A20" s="28" t="s">
        <v>41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3</v>
      </c>
      <c r="H20" s="1">
        <v>3</v>
      </c>
      <c r="I20" s="1">
        <v>1</v>
      </c>
      <c r="J20" s="1">
        <v>0</v>
      </c>
      <c r="K20" s="1">
        <v>1</v>
      </c>
      <c r="L20" s="1">
        <v>2</v>
      </c>
      <c r="M20" s="1" t="s">
        <v>214</v>
      </c>
      <c r="N20" s="1">
        <v>1</v>
      </c>
      <c r="Q20" s="29"/>
      <c r="R20" s="15" t="s">
        <v>214</v>
      </c>
      <c r="S20" s="6"/>
      <c r="T20" s="6"/>
      <c r="U20" s="6"/>
      <c r="V20" s="6"/>
      <c r="W20" s="6"/>
      <c r="X20" s="45"/>
      <c r="Y20" s="41"/>
    </row>
    <row r="21" spans="1:25" x14ac:dyDescent="0.25">
      <c r="A21" s="28" t="s">
        <v>42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2</v>
      </c>
      <c r="H21" s="1">
        <v>2</v>
      </c>
      <c r="I21" s="1">
        <v>1</v>
      </c>
      <c r="J21" s="1">
        <v>0</v>
      </c>
      <c r="K21" s="1">
        <v>0</v>
      </c>
      <c r="L21" s="1">
        <v>3</v>
      </c>
      <c r="M21" s="1" t="s">
        <v>219</v>
      </c>
      <c r="N21" s="1">
        <v>1</v>
      </c>
      <c r="Q21" s="29"/>
      <c r="R21" s="16" t="s">
        <v>234</v>
      </c>
      <c r="S21" s="7" t="s">
        <v>231</v>
      </c>
      <c r="T21" s="7" t="s">
        <v>230</v>
      </c>
      <c r="U21" s="7" t="s">
        <v>232</v>
      </c>
      <c r="V21" s="7" t="s">
        <v>233</v>
      </c>
      <c r="W21" s="7" t="s">
        <v>238</v>
      </c>
      <c r="X21" s="47" t="s">
        <v>239</v>
      </c>
      <c r="Y21" s="46" t="s">
        <v>331</v>
      </c>
    </row>
    <row r="22" spans="1:25" x14ac:dyDescent="0.25">
      <c r="A22" s="28" t="s">
        <v>43</v>
      </c>
      <c r="B22" s="1">
        <v>1</v>
      </c>
      <c r="C22" s="1">
        <v>0</v>
      </c>
      <c r="D22" s="1">
        <v>0</v>
      </c>
      <c r="E22" s="1">
        <v>0</v>
      </c>
      <c r="F22" s="1">
        <v>1</v>
      </c>
      <c r="G22" s="1">
        <v>2</v>
      </c>
      <c r="H22" s="1">
        <v>2</v>
      </c>
      <c r="I22" s="1">
        <v>2</v>
      </c>
      <c r="J22" s="1">
        <v>0</v>
      </c>
      <c r="K22" s="1">
        <v>1</v>
      </c>
      <c r="L22" s="1">
        <v>4</v>
      </c>
      <c r="M22" s="1" t="s">
        <v>214</v>
      </c>
      <c r="N22" s="1">
        <v>1</v>
      </c>
      <c r="Q22" s="29"/>
      <c r="R22" s="49">
        <v>144</v>
      </c>
      <c r="S22" s="50">
        <f>SUM(N2:N145)</f>
        <v>122</v>
      </c>
      <c r="T22" s="50">
        <f>SUM(O2:O145)</f>
        <v>52</v>
      </c>
      <c r="U22" s="50">
        <f>SUM(P2:P145)</f>
        <v>0</v>
      </c>
      <c r="V22" s="50">
        <f>SUM(Q2:Q145)</f>
        <v>20</v>
      </c>
      <c r="W22" s="50">
        <f>S22/(S22+T22)</f>
        <v>0.70114942528735635</v>
      </c>
      <c r="X22" s="50">
        <f>S22/(S22+V22)</f>
        <v>0.85915492957746475</v>
      </c>
      <c r="Y22" s="48">
        <f>S22/(S22+(1/2)*(T22+V22))</f>
        <v>0.77215189873417722</v>
      </c>
    </row>
    <row r="23" spans="1:25" x14ac:dyDescent="0.25">
      <c r="A23" s="28" t="s">
        <v>44</v>
      </c>
      <c r="B23" s="1">
        <v>0</v>
      </c>
      <c r="C23" s="1">
        <v>0</v>
      </c>
      <c r="D23" s="1">
        <v>0</v>
      </c>
      <c r="E23" s="1">
        <v>1</v>
      </c>
      <c r="F23" s="1">
        <v>0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0</v>
      </c>
      <c r="Q23" s="29">
        <v>1</v>
      </c>
      <c r="R23" s="17" t="s">
        <v>215</v>
      </c>
      <c r="S23" s="3"/>
      <c r="T23" s="3"/>
      <c r="U23" s="3"/>
      <c r="V23" s="3"/>
      <c r="W23" s="3"/>
      <c r="X23" s="3"/>
      <c r="Y23" s="29"/>
    </row>
    <row r="24" spans="1:25" x14ac:dyDescent="0.25">
      <c r="A24" s="28" t="s">
        <v>45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2</v>
      </c>
      <c r="J24" s="1">
        <v>0</v>
      </c>
      <c r="K24" s="1">
        <v>1</v>
      </c>
      <c r="L24" s="1">
        <v>1</v>
      </c>
      <c r="M24" s="1" t="s">
        <v>214</v>
      </c>
      <c r="N24" s="1">
        <v>1</v>
      </c>
      <c r="Q24" s="29"/>
      <c r="R24" s="16" t="s">
        <v>234</v>
      </c>
      <c r="S24" s="7" t="s">
        <v>231</v>
      </c>
      <c r="T24" s="7" t="s">
        <v>230</v>
      </c>
      <c r="U24" s="7" t="s">
        <v>232</v>
      </c>
      <c r="V24" s="7" t="s">
        <v>233</v>
      </c>
      <c r="W24" s="7" t="s">
        <v>238</v>
      </c>
      <c r="X24" s="47" t="s">
        <v>239</v>
      </c>
      <c r="Y24" s="46" t="s">
        <v>331</v>
      </c>
    </row>
    <row r="25" spans="1:25" x14ac:dyDescent="0.25">
      <c r="A25" s="28" t="s">
        <v>46</v>
      </c>
      <c r="B25" s="1">
        <v>0</v>
      </c>
      <c r="C25" s="1">
        <v>0</v>
      </c>
      <c r="D25" s="1">
        <v>0</v>
      </c>
      <c r="E25" s="1">
        <v>0</v>
      </c>
      <c r="F25" s="1">
        <v>2</v>
      </c>
      <c r="G25" s="1">
        <v>4</v>
      </c>
      <c r="H25" s="1">
        <v>4</v>
      </c>
      <c r="I25" s="1">
        <v>7</v>
      </c>
      <c r="J25" s="1">
        <v>0</v>
      </c>
      <c r="K25" s="1">
        <v>7</v>
      </c>
      <c r="L25" s="1">
        <v>0</v>
      </c>
      <c r="M25" s="1" t="s">
        <v>214</v>
      </c>
      <c r="N25" s="1">
        <v>1</v>
      </c>
      <c r="Q25" s="29"/>
      <c r="R25" s="49">
        <v>25</v>
      </c>
      <c r="S25" s="50">
        <f>SUM(N146:N170)</f>
        <v>25</v>
      </c>
      <c r="T25" s="50">
        <f>SUM(O145:O170)</f>
        <v>4</v>
      </c>
      <c r="U25" s="50">
        <f>SUM(P145:P170)</f>
        <v>0</v>
      </c>
      <c r="V25" s="50">
        <f>SUM(Q146:Q170)</f>
        <v>0</v>
      </c>
      <c r="W25" s="50">
        <f>S25/(S25+T25)</f>
        <v>0.86206896551724133</v>
      </c>
      <c r="X25" s="50">
        <f>S25/(S25+U25)</f>
        <v>1</v>
      </c>
      <c r="Y25" s="48">
        <f>S25/(S25+(1/2)*(T25+V25))</f>
        <v>0.92592592592592593</v>
      </c>
    </row>
    <row r="26" spans="1:25" x14ac:dyDescent="0.25">
      <c r="A26" s="28" t="s">
        <v>47</v>
      </c>
      <c r="B26" s="1">
        <v>0</v>
      </c>
      <c r="C26" s="1">
        <v>0</v>
      </c>
      <c r="D26" s="1">
        <v>0</v>
      </c>
      <c r="E26" s="1">
        <v>2</v>
      </c>
      <c r="F26" s="1">
        <v>0</v>
      </c>
      <c r="G26" s="1">
        <v>0</v>
      </c>
      <c r="H26" s="1">
        <v>0</v>
      </c>
      <c r="I26" s="1">
        <v>3</v>
      </c>
      <c r="J26" s="1">
        <v>0</v>
      </c>
      <c r="K26" s="1">
        <v>0</v>
      </c>
      <c r="L26" s="1">
        <v>0</v>
      </c>
      <c r="Q26" s="29">
        <v>1</v>
      </c>
      <c r="R26" s="18" t="s">
        <v>216</v>
      </c>
      <c r="S26" s="3"/>
      <c r="T26" s="3"/>
      <c r="U26" s="3"/>
      <c r="V26" s="3"/>
      <c r="W26" s="3"/>
      <c r="X26" s="3"/>
      <c r="Y26" s="29"/>
    </row>
    <row r="27" spans="1:25" x14ac:dyDescent="0.25">
      <c r="A27" s="28" t="s">
        <v>48</v>
      </c>
      <c r="B27" s="1">
        <v>0</v>
      </c>
      <c r="C27" s="1">
        <v>0</v>
      </c>
      <c r="D27" s="1">
        <v>0</v>
      </c>
      <c r="E27" s="1">
        <v>0</v>
      </c>
      <c r="F27" s="1">
        <v>2</v>
      </c>
      <c r="G27" s="1">
        <v>1</v>
      </c>
      <c r="H27" s="1">
        <v>1</v>
      </c>
      <c r="I27" s="1">
        <v>7</v>
      </c>
      <c r="J27" s="1">
        <v>0</v>
      </c>
      <c r="K27" s="1">
        <v>7</v>
      </c>
      <c r="L27" s="1">
        <v>0</v>
      </c>
      <c r="M27" s="1" t="s">
        <v>214</v>
      </c>
      <c r="N27" s="1">
        <v>1</v>
      </c>
      <c r="Q27" s="29"/>
      <c r="R27" s="16" t="s">
        <v>234</v>
      </c>
      <c r="S27" s="7" t="s">
        <v>231</v>
      </c>
      <c r="T27" s="7" t="s">
        <v>230</v>
      </c>
      <c r="U27" s="7" t="s">
        <v>232</v>
      </c>
      <c r="V27" s="7" t="s">
        <v>233</v>
      </c>
      <c r="W27" s="7" t="s">
        <v>238</v>
      </c>
      <c r="X27" s="47" t="s">
        <v>239</v>
      </c>
      <c r="Y27" s="46" t="s">
        <v>331</v>
      </c>
    </row>
    <row r="28" spans="1:25" x14ac:dyDescent="0.25">
      <c r="A28" s="28" t="s">
        <v>49</v>
      </c>
      <c r="B28" s="1">
        <v>0</v>
      </c>
      <c r="C28" s="1">
        <v>0</v>
      </c>
      <c r="D28" s="1">
        <v>0</v>
      </c>
      <c r="E28" s="1">
        <v>0</v>
      </c>
      <c r="F28" s="1">
        <v>1</v>
      </c>
      <c r="G28" s="1">
        <v>1</v>
      </c>
      <c r="H28" s="1">
        <v>1</v>
      </c>
      <c r="I28" s="1">
        <v>1</v>
      </c>
      <c r="J28" s="1">
        <v>0</v>
      </c>
      <c r="K28" s="1">
        <v>1</v>
      </c>
      <c r="L28" s="1">
        <v>1</v>
      </c>
      <c r="M28" s="1" t="s">
        <v>214</v>
      </c>
      <c r="N28" s="1">
        <v>1</v>
      </c>
      <c r="Q28" s="29"/>
      <c r="R28" s="49">
        <v>24</v>
      </c>
      <c r="S28" s="50">
        <f>SUM(N171:N193)</f>
        <v>22</v>
      </c>
      <c r="T28" s="50">
        <f>SUM(O171:O193)</f>
        <v>5</v>
      </c>
      <c r="U28" s="50">
        <v>0</v>
      </c>
      <c r="V28" s="50">
        <v>0</v>
      </c>
      <c r="W28" s="50">
        <f>S28/(S28+T28)</f>
        <v>0.81481481481481477</v>
      </c>
      <c r="X28" s="50">
        <f>S28/(S28+U28)</f>
        <v>1</v>
      </c>
      <c r="Y28" s="48">
        <f>S28/(S28+(1/2)*(T28+V28))</f>
        <v>0.89795918367346939</v>
      </c>
    </row>
    <row r="29" spans="1:25" x14ac:dyDescent="0.25">
      <c r="A29" s="28" t="s">
        <v>50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1</v>
      </c>
      <c r="J29" s="1">
        <v>0</v>
      </c>
      <c r="K29" s="1">
        <v>1</v>
      </c>
      <c r="L29" s="1">
        <v>2</v>
      </c>
      <c r="M29" s="1" t="s">
        <v>219</v>
      </c>
      <c r="N29" s="1">
        <v>1</v>
      </c>
      <c r="Q29" s="29"/>
      <c r="R29" s="43" t="s">
        <v>280</v>
      </c>
      <c r="Y29" s="29"/>
    </row>
    <row r="30" spans="1:25" x14ac:dyDescent="0.25">
      <c r="A30" s="28" t="s">
        <v>51</v>
      </c>
      <c r="B30" s="1">
        <v>0</v>
      </c>
      <c r="C30" s="1">
        <v>0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1</v>
      </c>
      <c r="J30" s="1">
        <v>0</v>
      </c>
      <c r="K30" s="1">
        <v>1</v>
      </c>
      <c r="L30" s="1">
        <v>0</v>
      </c>
      <c r="M30" s="1" t="s">
        <v>214</v>
      </c>
      <c r="N30" s="1">
        <v>1</v>
      </c>
      <c r="Q30" s="29"/>
      <c r="R30" s="16" t="s">
        <v>234</v>
      </c>
      <c r="S30" s="7" t="s">
        <v>231</v>
      </c>
      <c r="T30" s="7" t="s">
        <v>230</v>
      </c>
      <c r="U30" s="7" t="s">
        <v>232</v>
      </c>
      <c r="V30" s="7" t="s">
        <v>233</v>
      </c>
      <c r="W30" s="7" t="s">
        <v>238</v>
      </c>
      <c r="X30" s="47" t="s">
        <v>239</v>
      </c>
      <c r="Y30" s="46" t="s">
        <v>331</v>
      </c>
    </row>
    <row r="31" spans="1:25" x14ac:dyDescent="0.25">
      <c r="A31" s="28" t="s">
        <v>52</v>
      </c>
      <c r="B31" s="1">
        <v>0</v>
      </c>
      <c r="C31" s="1">
        <v>0</v>
      </c>
      <c r="D31" s="1">
        <v>2</v>
      </c>
      <c r="E31" s="1">
        <v>0</v>
      </c>
      <c r="F31" s="1">
        <v>0</v>
      </c>
      <c r="G31" s="1">
        <v>1</v>
      </c>
      <c r="H31" s="1">
        <v>1</v>
      </c>
      <c r="I31" s="1">
        <v>4</v>
      </c>
      <c r="J31" s="1">
        <v>0</v>
      </c>
      <c r="K31" s="1">
        <v>2</v>
      </c>
      <c r="L31" s="1">
        <v>0</v>
      </c>
      <c r="M31" s="1" t="s">
        <v>219</v>
      </c>
      <c r="N31" s="1">
        <v>1</v>
      </c>
      <c r="Q31" s="29"/>
      <c r="R31" s="49">
        <v>77</v>
      </c>
      <c r="S31" s="50">
        <f>SUM(N194:N272)</f>
        <v>57</v>
      </c>
      <c r="T31" s="50">
        <f>SUM(O194:O272)</f>
        <v>21</v>
      </c>
      <c r="U31" s="50">
        <v>0</v>
      </c>
      <c r="V31" s="50">
        <v>0</v>
      </c>
      <c r="W31" s="50">
        <f>S31/(S31+T31)</f>
        <v>0.73076923076923073</v>
      </c>
      <c r="X31" s="50">
        <f>S31/(S31+U31)</f>
        <v>1</v>
      </c>
      <c r="Y31" s="48">
        <f>S31/(S31+(1/2)*(T31+V31))</f>
        <v>0.84444444444444444</v>
      </c>
    </row>
    <row r="32" spans="1:25" x14ac:dyDescent="0.25">
      <c r="A32" s="28" t="s">
        <v>53</v>
      </c>
      <c r="B32" s="1">
        <v>0</v>
      </c>
      <c r="C32" s="1">
        <v>0</v>
      </c>
      <c r="D32" s="1">
        <v>0</v>
      </c>
      <c r="E32" s="1">
        <v>3</v>
      </c>
      <c r="F32" s="1">
        <v>0</v>
      </c>
      <c r="G32" s="1">
        <v>13</v>
      </c>
      <c r="H32" s="1">
        <v>13</v>
      </c>
      <c r="I32" s="1">
        <v>10</v>
      </c>
      <c r="J32" s="1">
        <v>3</v>
      </c>
      <c r="K32" s="1">
        <v>2</v>
      </c>
      <c r="L32" s="1">
        <v>10</v>
      </c>
      <c r="M32" s="1" t="s">
        <v>224</v>
      </c>
      <c r="N32" s="1">
        <v>1</v>
      </c>
      <c r="O32" s="1">
        <v>1</v>
      </c>
      <c r="Q32" s="29"/>
      <c r="R32" s="19" t="s">
        <v>240</v>
      </c>
      <c r="S32" s="3"/>
      <c r="T32" s="3"/>
      <c r="U32" s="3"/>
      <c r="V32" s="3"/>
      <c r="W32" s="3"/>
      <c r="X32" s="3"/>
      <c r="Y32" s="29"/>
    </row>
    <row r="33" spans="1:26" x14ac:dyDescent="0.25">
      <c r="A33" s="28" t="s">
        <v>54</v>
      </c>
      <c r="B33" s="1">
        <v>0</v>
      </c>
      <c r="C33" s="1">
        <v>0</v>
      </c>
      <c r="D33" s="1">
        <v>0</v>
      </c>
      <c r="E33" s="1">
        <v>0</v>
      </c>
      <c r="F33" s="1">
        <v>5</v>
      </c>
      <c r="G33" s="1">
        <v>1</v>
      </c>
      <c r="H33" s="1">
        <v>1</v>
      </c>
      <c r="I33" s="1">
        <v>10</v>
      </c>
      <c r="J33" s="1">
        <v>0</v>
      </c>
      <c r="K33" s="1">
        <v>10</v>
      </c>
      <c r="L33" s="1">
        <v>0</v>
      </c>
      <c r="M33" s="1" t="s">
        <v>214</v>
      </c>
      <c r="N33" s="1">
        <v>1</v>
      </c>
      <c r="Q33" s="29"/>
      <c r="R33" s="16" t="s">
        <v>234</v>
      </c>
      <c r="S33" s="7" t="s">
        <v>231</v>
      </c>
      <c r="T33" s="7" t="s">
        <v>230</v>
      </c>
      <c r="U33" s="7" t="s">
        <v>232</v>
      </c>
      <c r="V33" s="7" t="s">
        <v>233</v>
      </c>
      <c r="W33" s="7" t="s">
        <v>238</v>
      </c>
      <c r="X33" s="47" t="s">
        <v>239</v>
      </c>
      <c r="Y33" s="46" t="s">
        <v>331</v>
      </c>
    </row>
    <row r="34" spans="1:26" x14ac:dyDescent="0.25">
      <c r="A34" s="28" t="s">
        <v>55</v>
      </c>
      <c r="B34" s="1">
        <v>0</v>
      </c>
      <c r="C34" s="1">
        <v>0</v>
      </c>
      <c r="D34" s="1">
        <v>0</v>
      </c>
      <c r="E34" s="1">
        <v>0</v>
      </c>
      <c r="F34" s="1">
        <v>1</v>
      </c>
      <c r="G34" s="1">
        <v>0</v>
      </c>
      <c r="H34" s="1">
        <v>0</v>
      </c>
      <c r="I34" s="1">
        <v>13</v>
      </c>
      <c r="J34" s="1">
        <v>0</v>
      </c>
      <c r="K34" s="1">
        <v>0</v>
      </c>
      <c r="L34" s="1">
        <v>0</v>
      </c>
      <c r="Q34" s="29">
        <v>1</v>
      </c>
      <c r="R34" s="4">
        <f>SUM(R22+R25+R28+R31)</f>
        <v>270</v>
      </c>
      <c r="S34" s="4">
        <f>S22+S25+S28+S31</f>
        <v>226</v>
      </c>
      <c r="T34" s="4">
        <f>T22+T25+T28+T31</f>
        <v>82</v>
      </c>
      <c r="U34" s="4">
        <f>U22+U25+U28+U31</f>
        <v>0</v>
      </c>
      <c r="V34" s="4">
        <f>V22+V25+V28+V31</f>
        <v>20</v>
      </c>
      <c r="W34" s="4">
        <f>S34/(S34+T34)</f>
        <v>0.73376623376623373</v>
      </c>
      <c r="X34" s="4">
        <f>S34/(S34+V34)</f>
        <v>0.91869918699186992</v>
      </c>
      <c r="Y34" s="48">
        <f>S34/(S34+(1/2)*(T34+V34))</f>
        <v>0.81588447653429608</v>
      </c>
    </row>
    <row r="35" spans="1:26" x14ac:dyDescent="0.25">
      <c r="A35" s="28" t="s">
        <v>56</v>
      </c>
      <c r="B35" s="1">
        <v>0</v>
      </c>
      <c r="C35" s="1">
        <v>0</v>
      </c>
      <c r="D35" s="1">
        <v>0</v>
      </c>
      <c r="E35" s="1">
        <v>0</v>
      </c>
      <c r="F35" s="1">
        <v>1</v>
      </c>
      <c r="G35" s="1">
        <v>0</v>
      </c>
      <c r="H35" s="1">
        <v>0</v>
      </c>
      <c r="I35" s="1">
        <v>13</v>
      </c>
      <c r="J35" s="1">
        <v>0</v>
      </c>
      <c r="K35" s="1">
        <v>0</v>
      </c>
      <c r="L35" s="1">
        <v>0</v>
      </c>
      <c r="Q35" s="29">
        <v>1</v>
      </c>
      <c r="Y35" s="32"/>
      <c r="Z35" s="32"/>
    </row>
    <row r="36" spans="1:26" x14ac:dyDescent="0.25">
      <c r="A36" s="28" t="s">
        <v>57</v>
      </c>
      <c r="B36" s="1">
        <v>3</v>
      </c>
      <c r="C36" s="1">
        <v>0</v>
      </c>
      <c r="D36" s="1">
        <v>0</v>
      </c>
      <c r="E36" s="1">
        <v>0</v>
      </c>
      <c r="F36" s="1">
        <v>0</v>
      </c>
      <c r="G36" s="1">
        <v>51</v>
      </c>
      <c r="H36" s="1">
        <v>50</v>
      </c>
      <c r="I36" s="1">
        <v>7</v>
      </c>
      <c r="J36" s="1">
        <v>1</v>
      </c>
      <c r="K36" s="1">
        <v>0</v>
      </c>
      <c r="L36" s="1">
        <v>247</v>
      </c>
      <c r="M36" s="1" t="s">
        <v>219</v>
      </c>
      <c r="N36" s="1">
        <v>1</v>
      </c>
      <c r="Q36" s="29"/>
      <c r="R36" s="20" t="s">
        <v>242</v>
      </c>
      <c r="S36" s="2" t="s">
        <v>234</v>
      </c>
      <c r="T36" s="2" t="s">
        <v>231</v>
      </c>
      <c r="U36" s="2" t="s">
        <v>230</v>
      </c>
      <c r="V36" s="2" t="s">
        <v>232</v>
      </c>
      <c r="W36" s="2" t="s">
        <v>233</v>
      </c>
      <c r="X36" s="2" t="s">
        <v>238</v>
      </c>
      <c r="Y36" s="2" t="s">
        <v>239</v>
      </c>
      <c r="Z36" s="2" t="s">
        <v>331</v>
      </c>
    </row>
    <row r="37" spans="1:26" x14ac:dyDescent="0.25">
      <c r="A37" s="28" t="s">
        <v>58</v>
      </c>
      <c r="B37" s="1">
        <v>12</v>
      </c>
      <c r="C37" s="1">
        <v>0</v>
      </c>
      <c r="D37" s="1">
        <v>0</v>
      </c>
      <c r="E37" s="1">
        <v>0</v>
      </c>
      <c r="F37" s="1">
        <v>2</v>
      </c>
      <c r="G37" s="1">
        <v>27</v>
      </c>
      <c r="H37" s="1">
        <v>17</v>
      </c>
      <c r="I37" s="1">
        <v>25</v>
      </c>
      <c r="J37" s="1">
        <v>0</v>
      </c>
      <c r="K37" s="1">
        <v>0</v>
      </c>
      <c r="L37" s="1">
        <v>18</v>
      </c>
      <c r="M37" s="1" t="s">
        <v>219</v>
      </c>
      <c r="N37" s="1">
        <v>1</v>
      </c>
      <c r="Q37" s="29"/>
      <c r="R37" s="21" t="s">
        <v>218</v>
      </c>
      <c r="S37" s="3">
        <v>13</v>
      </c>
      <c r="T37" s="3">
        <f>N14++N23+N35+N39+N57+N75+N91+N114+N135+N137+N140+N141+N144+1</f>
        <v>3</v>
      </c>
      <c r="U37" s="3">
        <f>O14+O23+O35+O39+O57+O75+O91+O114+O135+O137+O140+O141+O144</f>
        <v>0</v>
      </c>
      <c r="V37" s="3">
        <f>P14+P23+P35+P39+P57+P75+P91+P114+P135+P137+P140+P141+P144</f>
        <v>0</v>
      </c>
      <c r="W37" s="3">
        <f>Q14+Q23+Q35+Q39+Q57+Q75+Q91+Q114+Q135+Q137+Q140+Q141+Q144</f>
        <v>10</v>
      </c>
      <c r="X37" s="3">
        <f>T37/(T37+U37)</f>
        <v>1</v>
      </c>
      <c r="Y37" s="3">
        <f>T37/(T37+W37)</f>
        <v>0.23076923076923078</v>
      </c>
      <c r="Z37" s="29">
        <f>T37/(T37+(1/2)*(U37+W37))</f>
        <v>0.375</v>
      </c>
    </row>
    <row r="38" spans="1:26" x14ac:dyDescent="0.25">
      <c r="A38" s="28" t="s">
        <v>59</v>
      </c>
      <c r="B38" s="1">
        <v>24</v>
      </c>
      <c r="C38" s="1">
        <v>0</v>
      </c>
      <c r="D38" s="1">
        <v>1</v>
      </c>
      <c r="E38" s="1">
        <v>0</v>
      </c>
      <c r="F38" s="1">
        <v>0</v>
      </c>
      <c r="G38" s="1">
        <v>30</v>
      </c>
      <c r="H38" s="1">
        <v>28</v>
      </c>
      <c r="I38" s="1">
        <v>29</v>
      </c>
      <c r="J38" s="1">
        <v>0</v>
      </c>
      <c r="K38" s="1">
        <v>0</v>
      </c>
      <c r="L38" s="1">
        <v>30</v>
      </c>
      <c r="M38" s="1" t="s">
        <v>221</v>
      </c>
      <c r="N38" s="1">
        <v>1</v>
      </c>
      <c r="O38" s="1">
        <v>1</v>
      </c>
      <c r="Q38" s="29"/>
      <c r="R38" s="22" t="s">
        <v>214</v>
      </c>
      <c r="S38" s="3">
        <v>80</v>
      </c>
      <c r="T38" s="3">
        <f>N2+N5+N7+N8+N11+N13+N15+N16+N17+N20+N22+N24+N25+N27+N28+N30+N33+N34+N40+N41+N42+N43+N47+N48+N49+N50+N52+N53+N55+N56+N58+N60+N61+N63+N64+N66+N70+N71+N72+N74+N78+N80+N82+N84+N85+N89+N90+N92+N94+N97+N100+N101+N102+N104+N105+N106+N109+N108+N110+N112+N113+N117+N118+N119+N120+N121+N123+N124+N126+N127+N129+N130+N133+N134+N136+N138+N139+N142+N143+N99</f>
        <v>72</v>
      </c>
      <c r="U38" s="3">
        <f>O2+O5+O7+O8+O11+O13+O15+O16+O17+O20+O22+O24+O25+O27+O28+O30+O33+O34+O40+O41+O42+O43+O47+O48+O49+O50+O52+O53+O55+O56+O58+O60+O61+O63+O64+O66+O70+O71+O72+O74+O78+O80+O82+O84+O85+O89+O90+O92+O94+O97+O100+O101+O102+O104+O105+O106+O109+O108+O110+O112+O113+O117+O118+O119+O120+O121+O123+O124+O126+O127+O129+O130+O133+O134+O136+O138+O139+O142+O143+O99</f>
        <v>13</v>
      </c>
      <c r="V38" s="3">
        <f>P2+P5+P7+P8+P11+P13+P15+P16+P17+P20+P22+P24+P25+P27+P28+P30+P33+P34+P40+P41+P42+P43+P47+P48+P49+P50+P52+P53+P55+P56+P58+P60+P61+P63+P64+P66+P70+P71+P72+P74+P78+P80+P82+P84+P85+P89+P90+P92+P94+P97+P100+P101+P102+P104+P105+P106+P109+P108+P110+P112+P113+P117+P118+P119+P120+P121+P123+P124+P126+P127+P129+P130+P133+P134+P136+P138+P139+P142+P143+P99</f>
        <v>0</v>
      </c>
      <c r="W38" s="3">
        <f>Q2+Q5+Q7+Q8+Q11+Q13+Q15+Q16+Q17+Q20+Q22+Q24+Q25+Q27+Q28+Q30+Q33+Q34+Q40+Q41+Q42+Q43+Q47+Q48+Q49+Q50+Q52+Q53+Q55+Q56+Q58+Q60+Q61+Q63+Q64+Q66+Q70+Q71+Q72+Q74+Q78+Q80+Q82+Q84+Q85+Q89+Q90+Q92+Q94+Q97+Q100+Q101+Q102+Q104+Q105+Q106+Q109+Q108+Q110+Q112+Q113+Q117+Q118+Q119+Q120+Q121+Q123+Q124+Q126+Q127+Q129+Q130+Q133+Q134+Q136+Q138+Q139+Q142+Q143+Q99</f>
        <v>8</v>
      </c>
      <c r="X38" s="3">
        <f>T38/(T38+U38)</f>
        <v>0.84705882352941175</v>
      </c>
      <c r="Y38" s="3">
        <f>T38/(T38+W38)</f>
        <v>0.9</v>
      </c>
      <c r="Z38" s="29">
        <f>T38/(T38+(1/2)*(U38+W38))</f>
        <v>0.87272727272727268</v>
      </c>
    </row>
    <row r="39" spans="1:26" x14ac:dyDescent="0.25">
      <c r="A39" s="28" t="s">
        <v>60</v>
      </c>
      <c r="B39" s="1">
        <v>0</v>
      </c>
      <c r="C39" s="1">
        <v>0</v>
      </c>
      <c r="D39" s="1">
        <v>0</v>
      </c>
      <c r="E39" s="1">
        <v>1</v>
      </c>
      <c r="F39" s="1">
        <v>1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 t="s">
        <v>218</v>
      </c>
      <c r="N39" s="1">
        <v>1</v>
      </c>
      <c r="Q39" s="29"/>
      <c r="R39" s="21" t="s">
        <v>219</v>
      </c>
      <c r="S39" s="3">
        <v>51</v>
      </c>
      <c r="T39" s="3">
        <f>N3+N4+N6+N9+N10+N12+N18+N19+N21+N26+N29+N31+N32+N36+N37+N38+N44+N45+N46+N51+N54+N59+N61+N62+N65+N67+N68+N69+N73+N76+N77+N79+N81+N83+N86+N87+N88+N93+N95+N96+N98+N103+N107+N111+N115+N116+N122+N125+N128+N132+N145</f>
        <v>49</v>
      </c>
      <c r="U39" s="3">
        <f>O3+O4+O6+O9+O10+O12+O18+O19+O21+O26+O29+O31+O32+O36+O37+O38+O44+O45+O46+O51+O54+O59+O61+O62+O65+O67+O68+O69+O73+O76+O77+O79+O81+O83+N86+O87+O88+O93+O95+O96+O98+O103+O107+O111+O115+O116+O122+O125+O128+O132+O145</f>
        <v>41</v>
      </c>
      <c r="V39" s="3">
        <f>P3+P4+P6+P9+P10+P12+P18+P19+P21+P26+P29+P31+P32+P36+P37+P38+P44+P45+P46+P51+P54+P59+P61+P62+P65+P67+P68+P69+P73+P76+P77+P79+P81+P83+P86+P87+P88+P93+P95+P96+P98+P103+P107+P111+P115+P116+P122+P125+P128+P132+P145</f>
        <v>0</v>
      </c>
      <c r="W39" s="3">
        <f>Q3+Q4+Q6+Q9+Q10+Q12+Q18+Q19+Q21+Q26+Q29+Q31+Q32+Q36+Q37+Q38+Q44+Q45+Q46+Q51+Q54+Q59+Q61+Q62+Q65+Q67+Q68+Q69+Q73+Q76+Q77+Q79+Q81+Q83+Q86+Q87+Q88+Q93+Q95+Q96+Q98+Q103+Q107+Q111+Q115+Q116+Q122+Q125+Q128+Q132+Q145</f>
        <v>1</v>
      </c>
      <c r="X39" s="3">
        <f>T39/(T39+U39)</f>
        <v>0.5444444444444444</v>
      </c>
      <c r="Y39" s="3">
        <f>T39/(T39+W39)</f>
        <v>0.98</v>
      </c>
      <c r="Z39" s="29">
        <f>T39/(T39+(1/2)*(U39+W39))</f>
        <v>0.7</v>
      </c>
    </row>
    <row r="40" spans="1:26" x14ac:dyDescent="0.25">
      <c r="A40" s="28" t="s">
        <v>61</v>
      </c>
      <c r="B40" s="1">
        <v>0</v>
      </c>
      <c r="C40" s="1">
        <v>0</v>
      </c>
      <c r="D40" s="1">
        <v>0</v>
      </c>
      <c r="E40" s="1">
        <v>0</v>
      </c>
      <c r="F40" s="1">
        <v>1</v>
      </c>
      <c r="G40" s="1">
        <v>4</v>
      </c>
      <c r="H40" s="1">
        <v>2</v>
      </c>
      <c r="I40" s="1">
        <v>3</v>
      </c>
      <c r="J40" s="1">
        <v>0</v>
      </c>
      <c r="K40" s="1">
        <v>0</v>
      </c>
      <c r="L40" s="1">
        <v>3</v>
      </c>
      <c r="M40" s="1" t="s">
        <v>214</v>
      </c>
      <c r="N40" s="1">
        <v>1</v>
      </c>
      <c r="Q40" s="29"/>
      <c r="R40" s="23" t="s">
        <v>215</v>
      </c>
      <c r="S40" s="3">
        <v>25</v>
      </c>
      <c r="T40" s="3">
        <f>N146+N147+N148+N149+N150+N151+N152+N153+N154+N155+N156+N157+N158+N159+N160+N161+N162+N163+N164+N165+N166+N167+N168+N169+N170</f>
        <v>25</v>
      </c>
      <c r="U40" s="3">
        <f>O146+O147+O148+O149+O150+O151+O152+O153+O154+O155+O156+O157+O158+O159+O160+O161+O162+O163+O164+O165+O166+O167+O168+O169+O170</f>
        <v>4</v>
      </c>
      <c r="V40" s="3">
        <f>P146+P147+P148+P149+P150+P151+P152+P153+P154+P155+P156+P157+P158+P159+P160+P161+P162+P163+P164+P165+P166+P167+P168+P169+P170</f>
        <v>0</v>
      </c>
      <c r="W40" s="3">
        <f>Q146+Q147+Q148+Q149+Q150+Q151+Q152+Q153+Q154+Q155+Q156+Q157+Q158+Q159+Q160+Q161+Q162+Q163+Q164+Q165+Q166+Q167+Q168+Q169+Q170</f>
        <v>0</v>
      </c>
      <c r="X40" s="3">
        <f>T40/(T40+U40)</f>
        <v>0.86206896551724133</v>
      </c>
      <c r="Y40" s="3">
        <f>T40/(T40+W40)</f>
        <v>1</v>
      </c>
      <c r="Z40" s="29">
        <f>T40/(T40+(1/2)*(U40+W40))</f>
        <v>0.92592592592592593</v>
      </c>
    </row>
    <row r="41" spans="1:26" x14ac:dyDescent="0.25">
      <c r="A41" s="28" t="s">
        <v>62</v>
      </c>
      <c r="B41" s="1">
        <v>0</v>
      </c>
      <c r="C41" s="1">
        <v>0</v>
      </c>
      <c r="D41" s="1">
        <v>0</v>
      </c>
      <c r="E41" s="1">
        <v>0</v>
      </c>
      <c r="F41" s="1">
        <v>1</v>
      </c>
      <c r="G41" s="1">
        <v>2</v>
      </c>
      <c r="H41" s="1">
        <v>2</v>
      </c>
      <c r="I41" s="1">
        <v>1</v>
      </c>
      <c r="J41" s="1">
        <v>0</v>
      </c>
      <c r="K41" s="1">
        <v>0</v>
      </c>
      <c r="L41" s="1">
        <v>1</v>
      </c>
      <c r="M41" s="1" t="s">
        <v>214</v>
      </c>
      <c r="N41" s="1">
        <v>1</v>
      </c>
      <c r="Q41" s="29"/>
      <c r="R41" s="24" t="s">
        <v>227</v>
      </c>
      <c r="S41" s="3">
        <v>0</v>
      </c>
      <c r="T41" s="3"/>
      <c r="U41" s="3"/>
      <c r="V41" s="3"/>
      <c r="W41" s="3"/>
      <c r="X41" s="3"/>
      <c r="Y41" s="3"/>
      <c r="Z41" s="29"/>
    </row>
    <row r="42" spans="1:26" x14ac:dyDescent="0.25">
      <c r="A42" s="28" t="s">
        <v>63</v>
      </c>
      <c r="B42" s="1">
        <v>2</v>
      </c>
      <c r="C42" s="1">
        <v>0</v>
      </c>
      <c r="D42" s="1">
        <v>3</v>
      </c>
      <c r="E42" s="1">
        <v>0</v>
      </c>
      <c r="F42" s="1">
        <v>2</v>
      </c>
      <c r="G42" s="1">
        <v>3</v>
      </c>
      <c r="H42" s="1">
        <v>3</v>
      </c>
      <c r="I42" s="1">
        <v>16</v>
      </c>
      <c r="J42" s="1">
        <v>1</v>
      </c>
      <c r="K42" s="1">
        <v>0</v>
      </c>
      <c r="L42" s="1">
        <v>1</v>
      </c>
      <c r="M42" s="1" t="s">
        <v>222</v>
      </c>
      <c r="N42" s="1">
        <v>1</v>
      </c>
      <c r="O42" s="1">
        <v>1</v>
      </c>
      <c r="Q42" s="29"/>
      <c r="R42" s="24" t="s">
        <v>216</v>
      </c>
      <c r="S42" s="3">
        <v>2</v>
      </c>
      <c r="T42" s="3">
        <f>N190+N185</f>
        <v>2</v>
      </c>
      <c r="U42" s="3">
        <f>O190+O185</f>
        <v>0</v>
      </c>
      <c r="V42" s="3">
        <f>P190+P185</f>
        <v>0</v>
      </c>
      <c r="W42" s="3">
        <f>Q190+Q185</f>
        <v>0</v>
      </c>
      <c r="X42" s="3">
        <f>T42/(T42+U42)</f>
        <v>1</v>
      </c>
      <c r="Y42" s="3">
        <f>T42/(T42+W42)</f>
        <v>1</v>
      </c>
      <c r="Z42" s="29">
        <f>T42/(T42+(1/2)*(U42+W42))</f>
        <v>1</v>
      </c>
    </row>
    <row r="43" spans="1:26" x14ac:dyDescent="0.25">
      <c r="A43" s="28" t="s">
        <v>64</v>
      </c>
      <c r="B43" s="1">
        <v>6</v>
      </c>
      <c r="C43" s="1">
        <v>2</v>
      </c>
      <c r="D43" s="1">
        <v>3</v>
      </c>
      <c r="E43" s="1">
        <v>0</v>
      </c>
      <c r="F43" s="1">
        <v>1</v>
      </c>
      <c r="G43" s="1">
        <v>9</v>
      </c>
      <c r="H43" s="1">
        <v>4</v>
      </c>
      <c r="I43" s="1">
        <v>10</v>
      </c>
      <c r="J43" s="1">
        <v>0</v>
      </c>
      <c r="K43" s="1">
        <v>0</v>
      </c>
      <c r="L43" s="1">
        <v>7</v>
      </c>
      <c r="M43" s="1" t="s">
        <v>222</v>
      </c>
      <c r="N43" s="1">
        <v>1</v>
      </c>
      <c r="O43" s="1">
        <v>1</v>
      </c>
      <c r="Q43" s="29"/>
      <c r="R43" s="24" t="s">
        <v>228</v>
      </c>
      <c r="S43" s="4">
        <v>22</v>
      </c>
      <c r="T43" s="4">
        <f>N171+N172+N173+N174+N175+N176+N178++N177+N179+N180+N181+N183+N182+N184+N186+N187+N188+N189+N191+N192+N193</f>
        <v>20</v>
      </c>
      <c r="U43" s="4">
        <f>O171+O172+O173+O174+O175+O176+O178++O177+O179+O180+O181+O183+O182+O184+O186+O187+O188+O189+O191+O192+O193</f>
        <v>5</v>
      </c>
      <c r="V43" s="4">
        <f>P171+P172+P173+P174+P175+P176+P178++P177+P179+P180+P181+P183+P182+P184+P186+P187+P188+P189+P191+P192+P193</f>
        <v>0</v>
      </c>
      <c r="W43" s="5">
        <f>Q171+Q172+Q173+Q174+Q175+Q176+Q178++Q177+Q179+Q180+Q181+Q183+Q182+Q184+Q186+Q187+Q188+Q189+Q191+Q192+Q193</f>
        <v>0</v>
      </c>
      <c r="X43" s="4">
        <f>T43/(T43+U43)</f>
        <v>0.8</v>
      </c>
      <c r="Y43" s="4">
        <f>U43/(U43+V43)</f>
        <v>1</v>
      </c>
      <c r="Z43" s="33">
        <f>T43/(T43+(1/2)*(U43+W43))</f>
        <v>0.88888888888888884</v>
      </c>
    </row>
    <row r="44" spans="1:26" x14ac:dyDescent="0.25">
      <c r="A44" s="28" t="s">
        <v>65</v>
      </c>
      <c r="B44" s="1">
        <v>0</v>
      </c>
      <c r="C44" s="1">
        <v>0</v>
      </c>
      <c r="D44" s="1">
        <v>0</v>
      </c>
      <c r="E44" s="1">
        <v>0</v>
      </c>
      <c r="F44" s="1">
        <v>1</v>
      </c>
      <c r="G44" s="1">
        <v>0</v>
      </c>
      <c r="H44" s="1">
        <v>0</v>
      </c>
      <c r="I44" s="1">
        <v>4</v>
      </c>
      <c r="J44" s="1">
        <v>1</v>
      </c>
      <c r="K44" s="1">
        <v>0</v>
      </c>
      <c r="L44" s="1">
        <v>1</v>
      </c>
      <c r="M44" s="1" t="s">
        <v>219</v>
      </c>
      <c r="N44" s="1">
        <v>1</v>
      </c>
      <c r="Q44" s="29"/>
    </row>
    <row r="45" spans="1:26" x14ac:dyDescent="0.25">
      <c r="A45" s="28" t="s">
        <v>66</v>
      </c>
      <c r="B45" s="1">
        <v>1</v>
      </c>
      <c r="C45" s="1">
        <v>0</v>
      </c>
      <c r="D45" s="1">
        <v>1</v>
      </c>
      <c r="E45" s="1">
        <v>26</v>
      </c>
      <c r="F45" s="1">
        <v>1</v>
      </c>
      <c r="G45" s="1">
        <v>1</v>
      </c>
      <c r="H45" s="1">
        <v>0</v>
      </c>
      <c r="I45" s="1">
        <v>48</v>
      </c>
      <c r="J45" s="1">
        <v>0</v>
      </c>
      <c r="K45" s="1">
        <v>0</v>
      </c>
      <c r="L45" s="1">
        <v>1</v>
      </c>
      <c r="M45" s="1" t="s">
        <v>330</v>
      </c>
      <c r="N45" s="1">
        <v>1</v>
      </c>
      <c r="O45" s="1">
        <v>2</v>
      </c>
      <c r="Q45" s="29"/>
    </row>
    <row r="46" spans="1:26" x14ac:dyDescent="0.25">
      <c r="A46" s="28" t="s">
        <v>67</v>
      </c>
      <c r="B46" s="1">
        <v>13</v>
      </c>
      <c r="C46" s="1">
        <v>0</v>
      </c>
      <c r="D46" s="1">
        <v>7</v>
      </c>
      <c r="E46" s="1">
        <v>5</v>
      </c>
      <c r="F46" s="1">
        <v>1</v>
      </c>
      <c r="G46" s="1">
        <v>20</v>
      </c>
      <c r="H46" s="1">
        <v>14</v>
      </c>
      <c r="I46" s="1">
        <v>37</v>
      </c>
      <c r="J46" s="1">
        <v>1</v>
      </c>
      <c r="K46" s="1">
        <v>0</v>
      </c>
      <c r="L46" s="1">
        <v>25</v>
      </c>
      <c r="M46" s="1" t="s">
        <v>330</v>
      </c>
      <c r="N46" s="1">
        <v>1</v>
      </c>
      <c r="O46" s="1">
        <v>2</v>
      </c>
      <c r="Q46" s="29"/>
    </row>
    <row r="47" spans="1:26" x14ac:dyDescent="0.25">
      <c r="A47" s="28" t="s">
        <v>68</v>
      </c>
      <c r="B47" s="1">
        <v>3</v>
      </c>
      <c r="C47" s="1">
        <v>1</v>
      </c>
      <c r="D47" s="1">
        <v>2</v>
      </c>
      <c r="E47" s="1">
        <v>0</v>
      </c>
      <c r="F47" s="1">
        <v>3</v>
      </c>
      <c r="G47" s="1">
        <v>5</v>
      </c>
      <c r="H47" s="1">
        <v>3</v>
      </c>
      <c r="I47" s="1">
        <v>31</v>
      </c>
      <c r="J47" s="1">
        <v>1</v>
      </c>
      <c r="K47" s="1">
        <v>0</v>
      </c>
      <c r="L47" s="1">
        <v>12</v>
      </c>
      <c r="M47" s="1" t="s">
        <v>222</v>
      </c>
      <c r="N47" s="1">
        <v>1</v>
      </c>
      <c r="O47" s="1">
        <v>1</v>
      </c>
      <c r="Q47" s="29"/>
    </row>
    <row r="48" spans="1:26" x14ac:dyDescent="0.25">
      <c r="A48" s="28" t="s">
        <v>69</v>
      </c>
      <c r="B48" s="1">
        <v>0</v>
      </c>
      <c r="C48" s="1">
        <v>0</v>
      </c>
      <c r="D48" s="1">
        <v>0</v>
      </c>
      <c r="E48" s="1">
        <v>0</v>
      </c>
      <c r="F48" s="1">
        <v>1</v>
      </c>
      <c r="G48" s="1">
        <v>4</v>
      </c>
      <c r="H48" s="1">
        <v>4</v>
      </c>
      <c r="I48" s="1">
        <v>10</v>
      </c>
      <c r="J48" s="1">
        <v>0</v>
      </c>
      <c r="K48" s="1">
        <v>0</v>
      </c>
      <c r="L48" s="1">
        <v>2</v>
      </c>
      <c r="M48" s="1" t="s">
        <v>214</v>
      </c>
      <c r="N48" s="1">
        <v>1</v>
      </c>
      <c r="Q48" s="29"/>
    </row>
    <row r="49" spans="1:17" x14ac:dyDescent="0.25">
      <c r="A49" s="28" t="s">
        <v>70</v>
      </c>
      <c r="B49" s="1">
        <v>8</v>
      </c>
      <c r="C49" s="1">
        <v>1</v>
      </c>
      <c r="D49" s="1">
        <v>9</v>
      </c>
      <c r="E49" s="1">
        <v>0</v>
      </c>
      <c r="F49" s="1">
        <v>4</v>
      </c>
      <c r="G49" s="1">
        <v>14</v>
      </c>
      <c r="H49" s="1">
        <v>7</v>
      </c>
      <c r="I49" s="1">
        <v>24</v>
      </c>
      <c r="J49" s="1">
        <v>0</v>
      </c>
      <c r="K49" s="1">
        <v>0</v>
      </c>
      <c r="L49" s="1">
        <v>12</v>
      </c>
      <c r="M49" s="1" t="s">
        <v>222</v>
      </c>
      <c r="N49" s="1">
        <v>1</v>
      </c>
      <c r="O49" s="1">
        <v>1</v>
      </c>
      <c r="Q49" s="29"/>
    </row>
    <row r="50" spans="1:17" x14ac:dyDescent="0.25">
      <c r="A50" s="28" t="s">
        <v>71</v>
      </c>
      <c r="B50" s="1">
        <v>3</v>
      </c>
      <c r="C50" s="1">
        <v>0</v>
      </c>
      <c r="D50" s="1">
        <v>2</v>
      </c>
      <c r="E50" s="1">
        <v>0</v>
      </c>
      <c r="F50" s="1">
        <v>2</v>
      </c>
      <c r="G50" s="1">
        <v>9</v>
      </c>
      <c r="H50" s="1">
        <v>7</v>
      </c>
      <c r="I50" s="1">
        <v>22</v>
      </c>
      <c r="J50" s="1">
        <v>1</v>
      </c>
      <c r="K50" s="1">
        <v>0</v>
      </c>
      <c r="L50" s="1">
        <v>13</v>
      </c>
      <c r="M50" s="1" t="s">
        <v>222</v>
      </c>
      <c r="N50" s="1">
        <v>1</v>
      </c>
      <c r="O50" s="1">
        <v>1</v>
      </c>
      <c r="Q50" s="29"/>
    </row>
    <row r="51" spans="1:17" x14ac:dyDescent="0.25">
      <c r="A51" s="28" t="s">
        <v>72</v>
      </c>
      <c r="B51" s="1">
        <v>0</v>
      </c>
      <c r="C51" s="1">
        <v>0</v>
      </c>
      <c r="D51" s="1">
        <v>0</v>
      </c>
      <c r="E51" s="1">
        <v>0</v>
      </c>
      <c r="F51" s="1">
        <v>1</v>
      </c>
      <c r="G51" s="1">
        <v>0</v>
      </c>
      <c r="H51" s="1">
        <v>0</v>
      </c>
      <c r="I51" s="1">
        <v>3</v>
      </c>
      <c r="J51" s="1">
        <v>1</v>
      </c>
      <c r="K51" s="1">
        <v>0</v>
      </c>
      <c r="L51" s="1">
        <v>0</v>
      </c>
      <c r="M51" s="1" t="s">
        <v>219</v>
      </c>
      <c r="N51" s="1">
        <v>1</v>
      </c>
      <c r="Q51" s="29"/>
    </row>
    <row r="52" spans="1:17" x14ac:dyDescent="0.25">
      <c r="A52" s="28" t="s">
        <v>73</v>
      </c>
      <c r="B52" s="1">
        <v>0</v>
      </c>
      <c r="C52" s="1">
        <v>0</v>
      </c>
      <c r="D52" s="1">
        <v>0</v>
      </c>
      <c r="E52" s="1">
        <v>0</v>
      </c>
      <c r="F52" s="1">
        <v>1</v>
      </c>
      <c r="G52" s="1">
        <v>1</v>
      </c>
      <c r="H52" s="1">
        <v>1</v>
      </c>
      <c r="I52" s="1">
        <v>7</v>
      </c>
      <c r="J52" s="1">
        <v>0</v>
      </c>
      <c r="K52" s="1">
        <v>0</v>
      </c>
      <c r="L52" s="1">
        <v>1</v>
      </c>
      <c r="M52" s="1" t="s">
        <v>214</v>
      </c>
      <c r="N52" s="1">
        <v>1</v>
      </c>
      <c r="Q52" s="29"/>
    </row>
    <row r="53" spans="1:17" x14ac:dyDescent="0.25">
      <c r="A53" s="28" t="s">
        <v>74</v>
      </c>
      <c r="B53" s="1">
        <v>0</v>
      </c>
      <c r="C53" s="1">
        <v>0</v>
      </c>
      <c r="D53" s="1">
        <v>5</v>
      </c>
      <c r="E53" s="1">
        <v>0</v>
      </c>
      <c r="F53" s="1">
        <v>2</v>
      </c>
      <c r="G53" s="1">
        <v>10</v>
      </c>
      <c r="H53" s="1">
        <v>7</v>
      </c>
      <c r="I53" s="1">
        <v>51</v>
      </c>
      <c r="J53" s="1">
        <v>0</v>
      </c>
      <c r="K53" s="1">
        <v>0</v>
      </c>
      <c r="L53" s="1">
        <v>32</v>
      </c>
      <c r="M53" s="1" t="s">
        <v>214</v>
      </c>
      <c r="N53" s="1">
        <v>1</v>
      </c>
      <c r="Q53" s="29"/>
    </row>
    <row r="54" spans="1:17" x14ac:dyDescent="0.25">
      <c r="A54" s="28" t="s">
        <v>75</v>
      </c>
      <c r="B54" s="1">
        <v>14</v>
      </c>
      <c r="C54" s="1">
        <v>0</v>
      </c>
      <c r="D54" s="1">
        <v>2</v>
      </c>
      <c r="E54" s="1">
        <v>1</v>
      </c>
      <c r="F54" s="1">
        <v>5</v>
      </c>
      <c r="G54" s="1">
        <v>41</v>
      </c>
      <c r="H54" s="1">
        <v>24</v>
      </c>
      <c r="I54" s="1">
        <v>99</v>
      </c>
      <c r="J54" s="1">
        <v>0</v>
      </c>
      <c r="K54" s="1">
        <v>0</v>
      </c>
      <c r="L54" s="1">
        <v>47</v>
      </c>
      <c r="M54" s="1" t="s">
        <v>221</v>
      </c>
      <c r="N54" s="1">
        <v>1</v>
      </c>
      <c r="O54" s="1">
        <v>1</v>
      </c>
      <c r="Q54" s="29"/>
    </row>
    <row r="55" spans="1:17" x14ac:dyDescent="0.25">
      <c r="A55" s="28" t="s">
        <v>76</v>
      </c>
      <c r="B55" s="1">
        <v>2</v>
      </c>
      <c r="C55" s="1">
        <v>0</v>
      </c>
      <c r="D55" s="1">
        <v>3</v>
      </c>
      <c r="E55" s="1">
        <v>0</v>
      </c>
      <c r="F55" s="1">
        <v>1</v>
      </c>
      <c r="G55" s="1">
        <v>3</v>
      </c>
      <c r="H55" s="1">
        <v>2</v>
      </c>
      <c r="I55" s="1">
        <v>11</v>
      </c>
      <c r="J55" s="1">
        <v>0</v>
      </c>
      <c r="K55" s="1">
        <v>0</v>
      </c>
      <c r="L55" s="1">
        <v>3</v>
      </c>
      <c r="M55" s="1" t="s">
        <v>222</v>
      </c>
      <c r="N55" s="1">
        <v>1</v>
      </c>
      <c r="O55" s="1">
        <v>1</v>
      </c>
      <c r="Q55" s="29"/>
    </row>
    <row r="56" spans="1:17" x14ac:dyDescent="0.25">
      <c r="A56" s="28" t="s">
        <v>77</v>
      </c>
      <c r="B56" s="1">
        <v>0</v>
      </c>
      <c r="C56" s="1">
        <v>0</v>
      </c>
      <c r="D56" s="1">
        <v>0</v>
      </c>
      <c r="E56" s="1">
        <v>0</v>
      </c>
      <c r="F56" s="1">
        <v>1</v>
      </c>
      <c r="G56" s="1">
        <v>0</v>
      </c>
      <c r="H56" s="1">
        <v>0</v>
      </c>
      <c r="I56" s="1">
        <v>7</v>
      </c>
      <c r="J56" s="1">
        <v>0</v>
      </c>
      <c r="K56" s="1">
        <v>0</v>
      </c>
      <c r="L56" s="1">
        <v>0</v>
      </c>
      <c r="M56" s="1" t="s">
        <v>214</v>
      </c>
      <c r="N56" s="1">
        <v>1</v>
      </c>
      <c r="Q56" s="29"/>
    </row>
    <row r="57" spans="1:17" x14ac:dyDescent="0.25">
      <c r="A57" s="28" t="s">
        <v>78</v>
      </c>
      <c r="B57" s="1">
        <v>0</v>
      </c>
      <c r="C57" s="1">
        <v>0</v>
      </c>
      <c r="D57" s="1">
        <v>0</v>
      </c>
      <c r="E57" s="1">
        <v>0</v>
      </c>
      <c r="F57" s="1">
        <v>1</v>
      </c>
      <c r="G57" s="1">
        <v>0</v>
      </c>
      <c r="H57" s="1">
        <v>0</v>
      </c>
      <c r="I57" s="1">
        <v>7</v>
      </c>
      <c r="J57" s="1">
        <v>0</v>
      </c>
      <c r="K57" s="1">
        <v>0</v>
      </c>
      <c r="L57" s="1">
        <v>0</v>
      </c>
      <c r="Q57" s="29">
        <v>1</v>
      </c>
    </row>
    <row r="58" spans="1:17" x14ac:dyDescent="0.25">
      <c r="A58" s="28" t="s">
        <v>80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1</v>
      </c>
      <c r="M58" s="1" t="s">
        <v>214</v>
      </c>
      <c r="N58" s="1">
        <v>1</v>
      </c>
      <c r="Q58" s="29"/>
    </row>
    <row r="59" spans="1:17" x14ac:dyDescent="0.25">
      <c r="A59" s="28" t="s">
        <v>79</v>
      </c>
      <c r="B59" s="1">
        <v>3</v>
      </c>
      <c r="C59" s="1">
        <v>0</v>
      </c>
      <c r="D59" s="1">
        <v>11</v>
      </c>
      <c r="E59" s="1">
        <v>0</v>
      </c>
      <c r="F59" s="1">
        <v>0</v>
      </c>
      <c r="G59" s="1">
        <v>6</v>
      </c>
      <c r="H59" s="1">
        <v>5</v>
      </c>
      <c r="I59" s="1">
        <v>19</v>
      </c>
      <c r="J59" s="1">
        <v>1</v>
      </c>
      <c r="K59" s="1">
        <v>0</v>
      </c>
      <c r="L59" s="1">
        <v>3</v>
      </c>
      <c r="M59" s="1" t="s">
        <v>221</v>
      </c>
      <c r="N59" s="1">
        <v>1</v>
      </c>
      <c r="O59" s="1">
        <v>1</v>
      </c>
      <c r="Q59" s="29"/>
    </row>
    <row r="60" spans="1:17" x14ac:dyDescent="0.25">
      <c r="A60" s="28" t="s">
        <v>81</v>
      </c>
      <c r="B60" s="1">
        <v>1</v>
      </c>
      <c r="C60" s="1">
        <v>0</v>
      </c>
      <c r="D60" s="1">
        <v>0</v>
      </c>
      <c r="E60" s="1">
        <v>0</v>
      </c>
      <c r="F60" s="1">
        <v>1</v>
      </c>
      <c r="G60" s="1">
        <v>1</v>
      </c>
      <c r="H60" s="1">
        <v>1</v>
      </c>
      <c r="I60" s="1">
        <v>8</v>
      </c>
      <c r="J60" s="1">
        <v>0</v>
      </c>
      <c r="K60" s="1">
        <v>0</v>
      </c>
      <c r="L60" s="1">
        <v>0</v>
      </c>
      <c r="M60" s="1" t="s">
        <v>214</v>
      </c>
      <c r="N60" s="1">
        <v>1</v>
      </c>
      <c r="Q60" s="29"/>
    </row>
    <row r="61" spans="1:17" x14ac:dyDescent="0.25">
      <c r="A61" s="28" t="s">
        <v>82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6</v>
      </c>
      <c r="H61" s="1">
        <v>6</v>
      </c>
      <c r="I61" s="1">
        <v>13</v>
      </c>
      <c r="J61" s="1">
        <v>1</v>
      </c>
      <c r="K61" s="1">
        <v>0</v>
      </c>
      <c r="L61" s="1">
        <v>8</v>
      </c>
      <c r="M61" s="1" t="s">
        <v>219</v>
      </c>
      <c r="N61" s="1">
        <v>1</v>
      </c>
      <c r="Q61" s="29"/>
    </row>
    <row r="62" spans="1:17" x14ac:dyDescent="0.25">
      <c r="A62" s="28" t="s">
        <v>83</v>
      </c>
      <c r="B62" s="1">
        <v>0</v>
      </c>
      <c r="C62" s="1">
        <v>0</v>
      </c>
      <c r="D62" s="1">
        <v>0</v>
      </c>
      <c r="E62" s="1">
        <v>1</v>
      </c>
      <c r="F62" s="1">
        <v>0</v>
      </c>
      <c r="G62" s="1">
        <v>1</v>
      </c>
      <c r="H62" s="1">
        <v>0</v>
      </c>
      <c r="I62" s="1">
        <v>10</v>
      </c>
      <c r="J62" s="1">
        <v>1</v>
      </c>
      <c r="K62" s="1">
        <v>0</v>
      </c>
      <c r="L62" s="1">
        <v>9</v>
      </c>
      <c r="M62" s="1" t="s">
        <v>224</v>
      </c>
      <c r="N62" s="1">
        <v>1</v>
      </c>
      <c r="O62" s="1">
        <v>1</v>
      </c>
      <c r="Q62" s="29"/>
    </row>
    <row r="63" spans="1:17" x14ac:dyDescent="0.25">
      <c r="A63" s="28" t="s">
        <v>84</v>
      </c>
      <c r="B63" s="1">
        <v>0</v>
      </c>
      <c r="C63" s="1">
        <v>1</v>
      </c>
      <c r="D63" s="1">
        <v>1</v>
      </c>
      <c r="E63" s="1">
        <v>0</v>
      </c>
      <c r="F63" s="1">
        <v>0</v>
      </c>
      <c r="G63" s="1">
        <v>3</v>
      </c>
      <c r="H63" s="1">
        <v>3</v>
      </c>
      <c r="I63" s="1">
        <v>8</v>
      </c>
      <c r="J63" s="1">
        <v>0</v>
      </c>
      <c r="K63" s="1">
        <v>0</v>
      </c>
      <c r="L63" s="1">
        <v>3</v>
      </c>
      <c r="M63" s="1" t="s">
        <v>222</v>
      </c>
      <c r="N63" s="1">
        <v>1</v>
      </c>
      <c r="O63" s="1">
        <v>1</v>
      </c>
      <c r="Q63" s="29"/>
    </row>
    <row r="64" spans="1:17" x14ac:dyDescent="0.25">
      <c r="A64" s="28" t="s">
        <v>85</v>
      </c>
      <c r="B64" s="1">
        <v>0</v>
      </c>
      <c r="C64" s="1">
        <v>0</v>
      </c>
      <c r="D64" s="1">
        <v>0</v>
      </c>
      <c r="E64" s="1">
        <v>0</v>
      </c>
      <c r="F64" s="1">
        <v>3</v>
      </c>
      <c r="G64" s="1">
        <v>1</v>
      </c>
      <c r="H64" s="1">
        <v>1</v>
      </c>
      <c r="I64" s="1">
        <v>9</v>
      </c>
      <c r="J64" s="1">
        <v>0</v>
      </c>
      <c r="K64" s="1">
        <v>0</v>
      </c>
      <c r="L64" s="1">
        <v>2</v>
      </c>
      <c r="M64" s="1" t="s">
        <v>214</v>
      </c>
      <c r="N64" s="1">
        <v>1</v>
      </c>
      <c r="Q64" s="29"/>
    </row>
    <row r="65" spans="1:17" x14ac:dyDescent="0.25">
      <c r="A65" s="28" t="s">
        <v>86</v>
      </c>
      <c r="B65" s="1">
        <v>8</v>
      </c>
      <c r="C65" s="1">
        <v>0</v>
      </c>
      <c r="D65" s="1">
        <v>0</v>
      </c>
      <c r="E65" s="1">
        <v>2</v>
      </c>
      <c r="F65" s="1">
        <v>0</v>
      </c>
      <c r="G65" s="1">
        <v>8</v>
      </c>
      <c r="H65" s="1">
        <v>2</v>
      </c>
      <c r="I65" s="1">
        <v>9</v>
      </c>
      <c r="J65" s="1">
        <v>0</v>
      </c>
      <c r="K65" s="1">
        <v>0</v>
      </c>
      <c r="L65" s="1">
        <v>1</v>
      </c>
      <c r="M65" s="1" t="s">
        <v>224</v>
      </c>
      <c r="N65" s="1">
        <v>1</v>
      </c>
      <c r="O65" s="1">
        <v>1</v>
      </c>
      <c r="Q65" s="29"/>
    </row>
    <row r="66" spans="1:17" x14ac:dyDescent="0.25">
      <c r="A66" s="28" t="s">
        <v>87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3</v>
      </c>
      <c r="H66" s="1">
        <v>2</v>
      </c>
      <c r="I66" s="1">
        <v>6</v>
      </c>
      <c r="J66" s="1">
        <v>0</v>
      </c>
      <c r="K66" s="1">
        <v>0</v>
      </c>
      <c r="L66" s="1">
        <v>0</v>
      </c>
      <c r="M66" s="1" t="s">
        <v>214</v>
      </c>
      <c r="N66" s="1">
        <v>1</v>
      </c>
      <c r="Q66" s="29"/>
    </row>
    <row r="67" spans="1:17" x14ac:dyDescent="0.25">
      <c r="A67" s="28" t="s">
        <v>88</v>
      </c>
      <c r="B67" s="1">
        <v>6</v>
      </c>
      <c r="C67" s="1">
        <v>0</v>
      </c>
      <c r="D67" s="1">
        <v>2</v>
      </c>
      <c r="E67" s="1">
        <v>0</v>
      </c>
      <c r="F67" s="1">
        <v>2</v>
      </c>
      <c r="G67" s="1">
        <v>13</v>
      </c>
      <c r="H67" s="1">
        <v>12</v>
      </c>
      <c r="I67" s="1">
        <v>17</v>
      </c>
      <c r="J67" s="1">
        <v>1</v>
      </c>
      <c r="K67" s="1">
        <v>0</v>
      </c>
      <c r="L67" s="1">
        <v>9</v>
      </c>
      <c r="M67" s="1" t="s">
        <v>225</v>
      </c>
      <c r="N67" s="1">
        <v>1</v>
      </c>
      <c r="O67" s="1">
        <v>2</v>
      </c>
      <c r="Q67" s="29"/>
    </row>
    <row r="68" spans="1:17" x14ac:dyDescent="0.25">
      <c r="A68" s="28" t="s">
        <v>89</v>
      </c>
      <c r="B68" s="1">
        <v>12</v>
      </c>
      <c r="C68" s="1">
        <v>0</v>
      </c>
      <c r="D68" s="1">
        <v>1</v>
      </c>
      <c r="E68" s="1">
        <v>0</v>
      </c>
      <c r="F68" s="1">
        <v>0</v>
      </c>
      <c r="G68" s="1">
        <v>16</v>
      </c>
      <c r="H68" s="1">
        <v>5</v>
      </c>
      <c r="I68" s="1">
        <v>44</v>
      </c>
      <c r="J68" s="1">
        <v>0</v>
      </c>
      <c r="K68" s="1">
        <v>0</v>
      </c>
      <c r="L68" s="1">
        <v>9</v>
      </c>
      <c r="M68" s="1" t="s">
        <v>221</v>
      </c>
      <c r="N68" s="1">
        <v>1</v>
      </c>
      <c r="O68" s="1">
        <v>1</v>
      </c>
      <c r="Q68" s="29"/>
    </row>
    <row r="69" spans="1:17" x14ac:dyDescent="0.25">
      <c r="A69" s="28" t="s">
        <v>90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2</v>
      </c>
      <c r="H69" s="1">
        <v>2</v>
      </c>
      <c r="I69" s="1">
        <v>13</v>
      </c>
      <c r="J69" s="1">
        <v>1</v>
      </c>
      <c r="K69" s="1">
        <v>0</v>
      </c>
      <c r="L69" s="1">
        <v>2</v>
      </c>
      <c r="M69" s="1" t="s">
        <v>219</v>
      </c>
      <c r="N69" s="1">
        <v>1</v>
      </c>
      <c r="Q69" s="29"/>
    </row>
    <row r="70" spans="1:17" x14ac:dyDescent="0.25">
      <c r="A70" s="28" t="s">
        <v>91</v>
      </c>
      <c r="B70" s="1">
        <v>0</v>
      </c>
      <c r="C70" s="1">
        <v>0</v>
      </c>
      <c r="D70" s="1">
        <v>0</v>
      </c>
      <c r="E70" s="1">
        <v>0</v>
      </c>
      <c r="F70" s="1">
        <v>1</v>
      </c>
      <c r="G70" s="1">
        <v>1</v>
      </c>
      <c r="H70" s="1">
        <v>1</v>
      </c>
      <c r="I70" s="1">
        <v>5</v>
      </c>
      <c r="J70" s="1">
        <v>0</v>
      </c>
      <c r="K70" s="1">
        <v>0</v>
      </c>
      <c r="L70" s="1">
        <v>0</v>
      </c>
      <c r="M70" s="1" t="s">
        <v>214</v>
      </c>
      <c r="N70" s="1">
        <v>1</v>
      </c>
      <c r="Q70" s="29"/>
    </row>
    <row r="71" spans="1:17" x14ac:dyDescent="0.25">
      <c r="A71" s="28" t="s">
        <v>92</v>
      </c>
      <c r="B71" s="1">
        <v>0</v>
      </c>
      <c r="C71" s="1">
        <v>0</v>
      </c>
      <c r="D71" s="1">
        <v>0</v>
      </c>
      <c r="E71" s="1">
        <v>0</v>
      </c>
      <c r="F71" s="1">
        <v>1</v>
      </c>
      <c r="G71" s="1">
        <v>2</v>
      </c>
      <c r="H71" s="1">
        <v>2</v>
      </c>
      <c r="I71" s="1">
        <v>6</v>
      </c>
      <c r="J71" s="1">
        <v>0</v>
      </c>
      <c r="K71" s="1">
        <v>0</v>
      </c>
      <c r="L71" s="1">
        <v>0</v>
      </c>
      <c r="M71" s="1" t="s">
        <v>214</v>
      </c>
      <c r="N71" s="1">
        <v>1</v>
      </c>
      <c r="Q71" s="29"/>
    </row>
    <row r="72" spans="1:17" x14ac:dyDescent="0.25">
      <c r="A72" s="28" t="s">
        <v>93</v>
      </c>
      <c r="B72" s="1">
        <v>2</v>
      </c>
      <c r="C72" s="1">
        <v>0</v>
      </c>
      <c r="D72" s="1">
        <v>0</v>
      </c>
      <c r="E72" s="1">
        <v>0</v>
      </c>
      <c r="F72" s="1">
        <v>0</v>
      </c>
      <c r="G72" s="1">
        <v>5</v>
      </c>
      <c r="H72" s="1">
        <v>3</v>
      </c>
      <c r="I72" s="1">
        <v>4</v>
      </c>
      <c r="J72" s="1">
        <v>0</v>
      </c>
      <c r="K72" s="1">
        <v>0</v>
      </c>
      <c r="L72" s="1">
        <v>4</v>
      </c>
      <c r="M72" s="1" t="s">
        <v>214</v>
      </c>
      <c r="N72" s="1">
        <v>1</v>
      </c>
      <c r="Q72" s="29"/>
    </row>
    <row r="73" spans="1:17" x14ac:dyDescent="0.25">
      <c r="A73" s="28" t="s">
        <v>94</v>
      </c>
      <c r="B73" s="1">
        <v>0</v>
      </c>
      <c r="C73" s="1">
        <v>0</v>
      </c>
      <c r="D73" s="1">
        <v>0</v>
      </c>
      <c r="E73" s="1">
        <v>3</v>
      </c>
      <c r="F73" s="1">
        <v>1</v>
      </c>
      <c r="G73" s="1">
        <v>1</v>
      </c>
      <c r="H73" s="1">
        <v>1</v>
      </c>
      <c r="I73" s="1">
        <v>12</v>
      </c>
      <c r="J73" s="1">
        <v>1</v>
      </c>
      <c r="K73" s="1">
        <v>0</v>
      </c>
      <c r="L73" s="1">
        <v>2</v>
      </c>
      <c r="M73" s="1" t="s">
        <v>223</v>
      </c>
      <c r="N73" s="1">
        <v>1</v>
      </c>
      <c r="O73" s="1">
        <v>2</v>
      </c>
      <c r="Q73" s="29"/>
    </row>
    <row r="74" spans="1:17" x14ac:dyDescent="0.25">
      <c r="A74" s="28" t="s">
        <v>95</v>
      </c>
      <c r="B74" s="1">
        <v>5</v>
      </c>
      <c r="C74" s="1">
        <v>0</v>
      </c>
      <c r="D74" s="1">
        <v>0</v>
      </c>
      <c r="E74" s="1">
        <v>0</v>
      </c>
      <c r="F74" s="1">
        <v>1</v>
      </c>
      <c r="G74" s="1">
        <v>6</v>
      </c>
      <c r="H74" s="1">
        <v>6</v>
      </c>
      <c r="I74" s="1">
        <v>12</v>
      </c>
      <c r="J74" s="1">
        <v>0</v>
      </c>
      <c r="K74" s="1">
        <v>0</v>
      </c>
      <c r="L74" s="1">
        <v>9</v>
      </c>
      <c r="M74" s="1" t="s">
        <v>214</v>
      </c>
      <c r="N74" s="1">
        <v>1</v>
      </c>
      <c r="Q74" s="29"/>
    </row>
    <row r="75" spans="1:17" x14ac:dyDescent="0.25">
      <c r="A75" s="28" t="s">
        <v>96</v>
      </c>
      <c r="B75" s="1">
        <v>0</v>
      </c>
      <c r="C75" s="1">
        <v>0</v>
      </c>
      <c r="D75" s="1">
        <v>0</v>
      </c>
      <c r="E75" s="1">
        <v>0</v>
      </c>
      <c r="F75" s="1">
        <v>1</v>
      </c>
      <c r="G75" s="1">
        <v>0</v>
      </c>
      <c r="H75" s="1">
        <v>0</v>
      </c>
      <c r="I75" s="1">
        <v>4</v>
      </c>
      <c r="J75" s="1">
        <v>0</v>
      </c>
      <c r="K75" s="1">
        <v>0</v>
      </c>
      <c r="L75" s="1">
        <v>0</v>
      </c>
      <c r="Q75" s="29">
        <v>1</v>
      </c>
    </row>
    <row r="76" spans="1:17" x14ac:dyDescent="0.25">
      <c r="A76" s="28" t="s">
        <v>97</v>
      </c>
      <c r="B76" s="1">
        <v>2</v>
      </c>
      <c r="C76" s="1">
        <v>0</v>
      </c>
      <c r="D76" s="1">
        <v>0</v>
      </c>
      <c r="E76" s="1">
        <v>0</v>
      </c>
      <c r="F76" s="1">
        <v>3</v>
      </c>
      <c r="G76" s="1">
        <v>4</v>
      </c>
      <c r="H76" s="1">
        <v>3</v>
      </c>
      <c r="I76" s="1">
        <v>9</v>
      </c>
      <c r="J76" s="1">
        <v>2</v>
      </c>
      <c r="K76" s="1">
        <v>0</v>
      </c>
      <c r="L76" s="1">
        <v>3</v>
      </c>
      <c r="M76" s="1" t="s">
        <v>224</v>
      </c>
      <c r="N76" s="1">
        <v>1</v>
      </c>
      <c r="O76" s="1">
        <v>1</v>
      </c>
      <c r="Q76" s="29"/>
    </row>
    <row r="77" spans="1:17" x14ac:dyDescent="0.25">
      <c r="A77" s="28" t="s">
        <v>98</v>
      </c>
      <c r="B77" s="1">
        <v>2</v>
      </c>
      <c r="C77" s="1">
        <v>0</v>
      </c>
      <c r="D77" s="1">
        <v>1</v>
      </c>
      <c r="E77" s="1">
        <v>2</v>
      </c>
      <c r="F77" s="1">
        <v>0</v>
      </c>
      <c r="G77" s="1">
        <v>2</v>
      </c>
      <c r="H77" s="1">
        <v>1</v>
      </c>
      <c r="I77" s="1">
        <v>9</v>
      </c>
      <c r="J77" s="1">
        <v>0</v>
      </c>
      <c r="K77" s="1">
        <v>0</v>
      </c>
      <c r="L77" s="1">
        <v>1</v>
      </c>
      <c r="M77" s="1" t="s">
        <v>215</v>
      </c>
      <c r="O77" s="1">
        <v>1</v>
      </c>
      <c r="Q77" s="29"/>
    </row>
    <row r="78" spans="1:17" x14ac:dyDescent="0.25">
      <c r="A78" s="28" t="s">
        <v>99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2</v>
      </c>
      <c r="H78" s="1">
        <v>2</v>
      </c>
      <c r="I78" s="1">
        <v>5</v>
      </c>
      <c r="J78" s="1">
        <v>0</v>
      </c>
      <c r="K78" s="1">
        <v>0</v>
      </c>
      <c r="L78" s="1">
        <v>1</v>
      </c>
      <c r="Q78" s="29">
        <v>1</v>
      </c>
    </row>
    <row r="79" spans="1:17" x14ac:dyDescent="0.25">
      <c r="A79" s="28" t="s">
        <v>100</v>
      </c>
      <c r="B79" s="1">
        <v>24</v>
      </c>
      <c r="C79" s="1">
        <v>0</v>
      </c>
      <c r="D79" s="1">
        <v>23</v>
      </c>
      <c r="E79" s="1">
        <v>0</v>
      </c>
      <c r="F79" s="1">
        <v>0</v>
      </c>
      <c r="G79" s="1">
        <v>62</v>
      </c>
      <c r="H79" s="1">
        <v>48</v>
      </c>
      <c r="I79" s="1">
        <v>54</v>
      </c>
      <c r="J79" s="1">
        <v>4</v>
      </c>
      <c r="K79" s="1">
        <v>0</v>
      </c>
      <c r="L79" s="1">
        <v>22</v>
      </c>
      <c r="M79" s="1" t="s">
        <v>221</v>
      </c>
      <c r="N79" s="1">
        <v>1</v>
      </c>
      <c r="O79" s="1">
        <v>1</v>
      </c>
      <c r="Q79" s="29"/>
    </row>
    <row r="80" spans="1:17" x14ac:dyDescent="0.25">
      <c r="A80" s="28" t="s">
        <v>101</v>
      </c>
      <c r="B80" s="1">
        <v>0</v>
      </c>
      <c r="C80" s="1">
        <v>0</v>
      </c>
      <c r="D80" s="1">
        <v>1</v>
      </c>
      <c r="E80" s="1">
        <v>0</v>
      </c>
      <c r="F80" s="1">
        <v>0</v>
      </c>
      <c r="G80" s="1">
        <v>1</v>
      </c>
      <c r="H80" s="1">
        <v>1</v>
      </c>
      <c r="I80" s="1">
        <v>2</v>
      </c>
      <c r="J80" s="1">
        <v>0</v>
      </c>
      <c r="K80" s="1">
        <v>1</v>
      </c>
      <c r="L80" s="1">
        <v>0</v>
      </c>
      <c r="M80" s="1" t="s">
        <v>214</v>
      </c>
      <c r="N80" s="1">
        <v>1</v>
      </c>
      <c r="Q80" s="29"/>
    </row>
    <row r="81" spans="1:17" x14ac:dyDescent="0.25">
      <c r="A81" s="28" t="s">
        <v>102</v>
      </c>
      <c r="B81" s="1">
        <v>9</v>
      </c>
      <c r="C81" s="1">
        <v>0</v>
      </c>
      <c r="D81" s="1">
        <v>1</v>
      </c>
      <c r="E81" s="1">
        <v>0</v>
      </c>
      <c r="F81" s="1">
        <v>1</v>
      </c>
      <c r="G81" s="1">
        <v>13</v>
      </c>
      <c r="H81" s="1">
        <v>8</v>
      </c>
      <c r="I81" s="1">
        <v>25</v>
      </c>
      <c r="J81" s="1">
        <v>6</v>
      </c>
      <c r="K81" s="1">
        <v>0</v>
      </c>
      <c r="L81" s="1">
        <v>11</v>
      </c>
      <c r="M81" s="1" t="s">
        <v>219</v>
      </c>
      <c r="N81" s="1">
        <v>1</v>
      </c>
      <c r="Q81" s="29"/>
    </row>
    <row r="82" spans="1:17" x14ac:dyDescent="0.25">
      <c r="A82" s="28" t="s">
        <v>103</v>
      </c>
      <c r="B82" s="1">
        <v>0</v>
      </c>
      <c r="C82" s="1">
        <v>0</v>
      </c>
      <c r="D82" s="1">
        <v>1</v>
      </c>
      <c r="E82" s="1">
        <v>0</v>
      </c>
      <c r="F82" s="1">
        <v>0</v>
      </c>
      <c r="G82" s="1">
        <v>2</v>
      </c>
      <c r="H82" s="1">
        <v>2</v>
      </c>
      <c r="I82" s="1">
        <v>3</v>
      </c>
      <c r="J82" s="1">
        <v>0</v>
      </c>
      <c r="K82" s="1">
        <v>2</v>
      </c>
      <c r="L82" s="1">
        <v>0</v>
      </c>
      <c r="M82" s="1" t="s">
        <v>214</v>
      </c>
      <c r="N82" s="1">
        <v>1</v>
      </c>
      <c r="Q82" s="29"/>
    </row>
    <row r="83" spans="1:17" x14ac:dyDescent="0.25">
      <c r="A83" s="28" t="s">
        <v>104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3</v>
      </c>
      <c r="J83" s="1">
        <v>1</v>
      </c>
      <c r="K83" s="1">
        <v>0</v>
      </c>
      <c r="L83" s="1">
        <v>0</v>
      </c>
      <c r="M83" s="1" t="s">
        <v>219</v>
      </c>
      <c r="N83" s="1">
        <v>1</v>
      </c>
      <c r="Q83" s="29"/>
    </row>
    <row r="84" spans="1:17" x14ac:dyDescent="0.25">
      <c r="A84" s="28" t="s">
        <v>105</v>
      </c>
      <c r="B84" s="1">
        <v>6</v>
      </c>
      <c r="C84" s="1">
        <v>2</v>
      </c>
      <c r="D84" s="1">
        <v>1</v>
      </c>
      <c r="E84" s="1">
        <v>0</v>
      </c>
      <c r="F84" s="1">
        <v>3</v>
      </c>
      <c r="G84" s="1">
        <v>17</v>
      </c>
      <c r="H84" s="1">
        <v>15</v>
      </c>
      <c r="I84" s="1">
        <v>25</v>
      </c>
      <c r="J84" s="1">
        <v>2</v>
      </c>
      <c r="K84" s="1">
        <v>0</v>
      </c>
      <c r="L84" s="1">
        <v>12</v>
      </c>
      <c r="M84" s="1" t="s">
        <v>222</v>
      </c>
      <c r="N84" s="1">
        <v>1</v>
      </c>
      <c r="O84" s="1">
        <v>1</v>
      </c>
      <c r="Q84" s="29"/>
    </row>
    <row r="85" spans="1:17" x14ac:dyDescent="0.25">
      <c r="A85" s="28" t="s">
        <v>106</v>
      </c>
      <c r="B85" s="1">
        <v>1</v>
      </c>
      <c r="C85" s="1">
        <v>0</v>
      </c>
      <c r="D85" s="1">
        <v>0</v>
      </c>
      <c r="E85" s="1">
        <v>0</v>
      </c>
      <c r="F85" s="1">
        <v>1</v>
      </c>
      <c r="G85" s="1">
        <v>1</v>
      </c>
      <c r="H85" s="1">
        <v>1</v>
      </c>
      <c r="I85" s="1">
        <v>5</v>
      </c>
      <c r="J85" s="1">
        <v>0</v>
      </c>
      <c r="K85" s="1">
        <v>0</v>
      </c>
      <c r="L85" s="1">
        <v>0</v>
      </c>
      <c r="M85" s="1" t="s">
        <v>214</v>
      </c>
      <c r="N85" s="1">
        <v>1</v>
      </c>
      <c r="Q85" s="29"/>
    </row>
    <row r="86" spans="1:17" x14ac:dyDescent="0.25">
      <c r="A86" s="28" t="s">
        <v>107</v>
      </c>
      <c r="B86" s="1">
        <v>17</v>
      </c>
      <c r="C86" s="1">
        <v>0</v>
      </c>
      <c r="D86" s="1">
        <v>4</v>
      </c>
      <c r="E86" s="1">
        <v>13</v>
      </c>
      <c r="F86" s="1">
        <v>1</v>
      </c>
      <c r="G86" s="1">
        <v>33</v>
      </c>
      <c r="H86" s="1">
        <v>17</v>
      </c>
      <c r="I86" s="1">
        <v>79</v>
      </c>
      <c r="J86" s="1">
        <v>0</v>
      </c>
      <c r="K86" s="1">
        <v>0</v>
      </c>
      <c r="L86" s="1">
        <v>14</v>
      </c>
      <c r="M86" s="1" t="s">
        <v>226</v>
      </c>
      <c r="N86" s="1">
        <v>2</v>
      </c>
      <c r="Q86" s="29"/>
    </row>
    <row r="87" spans="1:17" x14ac:dyDescent="0.25">
      <c r="A87" s="28" t="s">
        <v>108</v>
      </c>
      <c r="B87" s="1">
        <v>0</v>
      </c>
      <c r="C87" s="1">
        <v>0</v>
      </c>
      <c r="D87" s="1">
        <v>1</v>
      </c>
      <c r="E87" s="1">
        <v>11</v>
      </c>
      <c r="F87" s="1">
        <v>0</v>
      </c>
      <c r="G87" s="1">
        <v>4</v>
      </c>
      <c r="H87" s="1">
        <v>3</v>
      </c>
      <c r="I87" s="1">
        <v>21</v>
      </c>
      <c r="J87" s="1">
        <v>2</v>
      </c>
      <c r="K87" s="1">
        <v>0</v>
      </c>
      <c r="L87" s="1">
        <v>0</v>
      </c>
      <c r="M87" s="1" t="s">
        <v>224</v>
      </c>
      <c r="N87" s="1">
        <v>1</v>
      </c>
      <c r="O87" s="1">
        <v>1</v>
      </c>
      <c r="Q87" s="29"/>
    </row>
    <row r="88" spans="1:17" x14ac:dyDescent="0.25">
      <c r="A88" s="28" t="s">
        <v>109</v>
      </c>
      <c r="B88" s="1">
        <v>29</v>
      </c>
      <c r="C88" s="1">
        <v>0</v>
      </c>
      <c r="D88" s="1">
        <v>3</v>
      </c>
      <c r="E88" s="1">
        <v>0</v>
      </c>
      <c r="F88" s="1">
        <v>3</v>
      </c>
      <c r="G88" s="1">
        <v>38</v>
      </c>
      <c r="H88" s="1">
        <v>33</v>
      </c>
      <c r="I88" s="1">
        <v>23</v>
      </c>
      <c r="J88" s="1">
        <v>5</v>
      </c>
      <c r="K88" s="1">
        <v>0</v>
      </c>
      <c r="L88" s="1">
        <v>15</v>
      </c>
      <c r="M88" s="1" t="s">
        <v>225</v>
      </c>
      <c r="N88" s="1">
        <v>1</v>
      </c>
      <c r="O88" s="1">
        <v>2</v>
      </c>
      <c r="Q88" s="29"/>
    </row>
    <row r="89" spans="1:17" x14ac:dyDescent="0.25">
      <c r="A89" s="28" t="s">
        <v>110</v>
      </c>
      <c r="B89" s="1">
        <v>0</v>
      </c>
      <c r="C89" s="1">
        <v>0</v>
      </c>
      <c r="D89" s="1">
        <v>0</v>
      </c>
      <c r="E89" s="1">
        <v>0</v>
      </c>
      <c r="F89" s="1">
        <v>1</v>
      </c>
      <c r="G89" s="1">
        <v>3</v>
      </c>
      <c r="H89" s="1">
        <v>3</v>
      </c>
      <c r="I89" s="1">
        <v>1</v>
      </c>
      <c r="J89" s="1">
        <v>0</v>
      </c>
      <c r="K89" s="1">
        <v>1</v>
      </c>
      <c r="L89" s="1">
        <v>0</v>
      </c>
      <c r="M89" s="1" t="s">
        <v>214</v>
      </c>
      <c r="N89" s="1">
        <v>1</v>
      </c>
      <c r="Q89" s="29"/>
    </row>
    <row r="90" spans="1:17" x14ac:dyDescent="0.25">
      <c r="A90" s="28" t="s">
        <v>111</v>
      </c>
      <c r="B90" s="1">
        <v>0</v>
      </c>
      <c r="C90" s="1">
        <v>0</v>
      </c>
      <c r="D90" s="1">
        <v>0</v>
      </c>
      <c r="E90" s="1">
        <v>0</v>
      </c>
      <c r="F90" s="1">
        <v>1</v>
      </c>
      <c r="G90" s="1">
        <v>0</v>
      </c>
      <c r="H90" s="1">
        <v>0</v>
      </c>
      <c r="I90" s="1">
        <v>3</v>
      </c>
      <c r="J90" s="1">
        <v>0</v>
      </c>
      <c r="K90" s="1">
        <v>2</v>
      </c>
      <c r="L90" s="1">
        <v>0</v>
      </c>
      <c r="M90" s="1" t="s">
        <v>214</v>
      </c>
      <c r="N90" s="1">
        <v>1</v>
      </c>
      <c r="Q90" s="29"/>
    </row>
    <row r="91" spans="1:17" x14ac:dyDescent="0.25">
      <c r="A91" s="28" t="s">
        <v>112</v>
      </c>
      <c r="B91" s="1">
        <v>0</v>
      </c>
      <c r="C91" s="1">
        <v>0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3</v>
      </c>
      <c r="J91" s="1">
        <v>0</v>
      </c>
      <c r="K91" s="1">
        <v>0</v>
      </c>
      <c r="L91" s="1">
        <v>0</v>
      </c>
      <c r="Q91" s="29">
        <v>1</v>
      </c>
    </row>
    <row r="92" spans="1:17" x14ac:dyDescent="0.25">
      <c r="A92" s="28" t="s">
        <v>63</v>
      </c>
      <c r="B92" s="1">
        <v>2</v>
      </c>
      <c r="C92" s="1">
        <v>0</v>
      </c>
      <c r="D92" s="1">
        <v>3</v>
      </c>
      <c r="E92" s="1">
        <v>0</v>
      </c>
      <c r="F92" s="1">
        <v>2</v>
      </c>
      <c r="G92" s="1">
        <v>3</v>
      </c>
      <c r="H92" s="1">
        <v>3</v>
      </c>
      <c r="I92" s="1">
        <v>16</v>
      </c>
      <c r="J92" s="1">
        <v>1</v>
      </c>
      <c r="K92" s="1">
        <v>0</v>
      </c>
      <c r="L92" s="1">
        <v>1</v>
      </c>
      <c r="M92" s="1" t="s">
        <v>222</v>
      </c>
      <c r="N92" s="1">
        <v>1</v>
      </c>
      <c r="O92" s="1">
        <v>1</v>
      </c>
      <c r="Q92" s="29"/>
    </row>
    <row r="93" spans="1:17" x14ac:dyDescent="0.25">
      <c r="A93" s="28" t="s">
        <v>113</v>
      </c>
      <c r="B93" s="1">
        <v>14</v>
      </c>
      <c r="C93" s="1">
        <v>1</v>
      </c>
      <c r="D93" s="1">
        <v>7</v>
      </c>
      <c r="E93" s="1">
        <v>10</v>
      </c>
      <c r="F93" s="1">
        <v>2</v>
      </c>
      <c r="G93" s="1">
        <v>19</v>
      </c>
      <c r="H93" s="1">
        <v>17</v>
      </c>
      <c r="I93" s="1">
        <v>53</v>
      </c>
      <c r="J93" s="1">
        <v>0</v>
      </c>
      <c r="K93" s="1">
        <v>0</v>
      </c>
      <c r="L93" s="1">
        <v>22</v>
      </c>
      <c r="M93" s="1" t="s">
        <v>226</v>
      </c>
      <c r="O93" s="1">
        <v>2</v>
      </c>
      <c r="Q93" s="29"/>
    </row>
    <row r="94" spans="1:17" x14ac:dyDescent="0.25">
      <c r="A94" s="28" t="s">
        <v>114</v>
      </c>
      <c r="B94" s="1">
        <v>0</v>
      </c>
      <c r="C94" s="1">
        <v>0</v>
      </c>
      <c r="D94" s="1">
        <v>0</v>
      </c>
      <c r="E94" s="1">
        <v>0</v>
      </c>
      <c r="F94" s="1">
        <v>1</v>
      </c>
      <c r="G94" s="1">
        <v>1</v>
      </c>
      <c r="H94" s="1">
        <v>1</v>
      </c>
      <c r="I94" s="1">
        <v>6</v>
      </c>
      <c r="J94" s="1">
        <v>0</v>
      </c>
      <c r="K94" s="1">
        <v>1</v>
      </c>
      <c r="L94" s="1">
        <v>0</v>
      </c>
      <c r="M94" s="1" t="s">
        <v>214</v>
      </c>
      <c r="N94" s="1">
        <v>1</v>
      </c>
      <c r="Q94" s="29"/>
    </row>
    <row r="95" spans="1:17" x14ac:dyDescent="0.25">
      <c r="A95" s="28" t="s">
        <v>115</v>
      </c>
      <c r="B95" s="1">
        <v>0</v>
      </c>
      <c r="C95" s="1">
        <v>0</v>
      </c>
      <c r="D95" s="1">
        <v>0</v>
      </c>
      <c r="E95" s="1">
        <v>0</v>
      </c>
      <c r="F95" s="1">
        <v>1</v>
      </c>
      <c r="G95" s="1">
        <v>0</v>
      </c>
      <c r="H95" s="1">
        <v>0</v>
      </c>
      <c r="I95" s="1">
        <v>6</v>
      </c>
      <c r="J95" s="1">
        <v>0</v>
      </c>
      <c r="K95" s="1">
        <v>0</v>
      </c>
      <c r="L95" s="1">
        <v>0</v>
      </c>
      <c r="M95" s="1" t="s">
        <v>224</v>
      </c>
      <c r="N95" s="1">
        <v>1</v>
      </c>
      <c r="O95" s="1">
        <v>1</v>
      </c>
      <c r="Q95" s="29"/>
    </row>
    <row r="96" spans="1:17" x14ac:dyDescent="0.25">
      <c r="A96" s="28" t="s">
        <v>66</v>
      </c>
      <c r="B96" s="1">
        <v>1</v>
      </c>
      <c r="C96" s="1">
        <v>0</v>
      </c>
      <c r="D96" s="1">
        <v>1</v>
      </c>
      <c r="E96" s="1">
        <v>26</v>
      </c>
      <c r="F96" s="1">
        <v>1</v>
      </c>
      <c r="G96" s="1">
        <v>1</v>
      </c>
      <c r="H96" s="1">
        <v>0</v>
      </c>
      <c r="I96" s="1">
        <v>49</v>
      </c>
      <c r="J96" s="1">
        <v>0</v>
      </c>
      <c r="K96" s="1">
        <v>0</v>
      </c>
      <c r="L96" s="1">
        <v>1</v>
      </c>
      <c r="M96" s="1" t="s">
        <v>220</v>
      </c>
      <c r="N96" s="1">
        <v>1</v>
      </c>
      <c r="O96" s="1">
        <v>2</v>
      </c>
      <c r="Q96" s="29"/>
    </row>
    <row r="97" spans="1:17" x14ac:dyDescent="0.25">
      <c r="A97" s="28" t="s">
        <v>116</v>
      </c>
      <c r="B97" s="1">
        <v>3</v>
      </c>
      <c r="C97" s="1">
        <v>0</v>
      </c>
      <c r="D97" s="1">
        <v>10</v>
      </c>
      <c r="E97" s="1">
        <v>0</v>
      </c>
      <c r="F97" s="1">
        <v>1</v>
      </c>
      <c r="G97" s="1">
        <v>8</v>
      </c>
      <c r="H97" s="1">
        <v>5</v>
      </c>
      <c r="I97" s="1">
        <v>28</v>
      </c>
      <c r="J97" s="1">
        <v>0</v>
      </c>
      <c r="K97" s="1">
        <v>0</v>
      </c>
      <c r="L97" s="1">
        <v>11</v>
      </c>
      <c r="M97" s="1" t="s">
        <v>222</v>
      </c>
      <c r="N97" s="1">
        <v>1</v>
      </c>
      <c r="O97" s="1">
        <v>1</v>
      </c>
      <c r="Q97" s="29"/>
    </row>
    <row r="98" spans="1:17" x14ac:dyDescent="0.25">
      <c r="A98" s="28" t="s">
        <v>117</v>
      </c>
      <c r="B98" s="1">
        <v>11</v>
      </c>
      <c r="C98" s="1">
        <v>0</v>
      </c>
      <c r="D98" s="1">
        <v>1</v>
      </c>
      <c r="E98" s="1">
        <v>0</v>
      </c>
      <c r="F98" s="1">
        <v>0</v>
      </c>
      <c r="G98" s="1">
        <v>21</v>
      </c>
      <c r="H98" s="1">
        <v>10</v>
      </c>
      <c r="I98" s="1">
        <v>27</v>
      </c>
      <c r="J98" s="1">
        <v>0</v>
      </c>
      <c r="K98" s="1">
        <v>0</v>
      </c>
      <c r="L98" s="1">
        <v>17</v>
      </c>
      <c r="M98" s="1" t="s">
        <v>221</v>
      </c>
      <c r="N98" s="1">
        <v>1</v>
      </c>
      <c r="O98" s="1">
        <v>1</v>
      </c>
      <c r="Q98" s="29"/>
    </row>
    <row r="99" spans="1:17" x14ac:dyDescent="0.25">
      <c r="A99" s="28" t="s">
        <v>118</v>
      </c>
      <c r="B99" s="1">
        <v>1</v>
      </c>
      <c r="C99" s="1">
        <v>0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>
        <v>2</v>
      </c>
      <c r="J99" s="1">
        <v>0</v>
      </c>
      <c r="K99" s="1">
        <v>0</v>
      </c>
      <c r="L99" s="1">
        <v>1</v>
      </c>
      <c r="M99" s="1" t="s">
        <v>214</v>
      </c>
      <c r="N99" s="1">
        <v>1</v>
      </c>
      <c r="Q99" s="29"/>
    </row>
    <row r="100" spans="1:17" x14ac:dyDescent="0.25">
      <c r="A100" s="28" t="s">
        <v>119</v>
      </c>
      <c r="B100" s="1">
        <v>3</v>
      </c>
      <c r="C100" s="1">
        <v>0</v>
      </c>
      <c r="D100" s="1">
        <v>3</v>
      </c>
      <c r="E100" s="1">
        <v>0</v>
      </c>
      <c r="F100" s="1">
        <v>1</v>
      </c>
      <c r="G100" s="1">
        <v>7</v>
      </c>
      <c r="H100" s="1">
        <v>4</v>
      </c>
      <c r="I100" s="1">
        <v>38</v>
      </c>
      <c r="J100" s="1">
        <v>0</v>
      </c>
      <c r="K100" s="1">
        <v>0</v>
      </c>
      <c r="L100" s="1">
        <v>16</v>
      </c>
      <c r="M100" s="1" t="s">
        <v>222</v>
      </c>
      <c r="N100" s="1">
        <v>1</v>
      </c>
      <c r="O100" s="1">
        <v>1</v>
      </c>
      <c r="Q100" s="29"/>
    </row>
    <row r="101" spans="1:17" x14ac:dyDescent="0.25">
      <c r="A101" s="28" t="s">
        <v>120</v>
      </c>
      <c r="B101" s="1">
        <v>0</v>
      </c>
      <c r="C101" s="1">
        <v>0</v>
      </c>
      <c r="D101" s="1">
        <v>0</v>
      </c>
      <c r="E101" s="1">
        <v>0</v>
      </c>
      <c r="F101" s="1">
        <v>1</v>
      </c>
      <c r="G101" s="1">
        <v>1</v>
      </c>
      <c r="H101" s="1">
        <v>1</v>
      </c>
      <c r="I101" s="1">
        <v>2</v>
      </c>
      <c r="J101" s="1">
        <v>0</v>
      </c>
      <c r="K101" s="1">
        <v>1</v>
      </c>
      <c r="L101" s="1">
        <v>0</v>
      </c>
      <c r="M101" s="1" t="s">
        <v>214</v>
      </c>
      <c r="N101" s="1">
        <v>1</v>
      </c>
      <c r="Q101" s="29"/>
    </row>
    <row r="102" spans="1:17" x14ac:dyDescent="0.25">
      <c r="A102" s="28" t="s">
        <v>121</v>
      </c>
      <c r="B102" s="1">
        <v>1</v>
      </c>
      <c r="C102" s="1">
        <v>0</v>
      </c>
      <c r="D102" s="1">
        <v>0</v>
      </c>
      <c r="E102" s="1">
        <v>0</v>
      </c>
      <c r="F102" s="1">
        <v>1</v>
      </c>
      <c r="G102" s="1">
        <v>1</v>
      </c>
      <c r="H102" s="1">
        <v>1</v>
      </c>
      <c r="I102" s="1">
        <v>7</v>
      </c>
      <c r="J102" s="1">
        <v>0</v>
      </c>
      <c r="K102" s="1">
        <v>3</v>
      </c>
      <c r="L102" s="1">
        <v>1</v>
      </c>
      <c r="M102" s="1" t="s">
        <v>214</v>
      </c>
      <c r="N102" s="1">
        <v>1</v>
      </c>
      <c r="Q102" s="29"/>
    </row>
    <row r="103" spans="1:17" x14ac:dyDescent="0.25">
      <c r="A103" s="28" t="s">
        <v>122</v>
      </c>
      <c r="B103" s="1">
        <v>2</v>
      </c>
      <c r="C103" s="1">
        <v>0</v>
      </c>
      <c r="D103" s="1">
        <v>0</v>
      </c>
      <c r="E103" s="1">
        <v>0</v>
      </c>
      <c r="F103" s="1">
        <v>0</v>
      </c>
      <c r="G103" s="1">
        <v>2</v>
      </c>
      <c r="H103" s="1">
        <v>2</v>
      </c>
      <c r="I103" s="1">
        <v>2</v>
      </c>
      <c r="J103" s="1">
        <v>1</v>
      </c>
      <c r="K103" s="1">
        <v>0</v>
      </c>
      <c r="L103" s="1">
        <v>0</v>
      </c>
      <c r="M103" s="1" t="s">
        <v>219</v>
      </c>
      <c r="N103" s="1">
        <v>1</v>
      </c>
      <c r="Q103" s="29"/>
    </row>
    <row r="104" spans="1:17" x14ac:dyDescent="0.25">
      <c r="A104" s="28" t="s">
        <v>123</v>
      </c>
      <c r="B104" s="1">
        <v>5</v>
      </c>
      <c r="C104" s="1">
        <v>0</v>
      </c>
      <c r="D104" s="1">
        <v>0</v>
      </c>
      <c r="E104" s="1">
        <v>0</v>
      </c>
      <c r="F104" s="1">
        <v>2</v>
      </c>
      <c r="G104" s="1">
        <v>8</v>
      </c>
      <c r="H104" s="1">
        <v>8</v>
      </c>
      <c r="I104" s="1">
        <v>11</v>
      </c>
      <c r="J104" s="1">
        <v>0</v>
      </c>
      <c r="K104" s="1">
        <v>4</v>
      </c>
      <c r="L104" s="1">
        <v>11</v>
      </c>
      <c r="M104" s="1" t="s">
        <v>214</v>
      </c>
      <c r="N104" s="1">
        <v>1</v>
      </c>
      <c r="Q104" s="29"/>
    </row>
    <row r="105" spans="1:17" x14ac:dyDescent="0.25">
      <c r="A105" s="28" t="s">
        <v>124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5</v>
      </c>
      <c r="J105" s="1">
        <v>0</v>
      </c>
      <c r="K105" s="1">
        <v>4</v>
      </c>
      <c r="L105" s="1">
        <v>0</v>
      </c>
      <c r="M105" s="1" t="s">
        <v>214</v>
      </c>
      <c r="N105" s="1">
        <v>1</v>
      </c>
      <c r="Q105" s="29"/>
    </row>
    <row r="106" spans="1:17" x14ac:dyDescent="0.25">
      <c r="A106" s="28" t="s">
        <v>125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5</v>
      </c>
      <c r="J106" s="1">
        <v>0</v>
      </c>
      <c r="K106" s="1">
        <v>4</v>
      </c>
      <c r="L106" s="1">
        <v>0</v>
      </c>
      <c r="M106" s="1" t="s">
        <v>214</v>
      </c>
      <c r="N106" s="1">
        <v>1</v>
      </c>
      <c r="Q106" s="29"/>
    </row>
    <row r="107" spans="1:17" x14ac:dyDescent="0.25">
      <c r="A107" s="28" t="s">
        <v>126</v>
      </c>
      <c r="B107" s="1">
        <v>0</v>
      </c>
      <c r="C107" s="1">
        <v>0</v>
      </c>
      <c r="D107" s="1">
        <v>0</v>
      </c>
      <c r="E107" s="1">
        <v>0</v>
      </c>
      <c r="F107" s="1">
        <v>1</v>
      </c>
      <c r="G107" s="1">
        <v>0</v>
      </c>
      <c r="H107" s="1">
        <v>0</v>
      </c>
      <c r="I107" s="1">
        <v>16</v>
      </c>
      <c r="J107" s="1">
        <v>0</v>
      </c>
      <c r="K107" s="1">
        <v>0</v>
      </c>
      <c r="L107" s="1">
        <v>0</v>
      </c>
      <c r="M107" s="1" t="s">
        <v>224</v>
      </c>
      <c r="N107" s="1">
        <v>1</v>
      </c>
      <c r="O107" s="1">
        <v>1</v>
      </c>
      <c r="Q107" s="29"/>
    </row>
    <row r="108" spans="1:17" x14ac:dyDescent="0.25">
      <c r="A108" s="28" t="s">
        <v>127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3</v>
      </c>
      <c r="H108" s="1">
        <v>3</v>
      </c>
      <c r="I108" s="1">
        <v>9</v>
      </c>
      <c r="J108" s="1">
        <v>0</v>
      </c>
      <c r="K108" s="1">
        <v>0</v>
      </c>
      <c r="L108" s="1">
        <v>1</v>
      </c>
      <c r="M108" s="1" t="s">
        <v>214</v>
      </c>
      <c r="N108" s="1">
        <v>1</v>
      </c>
      <c r="Q108" s="29"/>
    </row>
    <row r="109" spans="1:17" x14ac:dyDescent="0.25">
      <c r="A109" s="28" t="s">
        <v>128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6</v>
      </c>
      <c r="H109" s="1">
        <v>1</v>
      </c>
      <c r="I109" s="1">
        <v>1</v>
      </c>
      <c r="J109" s="1">
        <v>0</v>
      </c>
      <c r="K109" s="1">
        <v>0</v>
      </c>
      <c r="L109" s="1">
        <v>1</v>
      </c>
      <c r="M109" s="1" t="s">
        <v>214</v>
      </c>
      <c r="N109" s="1">
        <v>1</v>
      </c>
      <c r="Q109" s="29"/>
    </row>
    <row r="110" spans="1:17" x14ac:dyDescent="0.25">
      <c r="A110" s="28" t="s">
        <v>129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2</v>
      </c>
      <c r="H110" s="1">
        <v>0</v>
      </c>
      <c r="I110" s="1">
        <v>8</v>
      </c>
      <c r="J110" s="1">
        <v>0</v>
      </c>
      <c r="K110" s="1">
        <v>4</v>
      </c>
      <c r="L110" s="1">
        <v>5</v>
      </c>
      <c r="M110" s="1" t="s">
        <v>214</v>
      </c>
      <c r="N110" s="1">
        <v>1</v>
      </c>
      <c r="Q110" s="29"/>
    </row>
    <row r="111" spans="1:17" x14ac:dyDescent="0.25">
      <c r="A111" s="28" t="s">
        <v>130</v>
      </c>
      <c r="B111" s="1">
        <v>0</v>
      </c>
      <c r="C111" s="1">
        <v>0</v>
      </c>
      <c r="D111" s="1">
        <v>0</v>
      </c>
      <c r="E111" s="1">
        <v>0</v>
      </c>
      <c r="F111" s="1">
        <v>1</v>
      </c>
      <c r="G111" s="1">
        <v>0</v>
      </c>
      <c r="H111" s="1">
        <v>0</v>
      </c>
      <c r="I111" s="1">
        <v>32</v>
      </c>
      <c r="J111" s="1">
        <v>0</v>
      </c>
      <c r="K111" s="1">
        <v>0</v>
      </c>
      <c r="L111" s="1">
        <v>0</v>
      </c>
      <c r="M111" s="1" t="s">
        <v>224</v>
      </c>
      <c r="N111" s="1">
        <v>1</v>
      </c>
      <c r="O111" s="1">
        <v>1</v>
      </c>
      <c r="Q111" s="29"/>
    </row>
    <row r="112" spans="1:17" x14ac:dyDescent="0.25">
      <c r="A112" s="28" t="s">
        <v>131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3</v>
      </c>
      <c r="J112" s="1">
        <v>0</v>
      </c>
      <c r="K112" s="1">
        <v>0</v>
      </c>
      <c r="L112" s="1">
        <v>1</v>
      </c>
      <c r="M112" s="1" t="s">
        <v>214</v>
      </c>
      <c r="N112" s="1">
        <v>1</v>
      </c>
      <c r="Q112" s="29"/>
    </row>
    <row r="113" spans="1:17" x14ac:dyDescent="0.25">
      <c r="A113" s="28" t="s">
        <v>132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1</v>
      </c>
      <c r="L113" s="1">
        <v>0</v>
      </c>
      <c r="M113" s="1" t="s">
        <v>214</v>
      </c>
      <c r="N113" s="1">
        <v>1</v>
      </c>
      <c r="Q113" s="29"/>
    </row>
    <row r="114" spans="1:17" x14ac:dyDescent="0.25">
      <c r="A114" s="28" t="s">
        <v>133</v>
      </c>
      <c r="B114" s="1">
        <v>1</v>
      </c>
      <c r="C114" s="1">
        <v>0</v>
      </c>
      <c r="D114" s="1">
        <v>0</v>
      </c>
      <c r="E114" s="1">
        <v>1</v>
      </c>
      <c r="F114" s="1">
        <v>1</v>
      </c>
      <c r="G114" s="1">
        <v>1</v>
      </c>
      <c r="H114" s="1">
        <v>0</v>
      </c>
      <c r="I114" s="1">
        <v>11</v>
      </c>
      <c r="J114" s="1">
        <v>0</v>
      </c>
      <c r="K114" s="1">
        <v>0</v>
      </c>
      <c r="L114" s="1">
        <v>0</v>
      </c>
      <c r="M114" s="1" t="s">
        <v>218</v>
      </c>
      <c r="N114" s="1">
        <v>1</v>
      </c>
      <c r="Q114" s="29"/>
    </row>
    <row r="115" spans="1:17" x14ac:dyDescent="0.25">
      <c r="A115" s="28" t="s">
        <v>134</v>
      </c>
      <c r="B115" s="1">
        <v>1</v>
      </c>
      <c r="C115" s="1">
        <v>0</v>
      </c>
      <c r="D115" s="1">
        <v>0</v>
      </c>
      <c r="E115" s="1">
        <v>0</v>
      </c>
      <c r="F115" s="1">
        <v>1</v>
      </c>
      <c r="G115" s="1">
        <v>4</v>
      </c>
      <c r="H115" s="1">
        <v>2</v>
      </c>
      <c r="I115" s="1">
        <v>33</v>
      </c>
      <c r="J115" s="1">
        <v>0</v>
      </c>
      <c r="K115" s="1">
        <v>20</v>
      </c>
      <c r="L115" s="1">
        <v>11</v>
      </c>
      <c r="M115" s="1" t="s">
        <v>224</v>
      </c>
      <c r="N115" s="1">
        <v>1</v>
      </c>
      <c r="O115" s="1">
        <v>1</v>
      </c>
      <c r="Q115" s="29"/>
    </row>
    <row r="116" spans="1:17" x14ac:dyDescent="0.25">
      <c r="A116" s="28" t="s">
        <v>135</v>
      </c>
      <c r="B116" s="1">
        <v>0</v>
      </c>
      <c r="C116" s="1">
        <v>0</v>
      </c>
      <c r="D116" s="1">
        <v>0</v>
      </c>
      <c r="E116" s="1">
        <v>0</v>
      </c>
      <c r="F116" s="1">
        <v>1</v>
      </c>
      <c r="G116" s="1">
        <v>0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 t="s">
        <v>219</v>
      </c>
      <c r="N116" s="1">
        <v>1</v>
      </c>
      <c r="Q116" s="29"/>
    </row>
    <row r="117" spans="1:17" x14ac:dyDescent="0.25">
      <c r="A117" s="28" t="s">
        <v>136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1</v>
      </c>
      <c r="H117" s="1">
        <v>1</v>
      </c>
      <c r="I117" s="1">
        <v>1</v>
      </c>
      <c r="J117" s="1">
        <v>0</v>
      </c>
      <c r="K117" s="1">
        <v>1</v>
      </c>
      <c r="L117" s="1">
        <v>0</v>
      </c>
      <c r="M117" s="1" t="s">
        <v>214</v>
      </c>
      <c r="N117" s="1">
        <v>1</v>
      </c>
      <c r="Q117" s="29"/>
    </row>
    <row r="118" spans="1:17" x14ac:dyDescent="0.25">
      <c r="A118" s="28" t="s">
        <v>137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1</v>
      </c>
      <c r="J118" s="1">
        <v>0</v>
      </c>
      <c r="K118" s="1">
        <v>0</v>
      </c>
      <c r="L118" s="1">
        <v>2</v>
      </c>
      <c r="M118" s="1" t="s">
        <v>214</v>
      </c>
      <c r="N118" s="1">
        <v>1</v>
      </c>
      <c r="Q118" s="29"/>
    </row>
    <row r="119" spans="1:17" x14ac:dyDescent="0.25">
      <c r="A119" s="28" t="s">
        <v>138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1</v>
      </c>
      <c r="J119" s="1">
        <v>0</v>
      </c>
      <c r="K119" s="1">
        <v>0</v>
      </c>
      <c r="L119" s="1">
        <v>2</v>
      </c>
      <c r="Q119" s="29">
        <v>1</v>
      </c>
    </row>
    <row r="120" spans="1:17" x14ac:dyDescent="0.25">
      <c r="A120" s="28" t="s">
        <v>139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2</v>
      </c>
      <c r="Q120" s="29">
        <v>1</v>
      </c>
    </row>
    <row r="121" spans="1:17" x14ac:dyDescent="0.25">
      <c r="A121" s="28" t="s">
        <v>140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1</v>
      </c>
      <c r="H121" s="1">
        <v>1</v>
      </c>
      <c r="I121" s="1">
        <v>1</v>
      </c>
      <c r="J121" s="1">
        <v>0</v>
      </c>
      <c r="K121" s="1">
        <v>0</v>
      </c>
      <c r="L121" s="1">
        <v>0</v>
      </c>
      <c r="Q121" s="29">
        <v>1</v>
      </c>
    </row>
    <row r="122" spans="1:17" x14ac:dyDescent="0.25">
      <c r="A122" s="28" t="s">
        <v>141</v>
      </c>
      <c r="B122" s="1">
        <v>2</v>
      </c>
      <c r="C122" s="1">
        <v>0</v>
      </c>
      <c r="D122" s="1">
        <v>5</v>
      </c>
      <c r="E122" s="1">
        <v>0</v>
      </c>
      <c r="F122" s="1">
        <v>0</v>
      </c>
      <c r="G122" s="1">
        <v>4</v>
      </c>
      <c r="H122" s="1">
        <v>1</v>
      </c>
      <c r="I122" s="1">
        <v>32</v>
      </c>
      <c r="J122" s="1">
        <v>0</v>
      </c>
      <c r="K122" s="1">
        <v>4</v>
      </c>
      <c r="L122" s="1">
        <v>22</v>
      </c>
      <c r="M122" s="1" t="s">
        <v>221</v>
      </c>
      <c r="N122" s="1">
        <v>1</v>
      </c>
      <c r="O122" s="1">
        <v>1</v>
      </c>
      <c r="Q122" s="29"/>
    </row>
    <row r="123" spans="1:17" x14ac:dyDescent="0.25">
      <c r="A123" s="28" t="s">
        <v>142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2</v>
      </c>
      <c r="H123" s="1">
        <v>1</v>
      </c>
      <c r="I123" s="1">
        <v>4</v>
      </c>
      <c r="J123" s="1">
        <v>0</v>
      </c>
      <c r="K123" s="1">
        <v>3</v>
      </c>
      <c r="L123" s="1">
        <v>1</v>
      </c>
      <c r="M123" s="1" t="s">
        <v>214</v>
      </c>
      <c r="N123" s="1">
        <v>1</v>
      </c>
      <c r="Q123" s="29"/>
    </row>
    <row r="124" spans="1:17" x14ac:dyDescent="0.25">
      <c r="A124" s="28" t="s">
        <v>143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3</v>
      </c>
      <c r="H124" s="1">
        <v>3</v>
      </c>
      <c r="I124" s="1">
        <v>6</v>
      </c>
      <c r="J124" s="1">
        <v>0</v>
      </c>
      <c r="K124" s="1">
        <v>5</v>
      </c>
      <c r="L124" s="1">
        <v>5</v>
      </c>
      <c r="M124" s="1" t="s">
        <v>214</v>
      </c>
      <c r="N124" s="1">
        <v>1</v>
      </c>
      <c r="Q124" s="29"/>
    </row>
    <row r="125" spans="1:17" x14ac:dyDescent="0.25">
      <c r="A125" s="28" t="s">
        <v>144</v>
      </c>
      <c r="B125" s="1">
        <v>5</v>
      </c>
      <c r="C125" s="1">
        <v>0</v>
      </c>
      <c r="D125" s="1">
        <v>1</v>
      </c>
      <c r="E125" s="1">
        <v>0</v>
      </c>
      <c r="F125" s="1">
        <v>0</v>
      </c>
      <c r="G125" s="1">
        <v>10</v>
      </c>
      <c r="H125" s="1">
        <v>4</v>
      </c>
      <c r="I125" s="1">
        <v>28</v>
      </c>
      <c r="J125" s="1">
        <v>11</v>
      </c>
      <c r="K125" s="1">
        <v>12</v>
      </c>
      <c r="L125" s="1">
        <v>16</v>
      </c>
      <c r="M125" s="1" t="s">
        <v>221</v>
      </c>
      <c r="N125" s="1">
        <v>1</v>
      </c>
      <c r="O125" s="1">
        <v>1</v>
      </c>
      <c r="Q125" s="29"/>
    </row>
    <row r="126" spans="1:17" x14ac:dyDescent="0.25">
      <c r="A126" s="28" t="s">
        <v>145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2</v>
      </c>
      <c r="H126" s="1">
        <v>1</v>
      </c>
      <c r="I126" s="1">
        <v>3</v>
      </c>
      <c r="J126" s="1">
        <v>0</v>
      </c>
      <c r="K126" s="1">
        <v>0</v>
      </c>
      <c r="L126" s="1">
        <v>2</v>
      </c>
      <c r="M126" s="1" t="s">
        <v>214</v>
      </c>
      <c r="N126" s="1">
        <v>1</v>
      </c>
      <c r="Q126" s="29"/>
    </row>
    <row r="127" spans="1:17" x14ac:dyDescent="0.25">
      <c r="A127" s="28" t="s">
        <v>146</v>
      </c>
      <c r="B127" s="1">
        <v>1</v>
      </c>
      <c r="C127" s="1">
        <v>0</v>
      </c>
      <c r="D127" s="1">
        <v>0</v>
      </c>
      <c r="E127" s="1">
        <v>0</v>
      </c>
      <c r="F127" s="1">
        <v>0</v>
      </c>
      <c r="G127" s="1">
        <v>3</v>
      </c>
      <c r="H127" s="1">
        <v>2</v>
      </c>
      <c r="I127" s="1">
        <v>4</v>
      </c>
      <c r="J127" s="1">
        <v>0</v>
      </c>
      <c r="K127" s="1">
        <v>4</v>
      </c>
      <c r="L127" s="1">
        <v>1</v>
      </c>
      <c r="M127" s="1" t="s">
        <v>214</v>
      </c>
      <c r="N127" s="1">
        <v>1</v>
      </c>
      <c r="Q127" s="29"/>
    </row>
    <row r="128" spans="1:17" x14ac:dyDescent="0.25">
      <c r="A128" s="28" t="s">
        <v>147</v>
      </c>
      <c r="B128" s="1">
        <v>2</v>
      </c>
      <c r="C128" s="1">
        <v>0</v>
      </c>
      <c r="D128" s="1">
        <v>0</v>
      </c>
      <c r="E128" s="1">
        <v>0</v>
      </c>
      <c r="F128" s="1">
        <v>0</v>
      </c>
      <c r="G128" s="1">
        <v>6</v>
      </c>
      <c r="H128" s="1">
        <v>1</v>
      </c>
      <c r="I128" s="1">
        <v>12</v>
      </c>
      <c r="J128" s="1">
        <v>0</v>
      </c>
      <c r="K128" s="1">
        <v>4</v>
      </c>
      <c r="L128" s="1">
        <v>8</v>
      </c>
      <c r="M128" s="1" t="s">
        <v>219</v>
      </c>
      <c r="N128" s="1">
        <v>1</v>
      </c>
      <c r="Q128" s="29"/>
    </row>
    <row r="129" spans="1:17" x14ac:dyDescent="0.25">
      <c r="A129" s="28" t="s">
        <v>148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1</v>
      </c>
      <c r="J129" s="1">
        <v>0</v>
      </c>
      <c r="K129" s="1">
        <v>0</v>
      </c>
      <c r="L129" s="1">
        <v>2</v>
      </c>
      <c r="Q129" s="29">
        <v>1</v>
      </c>
    </row>
    <row r="130" spans="1:17" x14ac:dyDescent="0.25">
      <c r="A130" s="28" t="s">
        <v>149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1</v>
      </c>
      <c r="J130" s="1">
        <v>0</v>
      </c>
      <c r="K130" s="1">
        <v>0</v>
      </c>
      <c r="L130" s="1">
        <v>2</v>
      </c>
      <c r="Q130" s="29">
        <v>1</v>
      </c>
    </row>
    <row r="131" spans="1:17" x14ac:dyDescent="0.25">
      <c r="A131" s="28" t="s">
        <v>150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2</v>
      </c>
      <c r="Q131" s="29">
        <v>1</v>
      </c>
    </row>
    <row r="132" spans="1:17" x14ac:dyDescent="0.25">
      <c r="A132" s="28" t="s">
        <v>151</v>
      </c>
      <c r="B132" s="1">
        <v>4</v>
      </c>
      <c r="C132" s="1">
        <v>0</v>
      </c>
      <c r="D132" s="1">
        <v>4</v>
      </c>
      <c r="E132" s="1">
        <v>0</v>
      </c>
      <c r="F132" s="1">
        <v>2</v>
      </c>
      <c r="G132" s="1">
        <v>15</v>
      </c>
      <c r="H132" s="1">
        <v>5</v>
      </c>
      <c r="I132" s="1">
        <v>37</v>
      </c>
      <c r="J132" s="1">
        <v>0</v>
      </c>
      <c r="K132" s="1">
        <v>18</v>
      </c>
      <c r="L132" s="1">
        <v>18</v>
      </c>
      <c r="M132" s="1" t="s">
        <v>221</v>
      </c>
      <c r="N132" s="1">
        <v>1</v>
      </c>
      <c r="O132" s="1">
        <v>1</v>
      </c>
      <c r="Q132" s="29"/>
    </row>
    <row r="133" spans="1:17" x14ac:dyDescent="0.25">
      <c r="A133" s="28" t="s">
        <v>152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2</v>
      </c>
      <c r="H133" s="1">
        <v>2</v>
      </c>
      <c r="I133" s="1">
        <v>6</v>
      </c>
      <c r="J133" s="1">
        <v>0</v>
      </c>
      <c r="K133" s="1">
        <v>5</v>
      </c>
      <c r="L133" s="1">
        <v>4</v>
      </c>
      <c r="M133" s="1" t="s">
        <v>214</v>
      </c>
      <c r="N133" s="1">
        <v>1</v>
      </c>
      <c r="Q133" s="29"/>
    </row>
    <row r="134" spans="1:17" x14ac:dyDescent="0.25">
      <c r="A134" s="28" t="s">
        <v>153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2</v>
      </c>
      <c r="Q134" s="29">
        <v>1</v>
      </c>
    </row>
    <row r="135" spans="1:17" x14ac:dyDescent="0.25">
      <c r="A135" s="28" t="s">
        <v>154</v>
      </c>
      <c r="B135" s="1">
        <v>0</v>
      </c>
      <c r="C135" s="1">
        <v>0</v>
      </c>
      <c r="D135" s="1">
        <v>0</v>
      </c>
      <c r="E135" s="1">
        <v>0</v>
      </c>
      <c r="F135" s="1">
        <v>1</v>
      </c>
      <c r="G135" s="1">
        <v>0</v>
      </c>
      <c r="H135" s="1">
        <v>0</v>
      </c>
      <c r="I135" s="1">
        <v>6</v>
      </c>
      <c r="J135" s="1">
        <v>0</v>
      </c>
      <c r="K135" s="1">
        <v>0</v>
      </c>
      <c r="L135" s="1">
        <v>0</v>
      </c>
      <c r="Q135" s="29">
        <v>1</v>
      </c>
    </row>
    <row r="136" spans="1:17" x14ac:dyDescent="0.25">
      <c r="A136" s="28" t="s">
        <v>155</v>
      </c>
      <c r="B136" s="1">
        <v>0</v>
      </c>
      <c r="C136" s="1">
        <v>0</v>
      </c>
      <c r="D136" s="1">
        <v>5</v>
      </c>
      <c r="E136" s="1">
        <v>0</v>
      </c>
      <c r="F136" s="1">
        <v>1</v>
      </c>
      <c r="G136" s="1">
        <v>47</v>
      </c>
      <c r="H136" s="1">
        <v>21</v>
      </c>
      <c r="I136" s="1">
        <v>16</v>
      </c>
      <c r="J136" s="1">
        <v>0</v>
      </c>
      <c r="K136" s="1">
        <v>6</v>
      </c>
      <c r="L136" s="1">
        <v>3</v>
      </c>
      <c r="M136" s="1" t="s">
        <v>214</v>
      </c>
      <c r="N136" s="1">
        <v>1</v>
      </c>
      <c r="Q136" s="29"/>
    </row>
    <row r="137" spans="1:17" x14ac:dyDescent="0.25">
      <c r="A137" s="28" t="s">
        <v>156</v>
      </c>
      <c r="B137" s="1">
        <v>0</v>
      </c>
      <c r="C137" s="1">
        <v>0</v>
      </c>
      <c r="D137" s="1">
        <v>0</v>
      </c>
      <c r="E137" s="1">
        <v>0</v>
      </c>
      <c r="F137" s="1">
        <v>1</v>
      </c>
      <c r="G137" s="1">
        <v>0</v>
      </c>
      <c r="H137" s="1">
        <v>0</v>
      </c>
      <c r="I137" s="1">
        <v>15</v>
      </c>
      <c r="J137" s="1">
        <v>0</v>
      </c>
      <c r="K137" s="1">
        <v>0</v>
      </c>
      <c r="L137" s="1">
        <v>0</v>
      </c>
      <c r="Q137" s="29">
        <v>1</v>
      </c>
    </row>
    <row r="138" spans="1:17" x14ac:dyDescent="0.25">
      <c r="A138" s="28" t="s">
        <v>157</v>
      </c>
      <c r="B138" s="1">
        <v>0</v>
      </c>
      <c r="C138" s="1">
        <v>0</v>
      </c>
      <c r="D138" s="1">
        <v>0</v>
      </c>
      <c r="E138" s="1">
        <v>0</v>
      </c>
      <c r="F138" s="1">
        <v>1</v>
      </c>
      <c r="G138" s="1">
        <v>1</v>
      </c>
      <c r="H138" s="1">
        <v>0</v>
      </c>
      <c r="I138" s="1">
        <v>18</v>
      </c>
      <c r="J138" s="1">
        <v>0</v>
      </c>
      <c r="K138" s="1">
        <v>15</v>
      </c>
      <c r="L138" s="1">
        <v>2</v>
      </c>
      <c r="M138" s="1" t="s">
        <v>214</v>
      </c>
      <c r="N138" s="1">
        <v>1</v>
      </c>
      <c r="Q138" s="29"/>
    </row>
    <row r="139" spans="1:17" x14ac:dyDescent="0.25">
      <c r="A139" s="28" t="s">
        <v>158</v>
      </c>
      <c r="B139" s="1">
        <v>2</v>
      </c>
      <c r="C139" s="1">
        <v>0</v>
      </c>
      <c r="D139" s="1">
        <v>1</v>
      </c>
      <c r="E139" s="1">
        <v>0</v>
      </c>
      <c r="F139" s="1">
        <v>2</v>
      </c>
      <c r="G139" s="1">
        <v>10</v>
      </c>
      <c r="H139" s="1">
        <v>2</v>
      </c>
      <c r="I139" s="1">
        <v>29</v>
      </c>
      <c r="J139" s="1">
        <v>0</v>
      </c>
      <c r="K139" s="1">
        <v>6</v>
      </c>
      <c r="L139" s="1">
        <v>8</v>
      </c>
      <c r="M139" s="1" t="s">
        <v>222</v>
      </c>
      <c r="N139" s="1">
        <v>1</v>
      </c>
      <c r="O139" s="1">
        <v>1</v>
      </c>
      <c r="Q139" s="29"/>
    </row>
    <row r="140" spans="1:17" x14ac:dyDescent="0.25">
      <c r="A140" s="28" t="s">
        <v>159</v>
      </c>
      <c r="B140" s="1">
        <v>0</v>
      </c>
      <c r="C140" s="1">
        <v>0</v>
      </c>
      <c r="D140" s="1">
        <v>0</v>
      </c>
      <c r="E140" s="1">
        <v>0</v>
      </c>
      <c r="F140" s="1">
        <v>1</v>
      </c>
      <c r="G140" s="1">
        <v>0</v>
      </c>
      <c r="H140" s="1">
        <v>0</v>
      </c>
      <c r="I140" s="1">
        <v>2</v>
      </c>
      <c r="J140" s="1">
        <v>0</v>
      </c>
      <c r="K140" s="1">
        <v>0</v>
      </c>
      <c r="L140" s="1">
        <v>0</v>
      </c>
      <c r="Q140" s="29">
        <v>1</v>
      </c>
    </row>
    <row r="141" spans="1:17" x14ac:dyDescent="0.25">
      <c r="A141" s="28" t="s">
        <v>160</v>
      </c>
      <c r="B141" s="1">
        <v>0</v>
      </c>
      <c r="C141" s="1">
        <v>0</v>
      </c>
      <c r="D141" s="1">
        <v>0</v>
      </c>
      <c r="E141" s="1">
        <v>0</v>
      </c>
      <c r="F141" s="1">
        <v>1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Q141" s="29">
        <v>1</v>
      </c>
    </row>
    <row r="142" spans="1:17" x14ac:dyDescent="0.25">
      <c r="A142" s="28" t="s">
        <v>161</v>
      </c>
      <c r="B142" s="1">
        <v>2</v>
      </c>
      <c r="C142" s="1">
        <v>0</v>
      </c>
      <c r="D142" s="1">
        <v>2</v>
      </c>
      <c r="E142" s="1">
        <v>0</v>
      </c>
      <c r="F142" s="1">
        <v>2</v>
      </c>
      <c r="G142" s="1">
        <v>5</v>
      </c>
      <c r="H142" s="1">
        <v>3</v>
      </c>
      <c r="I142" s="1">
        <v>10</v>
      </c>
      <c r="J142" s="1">
        <v>0</v>
      </c>
      <c r="K142" s="1">
        <v>5</v>
      </c>
      <c r="L142" s="1">
        <v>7</v>
      </c>
      <c r="M142" s="1" t="s">
        <v>222</v>
      </c>
      <c r="N142" s="1">
        <v>1</v>
      </c>
      <c r="O142" s="1">
        <v>1</v>
      </c>
      <c r="Q142" s="29"/>
    </row>
    <row r="143" spans="1:17" x14ac:dyDescent="0.25">
      <c r="A143" s="28" t="s">
        <v>162</v>
      </c>
      <c r="B143" s="1">
        <v>0</v>
      </c>
      <c r="C143" s="1">
        <v>0</v>
      </c>
      <c r="D143" s="1">
        <v>0</v>
      </c>
      <c r="E143" s="1">
        <v>0</v>
      </c>
      <c r="F143" s="1">
        <v>1</v>
      </c>
      <c r="G143" s="1">
        <v>7</v>
      </c>
      <c r="H143" s="1">
        <v>5</v>
      </c>
      <c r="I143" s="1">
        <v>26</v>
      </c>
      <c r="J143" s="1">
        <v>0</v>
      </c>
      <c r="K143" s="1">
        <v>0</v>
      </c>
      <c r="L143" s="1">
        <v>2</v>
      </c>
      <c r="M143" s="1" t="s">
        <v>214</v>
      </c>
      <c r="N143" s="1">
        <v>1</v>
      </c>
      <c r="Q143" s="29"/>
    </row>
    <row r="144" spans="1:17" x14ac:dyDescent="0.25">
      <c r="A144" s="28" t="s">
        <v>163</v>
      </c>
      <c r="B144" s="1">
        <v>2</v>
      </c>
      <c r="C144" s="1">
        <v>0</v>
      </c>
      <c r="D144" s="1">
        <v>0</v>
      </c>
      <c r="E144" s="1">
        <v>0</v>
      </c>
      <c r="F144" s="1">
        <v>1</v>
      </c>
      <c r="G144" s="1">
        <v>2</v>
      </c>
      <c r="H144" s="1">
        <v>1</v>
      </c>
      <c r="I144" s="1">
        <v>21</v>
      </c>
      <c r="J144" s="1">
        <v>0</v>
      </c>
      <c r="K144" s="1">
        <v>0</v>
      </c>
      <c r="L144" s="1">
        <v>0</v>
      </c>
      <c r="Q144" s="29"/>
    </row>
    <row r="145" spans="1:17" x14ac:dyDescent="0.25">
      <c r="A145" s="28" t="s">
        <v>164</v>
      </c>
      <c r="B145" s="1">
        <v>0</v>
      </c>
      <c r="C145" s="1">
        <v>0</v>
      </c>
      <c r="D145" s="1">
        <v>0</v>
      </c>
      <c r="E145" s="1">
        <v>0</v>
      </c>
      <c r="F145" s="1">
        <v>1</v>
      </c>
      <c r="G145" s="1">
        <v>0</v>
      </c>
      <c r="H145" s="1">
        <v>0</v>
      </c>
      <c r="I145" s="1">
        <v>88</v>
      </c>
      <c r="J145" s="1">
        <v>1</v>
      </c>
      <c r="K145" s="1">
        <v>0</v>
      </c>
      <c r="L145" s="1">
        <v>0</v>
      </c>
      <c r="M145" s="1" t="s">
        <v>219</v>
      </c>
      <c r="N145" s="1">
        <v>1</v>
      </c>
      <c r="Q145" s="29"/>
    </row>
    <row r="146" spans="1:17" x14ac:dyDescent="0.25">
      <c r="A146" s="30" t="s">
        <v>165</v>
      </c>
      <c r="B146" s="1">
        <v>0</v>
      </c>
      <c r="C146" s="1">
        <v>1</v>
      </c>
      <c r="D146" s="1">
        <v>30</v>
      </c>
      <c r="E146" s="1">
        <v>0</v>
      </c>
      <c r="F146" s="1">
        <v>0</v>
      </c>
      <c r="G146" s="1">
        <v>0</v>
      </c>
      <c r="H146" s="1">
        <v>0</v>
      </c>
      <c r="I146" s="1">
        <v>30</v>
      </c>
      <c r="J146" s="1">
        <v>0</v>
      </c>
      <c r="K146" s="1">
        <v>0</v>
      </c>
      <c r="L146" s="1">
        <v>21</v>
      </c>
      <c r="M146" s="1" t="s">
        <v>215</v>
      </c>
      <c r="N146" s="1">
        <v>1</v>
      </c>
      <c r="Q146" s="29"/>
    </row>
    <row r="147" spans="1:17" x14ac:dyDescent="0.25">
      <c r="A147" s="30" t="s">
        <v>166</v>
      </c>
      <c r="B147" s="1">
        <v>1</v>
      </c>
      <c r="C147" s="1">
        <v>1</v>
      </c>
      <c r="D147" s="1">
        <v>1</v>
      </c>
      <c r="E147" s="1">
        <v>0</v>
      </c>
      <c r="F147" s="1">
        <v>0</v>
      </c>
      <c r="G147" s="1">
        <v>2</v>
      </c>
      <c r="H147" s="1">
        <v>2</v>
      </c>
      <c r="I147" s="1">
        <v>3</v>
      </c>
      <c r="J147" s="1">
        <v>1</v>
      </c>
      <c r="K147" s="1">
        <v>0</v>
      </c>
      <c r="L147" s="1">
        <v>0</v>
      </c>
      <c r="M147" s="1" t="s">
        <v>215</v>
      </c>
      <c r="N147" s="1">
        <v>1</v>
      </c>
      <c r="Q147" s="29"/>
    </row>
    <row r="148" spans="1:17" x14ac:dyDescent="0.25">
      <c r="A148" s="30" t="s">
        <v>167</v>
      </c>
      <c r="B148" s="1">
        <v>2</v>
      </c>
      <c r="C148" s="1">
        <v>1</v>
      </c>
      <c r="D148" s="1">
        <v>1</v>
      </c>
      <c r="E148" s="1">
        <v>0</v>
      </c>
      <c r="F148" s="1">
        <v>0</v>
      </c>
      <c r="G148" s="1">
        <v>5</v>
      </c>
      <c r="H148" s="1">
        <v>4</v>
      </c>
      <c r="I148" s="1">
        <v>5</v>
      </c>
      <c r="J148" s="1">
        <v>1</v>
      </c>
      <c r="K148" s="1">
        <v>0</v>
      </c>
      <c r="L148" s="1">
        <v>6</v>
      </c>
      <c r="M148" s="1" t="s">
        <v>215</v>
      </c>
      <c r="N148" s="1">
        <v>1</v>
      </c>
      <c r="Q148" s="29"/>
    </row>
    <row r="149" spans="1:17" x14ac:dyDescent="0.25">
      <c r="A149" s="30" t="s">
        <v>168</v>
      </c>
      <c r="B149" s="1">
        <v>1</v>
      </c>
      <c r="C149" s="1">
        <v>1</v>
      </c>
      <c r="D149" s="1">
        <v>2</v>
      </c>
      <c r="E149" s="1">
        <v>2</v>
      </c>
      <c r="F149" s="1">
        <v>1</v>
      </c>
      <c r="G149" s="1">
        <v>4</v>
      </c>
      <c r="H149" s="1">
        <v>3</v>
      </c>
      <c r="I149" s="1">
        <v>22</v>
      </c>
      <c r="J149" s="1">
        <v>1</v>
      </c>
      <c r="K149" s="1">
        <v>3</v>
      </c>
      <c r="L149" s="1">
        <v>1</v>
      </c>
      <c r="M149" s="1" t="s">
        <v>226</v>
      </c>
      <c r="N149" s="1">
        <v>1</v>
      </c>
      <c r="O149" s="1">
        <v>1</v>
      </c>
      <c r="Q149" s="29"/>
    </row>
    <row r="150" spans="1:17" x14ac:dyDescent="0.25">
      <c r="A150" s="30" t="s">
        <v>169</v>
      </c>
      <c r="B150" s="1">
        <v>7</v>
      </c>
      <c r="C150" s="1">
        <v>1</v>
      </c>
      <c r="D150" s="1">
        <v>17</v>
      </c>
      <c r="E150" s="1">
        <v>0</v>
      </c>
      <c r="F150" s="1">
        <v>0</v>
      </c>
      <c r="G150" s="1">
        <v>8</v>
      </c>
      <c r="H150" s="1">
        <v>3</v>
      </c>
      <c r="I150" s="1">
        <v>18</v>
      </c>
      <c r="J150" s="1">
        <v>1</v>
      </c>
      <c r="K150" s="1">
        <v>0</v>
      </c>
      <c r="L150" s="1">
        <v>2</v>
      </c>
      <c r="M150" s="1" t="s">
        <v>215</v>
      </c>
      <c r="N150" s="1">
        <v>1</v>
      </c>
      <c r="Q150" s="29"/>
    </row>
    <row r="151" spans="1:17" x14ac:dyDescent="0.25">
      <c r="A151" s="30" t="s">
        <v>170</v>
      </c>
      <c r="B151" s="1">
        <v>43</v>
      </c>
      <c r="C151" s="1">
        <v>1</v>
      </c>
      <c r="D151" s="1">
        <v>12</v>
      </c>
      <c r="E151" s="1">
        <v>0</v>
      </c>
      <c r="F151" s="1">
        <v>2</v>
      </c>
      <c r="G151" s="1">
        <v>60</v>
      </c>
      <c r="H151" s="1">
        <v>45</v>
      </c>
      <c r="I151" s="1">
        <v>79</v>
      </c>
      <c r="J151" s="1">
        <v>1</v>
      </c>
      <c r="K151" s="1">
        <v>1</v>
      </c>
      <c r="L151" s="1">
        <v>36</v>
      </c>
      <c r="M151" s="1" t="s">
        <v>275</v>
      </c>
      <c r="N151" s="1">
        <v>1</v>
      </c>
      <c r="O151" s="1">
        <v>1</v>
      </c>
      <c r="Q151" s="29"/>
    </row>
    <row r="152" spans="1:17" x14ac:dyDescent="0.25">
      <c r="A152" s="30" t="s">
        <v>171</v>
      </c>
      <c r="B152" s="1">
        <v>1</v>
      </c>
      <c r="C152" s="1">
        <v>0</v>
      </c>
      <c r="D152" s="1">
        <v>2</v>
      </c>
      <c r="E152" s="1">
        <v>8</v>
      </c>
      <c r="F152" s="1">
        <v>0</v>
      </c>
      <c r="G152" s="1">
        <v>1</v>
      </c>
      <c r="H152" s="1">
        <v>1</v>
      </c>
      <c r="I152" s="1">
        <v>10</v>
      </c>
      <c r="J152" s="1">
        <v>1</v>
      </c>
      <c r="K152" s="1">
        <v>0</v>
      </c>
      <c r="L152" s="1">
        <v>0</v>
      </c>
      <c r="M152" s="1" t="s">
        <v>215</v>
      </c>
      <c r="N152" s="1">
        <v>1</v>
      </c>
      <c r="Q152" s="29"/>
    </row>
    <row r="153" spans="1:17" x14ac:dyDescent="0.25">
      <c r="A153" s="30" t="s">
        <v>173</v>
      </c>
      <c r="B153" s="1">
        <v>1</v>
      </c>
      <c r="C153" s="1">
        <v>1</v>
      </c>
      <c r="D153" s="1">
        <v>1</v>
      </c>
      <c r="E153" s="1">
        <v>0</v>
      </c>
      <c r="F153" s="1">
        <v>0</v>
      </c>
      <c r="G153" s="1">
        <v>1</v>
      </c>
      <c r="H153" s="1">
        <v>1</v>
      </c>
      <c r="I153" s="1">
        <v>5</v>
      </c>
      <c r="J153" s="1">
        <v>1</v>
      </c>
      <c r="K153" s="1">
        <v>1</v>
      </c>
      <c r="L153" s="1">
        <v>5</v>
      </c>
      <c r="M153" s="1" t="s">
        <v>215</v>
      </c>
      <c r="N153" s="1">
        <v>1</v>
      </c>
      <c r="Q153" s="29"/>
    </row>
    <row r="154" spans="1:17" x14ac:dyDescent="0.25">
      <c r="A154" s="30" t="s">
        <v>174</v>
      </c>
      <c r="B154" s="1">
        <v>3</v>
      </c>
      <c r="C154" s="1">
        <v>0</v>
      </c>
      <c r="D154" s="1">
        <v>1</v>
      </c>
      <c r="E154" s="1">
        <v>0</v>
      </c>
      <c r="F154" s="1">
        <v>0</v>
      </c>
      <c r="G154" s="1">
        <v>6</v>
      </c>
      <c r="H154" s="1">
        <v>4</v>
      </c>
      <c r="I154" s="1">
        <v>8</v>
      </c>
      <c r="J154" s="1">
        <v>1</v>
      </c>
      <c r="K154" s="1">
        <v>0</v>
      </c>
      <c r="L154" s="1">
        <v>1</v>
      </c>
      <c r="M154" s="1" t="s">
        <v>215</v>
      </c>
      <c r="N154" s="1">
        <v>1</v>
      </c>
      <c r="Q154" s="29"/>
    </row>
    <row r="155" spans="1:17" x14ac:dyDescent="0.25">
      <c r="A155" s="30" t="s">
        <v>175</v>
      </c>
      <c r="B155" s="1">
        <v>1</v>
      </c>
      <c r="C155" s="1">
        <v>1</v>
      </c>
      <c r="D155" s="1">
        <v>1</v>
      </c>
      <c r="E155" s="1">
        <v>0</v>
      </c>
      <c r="F155" s="1">
        <v>0</v>
      </c>
      <c r="G155" s="1">
        <v>3</v>
      </c>
      <c r="H155" s="1">
        <v>3</v>
      </c>
      <c r="I155" s="1">
        <v>6</v>
      </c>
      <c r="J155" s="1">
        <v>1</v>
      </c>
      <c r="K155" s="1">
        <v>0</v>
      </c>
      <c r="L155" s="1">
        <v>6</v>
      </c>
      <c r="M155" s="1" t="s">
        <v>215</v>
      </c>
      <c r="N155" s="1">
        <v>1</v>
      </c>
      <c r="Q155" s="29"/>
    </row>
    <row r="156" spans="1:17" x14ac:dyDescent="0.25">
      <c r="A156" s="30" t="s">
        <v>176</v>
      </c>
      <c r="B156" s="1">
        <v>1</v>
      </c>
      <c r="C156" s="1">
        <v>1</v>
      </c>
      <c r="D156" s="1">
        <v>2</v>
      </c>
      <c r="E156" s="1">
        <v>0</v>
      </c>
      <c r="F156" s="1">
        <v>0</v>
      </c>
      <c r="G156" s="1">
        <v>2</v>
      </c>
      <c r="H156" s="1">
        <v>2</v>
      </c>
      <c r="I156" s="1">
        <v>4</v>
      </c>
      <c r="J156" s="1">
        <v>1</v>
      </c>
      <c r="K156" s="1">
        <v>0</v>
      </c>
      <c r="L156" s="1">
        <v>2</v>
      </c>
      <c r="M156" s="1" t="s">
        <v>215</v>
      </c>
      <c r="N156" s="1">
        <v>1</v>
      </c>
      <c r="Q156" s="29"/>
    </row>
    <row r="157" spans="1:17" x14ac:dyDescent="0.25">
      <c r="A157" s="30" t="s">
        <v>177</v>
      </c>
      <c r="B157" s="1">
        <v>1</v>
      </c>
      <c r="C157" s="1">
        <v>1</v>
      </c>
      <c r="D157" s="1">
        <v>1</v>
      </c>
      <c r="E157" s="1">
        <v>0</v>
      </c>
      <c r="F157" s="1">
        <v>1</v>
      </c>
      <c r="G157" s="1">
        <v>1</v>
      </c>
      <c r="H157" s="1">
        <v>1</v>
      </c>
      <c r="I157" s="1">
        <v>3</v>
      </c>
      <c r="J157" s="1">
        <v>1</v>
      </c>
      <c r="K157" s="1">
        <v>2</v>
      </c>
      <c r="L157" s="1">
        <v>0</v>
      </c>
      <c r="M157" s="1" t="s">
        <v>215</v>
      </c>
      <c r="N157" s="1">
        <v>1</v>
      </c>
      <c r="Q157" s="29"/>
    </row>
    <row r="158" spans="1:17" x14ac:dyDescent="0.25">
      <c r="A158" s="30" t="s">
        <v>178</v>
      </c>
      <c r="B158" s="1">
        <v>1</v>
      </c>
      <c r="C158" s="1">
        <v>0</v>
      </c>
      <c r="D158" s="1">
        <v>2</v>
      </c>
      <c r="E158" s="1">
        <v>1</v>
      </c>
      <c r="F158" s="1">
        <v>0</v>
      </c>
      <c r="G158" s="1">
        <v>1</v>
      </c>
      <c r="H158" s="1">
        <v>1</v>
      </c>
      <c r="I158" s="1">
        <v>3</v>
      </c>
      <c r="J158" s="1">
        <v>1</v>
      </c>
      <c r="K158" s="1">
        <v>0</v>
      </c>
      <c r="L158" s="1">
        <v>1</v>
      </c>
      <c r="M158" s="1" t="s">
        <v>215</v>
      </c>
      <c r="N158" s="1">
        <v>1</v>
      </c>
      <c r="Q158" s="29"/>
    </row>
    <row r="159" spans="1:17" x14ac:dyDescent="0.25">
      <c r="A159" s="30" t="s">
        <v>179</v>
      </c>
      <c r="B159" s="1">
        <v>1</v>
      </c>
      <c r="C159" s="1">
        <v>1</v>
      </c>
      <c r="D159" s="1">
        <v>2</v>
      </c>
      <c r="E159" s="1">
        <v>0</v>
      </c>
      <c r="F159" s="1">
        <v>3</v>
      </c>
      <c r="G159" s="1">
        <v>5</v>
      </c>
      <c r="H159" s="1">
        <v>5</v>
      </c>
      <c r="I159" s="1">
        <v>17</v>
      </c>
      <c r="J159" s="1">
        <v>1</v>
      </c>
      <c r="K159" s="1">
        <v>5</v>
      </c>
      <c r="L159" s="1">
        <v>15</v>
      </c>
      <c r="M159" s="1" t="s">
        <v>279</v>
      </c>
      <c r="N159" s="1">
        <v>1</v>
      </c>
      <c r="O159" s="1">
        <v>1</v>
      </c>
      <c r="Q159" s="29"/>
    </row>
    <row r="160" spans="1:17" x14ac:dyDescent="0.25">
      <c r="A160" s="30" t="s">
        <v>180</v>
      </c>
      <c r="B160" s="1">
        <v>1</v>
      </c>
      <c r="C160" s="1">
        <v>1</v>
      </c>
      <c r="D160" s="1">
        <v>3</v>
      </c>
      <c r="E160" s="1">
        <v>0</v>
      </c>
      <c r="F160" s="1">
        <v>0</v>
      </c>
      <c r="G160" s="1">
        <v>4</v>
      </c>
      <c r="H160" s="1">
        <v>4</v>
      </c>
      <c r="I160" s="1">
        <v>19</v>
      </c>
      <c r="J160" s="1">
        <v>1</v>
      </c>
      <c r="K160" s="1">
        <v>0</v>
      </c>
      <c r="L160" s="1">
        <v>1</v>
      </c>
      <c r="M160" s="1" t="s">
        <v>215</v>
      </c>
      <c r="N160" s="1">
        <v>1</v>
      </c>
      <c r="Q160" s="29"/>
    </row>
    <row r="161" spans="1:17" x14ac:dyDescent="0.25">
      <c r="A161" s="30" t="s">
        <v>181</v>
      </c>
      <c r="B161" s="1">
        <v>1</v>
      </c>
      <c r="C161" s="1">
        <v>1</v>
      </c>
      <c r="D161" s="1">
        <v>1</v>
      </c>
      <c r="E161" s="1">
        <v>0</v>
      </c>
      <c r="F161" s="1">
        <v>1</v>
      </c>
      <c r="G161" s="1">
        <v>1</v>
      </c>
      <c r="H161" s="1">
        <v>1</v>
      </c>
      <c r="I161" s="1">
        <v>3</v>
      </c>
      <c r="J161" s="1">
        <v>1</v>
      </c>
      <c r="K161" s="1">
        <v>0</v>
      </c>
      <c r="L161" s="1">
        <v>2</v>
      </c>
      <c r="M161" s="1" t="s">
        <v>215</v>
      </c>
      <c r="N161" s="1">
        <v>1</v>
      </c>
      <c r="Q161" s="29"/>
    </row>
    <row r="162" spans="1:17" x14ac:dyDescent="0.25">
      <c r="A162" s="30" t="s">
        <v>182</v>
      </c>
      <c r="B162" s="1">
        <v>37</v>
      </c>
      <c r="C162" s="1">
        <v>3</v>
      </c>
      <c r="D162" s="1">
        <v>12</v>
      </c>
      <c r="E162" s="1">
        <v>0</v>
      </c>
      <c r="F162" s="1">
        <v>1</v>
      </c>
      <c r="G162" s="1">
        <v>40</v>
      </c>
      <c r="H162" s="1">
        <v>22</v>
      </c>
      <c r="I162" s="1">
        <v>128</v>
      </c>
      <c r="J162" s="1">
        <v>1</v>
      </c>
      <c r="K162" s="1">
        <v>53</v>
      </c>
      <c r="L162" s="1">
        <v>29</v>
      </c>
      <c r="M162" s="1" t="s">
        <v>279</v>
      </c>
      <c r="N162" s="1">
        <v>1</v>
      </c>
      <c r="O162" s="1">
        <v>1</v>
      </c>
      <c r="Q162" s="29"/>
    </row>
    <row r="163" spans="1:17" x14ac:dyDescent="0.25">
      <c r="A163" s="30" t="s">
        <v>183</v>
      </c>
      <c r="B163" s="1">
        <v>2</v>
      </c>
      <c r="C163" s="1">
        <v>1</v>
      </c>
      <c r="D163" s="1">
        <v>2</v>
      </c>
      <c r="E163" s="1">
        <v>0</v>
      </c>
      <c r="F163" s="1">
        <v>0</v>
      </c>
      <c r="G163" s="1">
        <v>2</v>
      </c>
      <c r="H163" s="1">
        <v>1</v>
      </c>
      <c r="I163" s="1">
        <v>2</v>
      </c>
      <c r="J163" s="1">
        <v>0</v>
      </c>
      <c r="K163" s="1">
        <v>0</v>
      </c>
      <c r="L163" s="1">
        <v>0</v>
      </c>
      <c r="M163" s="1" t="s">
        <v>215</v>
      </c>
      <c r="N163" s="1">
        <v>1</v>
      </c>
      <c r="Q163" s="29"/>
    </row>
    <row r="164" spans="1:17" x14ac:dyDescent="0.25">
      <c r="A164" s="30" t="s">
        <v>185</v>
      </c>
      <c r="B164" s="1">
        <v>1</v>
      </c>
      <c r="C164" s="1">
        <v>1</v>
      </c>
      <c r="D164" s="1">
        <v>1</v>
      </c>
      <c r="E164" s="1">
        <v>0</v>
      </c>
      <c r="F164" s="1">
        <v>0</v>
      </c>
      <c r="G164" s="1">
        <v>2</v>
      </c>
      <c r="H164" s="1">
        <v>2</v>
      </c>
      <c r="I164" s="1">
        <v>4</v>
      </c>
      <c r="J164" s="1">
        <v>1</v>
      </c>
      <c r="K164" s="1">
        <v>0</v>
      </c>
      <c r="L164" s="1">
        <v>2</v>
      </c>
      <c r="M164" s="1" t="s">
        <v>215</v>
      </c>
      <c r="N164" s="1">
        <v>1</v>
      </c>
      <c r="Q164" s="29"/>
    </row>
    <row r="165" spans="1:17" x14ac:dyDescent="0.25">
      <c r="A165" s="30" t="s">
        <v>184</v>
      </c>
      <c r="B165" s="1">
        <v>1</v>
      </c>
      <c r="C165" s="1">
        <v>0</v>
      </c>
      <c r="D165" s="1">
        <v>2</v>
      </c>
      <c r="E165" s="1">
        <v>2</v>
      </c>
      <c r="F165" s="1">
        <v>0</v>
      </c>
      <c r="G165" s="1">
        <v>1</v>
      </c>
      <c r="H165" s="1">
        <v>1</v>
      </c>
      <c r="I165" s="1">
        <v>4</v>
      </c>
      <c r="J165" s="1">
        <v>1</v>
      </c>
      <c r="K165" s="1">
        <v>0</v>
      </c>
      <c r="L165" s="1">
        <v>1</v>
      </c>
      <c r="M165" s="1" t="s">
        <v>215</v>
      </c>
      <c r="N165" s="1">
        <v>1</v>
      </c>
      <c r="Q165" s="29"/>
    </row>
    <row r="166" spans="1:17" x14ac:dyDescent="0.25">
      <c r="A166" s="30" t="s">
        <v>186</v>
      </c>
      <c r="B166" s="1">
        <v>3</v>
      </c>
      <c r="C166" s="1">
        <v>1</v>
      </c>
      <c r="D166" s="1">
        <v>2</v>
      </c>
      <c r="E166" s="1">
        <v>0</v>
      </c>
      <c r="F166" s="1">
        <v>1</v>
      </c>
      <c r="G166" s="1">
        <v>8</v>
      </c>
      <c r="H166" s="1">
        <v>3</v>
      </c>
      <c r="I166" s="1">
        <v>10</v>
      </c>
      <c r="J166" s="1">
        <v>1</v>
      </c>
      <c r="K166" s="1">
        <v>0</v>
      </c>
      <c r="L166" s="1">
        <v>0</v>
      </c>
      <c r="M166" s="1" t="s">
        <v>215</v>
      </c>
      <c r="N166" s="1">
        <v>1</v>
      </c>
      <c r="Q166" s="29"/>
    </row>
    <row r="167" spans="1:17" x14ac:dyDescent="0.25">
      <c r="A167" s="30" t="s">
        <v>187</v>
      </c>
      <c r="B167" s="1">
        <v>1</v>
      </c>
      <c r="C167" s="1">
        <v>1</v>
      </c>
      <c r="D167" s="1">
        <v>1</v>
      </c>
      <c r="E167" s="1">
        <v>0</v>
      </c>
      <c r="F167" s="1">
        <v>1</v>
      </c>
      <c r="G167" s="1">
        <v>2</v>
      </c>
      <c r="H167" s="1">
        <v>2</v>
      </c>
      <c r="I167" s="1">
        <v>5</v>
      </c>
      <c r="J167" s="1">
        <v>1</v>
      </c>
      <c r="K167" s="1">
        <v>0</v>
      </c>
      <c r="L167" s="1">
        <v>3</v>
      </c>
      <c r="M167" s="1" t="s">
        <v>215</v>
      </c>
      <c r="N167" s="1">
        <v>1</v>
      </c>
      <c r="Q167" s="29"/>
    </row>
    <row r="168" spans="1:17" x14ac:dyDescent="0.25">
      <c r="A168" s="30" t="s">
        <v>188</v>
      </c>
      <c r="B168" s="1">
        <v>1</v>
      </c>
      <c r="C168" s="1">
        <v>0</v>
      </c>
      <c r="D168" s="1">
        <v>1</v>
      </c>
      <c r="E168" s="1">
        <v>0</v>
      </c>
      <c r="F168" s="1">
        <v>0</v>
      </c>
      <c r="G168" s="1">
        <v>2</v>
      </c>
      <c r="H168" s="1">
        <v>2</v>
      </c>
      <c r="I168" s="1">
        <v>11</v>
      </c>
      <c r="J168" s="1">
        <v>1</v>
      </c>
      <c r="K168" s="1">
        <v>0</v>
      </c>
      <c r="L168" s="1">
        <v>9</v>
      </c>
      <c r="M168" s="1" t="s">
        <v>215</v>
      </c>
      <c r="N168" s="1">
        <v>1</v>
      </c>
      <c r="Q168" s="29"/>
    </row>
    <row r="169" spans="1:17" x14ac:dyDescent="0.25">
      <c r="A169" s="30" t="s">
        <v>189</v>
      </c>
      <c r="B169" s="1">
        <v>0</v>
      </c>
      <c r="C169" s="1">
        <v>1</v>
      </c>
      <c r="D169" s="1">
        <v>1</v>
      </c>
      <c r="E169" s="1">
        <v>0</v>
      </c>
      <c r="F169" s="1">
        <v>0</v>
      </c>
      <c r="G169" s="1">
        <v>0</v>
      </c>
      <c r="H169" s="1">
        <v>0</v>
      </c>
      <c r="I169" s="1">
        <v>1</v>
      </c>
      <c r="J169" s="1">
        <v>0</v>
      </c>
      <c r="K169" s="1">
        <v>0</v>
      </c>
      <c r="L169" s="1">
        <v>0</v>
      </c>
      <c r="M169" s="1" t="s">
        <v>215</v>
      </c>
      <c r="N169" s="1">
        <v>1</v>
      </c>
      <c r="Q169" s="29"/>
    </row>
    <row r="170" spans="1:17" x14ac:dyDescent="0.25">
      <c r="A170" s="30" t="s">
        <v>190</v>
      </c>
      <c r="B170" s="1">
        <v>7</v>
      </c>
      <c r="C170" s="1">
        <v>1</v>
      </c>
      <c r="D170" s="1">
        <v>2</v>
      </c>
      <c r="E170" s="1">
        <v>0</v>
      </c>
      <c r="F170" s="1">
        <v>0</v>
      </c>
      <c r="G170" s="1">
        <v>8</v>
      </c>
      <c r="H170" s="1">
        <v>2</v>
      </c>
      <c r="I170" s="1">
        <v>5</v>
      </c>
      <c r="J170" s="1">
        <v>1</v>
      </c>
      <c r="K170" s="1">
        <v>0</v>
      </c>
      <c r="L170" s="1">
        <v>2</v>
      </c>
      <c r="M170" s="1" t="s">
        <v>215</v>
      </c>
      <c r="N170" s="1">
        <v>1</v>
      </c>
      <c r="Q170" s="29"/>
    </row>
    <row r="171" spans="1:17" x14ac:dyDescent="0.25">
      <c r="A171" s="31" t="s">
        <v>191</v>
      </c>
      <c r="B171" s="1">
        <v>0</v>
      </c>
      <c r="C171" s="1">
        <v>0</v>
      </c>
      <c r="D171" s="1">
        <v>0</v>
      </c>
      <c r="E171" s="1">
        <v>0</v>
      </c>
      <c r="F171" s="1">
        <v>1</v>
      </c>
      <c r="G171" s="1">
        <v>2</v>
      </c>
      <c r="H171" s="1">
        <v>1</v>
      </c>
      <c r="I171" s="1">
        <v>10</v>
      </c>
      <c r="J171" s="1">
        <v>0</v>
      </c>
      <c r="K171" s="1">
        <v>7</v>
      </c>
      <c r="L171" s="1">
        <v>1</v>
      </c>
      <c r="M171" s="1" t="s">
        <v>278</v>
      </c>
      <c r="N171" s="1">
        <v>1</v>
      </c>
      <c r="Q171" s="29"/>
    </row>
    <row r="172" spans="1:17" x14ac:dyDescent="0.25">
      <c r="A172" s="31" t="s">
        <v>192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1</v>
      </c>
      <c r="J172" s="1">
        <v>0</v>
      </c>
      <c r="K172" s="1">
        <v>1</v>
      </c>
      <c r="L172" s="1">
        <v>1</v>
      </c>
      <c r="M172" s="1" t="s">
        <v>278</v>
      </c>
      <c r="N172" s="1">
        <v>1</v>
      </c>
      <c r="Q172" s="29"/>
    </row>
    <row r="173" spans="1:17" x14ac:dyDescent="0.25">
      <c r="A173" s="31" t="s">
        <v>193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2</v>
      </c>
      <c r="J173" s="1">
        <v>0</v>
      </c>
      <c r="K173" s="1">
        <v>2</v>
      </c>
      <c r="L173" s="1">
        <v>1</v>
      </c>
      <c r="M173" s="1" t="s">
        <v>278</v>
      </c>
      <c r="N173" s="1">
        <v>1</v>
      </c>
      <c r="Q173" s="29"/>
    </row>
    <row r="174" spans="1:17" x14ac:dyDescent="0.25">
      <c r="A174" s="31" t="s">
        <v>194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8</v>
      </c>
      <c r="H174" s="1">
        <v>7</v>
      </c>
      <c r="I174" s="1">
        <v>17</v>
      </c>
      <c r="J174" s="1">
        <v>0</v>
      </c>
      <c r="K174" s="1">
        <v>5</v>
      </c>
      <c r="L174" s="1">
        <v>3</v>
      </c>
      <c r="M174" s="1" t="s">
        <v>278</v>
      </c>
      <c r="N174" s="1">
        <v>1</v>
      </c>
      <c r="Q174" s="29"/>
    </row>
    <row r="175" spans="1:17" x14ac:dyDescent="0.25">
      <c r="A175" s="31" t="s">
        <v>195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3</v>
      </c>
      <c r="H175" s="1">
        <v>1</v>
      </c>
      <c r="I175" s="1">
        <v>2</v>
      </c>
      <c r="J175" s="1">
        <v>0</v>
      </c>
      <c r="K175" s="1">
        <v>2</v>
      </c>
      <c r="L175" s="1">
        <v>1</v>
      </c>
      <c r="M175" s="1" t="s">
        <v>278</v>
      </c>
      <c r="N175" s="1">
        <v>1</v>
      </c>
      <c r="Q175" s="29"/>
    </row>
    <row r="176" spans="1:17" x14ac:dyDescent="0.25">
      <c r="A176" s="31" t="s">
        <v>196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1</v>
      </c>
      <c r="H176" s="1">
        <v>1</v>
      </c>
      <c r="I176" s="1">
        <v>2</v>
      </c>
      <c r="J176" s="1">
        <v>0</v>
      </c>
      <c r="K176" s="1">
        <v>2</v>
      </c>
      <c r="L176" s="1">
        <v>1</v>
      </c>
      <c r="M176" s="1" t="s">
        <v>278</v>
      </c>
      <c r="N176" s="1">
        <v>1</v>
      </c>
      <c r="Q176" s="29"/>
    </row>
    <row r="177" spans="1:17" x14ac:dyDescent="0.25">
      <c r="A177" s="31" t="s">
        <v>197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1</v>
      </c>
      <c r="H177" s="1">
        <v>1</v>
      </c>
      <c r="I177" s="1">
        <v>3</v>
      </c>
      <c r="J177" s="1">
        <v>0</v>
      </c>
      <c r="K177" s="1">
        <v>3</v>
      </c>
      <c r="L177" s="1">
        <v>1</v>
      </c>
      <c r="M177" s="1" t="s">
        <v>278</v>
      </c>
      <c r="N177" s="1">
        <v>1</v>
      </c>
      <c r="Q177" s="29"/>
    </row>
    <row r="178" spans="1:17" x14ac:dyDescent="0.25">
      <c r="A178" s="31" t="s">
        <v>198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2</v>
      </c>
      <c r="J178" s="1">
        <v>0</v>
      </c>
      <c r="K178" s="1">
        <v>1</v>
      </c>
      <c r="L178" s="1">
        <v>1</v>
      </c>
      <c r="M178" s="1" t="s">
        <v>278</v>
      </c>
      <c r="N178" s="1">
        <v>1</v>
      </c>
      <c r="Q178" s="29"/>
    </row>
    <row r="179" spans="1:17" x14ac:dyDescent="0.25">
      <c r="A179" s="31" t="s">
        <v>199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1</v>
      </c>
      <c r="J179" s="1">
        <v>0</v>
      </c>
      <c r="K179" s="1">
        <v>1</v>
      </c>
      <c r="L179" s="1">
        <v>1</v>
      </c>
      <c r="M179" s="1" t="s">
        <v>278</v>
      </c>
      <c r="N179" s="1">
        <v>1</v>
      </c>
      <c r="Q179" s="29"/>
    </row>
    <row r="180" spans="1:17" x14ac:dyDescent="0.25">
      <c r="A180" s="31" t="s">
        <v>200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2</v>
      </c>
      <c r="H180" s="1">
        <v>1</v>
      </c>
      <c r="I180" s="1">
        <v>7</v>
      </c>
      <c r="J180" s="1">
        <v>0</v>
      </c>
      <c r="K180" s="1">
        <v>6</v>
      </c>
      <c r="L180" s="1">
        <v>2</v>
      </c>
      <c r="M180" s="1" t="s">
        <v>278</v>
      </c>
      <c r="N180" s="1">
        <v>1</v>
      </c>
      <c r="Q180" s="29"/>
    </row>
    <row r="181" spans="1:17" x14ac:dyDescent="0.25">
      <c r="A181" s="31" t="s">
        <v>201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2</v>
      </c>
      <c r="H181" s="1">
        <v>1</v>
      </c>
      <c r="I181" s="1">
        <v>5</v>
      </c>
      <c r="J181" s="1">
        <v>0</v>
      </c>
      <c r="K181" s="1">
        <v>4</v>
      </c>
      <c r="L181" s="1">
        <v>1</v>
      </c>
      <c r="M181" s="1" t="s">
        <v>278</v>
      </c>
      <c r="N181" s="1">
        <v>1</v>
      </c>
      <c r="Q181" s="29"/>
    </row>
    <row r="182" spans="1:17" x14ac:dyDescent="0.25">
      <c r="A182" s="31" t="s">
        <v>202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7</v>
      </c>
      <c r="J182" s="1">
        <v>0</v>
      </c>
      <c r="K182" s="1">
        <v>3</v>
      </c>
      <c r="L182" s="1">
        <v>3</v>
      </c>
      <c r="M182" s="1" t="s">
        <v>278</v>
      </c>
      <c r="N182" s="1">
        <v>1</v>
      </c>
      <c r="Q182" s="29"/>
    </row>
    <row r="183" spans="1:17" x14ac:dyDescent="0.25">
      <c r="A183" s="31" t="s">
        <v>203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1</v>
      </c>
      <c r="H183" s="1">
        <v>1</v>
      </c>
      <c r="I183" s="1">
        <v>6</v>
      </c>
      <c r="J183" s="1">
        <v>0</v>
      </c>
      <c r="K183" s="1">
        <v>3</v>
      </c>
      <c r="L183" s="1">
        <v>3</v>
      </c>
      <c r="M183" s="1" t="s">
        <v>278</v>
      </c>
      <c r="N183" s="1">
        <v>1</v>
      </c>
      <c r="Q183" s="29"/>
    </row>
    <row r="184" spans="1:17" x14ac:dyDescent="0.25">
      <c r="A184" s="31" t="s">
        <v>204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2</v>
      </c>
      <c r="H184" s="1">
        <v>2</v>
      </c>
      <c r="I184" s="1">
        <v>8</v>
      </c>
      <c r="J184" s="1">
        <v>0</v>
      </c>
      <c r="K184" s="1">
        <v>4</v>
      </c>
      <c r="L184" s="1">
        <v>2</v>
      </c>
      <c r="M184" s="1" t="s">
        <v>278</v>
      </c>
      <c r="N184" s="1">
        <v>1</v>
      </c>
      <c r="Q184" s="29"/>
    </row>
    <row r="185" spans="1:17" x14ac:dyDescent="0.25">
      <c r="A185" s="31" t="s">
        <v>205</v>
      </c>
      <c r="B185" s="1">
        <v>0</v>
      </c>
      <c r="C185" s="1">
        <v>0</v>
      </c>
      <c r="D185" s="1">
        <v>0</v>
      </c>
      <c r="E185" s="1">
        <v>0</v>
      </c>
      <c r="F185" s="1">
        <v>1</v>
      </c>
      <c r="G185" s="1">
        <v>0</v>
      </c>
      <c r="H185" s="1">
        <v>0</v>
      </c>
      <c r="I185" s="1">
        <v>7</v>
      </c>
      <c r="J185" s="1">
        <v>1</v>
      </c>
      <c r="K185" s="1">
        <v>0</v>
      </c>
      <c r="L185" s="1">
        <v>0</v>
      </c>
      <c r="M185" s="1" t="s">
        <v>216</v>
      </c>
      <c r="N185" s="1">
        <v>1</v>
      </c>
      <c r="Q185" s="29"/>
    </row>
    <row r="186" spans="1:17" x14ac:dyDescent="0.25">
      <c r="A186" s="31" t="s">
        <v>206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2</v>
      </c>
      <c r="H186" s="1">
        <v>2</v>
      </c>
      <c r="I186" s="1">
        <v>10</v>
      </c>
      <c r="J186" s="1">
        <v>0</v>
      </c>
      <c r="K186" s="1">
        <v>2</v>
      </c>
      <c r="L186" s="1">
        <v>3</v>
      </c>
      <c r="M186" s="1" t="s">
        <v>278</v>
      </c>
      <c r="Q186" s="29"/>
    </row>
    <row r="187" spans="1:17" x14ac:dyDescent="0.25">
      <c r="A187" s="31" t="s">
        <v>207</v>
      </c>
      <c r="B187" s="1">
        <v>1</v>
      </c>
      <c r="C187" s="1">
        <v>0</v>
      </c>
      <c r="D187" s="1">
        <v>1</v>
      </c>
      <c r="E187" s="1">
        <v>0</v>
      </c>
      <c r="F187" s="1">
        <v>0</v>
      </c>
      <c r="G187" s="1">
        <v>1</v>
      </c>
      <c r="H187" s="1">
        <v>1</v>
      </c>
      <c r="I187" s="1">
        <v>3</v>
      </c>
      <c r="J187" s="1">
        <v>0</v>
      </c>
      <c r="K187" s="1">
        <v>2</v>
      </c>
      <c r="L187" s="1">
        <v>2</v>
      </c>
      <c r="M187" s="1" t="s">
        <v>279</v>
      </c>
      <c r="N187" s="1">
        <v>1</v>
      </c>
      <c r="O187" s="1">
        <v>1</v>
      </c>
      <c r="Q187" s="29"/>
    </row>
    <row r="188" spans="1:17" x14ac:dyDescent="0.25">
      <c r="A188" s="31" t="s">
        <v>208</v>
      </c>
      <c r="B188" s="1">
        <v>1</v>
      </c>
      <c r="C188" s="1">
        <v>0</v>
      </c>
      <c r="D188" s="1">
        <v>1</v>
      </c>
      <c r="E188" s="1">
        <v>0</v>
      </c>
      <c r="F188" s="1">
        <v>0</v>
      </c>
      <c r="G188" s="1">
        <v>1</v>
      </c>
      <c r="H188" s="1">
        <v>1</v>
      </c>
      <c r="I188" s="1">
        <v>3</v>
      </c>
      <c r="J188" s="1">
        <v>0</v>
      </c>
      <c r="K188" s="1">
        <v>2</v>
      </c>
      <c r="L188" s="1">
        <v>2</v>
      </c>
      <c r="M188" s="1" t="s">
        <v>279</v>
      </c>
      <c r="N188" s="1">
        <v>1</v>
      </c>
      <c r="O188" s="1">
        <v>1</v>
      </c>
      <c r="Q188" s="29"/>
    </row>
    <row r="189" spans="1:17" x14ac:dyDescent="0.25">
      <c r="A189" s="31" t="s">
        <v>209</v>
      </c>
      <c r="B189" s="1">
        <v>1</v>
      </c>
      <c r="C189" s="1">
        <v>0</v>
      </c>
      <c r="D189" s="1">
        <v>1</v>
      </c>
      <c r="E189" s="1">
        <v>0</v>
      </c>
      <c r="F189" s="1">
        <v>0</v>
      </c>
      <c r="G189" s="1">
        <v>1</v>
      </c>
      <c r="H189" s="1">
        <v>1</v>
      </c>
      <c r="I189" s="1">
        <v>3</v>
      </c>
      <c r="J189" s="1">
        <v>0</v>
      </c>
      <c r="K189" s="1">
        <v>2</v>
      </c>
      <c r="L189" s="1">
        <v>2</v>
      </c>
      <c r="M189" s="1" t="s">
        <v>279</v>
      </c>
      <c r="N189" s="1">
        <v>1</v>
      </c>
      <c r="O189" s="1">
        <v>1</v>
      </c>
      <c r="Q189" s="29"/>
    </row>
    <row r="190" spans="1:17" x14ac:dyDescent="0.25">
      <c r="A190" s="31" t="s">
        <v>210</v>
      </c>
      <c r="B190" s="1">
        <v>0</v>
      </c>
      <c r="C190" s="1">
        <v>0</v>
      </c>
      <c r="D190" s="1">
        <v>0</v>
      </c>
      <c r="E190" s="1">
        <v>2</v>
      </c>
      <c r="F190" s="1">
        <v>0</v>
      </c>
      <c r="G190" s="1">
        <v>6</v>
      </c>
      <c r="H190" s="1">
        <v>3</v>
      </c>
      <c r="I190" s="1">
        <v>13</v>
      </c>
      <c r="J190" s="1">
        <v>1</v>
      </c>
      <c r="K190" s="1">
        <v>0</v>
      </c>
      <c r="L190" s="1">
        <v>1</v>
      </c>
      <c r="M190" s="1" t="s">
        <v>216</v>
      </c>
      <c r="N190" s="1">
        <v>1</v>
      </c>
      <c r="Q190" s="29"/>
    </row>
    <row r="191" spans="1:17" x14ac:dyDescent="0.25">
      <c r="A191" s="31" t="s">
        <v>211</v>
      </c>
      <c r="B191" s="1">
        <v>1</v>
      </c>
      <c r="C191" s="1">
        <v>0</v>
      </c>
      <c r="D191" s="1">
        <v>1</v>
      </c>
      <c r="E191" s="1">
        <v>0</v>
      </c>
      <c r="F191" s="1">
        <v>0</v>
      </c>
      <c r="G191" s="1">
        <v>1</v>
      </c>
      <c r="H191" s="1">
        <v>1</v>
      </c>
      <c r="I191" s="1">
        <v>3</v>
      </c>
      <c r="J191" s="1">
        <v>0</v>
      </c>
      <c r="K191" s="1">
        <v>2</v>
      </c>
      <c r="L191" s="1">
        <v>2</v>
      </c>
      <c r="M191" s="1" t="s">
        <v>279</v>
      </c>
      <c r="N191" s="1">
        <v>1</v>
      </c>
      <c r="O191" s="1">
        <v>1</v>
      </c>
      <c r="Q191" s="29"/>
    </row>
    <row r="192" spans="1:17" x14ac:dyDescent="0.25">
      <c r="A192" s="34" t="s">
        <v>212</v>
      </c>
      <c r="B192" s="1">
        <v>1</v>
      </c>
      <c r="C192" s="1">
        <v>0</v>
      </c>
      <c r="D192" s="1">
        <v>1</v>
      </c>
      <c r="E192" s="1">
        <v>0</v>
      </c>
      <c r="F192" s="1">
        <v>0</v>
      </c>
      <c r="G192" s="1">
        <v>1</v>
      </c>
      <c r="H192" s="1">
        <v>1</v>
      </c>
      <c r="I192" s="1">
        <v>3</v>
      </c>
      <c r="J192" s="1">
        <v>0</v>
      </c>
      <c r="K192" s="1">
        <v>2</v>
      </c>
      <c r="L192" s="1">
        <v>2</v>
      </c>
      <c r="M192" s="1" t="s">
        <v>279</v>
      </c>
      <c r="N192" s="1">
        <v>1</v>
      </c>
      <c r="O192" s="1">
        <v>1</v>
      </c>
      <c r="Q192" s="29"/>
    </row>
    <row r="193" spans="1:17" x14ac:dyDescent="0.25">
      <c r="A193" s="34" t="s">
        <v>332</v>
      </c>
      <c r="B193" s="1">
        <v>9</v>
      </c>
      <c r="C193" s="1">
        <v>0</v>
      </c>
      <c r="D193" s="1">
        <v>0</v>
      </c>
      <c r="E193" s="1">
        <v>0</v>
      </c>
      <c r="F193" s="1">
        <v>0</v>
      </c>
      <c r="G193" s="1">
        <v>12</v>
      </c>
      <c r="H193" s="1">
        <v>2</v>
      </c>
      <c r="I193" s="1">
        <v>7</v>
      </c>
      <c r="J193" s="1">
        <v>0</v>
      </c>
      <c r="K193" s="1">
        <v>1</v>
      </c>
      <c r="L193" s="1">
        <v>1</v>
      </c>
      <c r="M193" s="1" t="s">
        <v>278</v>
      </c>
      <c r="N193" s="1">
        <v>1</v>
      </c>
      <c r="Q193" s="29"/>
    </row>
    <row r="194" spans="1:17" x14ac:dyDescent="0.25">
      <c r="A194" s="35" t="s">
        <v>281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10</v>
      </c>
      <c r="H194" s="1">
        <v>4</v>
      </c>
      <c r="I194" s="1">
        <v>15</v>
      </c>
      <c r="J194" s="1">
        <v>0</v>
      </c>
      <c r="K194" s="1">
        <v>0</v>
      </c>
      <c r="L194" s="1">
        <v>3</v>
      </c>
      <c r="N194" s="1">
        <v>1</v>
      </c>
      <c r="Q194" s="29"/>
    </row>
    <row r="195" spans="1:17" x14ac:dyDescent="0.25">
      <c r="A195" s="35" t="s">
        <v>282</v>
      </c>
      <c r="B195" s="1">
        <v>23</v>
      </c>
      <c r="C195" s="1">
        <v>0</v>
      </c>
      <c r="D195" s="1">
        <v>0</v>
      </c>
      <c r="E195" s="1">
        <v>0</v>
      </c>
      <c r="F195" s="1">
        <v>0</v>
      </c>
      <c r="G195" s="1">
        <v>70</v>
      </c>
      <c r="H195" s="1">
        <v>6</v>
      </c>
      <c r="I195" s="1">
        <v>119</v>
      </c>
      <c r="J195" s="1">
        <v>0</v>
      </c>
      <c r="K195" s="1">
        <v>0</v>
      </c>
      <c r="L195" s="1">
        <v>4</v>
      </c>
      <c r="N195" s="1">
        <v>1</v>
      </c>
      <c r="Q195" s="29"/>
    </row>
    <row r="196" spans="1:17" x14ac:dyDescent="0.25">
      <c r="A196" s="42" t="s">
        <v>283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6</v>
      </c>
      <c r="H196" s="1">
        <v>2</v>
      </c>
      <c r="I196" s="1">
        <v>12</v>
      </c>
      <c r="J196" s="1">
        <v>0</v>
      </c>
      <c r="K196" s="1">
        <v>0</v>
      </c>
      <c r="L196" s="1">
        <v>0</v>
      </c>
      <c r="N196" s="1">
        <v>1</v>
      </c>
      <c r="Q196" s="29"/>
    </row>
    <row r="197" spans="1:17" x14ac:dyDescent="0.25">
      <c r="A197" s="42" t="s">
        <v>284</v>
      </c>
      <c r="B197" s="1">
        <v>16</v>
      </c>
      <c r="C197" s="1">
        <v>0</v>
      </c>
      <c r="D197" s="1">
        <v>0</v>
      </c>
      <c r="E197" s="1">
        <v>4</v>
      </c>
      <c r="F197" s="1">
        <v>0</v>
      </c>
      <c r="G197" s="1">
        <v>17</v>
      </c>
      <c r="H197" s="1">
        <v>1</v>
      </c>
      <c r="I197" s="1">
        <v>8</v>
      </c>
      <c r="J197" s="1">
        <v>0</v>
      </c>
      <c r="K197" s="1">
        <v>0</v>
      </c>
      <c r="L197" s="1">
        <v>5</v>
      </c>
      <c r="N197" s="1">
        <v>1</v>
      </c>
      <c r="Q197" s="29"/>
    </row>
    <row r="198" spans="1:17" x14ac:dyDescent="0.25">
      <c r="A198" s="42" t="s">
        <v>285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2</v>
      </c>
      <c r="H198" s="1">
        <v>2</v>
      </c>
      <c r="I198" s="1">
        <v>8</v>
      </c>
      <c r="J198" s="1">
        <v>0</v>
      </c>
      <c r="K198" s="1">
        <v>0</v>
      </c>
      <c r="L198" s="1">
        <v>2</v>
      </c>
      <c r="N198" s="1">
        <v>1</v>
      </c>
      <c r="Q198" s="29"/>
    </row>
    <row r="199" spans="1:17" x14ac:dyDescent="0.25">
      <c r="A199" s="42" t="s">
        <v>286</v>
      </c>
      <c r="B199" s="1">
        <v>0</v>
      </c>
      <c r="C199" s="1">
        <v>0</v>
      </c>
      <c r="D199" s="1">
        <v>0</v>
      </c>
      <c r="E199" s="1">
        <v>0</v>
      </c>
      <c r="F199" s="1">
        <v>1</v>
      </c>
      <c r="G199" s="1">
        <v>2</v>
      </c>
      <c r="H199" s="1">
        <v>2</v>
      </c>
      <c r="I199" s="1">
        <v>3</v>
      </c>
      <c r="J199" s="1">
        <v>0</v>
      </c>
      <c r="K199" s="1">
        <v>3</v>
      </c>
      <c r="L199" s="1">
        <v>0</v>
      </c>
      <c r="N199" s="1">
        <v>1</v>
      </c>
      <c r="Q199" s="29"/>
    </row>
    <row r="200" spans="1:17" x14ac:dyDescent="0.25">
      <c r="A200" s="42" t="s">
        <v>287</v>
      </c>
      <c r="B200" s="1">
        <v>0</v>
      </c>
      <c r="C200" s="1">
        <v>0</v>
      </c>
      <c r="D200" s="1">
        <v>0</v>
      </c>
      <c r="E200" s="1">
        <v>0</v>
      </c>
      <c r="F200" s="1">
        <v>1</v>
      </c>
      <c r="G200" s="1">
        <v>0</v>
      </c>
      <c r="H200" s="1">
        <v>0</v>
      </c>
      <c r="I200" s="1">
        <v>4</v>
      </c>
      <c r="J200" s="1">
        <v>0</v>
      </c>
      <c r="K200" s="1">
        <v>3</v>
      </c>
      <c r="L200" s="1">
        <v>0</v>
      </c>
      <c r="N200" s="1">
        <v>1</v>
      </c>
      <c r="Q200" s="29"/>
    </row>
    <row r="201" spans="1:17" x14ac:dyDescent="0.25">
      <c r="A201" s="42" t="s">
        <v>288</v>
      </c>
      <c r="B201" s="1">
        <v>0</v>
      </c>
      <c r="C201" s="1">
        <v>0</v>
      </c>
      <c r="D201" s="1">
        <v>1</v>
      </c>
      <c r="E201" s="1">
        <v>0</v>
      </c>
      <c r="F201" s="1">
        <v>0</v>
      </c>
      <c r="G201" s="1">
        <v>2</v>
      </c>
      <c r="H201" s="1">
        <v>2</v>
      </c>
      <c r="I201" s="1">
        <v>3</v>
      </c>
      <c r="J201" s="1">
        <v>0</v>
      </c>
      <c r="K201" s="1">
        <v>2</v>
      </c>
      <c r="L201" s="1">
        <v>5</v>
      </c>
      <c r="M201" s="1" t="s">
        <v>278</v>
      </c>
      <c r="O201" s="1">
        <v>1</v>
      </c>
      <c r="Q201" s="29"/>
    </row>
    <row r="202" spans="1:17" x14ac:dyDescent="0.25">
      <c r="A202" s="42" t="s">
        <v>289</v>
      </c>
      <c r="B202" s="1">
        <v>0</v>
      </c>
      <c r="C202" s="1">
        <v>0</v>
      </c>
      <c r="D202" s="1">
        <v>0</v>
      </c>
      <c r="E202" s="1">
        <v>0</v>
      </c>
      <c r="F202" s="1">
        <v>1</v>
      </c>
      <c r="G202" s="1">
        <v>1</v>
      </c>
      <c r="H202" s="1">
        <v>1</v>
      </c>
      <c r="I202" s="1">
        <v>4</v>
      </c>
      <c r="J202" s="1">
        <v>0</v>
      </c>
      <c r="K202" s="1">
        <v>4</v>
      </c>
      <c r="L202" s="1">
        <v>0</v>
      </c>
      <c r="N202" s="1">
        <v>1</v>
      </c>
      <c r="Q202" s="29"/>
    </row>
    <row r="203" spans="1:17" x14ac:dyDescent="0.25">
      <c r="A203" s="42" t="s">
        <v>290</v>
      </c>
      <c r="B203" s="1">
        <v>0</v>
      </c>
      <c r="C203" s="1">
        <v>0</v>
      </c>
      <c r="D203" s="1">
        <v>1</v>
      </c>
      <c r="E203" s="1">
        <v>0</v>
      </c>
      <c r="F203" s="1">
        <v>0</v>
      </c>
      <c r="G203" s="1">
        <v>5</v>
      </c>
      <c r="H203" s="1">
        <v>3</v>
      </c>
      <c r="I203" s="1">
        <v>2</v>
      </c>
      <c r="J203" s="1">
        <v>2</v>
      </c>
      <c r="K203" s="1">
        <v>1</v>
      </c>
      <c r="L203" s="1">
        <v>1</v>
      </c>
      <c r="N203" s="1">
        <v>1</v>
      </c>
      <c r="Q203" s="29"/>
    </row>
    <row r="204" spans="1:17" x14ac:dyDescent="0.25">
      <c r="A204" s="42" t="s">
        <v>291</v>
      </c>
      <c r="B204" s="1">
        <v>0</v>
      </c>
      <c r="C204" s="1">
        <v>0</v>
      </c>
      <c r="D204" s="1">
        <v>1</v>
      </c>
      <c r="E204" s="1">
        <v>0</v>
      </c>
      <c r="F204" s="1">
        <v>0</v>
      </c>
      <c r="G204" s="1">
        <v>0</v>
      </c>
      <c r="H204" s="1">
        <v>0</v>
      </c>
      <c r="I204" s="1">
        <v>2</v>
      </c>
      <c r="J204" s="1">
        <v>0</v>
      </c>
      <c r="K204" s="1">
        <v>0</v>
      </c>
      <c r="L204" s="1">
        <v>0</v>
      </c>
      <c r="N204" s="1">
        <v>1</v>
      </c>
      <c r="Q204" s="29"/>
    </row>
    <row r="205" spans="1:17" x14ac:dyDescent="0.25">
      <c r="A205" s="42" t="s">
        <v>292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4</v>
      </c>
      <c r="H205" s="1">
        <v>3</v>
      </c>
      <c r="I205" s="1">
        <v>7</v>
      </c>
      <c r="J205" s="1">
        <v>0</v>
      </c>
      <c r="K205" s="1">
        <v>0</v>
      </c>
      <c r="L205" s="1">
        <v>1</v>
      </c>
      <c r="N205" s="1">
        <v>1</v>
      </c>
      <c r="Q205" s="29"/>
    </row>
    <row r="206" spans="1:17" x14ac:dyDescent="0.25">
      <c r="A206" s="42" t="s">
        <v>359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4</v>
      </c>
      <c r="H206" s="1">
        <v>0</v>
      </c>
      <c r="I206" s="1">
        <v>10</v>
      </c>
      <c r="J206" s="1">
        <v>0</v>
      </c>
      <c r="K206" s="1">
        <v>0</v>
      </c>
      <c r="L206" s="1">
        <v>1</v>
      </c>
      <c r="N206" s="1">
        <v>1</v>
      </c>
      <c r="Q206" s="29"/>
    </row>
    <row r="207" spans="1:17" x14ac:dyDescent="0.25">
      <c r="A207" s="42" t="s">
        <v>358</v>
      </c>
      <c r="B207" s="1">
        <v>4</v>
      </c>
      <c r="C207" s="1">
        <v>0</v>
      </c>
      <c r="D207" s="1">
        <v>2</v>
      </c>
      <c r="E207" s="1">
        <v>0</v>
      </c>
      <c r="F207" s="1">
        <v>1</v>
      </c>
      <c r="G207" s="1">
        <v>4</v>
      </c>
      <c r="H207" s="1">
        <v>2</v>
      </c>
      <c r="I207" s="1">
        <v>7</v>
      </c>
      <c r="J207" s="1">
        <v>0</v>
      </c>
      <c r="K207" s="1">
        <v>3</v>
      </c>
      <c r="L207" s="1">
        <v>5</v>
      </c>
      <c r="M207" s="1" t="s">
        <v>215</v>
      </c>
      <c r="O207" s="1">
        <v>1</v>
      </c>
      <c r="Q207" s="29"/>
    </row>
    <row r="208" spans="1:17" x14ac:dyDescent="0.25">
      <c r="A208" s="42" t="s">
        <v>293</v>
      </c>
      <c r="B208" s="1">
        <v>0</v>
      </c>
      <c r="C208" s="1">
        <v>0</v>
      </c>
      <c r="D208" s="1">
        <v>0</v>
      </c>
      <c r="E208" s="1">
        <v>0</v>
      </c>
      <c r="F208" s="1">
        <v>1</v>
      </c>
      <c r="G208" s="1">
        <v>5</v>
      </c>
      <c r="H208" s="1">
        <v>5</v>
      </c>
      <c r="I208" s="1">
        <v>18</v>
      </c>
      <c r="J208" s="1">
        <v>0</v>
      </c>
      <c r="K208" s="1">
        <v>8</v>
      </c>
      <c r="L208" s="1">
        <v>4</v>
      </c>
      <c r="N208" s="1">
        <v>1</v>
      </c>
      <c r="Q208" s="29"/>
    </row>
    <row r="209" spans="1:17" x14ac:dyDescent="0.25">
      <c r="A209" s="42" t="s">
        <v>294</v>
      </c>
      <c r="B209" s="1">
        <v>0</v>
      </c>
      <c r="C209" s="1">
        <v>0</v>
      </c>
      <c r="D209" s="1">
        <v>1</v>
      </c>
      <c r="E209" s="1">
        <v>0</v>
      </c>
      <c r="F209" s="1">
        <v>1</v>
      </c>
      <c r="G209" s="1">
        <v>0</v>
      </c>
      <c r="H209" s="1">
        <v>0</v>
      </c>
      <c r="I209" s="1">
        <v>2</v>
      </c>
      <c r="J209" s="1">
        <v>0</v>
      </c>
      <c r="K209" s="1">
        <v>1</v>
      </c>
      <c r="L209" s="1">
        <v>7</v>
      </c>
      <c r="N209" s="1">
        <v>1</v>
      </c>
      <c r="Q209" s="29"/>
    </row>
    <row r="210" spans="1:17" x14ac:dyDescent="0.25">
      <c r="A210" s="42" t="s">
        <v>295</v>
      </c>
      <c r="B210" s="1">
        <v>1</v>
      </c>
      <c r="C210" s="1">
        <v>0</v>
      </c>
      <c r="D210" s="1">
        <v>1</v>
      </c>
      <c r="E210" s="1">
        <v>0</v>
      </c>
      <c r="F210" s="1">
        <v>0</v>
      </c>
      <c r="G210" s="1">
        <v>1</v>
      </c>
      <c r="H210" s="1">
        <v>1</v>
      </c>
      <c r="I210" s="1">
        <v>2</v>
      </c>
      <c r="J210" s="1">
        <v>0</v>
      </c>
      <c r="K210" s="1">
        <v>1</v>
      </c>
      <c r="L210" s="1">
        <v>8</v>
      </c>
      <c r="M210" s="1" t="s">
        <v>215</v>
      </c>
      <c r="O210" s="1">
        <v>1</v>
      </c>
      <c r="Q210" s="29"/>
    </row>
    <row r="211" spans="1:17" x14ac:dyDescent="0.25">
      <c r="A211" s="42" t="s">
        <v>296</v>
      </c>
      <c r="B211" s="1">
        <v>1</v>
      </c>
      <c r="C211" s="1">
        <v>0</v>
      </c>
      <c r="D211" s="1">
        <v>6</v>
      </c>
      <c r="E211" s="1">
        <v>0</v>
      </c>
      <c r="F211" s="1">
        <v>0</v>
      </c>
      <c r="G211" s="1">
        <v>1</v>
      </c>
      <c r="H211" s="1">
        <v>1</v>
      </c>
      <c r="I211" s="1">
        <v>6</v>
      </c>
      <c r="J211" s="1">
        <v>0</v>
      </c>
      <c r="K211" s="1">
        <v>0</v>
      </c>
      <c r="L211" s="1">
        <v>2</v>
      </c>
      <c r="M211" s="1" t="s">
        <v>215</v>
      </c>
      <c r="O211" s="1">
        <v>1</v>
      </c>
      <c r="Q211" s="29"/>
    </row>
    <row r="212" spans="1:17" x14ac:dyDescent="0.25">
      <c r="A212" s="42" t="s">
        <v>297</v>
      </c>
      <c r="B212" s="1">
        <v>4</v>
      </c>
      <c r="C212" s="1">
        <v>1</v>
      </c>
      <c r="D212" s="1">
        <v>15</v>
      </c>
      <c r="E212" s="1">
        <v>0</v>
      </c>
      <c r="F212" s="1">
        <v>0</v>
      </c>
      <c r="G212" s="1">
        <v>4</v>
      </c>
      <c r="H212" s="1">
        <v>0</v>
      </c>
      <c r="I212" s="1">
        <v>15</v>
      </c>
      <c r="J212" s="1">
        <v>0</v>
      </c>
      <c r="K212" s="1">
        <v>0</v>
      </c>
      <c r="L212" s="1">
        <v>13</v>
      </c>
      <c r="M212" s="1" t="s">
        <v>215</v>
      </c>
      <c r="O212" s="1">
        <v>1</v>
      </c>
      <c r="Q212" s="29"/>
    </row>
    <row r="213" spans="1:17" x14ac:dyDescent="0.25">
      <c r="A213" s="42" t="s">
        <v>298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2</v>
      </c>
      <c r="H213" s="1">
        <v>2</v>
      </c>
      <c r="I213" s="1">
        <v>9</v>
      </c>
      <c r="J213" s="1">
        <v>0</v>
      </c>
      <c r="K213" s="1">
        <v>0</v>
      </c>
      <c r="L213" s="1">
        <v>9</v>
      </c>
      <c r="N213" s="1">
        <v>1</v>
      </c>
      <c r="Q213" s="29"/>
    </row>
    <row r="214" spans="1:17" x14ac:dyDescent="0.25">
      <c r="A214" s="42" t="s">
        <v>299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3</v>
      </c>
      <c r="H214" s="1">
        <v>2</v>
      </c>
      <c r="I214" s="1">
        <v>14</v>
      </c>
      <c r="J214" s="1">
        <v>0</v>
      </c>
      <c r="K214" s="1">
        <v>0</v>
      </c>
      <c r="L214" s="1">
        <v>0</v>
      </c>
      <c r="N214" s="1">
        <v>1</v>
      </c>
      <c r="Q214" s="29"/>
    </row>
    <row r="215" spans="1:17" x14ac:dyDescent="0.25">
      <c r="A215" s="42" t="s">
        <v>300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8</v>
      </c>
      <c r="J215" s="1">
        <v>0</v>
      </c>
      <c r="K215" s="1">
        <v>2</v>
      </c>
      <c r="L215" s="1">
        <v>0</v>
      </c>
      <c r="N215" s="1">
        <v>1</v>
      </c>
      <c r="Q215" s="29"/>
    </row>
    <row r="216" spans="1:17" x14ac:dyDescent="0.25">
      <c r="A216" s="42" t="s">
        <v>301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15</v>
      </c>
      <c r="J216" s="1">
        <v>0</v>
      </c>
      <c r="K216" s="1">
        <v>0</v>
      </c>
      <c r="L216" s="1">
        <v>0</v>
      </c>
      <c r="N216" s="1">
        <v>1</v>
      </c>
      <c r="Q216" s="29"/>
    </row>
    <row r="217" spans="1:17" x14ac:dyDescent="0.25">
      <c r="A217" s="42" t="s">
        <v>302</v>
      </c>
      <c r="B217" s="1">
        <v>0</v>
      </c>
      <c r="C217" s="1">
        <v>0</v>
      </c>
      <c r="D217" s="1">
        <v>0</v>
      </c>
      <c r="E217" s="1">
        <v>0</v>
      </c>
      <c r="F217" s="1">
        <v>1</v>
      </c>
      <c r="G217" s="1">
        <v>3</v>
      </c>
      <c r="H217" s="1">
        <v>2</v>
      </c>
      <c r="I217" s="1">
        <v>17</v>
      </c>
      <c r="J217" s="1">
        <v>0</v>
      </c>
      <c r="K217" s="1">
        <v>10</v>
      </c>
      <c r="L217" s="1">
        <v>8</v>
      </c>
      <c r="M217" s="1" t="s">
        <v>278</v>
      </c>
      <c r="O217" s="1">
        <v>1</v>
      </c>
      <c r="Q217" s="29"/>
    </row>
    <row r="218" spans="1:17" x14ac:dyDescent="0.25">
      <c r="A218" s="42" t="s">
        <v>303</v>
      </c>
      <c r="B218" s="1">
        <v>0</v>
      </c>
      <c r="C218" s="1">
        <v>0</v>
      </c>
      <c r="D218" s="1">
        <v>0</v>
      </c>
      <c r="E218" s="1">
        <v>0</v>
      </c>
      <c r="F218" s="1">
        <v>1</v>
      </c>
      <c r="G218" s="1">
        <v>3</v>
      </c>
      <c r="H218" s="1">
        <v>2</v>
      </c>
      <c r="I218" s="1">
        <v>5</v>
      </c>
      <c r="J218" s="1">
        <v>0</v>
      </c>
      <c r="K218" s="1">
        <v>1</v>
      </c>
      <c r="L218" s="1">
        <v>0</v>
      </c>
      <c r="N218" s="1">
        <v>1</v>
      </c>
      <c r="Q218" s="29"/>
    </row>
    <row r="219" spans="1:17" x14ac:dyDescent="0.25">
      <c r="A219" s="42" t="s">
        <v>304</v>
      </c>
      <c r="B219" s="1">
        <v>0</v>
      </c>
      <c r="C219" s="1">
        <v>0</v>
      </c>
      <c r="D219" s="1">
        <v>0</v>
      </c>
      <c r="E219" s="1">
        <v>0</v>
      </c>
      <c r="F219" s="1">
        <v>1</v>
      </c>
      <c r="G219" s="1">
        <v>0</v>
      </c>
      <c r="H219" s="1">
        <v>0</v>
      </c>
      <c r="I219" s="1">
        <v>25</v>
      </c>
      <c r="J219" s="1">
        <v>0</v>
      </c>
      <c r="K219" s="1">
        <v>2</v>
      </c>
      <c r="L219" s="1">
        <v>0</v>
      </c>
      <c r="N219" s="1">
        <v>1</v>
      </c>
      <c r="Q219" s="29"/>
    </row>
    <row r="220" spans="1:17" x14ac:dyDescent="0.25">
      <c r="A220" s="42" t="s">
        <v>305</v>
      </c>
      <c r="B220" s="1">
        <v>2</v>
      </c>
      <c r="C220" s="1">
        <v>0</v>
      </c>
      <c r="D220" s="1">
        <v>0</v>
      </c>
      <c r="E220" s="1">
        <v>0</v>
      </c>
      <c r="F220" s="1">
        <v>0</v>
      </c>
      <c r="G220" s="1">
        <v>11</v>
      </c>
      <c r="H220" s="1">
        <v>11</v>
      </c>
      <c r="I220" s="1">
        <v>4</v>
      </c>
      <c r="J220" s="1">
        <v>0</v>
      </c>
      <c r="K220" s="1">
        <v>1</v>
      </c>
      <c r="L220" s="1">
        <v>17</v>
      </c>
      <c r="N220" s="1">
        <v>1</v>
      </c>
      <c r="Q220" s="29"/>
    </row>
    <row r="221" spans="1:17" x14ac:dyDescent="0.25">
      <c r="A221" s="42" t="s">
        <v>306</v>
      </c>
      <c r="B221" s="1">
        <v>6</v>
      </c>
      <c r="C221" s="1">
        <v>0</v>
      </c>
      <c r="D221" s="1">
        <v>0</v>
      </c>
      <c r="E221" s="1">
        <v>0</v>
      </c>
      <c r="F221" s="1">
        <v>0</v>
      </c>
      <c r="G221" s="1">
        <v>7</v>
      </c>
      <c r="H221" s="1">
        <v>7</v>
      </c>
      <c r="I221" s="1">
        <v>2</v>
      </c>
      <c r="J221" s="1">
        <v>0</v>
      </c>
      <c r="K221" s="1">
        <v>2</v>
      </c>
      <c r="L221" s="1">
        <v>0</v>
      </c>
      <c r="N221" s="1">
        <v>1</v>
      </c>
      <c r="Q221" s="29"/>
    </row>
    <row r="222" spans="1:17" x14ac:dyDescent="0.25">
      <c r="A222" s="42" t="s">
        <v>307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1</v>
      </c>
      <c r="H222" s="1">
        <v>1</v>
      </c>
      <c r="I222" s="1">
        <v>4</v>
      </c>
      <c r="J222" s="1">
        <v>0</v>
      </c>
      <c r="K222" s="1">
        <v>0</v>
      </c>
      <c r="L222" s="1">
        <v>0</v>
      </c>
      <c r="N222" s="1">
        <v>1</v>
      </c>
      <c r="Q222" s="29"/>
    </row>
    <row r="223" spans="1:17" x14ac:dyDescent="0.25">
      <c r="A223" s="42" t="s">
        <v>308</v>
      </c>
      <c r="B223" s="1">
        <v>3</v>
      </c>
      <c r="C223" s="1">
        <v>0</v>
      </c>
      <c r="D223" s="1">
        <v>0</v>
      </c>
      <c r="E223" s="1">
        <v>0</v>
      </c>
      <c r="F223" s="1">
        <v>0</v>
      </c>
      <c r="G223" s="1">
        <v>3</v>
      </c>
      <c r="H223" s="1">
        <v>3</v>
      </c>
      <c r="I223" s="1">
        <v>4</v>
      </c>
      <c r="J223" s="1">
        <v>0</v>
      </c>
      <c r="K223" s="1">
        <v>4</v>
      </c>
      <c r="L223" s="1">
        <v>3</v>
      </c>
      <c r="N223" s="1">
        <v>1</v>
      </c>
      <c r="Q223" s="29"/>
    </row>
    <row r="224" spans="1:17" x14ac:dyDescent="0.25">
      <c r="A224" s="42" t="s">
        <v>319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1</v>
      </c>
      <c r="H224" s="1">
        <v>1</v>
      </c>
      <c r="I224" s="1">
        <v>4</v>
      </c>
      <c r="J224" s="1">
        <v>0</v>
      </c>
      <c r="K224" s="1">
        <v>0</v>
      </c>
      <c r="L224" s="1">
        <v>2</v>
      </c>
      <c r="N224" s="1">
        <v>1</v>
      </c>
      <c r="Q224" s="29"/>
    </row>
    <row r="225" spans="1:17" x14ac:dyDescent="0.25">
      <c r="A225" s="42" t="s">
        <v>309</v>
      </c>
      <c r="B225" s="1">
        <v>0</v>
      </c>
      <c r="C225" s="1">
        <v>0</v>
      </c>
      <c r="D225" s="1">
        <v>0</v>
      </c>
      <c r="E225" s="1">
        <v>0</v>
      </c>
      <c r="F225" s="1">
        <v>1</v>
      </c>
      <c r="G225" s="1">
        <v>0</v>
      </c>
      <c r="H225" s="1">
        <v>0</v>
      </c>
      <c r="I225" s="1">
        <v>1</v>
      </c>
      <c r="J225" s="1">
        <v>0</v>
      </c>
      <c r="K225" s="1">
        <v>0</v>
      </c>
      <c r="L225" s="1">
        <v>0</v>
      </c>
      <c r="N225" s="1">
        <v>1</v>
      </c>
      <c r="Q225" s="29"/>
    </row>
    <row r="226" spans="1:17" x14ac:dyDescent="0.25">
      <c r="A226" s="42" t="s">
        <v>310</v>
      </c>
      <c r="B226" s="1">
        <v>4</v>
      </c>
      <c r="C226" s="1">
        <v>0</v>
      </c>
      <c r="D226" s="1">
        <v>1</v>
      </c>
      <c r="E226" s="1">
        <v>0</v>
      </c>
      <c r="F226" s="1">
        <v>0</v>
      </c>
      <c r="G226" s="1">
        <v>32</v>
      </c>
      <c r="H226" s="1">
        <v>21</v>
      </c>
      <c r="I226" s="1">
        <v>17</v>
      </c>
      <c r="J226" s="1">
        <v>0</v>
      </c>
      <c r="K226" s="1">
        <v>1</v>
      </c>
      <c r="L226" s="1">
        <v>22</v>
      </c>
      <c r="M226" s="1" t="s">
        <v>215</v>
      </c>
      <c r="O226" s="1">
        <v>1</v>
      </c>
      <c r="Q226" s="29"/>
    </row>
    <row r="227" spans="1:17" x14ac:dyDescent="0.25">
      <c r="A227" s="42" t="s">
        <v>311</v>
      </c>
      <c r="B227" s="1">
        <v>10</v>
      </c>
      <c r="C227" s="1">
        <v>0</v>
      </c>
      <c r="D227" s="1">
        <v>0</v>
      </c>
      <c r="E227" s="1">
        <v>0</v>
      </c>
      <c r="F227" s="1">
        <v>1</v>
      </c>
      <c r="G227" s="1">
        <v>24</v>
      </c>
      <c r="H227" s="1">
        <v>15</v>
      </c>
      <c r="I227" s="1">
        <v>19</v>
      </c>
      <c r="J227" s="1">
        <v>0</v>
      </c>
      <c r="K227" s="1">
        <v>0</v>
      </c>
      <c r="L227" s="1">
        <v>6</v>
      </c>
      <c r="N227" s="1">
        <v>1</v>
      </c>
      <c r="Q227" s="29"/>
    </row>
    <row r="228" spans="1:17" x14ac:dyDescent="0.25">
      <c r="A228" s="42" t="s">
        <v>312</v>
      </c>
      <c r="B228" s="1">
        <v>3</v>
      </c>
      <c r="C228" s="1">
        <v>1</v>
      </c>
      <c r="D228" s="1">
        <v>1</v>
      </c>
      <c r="E228" s="1">
        <v>0</v>
      </c>
      <c r="F228" s="1">
        <v>0</v>
      </c>
      <c r="G228" s="1">
        <v>3</v>
      </c>
      <c r="H228" s="1">
        <v>3</v>
      </c>
      <c r="I228" s="1">
        <v>1</v>
      </c>
      <c r="J228" s="1">
        <v>0</v>
      </c>
      <c r="K228" s="1">
        <v>0</v>
      </c>
      <c r="L228" s="1">
        <v>1</v>
      </c>
      <c r="M228" s="1" t="s">
        <v>215</v>
      </c>
      <c r="O228" s="1">
        <v>1</v>
      </c>
      <c r="Q228" s="29"/>
    </row>
    <row r="229" spans="1:17" x14ac:dyDescent="0.25">
      <c r="A229" s="42" t="s">
        <v>313</v>
      </c>
      <c r="B229" s="1">
        <v>1</v>
      </c>
      <c r="C229" s="1">
        <v>0</v>
      </c>
      <c r="D229" s="1">
        <v>0</v>
      </c>
      <c r="E229" s="1">
        <v>0</v>
      </c>
      <c r="F229" s="1">
        <v>0</v>
      </c>
      <c r="G229" s="1">
        <v>14</v>
      </c>
      <c r="H229" s="1">
        <v>14</v>
      </c>
      <c r="I229" s="1">
        <v>24</v>
      </c>
      <c r="J229" s="1">
        <v>0</v>
      </c>
      <c r="K229" s="1">
        <v>0</v>
      </c>
      <c r="L229" s="1">
        <v>6</v>
      </c>
      <c r="N229" s="1">
        <v>1</v>
      </c>
      <c r="Q229" s="29"/>
    </row>
    <row r="230" spans="1:17" x14ac:dyDescent="0.25">
      <c r="A230" s="42" t="s">
        <v>314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 s="1">
        <v>2</v>
      </c>
      <c r="H230" s="1">
        <v>1</v>
      </c>
      <c r="I230" s="1">
        <v>5</v>
      </c>
      <c r="J230" s="1">
        <v>0</v>
      </c>
      <c r="K230" s="1">
        <v>3</v>
      </c>
      <c r="L230" s="1">
        <v>1</v>
      </c>
      <c r="N230" s="1">
        <v>1</v>
      </c>
      <c r="Q230" s="29"/>
    </row>
    <row r="231" spans="1:17" x14ac:dyDescent="0.25">
      <c r="A231" s="42" t="s">
        <v>315</v>
      </c>
      <c r="B231" s="1">
        <v>1</v>
      </c>
      <c r="C231" s="1">
        <v>0</v>
      </c>
      <c r="D231" s="1">
        <v>0</v>
      </c>
      <c r="E231" s="1">
        <v>3</v>
      </c>
      <c r="F231" s="1">
        <v>1</v>
      </c>
      <c r="G231" s="1">
        <v>12</v>
      </c>
      <c r="H231" s="1">
        <v>6</v>
      </c>
      <c r="I231" s="1">
        <v>14</v>
      </c>
      <c r="J231" s="1">
        <v>0</v>
      </c>
      <c r="K231" s="1">
        <v>7</v>
      </c>
      <c r="L231" s="1">
        <v>1</v>
      </c>
      <c r="M231" s="1" t="s">
        <v>218</v>
      </c>
      <c r="O231" s="1">
        <v>1</v>
      </c>
      <c r="Q231" s="29"/>
    </row>
    <row r="232" spans="1:17" x14ac:dyDescent="0.25">
      <c r="A232" s="42" t="s">
        <v>316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2</v>
      </c>
      <c r="H232" s="1">
        <v>2</v>
      </c>
      <c r="I232" s="1">
        <v>12</v>
      </c>
      <c r="J232" s="1">
        <v>0</v>
      </c>
      <c r="K232" s="1">
        <v>5</v>
      </c>
      <c r="L232" s="1">
        <v>1</v>
      </c>
      <c r="O232" s="1">
        <v>1</v>
      </c>
      <c r="Q232" s="29"/>
    </row>
    <row r="233" spans="1:17" x14ac:dyDescent="0.25">
      <c r="A233" s="42" t="s">
        <v>317</v>
      </c>
      <c r="B233" s="1">
        <v>6</v>
      </c>
      <c r="C233" s="1">
        <v>0</v>
      </c>
      <c r="D233" s="1">
        <v>12</v>
      </c>
      <c r="E233" s="1">
        <v>0</v>
      </c>
      <c r="F233" s="1">
        <v>0</v>
      </c>
      <c r="G233" s="1">
        <v>6</v>
      </c>
      <c r="H233" s="1">
        <v>0</v>
      </c>
      <c r="I233" s="1">
        <v>12</v>
      </c>
      <c r="J233" s="1">
        <v>0</v>
      </c>
      <c r="K233" s="1">
        <v>0</v>
      </c>
      <c r="L233" s="1">
        <v>1</v>
      </c>
      <c r="M233" s="1" t="s">
        <v>215</v>
      </c>
      <c r="N233" s="1">
        <v>1</v>
      </c>
      <c r="Q233" s="29"/>
    </row>
    <row r="234" spans="1:17" x14ac:dyDescent="0.25">
      <c r="A234" s="42" t="s">
        <v>318</v>
      </c>
      <c r="B234" s="1">
        <v>0</v>
      </c>
      <c r="C234" s="1">
        <v>0</v>
      </c>
      <c r="D234" s="1">
        <v>1</v>
      </c>
      <c r="E234" s="1">
        <v>0</v>
      </c>
      <c r="F234" s="1">
        <v>3</v>
      </c>
      <c r="G234" s="1">
        <v>8</v>
      </c>
      <c r="H234" s="1">
        <v>8</v>
      </c>
      <c r="I234" s="1">
        <v>8</v>
      </c>
      <c r="J234" s="1">
        <v>0</v>
      </c>
      <c r="K234" s="1">
        <v>3</v>
      </c>
      <c r="L234" s="1">
        <v>32</v>
      </c>
      <c r="M234" s="1" t="s">
        <v>278</v>
      </c>
      <c r="O234" s="1">
        <v>1</v>
      </c>
      <c r="Q234" s="29"/>
    </row>
    <row r="235" spans="1:17" x14ac:dyDescent="0.25">
      <c r="A235" s="42" t="s">
        <v>334</v>
      </c>
      <c r="B235" s="1">
        <v>1</v>
      </c>
      <c r="C235" s="1">
        <v>0</v>
      </c>
      <c r="D235" s="1">
        <v>0</v>
      </c>
      <c r="E235" s="1">
        <v>0</v>
      </c>
      <c r="F235" s="1">
        <v>0</v>
      </c>
      <c r="G235" s="1">
        <v>4</v>
      </c>
      <c r="H235" s="1">
        <v>4</v>
      </c>
      <c r="I235" s="1">
        <v>6</v>
      </c>
      <c r="J235" s="1">
        <v>0</v>
      </c>
      <c r="K235" s="1">
        <v>4</v>
      </c>
      <c r="L235" s="1">
        <v>1</v>
      </c>
      <c r="N235" s="1">
        <v>1</v>
      </c>
      <c r="Q235" s="29"/>
    </row>
    <row r="236" spans="1:17" x14ac:dyDescent="0.25">
      <c r="A236" s="42" t="s">
        <v>335</v>
      </c>
      <c r="B236" s="1">
        <v>0</v>
      </c>
      <c r="C236" s="1">
        <v>0</v>
      </c>
      <c r="D236" s="1">
        <v>0</v>
      </c>
      <c r="E236" s="1">
        <v>0</v>
      </c>
      <c r="F236" s="1">
        <v>1</v>
      </c>
      <c r="G236" s="1">
        <v>3</v>
      </c>
      <c r="H236" s="1">
        <v>3</v>
      </c>
      <c r="I236" s="1">
        <v>2</v>
      </c>
      <c r="J236" s="1">
        <v>0</v>
      </c>
      <c r="K236" s="1">
        <v>1</v>
      </c>
      <c r="L236" s="1">
        <v>0</v>
      </c>
      <c r="N236" s="1">
        <v>1</v>
      </c>
      <c r="P236" s="52"/>
      <c r="Q236" s="54"/>
    </row>
    <row r="237" spans="1:17" x14ac:dyDescent="0.25">
      <c r="A237" s="42" t="s">
        <v>336</v>
      </c>
      <c r="B237" s="1">
        <v>4</v>
      </c>
      <c r="C237" s="1">
        <v>0</v>
      </c>
      <c r="D237" s="1">
        <v>4</v>
      </c>
      <c r="E237" s="1">
        <v>0</v>
      </c>
      <c r="F237" s="1">
        <v>2</v>
      </c>
      <c r="G237" s="1">
        <v>7</v>
      </c>
      <c r="H237" s="1">
        <v>11</v>
      </c>
      <c r="I237" s="1">
        <v>17</v>
      </c>
      <c r="J237" s="1">
        <v>0</v>
      </c>
      <c r="K237" s="1">
        <v>4</v>
      </c>
      <c r="L237" s="1">
        <v>3</v>
      </c>
      <c r="M237" s="1" t="s">
        <v>215</v>
      </c>
      <c r="O237" s="1">
        <v>1</v>
      </c>
      <c r="Q237" s="29"/>
    </row>
    <row r="238" spans="1:17" x14ac:dyDescent="0.25">
      <c r="A238" s="42" t="s">
        <v>338</v>
      </c>
      <c r="B238" s="1">
        <v>0</v>
      </c>
      <c r="C238" s="1">
        <v>0</v>
      </c>
      <c r="D238" s="1">
        <v>0</v>
      </c>
      <c r="E238" s="1">
        <v>0</v>
      </c>
      <c r="F238" s="1">
        <v>0</v>
      </c>
      <c r="G238" s="1">
        <v>4</v>
      </c>
      <c r="H238" s="1">
        <v>2</v>
      </c>
      <c r="I238" s="1">
        <v>2</v>
      </c>
      <c r="J238" s="1">
        <v>0</v>
      </c>
      <c r="K238" s="1">
        <v>2</v>
      </c>
      <c r="L238" s="1">
        <v>1</v>
      </c>
      <c r="O238" s="1">
        <v>1</v>
      </c>
      <c r="Q238" s="29"/>
    </row>
    <row r="239" spans="1:17" x14ac:dyDescent="0.25">
      <c r="A239" s="42" t="s">
        <v>337</v>
      </c>
      <c r="B239" s="1">
        <v>0</v>
      </c>
      <c r="C239" s="1">
        <v>0</v>
      </c>
      <c r="D239" s="1">
        <v>0</v>
      </c>
      <c r="E239" s="1">
        <v>0</v>
      </c>
      <c r="F239" s="1">
        <v>2</v>
      </c>
      <c r="G239" s="1">
        <v>12</v>
      </c>
      <c r="H239" s="1">
        <v>5</v>
      </c>
      <c r="I239" s="1">
        <v>19</v>
      </c>
      <c r="J239" s="1">
        <v>0</v>
      </c>
      <c r="K239" s="1">
        <v>10</v>
      </c>
      <c r="L239" s="1">
        <v>13</v>
      </c>
      <c r="M239" s="1" t="s">
        <v>278</v>
      </c>
      <c r="O239" s="1">
        <v>1</v>
      </c>
      <c r="Q239" s="29"/>
    </row>
    <row r="240" spans="1:17" x14ac:dyDescent="0.25">
      <c r="A240" s="42" t="s">
        <v>339</v>
      </c>
      <c r="B240" s="1">
        <v>3</v>
      </c>
      <c r="C240" s="1">
        <v>0</v>
      </c>
      <c r="D240" s="1">
        <v>2</v>
      </c>
      <c r="E240" s="1">
        <v>0</v>
      </c>
      <c r="F240" s="1">
        <v>0</v>
      </c>
      <c r="G240" s="1">
        <v>3</v>
      </c>
      <c r="H240" s="1">
        <v>0</v>
      </c>
      <c r="I240" s="1">
        <v>2</v>
      </c>
      <c r="J240" s="1">
        <v>0</v>
      </c>
      <c r="K240" s="1">
        <v>0</v>
      </c>
      <c r="L240" s="1">
        <v>1</v>
      </c>
      <c r="M240" s="1" t="s">
        <v>215</v>
      </c>
      <c r="O240" s="1">
        <v>1</v>
      </c>
      <c r="Q240" s="29"/>
    </row>
    <row r="241" spans="1:25" x14ac:dyDescent="0.25">
      <c r="A241" s="42" t="s">
        <v>340</v>
      </c>
      <c r="B241" s="1">
        <v>0</v>
      </c>
      <c r="C241" s="1">
        <v>0</v>
      </c>
      <c r="D241" s="1">
        <v>0</v>
      </c>
      <c r="E241" s="1">
        <v>0</v>
      </c>
      <c r="F241" s="1">
        <v>0</v>
      </c>
      <c r="G241" s="1">
        <v>2</v>
      </c>
      <c r="H241" s="1">
        <v>2</v>
      </c>
      <c r="I241" s="1">
        <v>2</v>
      </c>
      <c r="J241" s="1">
        <v>0</v>
      </c>
      <c r="K241" s="1">
        <v>2</v>
      </c>
      <c r="L241" s="1">
        <v>1</v>
      </c>
      <c r="N241" s="1">
        <v>1</v>
      </c>
      <c r="Q241" s="29"/>
    </row>
    <row r="242" spans="1:25" x14ac:dyDescent="0.25">
      <c r="A242" s="42" t="s">
        <v>341</v>
      </c>
      <c r="B242" s="1">
        <v>0</v>
      </c>
      <c r="C242" s="1">
        <v>0</v>
      </c>
      <c r="D242" s="1">
        <v>0</v>
      </c>
      <c r="E242" s="1">
        <v>0</v>
      </c>
      <c r="F242" s="1">
        <v>1</v>
      </c>
      <c r="G242" s="1">
        <v>2</v>
      </c>
      <c r="H242" s="1">
        <v>1</v>
      </c>
      <c r="I242" s="1">
        <v>7</v>
      </c>
      <c r="J242" s="1">
        <v>0</v>
      </c>
      <c r="K242" s="1">
        <v>3</v>
      </c>
      <c r="L242" s="1">
        <v>1</v>
      </c>
      <c r="N242" s="1">
        <v>1</v>
      </c>
      <c r="Q242" s="29"/>
      <c r="W242" s="3"/>
      <c r="X242" s="3"/>
    </row>
    <row r="243" spans="1:25" x14ac:dyDescent="0.25">
      <c r="A243" s="42" t="s">
        <v>342</v>
      </c>
      <c r="B243" s="1">
        <v>5</v>
      </c>
      <c r="C243" s="1">
        <v>0</v>
      </c>
      <c r="D243" s="1">
        <v>0</v>
      </c>
      <c r="E243" s="1">
        <v>0</v>
      </c>
      <c r="F243" s="1">
        <v>1</v>
      </c>
      <c r="G243" s="1">
        <v>5</v>
      </c>
      <c r="H243" s="1">
        <v>5</v>
      </c>
      <c r="I243" s="1">
        <v>2</v>
      </c>
      <c r="J243" s="1">
        <v>0</v>
      </c>
      <c r="K243" s="1">
        <v>1</v>
      </c>
      <c r="L243" s="1">
        <v>5</v>
      </c>
      <c r="N243" s="1">
        <v>1</v>
      </c>
      <c r="Q243" s="29"/>
      <c r="W243" s="53"/>
      <c r="X243" s="53"/>
      <c r="Y243" s="53"/>
    </row>
    <row r="244" spans="1:25" x14ac:dyDescent="0.25">
      <c r="A244" s="42" t="s">
        <v>343</v>
      </c>
      <c r="B244" s="1">
        <v>0</v>
      </c>
      <c r="C244" s="1">
        <v>0</v>
      </c>
      <c r="D244" s="1">
        <v>1</v>
      </c>
      <c r="E244" s="1">
        <v>0</v>
      </c>
      <c r="F244" s="1">
        <v>1</v>
      </c>
      <c r="G244" s="1">
        <v>6</v>
      </c>
      <c r="H244" s="1">
        <v>7</v>
      </c>
      <c r="I244" s="1">
        <v>2</v>
      </c>
      <c r="J244" s="1">
        <v>0</v>
      </c>
      <c r="K244" s="1">
        <v>1</v>
      </c>
      <c r="L244" s="1">
        <v>1</v>
      </c>
      <c r="N244" s="1">
        <v>1</v>
      </c>
      <c r="Q244" s="29"/>
      <c r="W244" s="3"/>
      <c r="X244" s="3"/>
    </row>
    <row r="245" spans="1:25" x14ac:dyDescent="0.25">
      <c r="A245" s="42" t="s">
        <v>344</v>
      </c>
      <c r="B245" s="1">
        <v>0</v>
      </c>
      <c r="C245" s="1">
        <v>0</v>
      </c>
      <c r="D245" s="1">
        <v>1</v>
      </c>
      <c r="E245" s="1">
        <v>0</v>
      </c>
      <c r="F245" s="1">
        <v>0</v>
      </c>
      <c r="G245" s="1">
        <v>10</v>
      </c>
      <c r="H245" s="1">
        <v>8</v>
      </c>
      <c r="I245" s="1">
        <v>14</v>
      </c>
      <c r="J245" s="1">
        <v>0</v>
      </c>
      <c r="K245" s="1">
        <v>0</v>
      </c>
      <c r="L245" s="1">
        <v>18</v>
      </c>
      <c r="N245" s="1">
        <v>1</v>
      </c>
      <c r="Q245" s="29"/>
      <c r="W245" s="3"/>
      <c r="X245" s="3"/>
    </row>
    <row r="246" spans="1:25" x14ac:dyDescent="0.25">
      <c r="A246" s="42" t="s">
        <v>345</v>
      </c>
      <c r="B246" s="1">
        <v>1</v>
      </c>
      <c r="C246" s="1">
        <v>1</v>
      </c>
      <c r="D246" s="1">
        <v>5</v>
      </c>
      <c r="E246" s="1">
        <v>0</v>
      </c>
      <c r="F246" s="1">
        <v>0</v>
      </c>
      <c r="G246" s="1">
        <v>1</v>
      </c>
      <c r="H246" s="1">
        <v>1</v>
      </c>
      <c r="I246" s="1">
        <v>5</v>
      </c>
      <c r="J246" s="1">
        <v>0</v>
      </c>
      <c r="K246" s="1">
        <v>0</v>
      </c>
      <c r="L246" s="1">
        <v>2</v>
      </c>
      <c r="M246" s="1" t="s">
        <v>215</v>
      </c>
      <c r="O246" s="1">
        <v>1</v>
      </c>
      <c r="Q246" s="29"/>
      <c r="W246" s="53"/>
      <c r="X246" s="53"/>
      <c r="Y246" s="53"/>
    </row>
    <row r="247" spans="1:25" x14ac:dyDescent="0.25">
      <c r="A247" s="42" t="s">
        <v>346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 s="1">
        <v>2</v>
      </c>
      <c r="H247" s="1">
        <v>2</v>
      </c>
      <c r="I247" s="1">
        <v>9</v>
      </c>
      <c r="J247" s="1">
        <v>0</v>
      </c>
      <c r="K247" s="1">
        <v>4</v>
      </c>
      <c r="L247" s="1">
        <v>4</v>
      </c>
      <c r="N247" s="1">
        <v>1</v>
      </c>
      <c r="Q247" s="29"/>
      <c r="W247" s="3"/>
      <c r="X247" s="3"/>
    </row>
    <row r="248" spans="1:25" x14ac:dyDescent="0.25">
      <c r="A248" s="42" t="s">
        <v>347</v>
      </c>
      <c r="B248" s="1">
        <v>1</v>
      </c>
      <c r="C248" s="1">
        <v>0</v>
      </c>
      <c r="D248" s="1">
        <v>0</v>
      </c>
      <c r="E248" s="1">
        <v>0</v>
      </c>
      <c r="F248" s="1">
        <v>0</v>
      </c>
      <c r="G248" s="1">
        <v>1</v>
      </c>
      <c r="H248" s="1">
        <v>1</v>
      </c>
      <c r="I248" s="1">
        <v>2</v>
      </c>
      <c r="J248" s="1">
        <v>0</v>
      </c>
      <c r="K248" s="1">
        <v>1</v>
      </c>
      <c r="L248" s="1">
        <v>5</v>
      </c>
      <c r="N248" s="1">
        <v>1</v>
      </c>
      <c r="Q248" s="29"/>
      <c r="R248" s="3"/>
      <c r="S248" s="3"/>
      <c r="T248" s="3"/>
      <c r="U248" s="3"/>
      <c r="V248" s="3"/>
      <c r="W248" s="3"/>
      <c r="X248" s="3"/>
    </row>
    <row r="249" spans="1:25" x14ac:dyDescent="0.25">
      <c r="A249" s="42" t="s">
        <v>348</v>
      </c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s="1">
        <v>2</v>
      </c>
      <c r="H249" s="1">
        <v>5</v>
      </c>
      <c r="I249" s="1">
        <v>1</v>
      </c>
      <c r="J249" s="1">
        <v>0</v>
      </c>
      <c r="K249" s="1">
        <v>0</v>
      </c>
      <c r="L249" s="1">
        <v>0</v>
      </c>
      <c r="N249" s="1">
        <v>1</v>
      </c>
      <c r="Q249" s="29"/>
      <c r="R249" s="53"/>
      <c r="S249" s="53"/>
      <c r="T249" s="53"/>
      <c r="U249" s="53"/>
      <c r="V249" s="53"/>
      <c r="W249" s="53"/>
      <c r="X249" s="53"/>
      <c r="Y249" s="53"/>
    </row>
    <row r="250" spans="1:25" x14ac:dyDescent="0.25">
      <c r="A250" s="42" t="s">
        <v>349</v>
      </c>
      <c r="B250" s="1">
        <v>12</v>
      </c>
      <c r="C250" s="1">
        <v>0</v>
      </c>
      <c r="D250" s="1">
        <v>0</v>
      </c>
      <c r="E250" s="1">
        <v>1</v>
      </c>
      <c r="F250" s="1">
        <v>0</v>
      </c>
      <c r="G250" s="1">
        <v>13</v>
      </c>
      <c r="H250" s="1">
        <v>3</v>
      </c>
      <c r="I250" s="1">
        <v>7</v>
      </c>
      <c r="J250" s="1">
        <v>0</v>
      </c>
      <c r="K250" s="1">
        <v>0</v>
      </c>
      <c r="L250" s="1">
        <v>0</v>
      </c>
      <c r="N250" s="1">
        <v>1</v>
      </c>
      <c r="Q250" s="29"/>
      <c r="R250" s="3"/>
      <c r="S250" s="3"/>
      <c r="T250" s="3"/>
      <c r="U250" s="3"/>
      <c r="V250" s="3"/>
      <c r="W250" s="3"/>
      <c r="X250" s="3"/>
    </row>
    <row r="251" spans="1:25" x14ac:dyDescent="0.25">
      <c r="A251" s="42" t="s">
        <v>350</v>
      </c>
      <c r="B251" s="1">
        <v>3</v>
      </c>
      <c r="C251" s="1">
        <v>0</v>
      </c>
      <c r="D251" s="1">
        <v>0</v>
      </c>
      <c r="E251" s="1">
        <v>9</v>
      </c>
      <c r="F251" s="1">
        <v>0</v>
      </c>
      <c r="G251" s="1">
        <v>8</v>
      </c>
      <c r="H251" s="1">
        <v>2</v>
      </c>
      <c r="I251" s="1">
        <v>23</v>
      </c>
      <c r="J251" s="1">
        <v>0</v>
      </c>
      <c r="K251" s="1">
        <v>3</v>
      </c>
      <c r="L251" s="1">
        <v>1</v>
      </c>
      <c r="N251" s="1">
        <v>1</v>
      </c>
      <c r="Q251" s="29"/>
      <c r="R251" s="3"/>
    </row>
    <row r="252" spans="1:25" x14ac:dyDescent="0.25">
      <c r="A252" s="42" t="s">
        <v>351</v>
      </c>
      <c r="B252" s="1">
        <v>0</v>
      </c>
      <c r="C252" s="1">
        <v>0</v>
      </c>
      <c r="D252" s="1">
        <v>0</v>
      </c>
      <c r="E252" s="1">
        <v>0</v>
      </c>
      <c r="F252" s="1">
        <v>2</v>
      </c>
      <c r="G252" s="1">
        <v>8</v>
      </c>
      <c r="H252" s="1">
        <v>6</v>
      </c>
      <c r="I252" s="1">
        <v>15</v>
      </c>
      <c r="J252" s="1">
        <v>0</v>
      </c>
      <c r="K252" s="1">
        <v>2</v>
      </c>
      <c r="L252" s="1">
        <v>1</v>
      </c>
      <c r="N252" s="1">
        <v>1</v>
      </c>
      <c r="Q252" s="29"/>
      <c r="R252" s="53"/>
      <c r="S252" s="53"/>
      <c r="T252" s="53"/>
      <c r="U252" s="53"/>
      <c r="V252" s="53"/>
      <c r="W252" s="53"/>
      <c r="X252" s="53"/>
      <c r="Y252" s="53"/>
    </row>
    <row r="253" spans="1:25" x14ac:dyDescent="0.25">
      <c r="A253" s="42" t="s">
        <v>352</v>
      </c>
      <c r="B253" s="1">
        <v>6</v>
      </c>
      <c r="C253" s="1">
        <v>0</v>
      </c>
      <c r="D253" s="1">
        <v>0</v>
      </c>
      <c r="E253" s="1">
        <v>0</v>
      </c>
      <c r="F253" s="1">
        <v>1</v>
      </c>
      <c r="G253" s="1">
        <v>8</v>
      </c>
      <c r="H253" s="1">
        <v>5</v>
      </c>
      <c r="I253" s="1">
        <v>8</v>
      </c>
      <c r="J253" s="1">
        <v>0</v>
      </c>
      <c r="K253" s="1">
        <v>2</v>
      </c>
      <c r="L253" s="1">
        <v>6</v>
      </c>
      <c r="N253" s="1">
        <v>1</v>
      </c>
      <c r="Q253" s="29"/>
      <c r="R253" s="3"/>
      <c r="S253" s="3"/>
      <c r="T253" s="3"/>
      <c r="U253" s="3"/>
      <c r="V253" s="3"/>
      <c r="W253" s="3"/>
      <c r="X253" s="3"/>
    </row>
    <row r="254" spans="1:25" x14ac:dyDescent="0.25">
      <c r="A254" s="42" t="s">
        <v>353</v>
      </c>
      <c r="B254" s="1">
        <v>3</v>
      </c>
      <c r="C254" s="1">
        <v>0</v>
      </c>
      <c r="D254" s="1">
        <v>1</v>
      </c>
      <c r="E254" s="1">
        <v>0</v>
      </c>
      <c r="F254" s="1">
        <v>1</v>
      </c>
      <c r="G254" s="1">
        <v>4</v>
      </c>
      <c r="H254" s="1">
        <v>1</v>
      </c>
      <c r="I254" s="1">
        <v>7</v>
      </c>
      <c r="J254" s="1">
        <v>0</v>
      </c>
      <c r="K254" s="1">
        <v>2</v>
      </c>
      <c r="L254" s="1">
        <v>8</v>
      </c>
      <c r="M254" s="1" t="s">
        <v>215</v>
      </c>
      <c r="O254" s="1">
        <v>1</v>
      </c>
      <c r="Q254" s="29"/>
      <c r="R254" s="3"/>
      <c r="S254" s="3"/>
      <c r="T254" s="3"/>
      <c r="U254" s="3"/>
      <c r="V254" s="3"/>
      <c r="W254" s="3"/>
      <c r="X254" s="3"/>
    </row>
    <row r="255" spans="1:25" x14ac:dyDescent="0.25">
      <c r="A255" s="42" t="s">
        <v>354</v>
      </c>
      <c r="B255" s="1">
        <v>1</v>
      </c>
      <c r="C255" s="1">
        <v>0</v>
      </c>
      <c r="D255" s="1">
        <v>0</v>
      </c>
      <c r="E255" s="1">
        <v>0</v>
      </c>
      <c r="F255" s="1">
        <v>0</v>
      </c>
      <c r="G255" s="1">
        <v>15</v>
      </c>
      <c r="H255" s="1">
        <v>14</v>
      </c>
      <c r="I255" s="1">
        <v>1</v>
      </c>
      <c r="J255" s="1">
        <v>0</v>
      </c>
      <c r="K255" s="1">
        <v>0</v>
      </c>
      <c r="L255" s="1">
        <v>43</v>
      </c>
      <c r="N255" s="1">
        <v>1</v>
      </c>
      <c r="Q255" s="29"/>
      <c r="R255" s="53"/>
      <c r="S255" s="53"/>
      <c r="T255" s="53"/>
      <c r="U255" s="53"/>
      <c r="V255" s="53"/>
      <c r="W255" s="53"/>
      <c r="X255" s="53"/>
      <c r="Y255" s="53"/>
    </row>
    <row r="256" spans="1:25" x14ac:dyDescent="0.25">
      <c r="A256" s="42" t="s">
        <v>355</v>
      </c>
      <c r="B256" s="1">
        <v>3</v>
      </c>
      <c r="C256" s="1">
        <v>0</v>
      </c>
      <c r="D256" s="1">
        <v>0</v>
      </c>
      <c r="E256" s="1">
        <v>0</v>
      </c>
      <c r="F256" s="1">
        <v>1</v>
      </c>
      <c r="G256" s="1">
        <v>10</v>
      </c>
      <c r="H256" s="1">
        <v>6</v>
      </c>
      <c r="I256" s="1">
        <v>8</v>
      </c>
      <c r="J256" s="1">
        <v>0</v>
      </c>
      <c r="K256" s="1">
        <v>2</v>
      </c>
      <c r="L256" s="1">
        <v>6</v>
      </c>
      <c r="N256" s="1">
        <v>1</v>
      </c>
      <c r="Q256" s="29"/>
      <c r="R256" s="3"/>
      <c r="S256" s="3"/>
      <c r="T256" s="3"/>
      <c r="U256" s="3"/>
      <c r="V256" s="3"/>
      <c r="W256" s="3"/>
      <c r="X256" s="3"/>
    </row>
    <row r="257" spans="1:17" x14ac:dyDescent="0.25">
      <c r="A257" s="42" t="s">
        <v>356</v>
      </c>
      <c r="B257" s="1">
        <v>3</v>
      </c>
      <c r="C257" s="1">
        <v>0</v>
      </c>
      <c r="D257" s="1">
        <v>0</v>
      </c>
      <c r="E257" s="1">
        <v>0</v>
      </c>
      <c r="F257" s="1">
        <v>0</v>
      </c>
      <c r="G257" s="1">
        <v>10</v>
      </c>
      <c r="H257" s="1">
        <v>6</v>
      </c>
      <c r="I257" s="1">
        <v>3</v>
      </c>
      <c r="J257" s="1">
        <v>0</v>
      </c>
      <c r="K257" s="1">
        <v>0</v>
      </c>
      <c r="L257" s="1">
        <v>1</v>
      </c>
      <c r="N257" s="1">
        <v>1</v>
      </c>
      <c r="Q257" s="29"/>
    </row>
    <row r="258" spans="1:17" x14ac:dyDescent="0.25">
      <c r="A258" s="42" t="s">
        <v>357</v>
      </c>
      <c r="B258" s="1">
        <v>0</v>
      </c>
      <c r="C258" s="1">
        <v>0</v>
      </c>
      <c r="D258" s="1">
        <v>0</v>
      </c>
      <c r="E258" s="1">
        <v>0</v>
      </c>
      <c r="F258" s="1">
        <v>1</v>
      </c>
      <c r="G258" s="1">
        <v>4</v>
      </c>
      <c r="H258" s="1">
        <v>4</v>
      </c>
      <c r="I258" s="1">
        <v>11</v>
      </c>
      <c r="J258" s="1">
        <v>0</v>
      </c>
      <c r="K258" s="1">
        <v>7</v>
      </c>
      <c r="L258" s="1">
        <v>1</v>
      </c>
      <c r="N258" s="1">
        <v>1</v>
      </c>
      <c r="Q258" s="29"/>
    </row>
    <row r="259" spans="1:17" x14ac:dyDescent="0.25">
      <c r="A259" s="42" t="s">
        <v>360</v>
      </c>
      <c r="B259" s="1">
        <v>0</v>
      </c>
      <c r="C259" s="1">
        <v>0</v>
      </c>
      <c r="D259" s="1">
        <v>0</v>
      </c>
      <c r="E259" s="1">
        <v>0</v>
      </c>
      <c r="F259" s="1">
        <v>0</v>
      </c>
      <c r="G259" s="1">
        <v>4</v>
      </c>
      <c r="H259" s="1">
        <v>0</v>
      </c>
      <c r="I259" s="1">
        <v>10</v>
      </c>
      <c r="J259" s="1">
        <v>0</v>
      </c>
      <c r="K259" s="1">
        <v>0</v>
      </c>
      <c r="L259" s="1">
        <v>1</v>
      </c>
      <c r="N259" s="1">
        <v>1</v>
      </c>
      <c r="Q259" s="29"/>
    </row>
    <row r="260" spans="1:17" x14ac:dyDescent="0.25">
      <c r="A260" s="42" t="s">
        <v>361</v>
      </c>
      <c r="B260" s="1">
        <v>2</v>
      </c>
      <c r="C260" s="1">
        <v>0</v>
      </c>
      <c r="D260" s="1">
        <v>0</v>
      </c>
      <c r="E260" s="1">
        <v>0</v>
      </c>
      <c r="F260" s="1">
        <v>0</v>
      </c>
      <c r="G260" s="1">
        <v>2</v>
      </c>
      <c r="H260" s="1">
        <v>2</v>
      </c>
      <c r="I260" s="1">
        <v>3</v>
      </c>
      <c r="J260" s="1">
        <v>0</v>
      </c>
      <c r="K260" s="1">
        <v>0</v>
      </c>
      <c r="L260" s="1">
        <v>0</v>
      </c>
      <c r="N260" s="1">
        <v>1</v>
      </c>
      <c r="Q260" s="29"/>
    </row>
    <row r="261" spans="1:17" x14ac:dyDescent="0.25">
      <c r="A261" s="42" t="s">
        <v>362</v>
      </c>
      <c r="B261" s="1">
        <v>0</v>
      </c>
      <c r="C261" s="1">
        <v>0</v>
      </c>
      <c r="D261" s="1">
        <v>0</v>
      </c>
      <c r="E261" s="1">
        <v>0</v>
      </c>
      <c r="F261" s="1">
        <v>0</v>
      </c>
      <c r="G261" s="1">
        <v>5</v>
      </c>
      <c r="H261" s="1">
        <v>4</v>
      </c>
      <c r="I261" s="1">
        <v>14</v>
      </c>
      <c r="J261" s="1">
        <v>0</v>
      </c>
      <c r="K261" s="1">
        <v>0</v>
      </c>
      <c r="L261" s="1">
        <v>1</v>
      </c>
      <c r="N261" s="1">
        <v>1</v>
      </c>
      <c r="Q261" s="29"/>
    </row>
    <row r="262" spans="1:17" x14ac:dyDescent="0.25">
      <c r="A262" s="42" t="s">
        <v>363</v>
      </c>
      <c r="B262" s="1">
        <v>0</v>
      </c>
      <c r="C262" s="1">
        <v>0</v>
      </c>
      <c r="D262" s="1">
        <v>0</v>
      </c>
      <c r="E262" s="1">
        <v>0</v>
      </c>
      <c r="F262" s="1">
        <v>0</v>
      </c>
      <c r="G262" s="1">
        <v>1</v>
      </c>
      <c r="H262" s="1">
        <v>1</v>
      </c>
      <c r="I262" s="1">
        <v>20</v>
      </c>
      <c r="J262" s="1">
        <v>0</v>
      </c>
      <c r="K262" s="1">
        <v>0</v>
      </c>
      <c r="L262" s="1">
        <v>19</v>
      </c>
      <c r="N262" s="1">
        <v>1</v>
      </c>
      <c r="Q262" s="29"/>
    </row>
    <row r="263" spans="1:17" x14ac:dyDescent="0.25">
      <c r="A263" s="42" t="s">
        <v>364</v>
      </c>
      <c r="B263" s="1">
        <v>4</v>
      </c>
      <c r="C263" s="1">
        <v>0</v>
      </c>
      <c r="D263" s="1">
        <v>2</v>
      </c>
      <c r="E263" s="1">
        <v>0</v>
      </c>
      <c r="F263" s="1">
        <v>0</v>
      </c>
      <c r="G263" s="1">
        <v>5</v>
      </c>
      <c r="H263" s="1">
        <v>0</v>
      </c>
      <c r="I263" s="1">
        <v>3</v>
      </c>
      <c r="J263" s="1">
        <v>0</v>
      </c>
      <c r="K263" s="1">
        <v>0</v>
      </c>
      <c r="L263" s="1">
        <v>1</v>
      </c>
      <c r="M263" s="1" t="s">
        <v>215</v>
      </c>
      <c r="O263" s="1">
        <v>1</v>
      </c>
      <c r="Q263" s="29"/>
    </row>
    <row r="264" spans="1:17" x14ac:dyDescent="0.25">
      <c r="A264" s="42" t="s">
        <v>365</v>
      </c>
      <c r="B264" s="1">
        <v>1</v>
      </c>
      <c r="C264" s="1">
        <v>0</v>
      </c>
      <c r="D264" s="1">
        <v>0</v>
      </c>
      <c r="E264" s="1">
        <v>0</v>
      </c>
      <c r="F264" s="1">
        <v>1</v>
      </c>
      <c r="G264" s="1">
        <v>5</v>
      </c>
      <c r="H264" s="1">
        <v>0</v>
      </c>
      <c r="I264" s="1">
        <v>6</v>
      </c>
      <c r="J264" s="1">
        <v>0</v>
      </c>
      <c r="K264" s="1">
        <v>1</v>
      </c>
      <c r="L264" s="1">
        <v>1</v>
      </c>
      <c r="M264" s="1" t="s">
        <v>278</v>
      </c>
      <c r="O264" s="1">
        <v>1</v>
      </c>
      <c r="Q264" s="29"/>
    </row>
    <row r="265" spans="1:17" x14ac:dyDescent="0.25">
      <c r="A265" s="42" t="s">
        <v>366</v>
      </c>
      <c r="B265" s="1">
        <v>0</v>
      </c>
      <c r="C265" s="1">
        <v>0</v>
      </c>
      <c r="D265" s="1">
        <v>0</v>
      </c>
      <c r="E265" s="1">
        <v>0</v>
      </c>
      <c r="F265" s="1">
        <v>0</v>
      </c>
      <c r="G265" s="1">
        <v>1</v>
      </c>
      <c r="H265" s="1">
        <v>1</v>
      </c>
      <c r="I265" s="1">
        <v>6</v>
      </c>
      <c r="J265" s="1">
        <v>0</v>
      </c>
      <c r="K265" s="1">
        <v>0</v>
      </c>
      <c r="L265" s="1">
        <v>0</v>
      </c>
      <c r="N265" s="1">
        <v>1</v>
      </c>
      <c r="Q265" s="29"/>
    </row>
    <row r="266" spans="1:17" x14ac:dyDescent="0.25">
      <c r="A266" s="42" t="s">
        <v>367</v>
      </c>
      <c r="B266" s="1">
        <v>1</v>
      </c>
      <c r="C266" s="1">
        <v>0</v>
      </c>
      <c r="D266" s="1">
        <v>0</v>
      </c>
      <c r="E266" s="1">
        <v>0</v>
      </c>
      <c r="F266" s="1">
        <v>0</v>
      </c>
      <c r="G266" s="1">
        <v>4</v>
      </c>
      <c r="H266" s="1">
        <v>2</v>
      </c>
      <c r="I266" s="1">
        <v>3</v>
      </c>
      <c r="J266" s="1">
        <v>0</v>
      </c>
      <c r="K266" s="1">
        <v>2</v>
      </c>
      <c r="L266" s="1">
        <v>0</v>
      </c>
      <c r="N266" s="1">
        <v>1</v>
      </c>
      <c r="Q266" s="29"/>
    </row>
    <row r="267" spans="1:17" x14ac:dyDescent="0.25">
      <c r="A267" s="42" t="s">
        <v>368</v>
      </c>
      <c r="B267" s="1">
        <v>0</v>
      </c>
      <c r="C267" s="1">
        <v>0</v>
      </c>
      <c r="D267" s="1">
        <v>1</v>
      </c>
      <c r="E267" s="1">
        <v>0</v>
      </c>
      <c r="F267" s="1">
        <v>0</v>
      </c>
      <c r="G267" s="1">
        <v>0</v>
      </c>
      <c r="H267" s="1">
        <v>0</v>
      </c>
      <c r="I267" s="1">
        <v>2</v>
      </c>
      <c r="J267" s="1">
        <v>0</v>
      </c>
      <c r="K267" s="1">
        <v>1</v>
      </c>
      <c r="L267" s="1">
        <v>16</v>
      </c>
      <c r="N267" s="1">
        <v>1</v>
      </c>
      <c r="Q267" s="29"/>
    </row>
    <row r="268" spans="1:17" x14ac:dyDescent="0.25">
      <c r="A268" s="42" t="s">
        <v>369</v>
      </c>
      <c r="B268" s="1">
        <v>0</v>
      </c>
      <c r="C268" s="1">
        <v>0</v>
      </c>
      <c r="D268" s="1">
        <v>7</v>
      </c>
      <c r="E268" s="1">
        <v>0</v>
      </c>
      <c r="F268" s="1">
        <v>0</v>
      </c>
      <c r="G268" s="1">
        <v>1</v>
      </c>
      <c r="H268" s="1">
        <v>1</v>
      </c>
      <c r="I268" s="1">
        <v>7</v>
      </c>
      <c r="J268" s="1">
        <v>0</v>
      </c>
      <c r="K268" s="1">
        <v>0</v>
      </c>
      <c r="L268" s="1">
        <v>9</v>
      </c>
      <c r="N268" s="1">
        <v>1</v>
      </c>
      <c r="Q268" s="29"/>
    </row>
    <row r="269" spans="1:17" x14ac:dyDescent="0.25">
      <c r="A269" s="42" t="s">
        <v>370</v>
      </c>
      <c r="B269" s="1">
        <v>0</v>
      </c>
      <c r="C269" s="1">
        <v>0</v>
      </c>
      <c r="D269" s="1">
        <v>0</v>
      </c>
      <c r="E269" s="1">
        <v>0</v>
      </c>
      <c r="F269" s="1">
        <v>0</v>
      </c>
      <c r="G269" s="1">
        <v>5</v>
      </c>
      <c r="H269" s="1">
        <v>5</v>
      </c>
      <c r="I269" s="1">
        <v>11</v>
      </c>
      <c r="J269" s="1">
        <v>0</v>
      </c>
      <c r="K269" s="1">
        <v>0</v>
      </c>
      <c r="L269" s="1">
        <v>3</v>
      </c>
      <c r="N269" s="1">
        <v>1</v>
      </c>
      <c r="Q269" s="29"/>
    </row>
    <row r="270" spans="1:17" x14ac:dyDescent="0.25">
      <c r="A270" s="36" t="s">
        <v>371</v>
      </c>
      <c r="B270" s="32">
        <v>2</v>
      </c>
      <c r="C270" s="32">
        <v>1</v>
      </c>
      <c r="D270" s="32">
        <v>1</v>
      </c>
      <c r="E270" s="32">
        <v>0</v>
      </c>
      <c r="F270" s="32">
        <v>0</v>
      </c>
      <c r="G270" s="32">
        <v>5</v>
      </c>
      <c r="H270" s="32">
        <v>5</v>
      </c>
      <c r="I270" s="32">
        <v>11</v>
      </c>
      <c r="J270" s="32">
        <v>1</v>
      </c>
      <c r="K270" s="32">
        <v>1</v>
      </c>
      <c r="L270" s="32">
        <v>9</v>
      </c>
      <c r="M270" s="32" t="s">
        <v>221</v>
      </c>
      <c r="N270" s="32"/>
      <c r="O270" s="32">
        <v>2</v>
      </c>
      <c r="P270" s="32"/>
      <c r="Q270" s="3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4DE32-83D5-4141-870D-F035BBE717DC}">
  <dimension ref="A1:Y42"/>
  <sheetViews>
    <sheetView workbookViewId="0">
      <selection activeCell="D15" sqref="D15"/>
    </sheetView>
  </sheetViews>
  <sheetFormatPr defaultRowHeight="15" x14ac:dyDescent="0.25"/>
  <cols>
    <col min="1" max="1" width="40.5703125" customWidth="1"/>
    <col min="12" max="12" width="9.140625" customWidth="1"/>
    <col min="13" max="13" width="16.42578125" customWidth="1"/>
    <col min="18" max="18" width="20" customWidth="1"/>
    <col min="19" max="19" width="15.42578125" customWidth="1"/>
    <col min="20" max="20" width="13.85546875" customWidth="1"/>
    <col min="21" max="21" width="14.85546875" customWidth="1"/>
    <col min="22" max="22" width="15.5703125" customWidth="1"/>
  </cols>
  <sheetData>
    <row r="1" spans="1:25" ht="15.75" x14ac:dyDescent="0.25">
      <c r="A1" s="25" t="s">
        <v>333</v>
      </c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26" t="s">
        <v>6</v>
      </c>
      <c r="I1" s="26" t="s">
        <v>7</v>
      </c>
      <c r="J1" s="26" t="s">
        <v>8</v>
      </c>
      <c r="K1" s="26" t="s">
        <v>9</v>
      </c>
      <c r="L1" s="26" t="s">
        <v>10</v>
      </c>
      <c r="M1" s="26" t="s">
        <v>229</v>
      </c>
      <c r="N1" s="26" t="s">
        <v>235</v>
      </c>
      <c r="O1" s="26" t="s">
        <v>236</v>
      </c>
      <c r="P1" s="26" t="s">
        <v>241</v>
      </c>
      <c r="Q1" s="27" t="s">
        <v>237</v>
      </c>
      <c r="R1" s="1"/>
      <c r="S1" s="1"/>
      <c r="T1" s="1"/>
      <c r="U1" s="1"/>
      <c r="V1" s="1"/>
      <c r="W1" s="1"/>
      <c r="X1" s="1"/>
      <c r="Y1" s="1"/>
    </row>
    <row r="2" spans="1:25" ht="15.75" x14ac:dyDescent="0.25">
      <c r="A2" s="28" t="s">
        <v>244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6</v>
      </c>
      <c r="H2" s="1">
        <v>1</v>
      </c>
      <c r="I2" s="1">
        <v>5</v>
      </c>
      <c r="J2" s="1">
        <v>1</v>
      </c>
      <c r="K2" s="1">
        <v>3</v>
      </c>
      <c r="L2" s="1">
        <v>0</v>
      </c>
      <c r="M2" s="1" t="s">
        <v>277</v>
      </c>
      <c r="N2" s="1">
        <v>1</v>
      </c>
      <c r="O2" s="1">
        <v>1</v>
      </c>
      <c r="P2" s="1"/>
      <c r="Q2" s="29"/>
      <c r="R2" s="8" t="s">
        <v>213</v>
      </c>
      <c r="S2" s="8" t="s">
        <v>217</v>
      </c>
      <c r="T2" s="1"/>
      <c r="U2" s="1"/>
      <c r="V2" s="1"/>
      <c r="W2" s="1"/>
      <c r="X2" s="1"/>
      <c r="Y2" s="1"/>
    </row>
    <row r="3" spans="1:25" ht="15.75" x14ac:dyDescent="0.25">
      <c r="A3" s="28" t="s">
        <v>245</v>
      </c>
      <c r="B3" s="1">
        <v>0</v>
      </c>
      <c r="C3" s="1">
        <v>0</v>
      </c>
      <c r="D3" s="1">
        <v>0</v>
      </c>
      <c r="E3" s="1">
        <v>1</v>
      </c>
      <c r="F3" s="1">
        <v>1</v>
      </c>
      <c r="G3" s="1">
        <v>1</v>
      </c>
      <c r="H3" s="1">
        <v>0</v>
      </c>
      <c r="I3" s="1">
        <v>4</v>
      </c>
      <c r="J3" s="1">
        <v>0</v>
      </c>
      <c r="K3" s="1">
        <v>1</v>
      </c>
      <c r="L3" s="1">
        <v>1</v>
      </c>
      <c r="M3" s="1" t="s">
        <v>277</v>
      </c>
      <c r="N3" s="1">
        <v>1</v>
      </c>
      <c r="O3" s="1">
        <v>1</v>
      </c>
      <c r="P3" s="1"/>
      <c r="Q3" s="29"/>
      <c r="R3" s="12" t="s">
        <v>214</v>
      </c>
      <c r="S3" s="12">
        <v>11</v>
      </c>
      <c r="T3" s="1"/>
      <c r="U3" s="1"/>
      <c r="V3" s="1"/>
      <c r="W3" s="1"/>
      <c r="X3" s="1"/>
      <c r="Y3" s="1"/>
    </row>
    <row r="4" spans="1:25" ht="15.75" x14ac:dyDescent="0.25">
      <c r="A4" s="28" t="s">
        <v>246</v>
      </c>
      <c r="B4" s="1">
        <v>0</v>
      </c>
      <c r="C4" s="1">
        <v>0</v>
      </c>
      <c r="D4" s="1">
        <v>0</v>
      </c>
      <c r="E4" s="1">
        <v>3</v>
      </c>
      <c r="F4" s="1">
        <v>2</v>
      </c>
      <c r="G4" s="1">
        <v>6</v>
      </c>
      <c r="H4" s="1">
        <v>3</v>
      </c>
      <c r="I4" s="1">
        <v>5</v>
      </c>
      <c r="J4" s="1">
        <v>6</v>
      </c>
      <c r="K4" s="1">
        <v>4</v>
      </c>
      <c r="L4" s="1">
        <v>5</v>
      </c>
      <c r="M4" s="1" t="s">
        <v>277</v>
      </c>
      <c r="N4" s="1">
        <v>1</v>
      </c>
      <c r="O4" s="1">
        <v>1</v>
      </c>
      <c r="P4" s="1"/>
      <c r="Q4" s="29"/>
      <c r="R4" s="13" t="s">
        <v>215</v>
      </c>
      <c r="S4" s="13">
        <v>9</v>
      </c>
      <c r="T4" s="1"/>
      <c r="U4" s="1"/>
      <c r="V4" s="1"/>
      <c r="W4" s="1"/>
      <c r="X4" s="1"/>
      <c r="Y4" s="1"/>
    </row>
    <row r="5" spans="1:25" ht="15.75" x14ac:dyDescent="0.25">
      <c r="A5" s="28" t="s">
        <v>247</v>
      </c>
      <c r="B5" s="1">
        <v>0</v>
      </c>
      <c r="C5" s="1">
        <v>0</v>
      </c>
      <c r="D5" s="1">
        <v>0</v>
      </c>
      <c r="E5" s="1">
        <v>2</v>
      </c>
      <c r="F5" s="1">
        <v>0</v>
      </c>
      <c r="G5" s="1">
        <v>4</v>
      </c>
      <c r="H5" s="1">
        <v>1</v>
      </c>
      <c r="I5" s="1">
        <v>5</v>
      </c>
      <c r="J5" s="1">
        <v>0</v>
      </c>
      <c r="K5" s="1">
        <v>1</v>
      </c>
      <c r="L5" s="1">
        <v>0</v>
      </c>
      <c r="M5" s="1" t="s">
        <v>214</v>
      </c>
      <c r="N5" s="1">
        <v>1</v>
      </c>
      <c r="O5" s="1"/>
      <c r="P5" s="1"/>
      <c r="Q5" s="29"/>
      <c r="R5" s="14" t="s">
        <v>216</v>
      </c>
      <c r="S5" s="14">
        <v>11</v>
      </c>
      <c r="T5" s="1"/>
      <c r="U5" s="1"/>
      <c r="V5" s="1"/>
      <c r="W5" s="1"/>
      <c r="X5" s="1"/>
      <c r="Y5" s="1"/>
    </row>
    <row r="6" spans="1:25" ht="15.75" x14ac:dyDescent="0.25">
      <c r="A6" s="28" t="s">
        <v>248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5</v>
      </c>
      <c r="H6" s="1">
        <v>1</v>
      </c>
      <c r="I6" s="1">
        <v>5</v>
      </c>
      <c r="J6" s="1">
        <v>1</v>
      </c>
      <c r="K6" s="1">
        <v>1</v>
      </c>
      <c r="L6" s="1">
        <v>0</v>
      </c>
      <c r="M6" s="1" t="s">
        <v>214</v>
      </c>
      <c r="N6" s="1">
        <v>1</v>
      </c>
      <c r="O6" s="1"/>
      <c r="P6" s="1"/>
      <c r="Q6" s="29"/>
      <c r="R6" s="1"/>
      <c r="S6" s="1"/>
      <c r="T6" s="1"/>
      <c r="U6" s="1"/>
      <c r="V6" s="1"/>
      <c r="W6" s="1"/>
      <c r="X6" s="1"/>
      <c r="Y6" s="32"/>
    </row>
    <row r="7" spans="1:25" ht="15.75" x14ac:dyDescent="0.25">
      <c r="A7" s="28" t="s">
        <v>249</v>
      </c>
      <c r="B7" s="1">
        <v>0</v>
      </c>
      <c r="C7" s="1">
        <v>0</v>
      </c>
      <c r="D7" s="1">
        <v>0</v>
      </c>
      <c r="E7" s="1">
        <v>3</v>
      </c>
      <c r="F7" s="1">
        <v>2</v>
      </c>
      <c r="G7" s="1">
        <v>6</v>
      </c>
      <c r="H7" s="1">
        <v>3</v>
      </c>
      <c r="I7" s="1">
        <v>5</v>
      </c>
      <c r="J7" s="1">
        <v>6</v>
      </c>
      <c r="K7" s="1">
        <v>4</v>
      </c>
      <c r="L7" s="1">
        <v>5</v>
      </c>
      <c r="M7" s="1" t="s">
        <v>277</v>
      </c>
      <c r="N7" s="1">
        <v>1</v>
      </c>
      <c r="O7" s="1">
        <v>1</v>
      </c>
      <c r="P7" s="1"/>
      <c r="Q7" s="29"/>
      <c r="R7" s="15" t="s">
        <v>214</v>
      </c>
      <c r="S7" s="6"/>
      <c r="T7" s="6"/>
      <c r="U7" s="6"/>
      <c r="V7" s="6"/>
      <c r="W7" s="6"/>
      <c r="X7" s="6"/>
      <c r="Y7" s="41"/>
    </row>
    <row r="8" spans="1:25" ht="15.75" x14ac:dyDescent="0.25">
      <c r="A8" s="28" t="s">
        <v>250</v>
      </c>
      <c r="B8" s="1">
        <v>0</v>
      </c>
      <c r="C8" s="1">
        <v>0</v>
      </c>
      <c r="D8" s="1">
        <v>0</v>
      </c>
      <c r="E8" s="1">
        <v>2</v>
      </c>
      <c r="F8" s="1">
        <v>0</v>
      </c>
      <c r="G8" s="1">
        <v>4</v>
      </c>
      <c r="H8" s="1">
        <v>1</v>
      </c>
      <c r="I8" s="1">
        <v>5</v>
      </c>
      <c r="J8" s="1">
        <v>0</v>
      </c>
      <c r="K8" s="1">
        <v>1</v>
      </c>
      <c r="L8" s="1">
        <v>0</v>
      </c>
      <c r="M8" s="1" t="s">
        <v>214</v>
      </c>
      <c r="N8" s="1">
        <v>1</v>
      </c>
      <c r="O8" s="1"/>
      <c r="P8" s="1"/>
      <c r="Q8" s="29"/>
      <c r="R8" s="16" t="s">
        <v>234</v>
      </c>
      <c r="S8" s="7" t="s">
        <v>231</v>
      </c>
      <c r="T8" s="7" t="s">
        <v>230</v>
      </c>
      <c r="U8" s="7" t="s">
        <v>232</v>
      </c>
      <c r="V8" s="7" t="s">
        <v>233</v>
      </c>
      <c r="W8" s="7" t="s">
        <v>238</v>
      </c>
      <c r="X8" s="47" t="s">
        <v>239</v>
      </c>
      <c r="Y8" s="7" t="s">
        <v>331</v>
      </c>
    </row>
    <row r="9" spans="1:25" ht="15.75" x14ac:dyDescent="0.25">
      <c r="A9" s="28" t="s">
        <v>251</v>
      </c>
      <c r="B9" s="1">
        <v>0</v>
      </c>
      <c r="C9" s="1">
        <v>0</v>
      </c>
      <c r="D9" s="1">
        <v>0</v>
      </c>
      <c r="E9" s="1">
        <v>2</v>
      </c>
      <c r="F9" s="1">
        <v>0</v>
      </c>
      <c r="G9" s="1">
        <v>4</v>
      </c>
      <c r="H9" s="1">
        <v>2</v>
      </c>
      <c r="I9" s="1">
        <v>7</v>
      </c>
      <c r="J9" s="1">
        <v>0</v>
      </c>
      <c r="K9" s="1">
        <v>2</v>
      </c>
      <c r="L9" s="1">
        <v>1</v>
      </c>
      <c r="M9" s="1" t="s">
        <v>277</v>
      </c>
      <c r="N9" s="1">
        <v>1</v>
      </c>
      <c r="O9" s="1">
        <v>1</v>
      </c>
      <c r="P9" s="1"/>
      <c r="Q9" s="29"/>
      <c r="R9" s="3">
        <f>SUM(N2:N12)</f>
        <v>11</v>
      </c>
      <c r="S9" s="3">
        <f>SUM(N2:N12)</f>
        <v>11</v>
      </c>
      <c r="T9" s="3">
        <f>SUM(O2:O12)</f>
        <v>5</v>
      </c>
      <c r="U9" s="3">
        <f>SUM(P2:P12)</f>
        <v>0</v>
      </c>
      <c r="V9" s="3">
        <f>SUM(Q2:Q12)</f>
        <v>0</v>
      </c>
      <c r="W9" s="3">
        <f>S9/(S9+T9)</f>
        <v>0.6875</v>
      </c>
      <c r="X9" s="3">
        <f>S9/(S9+V9)</f>
        <v>1</v>
      </c>
      <c r="Y9" s="29">
        <f>S9/(S9+(1/2)*(T9+V9))</f>
        <v>0.81481481481481477</v>
      </c>
    </row>
    <row r="10" spans="1:25" ht="15.75" x14ac:dyDescent="0.25">
      <c r="A10" s="28" t="s">
        <v>252</v>
      </c>
      <c r="B10" s="1">
        <v>0</v>
      </c>
      <c r="C10" s="1">
        <v>0</v>
      </c>
      <c r="D10" s="1">
        <v>0</v>
      </c>
      <c r="E10" s="1">
        <v>1</v>
      </c>
      <c r="F10" s="1">
        <v>0</v>
      </c>
      <c r="G10" s="1">
        <v>1</v>
      </c>
      <c r="H10" s="1">
        <v>0</v>
      </c>
      <c r="I10" s="1">
        <v>4</v>
      </c>
      <c r="J10" s="1">
        <v>3</v>
      </c>
      <c r="K10" s="1">
        <v>0</v>
      </c>
      <c r="L10" s="1">
        <v>0</v>
      </c>
      <c r="M10" s="1" t="s">
        <v>214</v>
      </c>
      <c r="N10" s="1">
        <v>1</v>
      </c>
      <c r="O10" s="1"/>
      <c r="P10" s="1"/>
      <c r="Q10" s="29"/>
      <c r="R10" s="17" t="s">
        <v>215</v>
      </c>
      <c r="S10" s="3"/>
      <c r="T10" s="3"/>
      <c r="U10" s="3"/>
      <c r="V10" s="3"/>
      <c r="W10" s="3"/>
      <c r="X10" s="3"/>
      <c r="Y10" s="29"/>
    </row>
    <row r="11" spans="1:25" ht="15.75" x14ac:dyDescent="0.25">
      <c r="A11" s="28" t="s">
        <v>253</v>
      </c>
      <c r="B11" s="1">
        <v>0</v>
      </c>
      <c r="C11" s="1">
        <v>0</v>
      </c>
      <c r="D11" s="1">
        <v>0</v>
      </c>
      <c r="E11" s="1">
        <v>1</v>
      </c>
      <c r="F11" s="1">
        <v>0</v>
      </c>
      <c r="G11" s="1">
        <v>2</v>
      </c>
      <c r="H11" s="1">
        <v>1</v>
      </c>
      <c r="I11" s="1">
        <v>4</v>
      </c>
      <c r="J11" s="1">
        <v>1</v>
      </c>
      <c r="K11" s="1">
        <v>0</v>
      </c>
      <c r="L11" s="1">
        <v>1</v>
      </c>
      <c r="M11" s="1" t="s">
        <v>214</v>
      </c>
      <c r="N11" s="1">
        <v>1</v>
      </c>
      <c r="O11" s="1"/>
      <c r="P11" s="1"/>
      <c r="Q11" s="29"/>
      <c r="R11" s="16" t="s">
        <v>234</v>
      </c>
      <c r="S11" s="7" t="s">
        <v>231</v>
      </c>
      <c r="T11" s="7" t="s">
        <v>230</v>
      </c>
      <c r="U11" s="7" t="s">
        <v>232</v>
      </c>
      <c r="V11" s="7" t="s">
        <v>233</v>
      </c>
      <c r="W11" s="7" t="s">
        <v>238</v>
      </c>
      <c r="X11" s="47" t="s">
        <v>239</v>
      </c>
      <c r="Y11" s="7" t="s">
        <v>331</v>
      </c>
    </row>
    <row r="12" spans="1:25" ht="15.75" x14ac:dyDescent="0.25">
      <c r="A12" s="28" t="s">
        <v>254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3</v>
      </c>
      <c r="H12" s="1">
        <v>3</v>
      </c>
      <c r="I12" s="1">
        <v>18</v>
      </c>
      <c r="J12" s="1">
        <v>1</v>
      </c>
      <c r="K12" s="1">
        <v>4</v>
      </c>
      <c r="L12" s="1">
        <v>0</v>
      </c>
      <c r="M12" s="1" t="s">
        <v>214</v>
      </c>
      <c r="N12" s="1">
        <v>1</v>
      </c>
      <c r="O12" s="1"/>
      <c r="P12" s="1"/>
      <c r="Q12" s="29"/>
      <c r="R12" s="3">
        <f>SUM(N13:N21)</f>
        <v>9</v>
      </c>
      <c r="S12" s="3">
        <f>SUM(N13:N21)</f>
        <v>9</v>
      </c>
      <c r="T12" s="3">
        <f>SUM(O13:O21)</f>
        <v>1</v>
      </c>
      <c r="U12" s="3">
        <f>SUM(P13:P21)</f>
        <v>0</v>
      </c>
      <c r="V12" s="3">
        <f>SUM(Q13:Q21)</f>
        <v>0</v>
      </c>
      <c r="W12" s="3">
        <f>S12/(S12+T12)</f>
        <v>0.9</v>
      </c>
      <c r="X12" s="3">
        <f>S12/(S12+U12)</f>
        <v>1</v>
      </c>
      <c r="Y12" s="29">
        <f>S12/(S12+(1/2)*(T12+V12))</f>
        <v>0.94736842105263153</v>
      </c>
    </row>
    <row r="13" spans="1:25" ht="15.75" x14ac:dyDescent="0.25">
      <c r="A13" s="30" t="s">
        <v>255</v>
      </c>
      <c r="B13" s="1">
        <v>1</v>
      </c>
      <c r="C13" s="1">
        <v>1</v>
      </c>
      <c r="D13" s="1">
        <v>2</v>
      </c>
      <c r="E13" s="1">
        <v>0</v>
      </c>
      <c r="F13" s="1">
        <v>0</v>
      </c>
      <c r="G13" s="1">
        <v>3</v>
      </c>
      <c r="H13" s="1">
        <v>4</v>
      </c>
      <c r="I13" s="1">
        <v>6</v>
      </c>
      <c r="J13" s="1">
        <v>3</v>
      </c>
      <c r="K13" s="1">
        <v>1</v>
      </c>
      <c r="L13" s="1">
        <v>2</v>
      </c>
      <c r="M13" s="1" t="s">
        <v>275</v>
      </c>
      <c r="N13" s="1">
        <v>1</v>
      </c>
      <c r="O13" s="1">
        <v>1</v>
      </c>
      <c r="P13" s="1"/>
      <c r="Q13" s="29"/>
      <c r="R13" s="18" t="s">
        <v>216</v>
      </c>
      <c r="S13" s="3"/>
      <c r="T13" s="3"/>
      <c r="U13" s="3"/>
      <c r="V13" s="3"/>
      <c r="W13" s="3"/>
      <c r="X13" s="3"/>
      <c r="Y13" s="29"/>
    </row>
    <row r="14" spans="1:25" ht="15.75" x14ac:dyDescent="0.25">
      <c r="A14" s="30" t="s">
        <v>256</v>
      </c>
      <c r="B14" s="1">
        <v>0</v>
      </c>
      <c r="C14" s="1">
        <v>1</v>
      </c>
      <c r="D14" s="1">
        <v>2</v>
      </c>
      <c r="E14" s="1">
        <v>0</v>
      </c>
      <c r="F14" s="1">
        <v>0</v>
      </c>
      <c r="G14" s="1">
        <v>0</v>
      </c>
      <c r="H14" s="1">
        <v>0</v>
      </c>
      <c r="I14" s="1">
        <v>4</v>
      </c>
      <c r="J14" s="1">
        <v>0</v>
      </c>
      <c r="K14" s="1">
        <v>0</v>
      </c>
      <c r="L14" s="1">
        <v>0</v>
      </c>
      <c r="M14" s="1" t="s">
        <v>215</v>
      </c>
      <c r="N14" s="1">
        <v>1</v>
      </c>
      <c r="O14" s="1"/>
      <c r="P14" s="1"/>
      <c r="Q14" s="29"/>
      <c r="R14" s="16" t="s">
        <v>234</v>
      </c>
      <c r="S14" s="7" t="s">
        <v>231</v>
      </c>
      <c r="T14" s="7" t="s">
        <v>230</v>
      </c>
      <c r="U14" s="7" t="s">
        <v>232</v>
      </c>
      <c r="V14" s="7" t="s">
        <v>233</v>
      </c>
      <c r="W14" s="7" t="s">
        <v>238</v>
      </c>
      <c r="X14" s="47" t="s">
        <v>239</v>
      </c>
      <c r="Y14" s="7" t="s">
        <v>331</v>
      </c>
    </row>
    <row r="15" spans="1:25" ht="15.75" x14ac:dyDescent="0.25">
      <c r="A15" s="30" t="s">
        <v>257</v>
      </c>
      <c r="B15" s="1">
        <v>1</v>
      </c>
      <c r="C15" s="1">
        <v>1</v>
      </c>
      <c r="D15" s="1">
        <v>2</v>
      </c>
      <c r="E15" s="1">
        <v>0</v>
      </c>
      <c r="F15" s="1">
        <v>0</v>
      </c>
      <c r="G15" s="1">
        <v>0</v>
      </c>
      <c r="H15" s="1">
        <v>0</v>
      </c>
      <c r="I15" s="1">
        <v>5</v>
      </c>
      <c r="J15" s="1">
        <v>1</v>
      </c>
      <c r="K15" s="1">
        <v>0</v>
      </c>
      <c r="L15" s="1">
        <v>3</v>
      </c>
      <c r="M15" s="1" t="s">
        <v>215</v>
      </c>
      <c r="N15" s="1">
        <v>1</v>
      </c>
      <c r="O15" s="1"/>
      <c r="P15" s="1"/>
      <c r="Q15" s="29"/>
      <c r="R15" s="3">
        <f>SUM(N22:N32)</f>
        <v>11</v>
      </c>
      <c r="S15" s="3">
        <f>SUM(N22:N32)</f>
        <v>11</v>
      </c>
      <c r="T15" s="3">
        <f>SUM(O22:O32)</f>
        <v>1</v>
      </c>
      <c r="U15" s="3">
        <v>0</v>
      </c>
      <c r="V15" s="3">
        <v>0</v>
      </c>
      <c r="W15" s="3">
        <f>S15/(S15+T15)</f>
        <v>0.91666666666666663</v>
      </c>
      <c r="X15" s="51">
        <f>S15/(S15+U15)</f>
        <v>1</v>
      </c>
      <c r="Y15" s="29">
        <f>S15/(S15+(1/2)*(T15+V15))</f>
        <v>0.95652173913043481</v>
      </c>
    </row>
    <row r="16" spans="1:25" ht="15.75" x14ac:dyDescent="0.25">
      <c r="A16" s="30" t="s">
        <v>258</v>
      </c>
      <c r="B16" s="1">
        <v>3</v>
      </c>
      <c r="C16" s="1">
        <v>2</v>
      </c>
      <c r="D16" s="1">
        <v>3</v>
      </c>
      <c r="E16" s="1">
        <v>0</v>
      </c>
      <c r="F16" s="1">
        <v>0</v>
      </c>
      <c r="G16" s="1">
        <v>0</v>
      </c>
      <c r="H16" s="1">
        <v>1</v>
      </c>
      <c r="I16" s="1">
        <v>5</v>
      </c>
      <c r="J16" s="1">
        <v>1</v>
      </c>
      <c r="K16" s="1">
        <v>0</v>
      </c>
      <c r="L16" s="1">
        <v>4</v>
      </c>
      <c r="M16" s="1" t="s">
        <v>215</v>
      </c>
      <c r="N16" s="1">
        <v>1</v>
      </c>
      <c r="O16" s="1"/>
      <c r="P16" s="1"/>
      <c r="Q16" s="29"/>
      <c r="R16" s="44" t="s">
        <v>280</v>
      </c>
      <c r="S16" s="1"/>
      <c r="T16" s="1"/>
      <c r="U16" s="1"/>
      <c r="V16" s="1"/>
      <c r="W16" s="1"/>
      <c r="X16" s="1"/>
      <c r="Y16" s="29"/>
    </row>
    <row r="17" spans="1:25" ht="15.75" x14ac:dyDescent="0.25">
      <c r="A17" s="30" t="s">
        <v>259</v>
      </c>
      <c r="B17" s="1">
        <v>1</v>
      </c>
      <c r="C17" s="1">
        <v>1</v>
      </c>
      <c r="D17" s="1">
        <v>1</v>
      </c>
      <c r="E17" s="1">
        <v>0</v>
      </c>
      <c r="F17" s="1">
        <v>0</v>
      </c>
      <c r="G17" s="1">
        <v>0</v>
      </c>
      <c r="H17" s="1">
        <v>1</v>
      </c>
      <c r="I17" s="1">
        <v>3</v>
      </c>
      <c r="J17" s="1">
        <v>0</v>
      </c>
      <c r="K17" s="1">
        <v>0</v>
      </c>
      <c r="L17" s="1">
        <v>2</v>
      </c>
      <c r="M17" s="1" t="s">
        <v>215</v>
      </c>
      <c r="N17" s="1">
        <v>1</v>
      </c>
      <c r="O17" s="1"/>
      <c r="P17" s="1"/>
      <c r="Q17" s="29"/>
      <c r="R17" s="16" t="s">
        <v>234</v>
      </c>
      <c r="S17" s="7" t="s">
        <v>231</v>
      </c>
      <c r="T17" s="7" t="s">
        <v>230</v>
      </c>
      <c r="U17" s="7" t="s">
        <v>232</v>
      </c>
      <c r="V17" s="7" t="s">
        <v>233</v>
      </c>
      <c r="W17" s="7" t="s">
        <v>238</v>
      </c>
      <c r="X17" s="47" t="s">
        <v>239</v>
      </c>
      <c r="Y17" s="7" t="s">
        <v>331</v>
      </c>
    </row>
    <row r="18" spans="1:25" ht="15.75" x14ac:dyDescent="0.25">
      <c r="A18" s="30" t="s">
        <v>260</v>
      </c>
      <c r="B18" s="1">
        <v>3</v>
      </c>
      <c r="C18" s="1">
        <v>2</v>
      </c>
      <c r="D18" s="1">
        <v>3</v>
      </c>
      <c r="E18" s="1">
        <v>0</v>
      </c>
      <c r="F18" s="1">
        <v>0</v>
      </c>
      <c r="G18" s="1">
        <v>0</v>
      </c>
      <c r="H18" s="1">
        <v>1</v>
      </c>
      <c r="I18" s="1">
        <v>5</v>
      </c>
      <c r="J18" s="1">
        <v>1</v>
      </c>
      <c r="K18" s="1">
        <v>0</v>
      </c>
      <c r="L18" s="1">
        <v>4</v>
      </c>
      <c r="M18" s="1" t="s">
        <v>215</v>
      </c>
      <c r="N18" s="1">
        <v>1</v>
      </c>
      <c r="O18" s="1"/>
      <c r="P18" s="1"/>
      <c r="Q18" s="29"/>
      <c r="R18" s="3">
        <v>10</v>
      </c>
      <c r="S18" s="3">
        <v>9</v>
      </c>
      <c r="T18" s="3">
        <v>1</v>
      </c>
      <c r="U18" s="3">
        <v>0</v>
      </c>
      <c r="V18" s="3">
        <v>0</v>
      </c>
      <c r="W18" s="3">
        <f>S18/(S18+T18)</f>
        <v>0.9</v>
      </c>
      <c r="X18" s="3">
        <f>S18/(S18+U18)</f>
        <v>1</v>
      </c>
      <c r="Y18" s="29">
        <f>S18/(S18+(1/2)*(T18+V18))</f>
        <v>0.94736842105263153</v>
      </c>
    </row>
    <row r="19" spans="1:25" ht="15.75" x14ac:dyDescent="0.25">
      <c r="A19" s="30" t="s">
        <v>261</v>
      </c>
      <c r="B19" s="1">
        <v>1</v>
      </c>
      <c r="C19" s="1">
        <v>1</v>
      </c>
      <c r="D19" s="1">
        <v>1</v>
      </c>
      <c r="E19" s="1">
        <v>0</v>
      </c>
      <c r="F19" s="1">
        <v>0</v>
      </c>
      <c r="G19" s="1">
        <v>1</v>
      </c>
      <c r="H19" s="1">
        <v>2</v>
      </c>
      <c r="I19" s="1">
        <v>8</v>
      </c>
      <c r="J19" s="1">
        <v>1</v>
      </c>
      <c r="K19" s="1">
        <v>0</v>
      </c>
      <c r="L19" s="1">
        <v>1</v>
      </c>
      <c r="M19" s="1" t="s">
        <v>215</v>
      </c>
      <c r="N19" s="1">
        <v>1</v>
      </c>
      <c r="O19" s="1"/>
      <c r="P19" s="1"/>
      <c r="Q19" s="29"/>
      <c r="R19" s="19" t="s">
        <v>240</v>
      </c>
      <c r="S19" s="3"/>
      <c r="T19" s="3"/>
      <c r="U19" s="3"/>
      <c r="V19" s="3"/>
      <c r="W19" s="3"/>
      <c r="X19" s="3"/>
      <c r="Y19" s="29"/>
    </row>
    <row r="20" spans="1:25" ht="15.75" x14ac:dyDescent="0.25">
      <c r="A20" s="30" t="s">
        <v>262</v>
      </c>
      <c r="B20" s="1">
        <v>2</v>
      </c>
      <c r="C20" s="1">
        <v>1</v>
      </c>
      <c r="D20" s="1">
        <v>1</v>
      </c>
      <c r="E20" s="1">
        <v>0</v>
      </c>
      <c r="F20" s="1">
        <v>0</v>
      </c>
      <c r="G20" s="1">
        <v>1</v>
      </c>
      <c r="H20" s="1">
        <v>3</v>
      </c>
      <c r="I20" s="1">
        <v>8</v>
      </c>
      <c r="J20" s="1">
        <v>1</v>
      </c>
      <c r="K20" s="1">
        <v>0</v>
      </c>
      <c r="L20" s="1">
        <v>1</v>
      </c>
      <c r="M20" s="1" t="s">
        <v>215</v>
      </c>
      <c r="N20" s="1">
        <v>1</v>
      </c>
      <c r="O20" s="1"/>
      <c r="P20" s="1"/>
      <c r="Q20" s="29"/>
      <c r="R20" s="16" t="s">
        <v>234</v>
      </c>
      <c r="S20" s="7" t="s">
        <v>231</v>
      </c>
      <c r="T20" s="7" t="s">
        <v>230</v>
      </c>
      <c r="U20" s="7" t="s">
        <v>232</v>
      </c>
      <c r="V20" s="7" t="s">
        <v>233</v>
      </c>
      <c r="W20" s="7" t="s">
        <v>238</v>
      </c>
      <c r="X20" s="47" t="s">
        <v>239</v>
      </c>
      <c r="Y20" s="7" t="s">
        <v>331</v>
      </c>
    </row>
    <row r="21" spans="1:25" ht="15.75" x14ac:dyDescent="0.25">
      <c r="A21" s="30" t="s">
        <v>263</v>
      </c>
      <c r="B21" s="1">
        <v>2</v>
      </c>
      <c r="C21" s="1">
        <v>1</v>
      </c>
      <c r="D21" s="1">
        <v>2</v>
      </c>
      <c r="E21" s="1">
        <v>0</v>
      </c>
      <c r="F21" s="1">
        <v>0</v>
      </c>
      <c r="G21" s="1">
        <v>0</v>
      </c>
      <c r="H21" s="1">
        <v>2</v>
      </c>
      <c r="I21" s="1">
        <v>2</v>
      </c>
      <c r="J21" s="1">
        <v>1</v>
      </c>
      <c r="K21" s="1">
        <v>0</v>
      </c>
      <c r="L21" s="1">
        <v>1</v>
      </c>
      <c r="M21" s="1" t="s">
        <v>215</v>
      </c>
      <c r="N21" s="1">
        <v>1</v>
      </c>
      <c r="O21" s="1"/>
      <c r="P21" s="1"/>
      <c r="Q21" s="29"/>
      <c r="R21" s="4">
        <v>41</v>
      </c>
      <c r="S21" s="4">
        <f>S9+S12+S15+S18</f>
        <v>40</v>
      </c>
      <c r="T21" s="4">
        <f>T9+T12+T15+T18</f>
        <v>8</v>
      </c>
      <c r="U21" s="4">
        <f>U9+U12+U15</f>
        <v>0</v>
      </c>
      <c r="V21" s="4">
        <f>V9+V12+V15</f>
        <v>0</v>
      </c>
      <c r="W21" s="4">
        <f>S21/(S21+T21)</f>
        <v>0.83333333333333337</v>
      </c>
      <c r="X21" s="4">
        <f>S21/(S21+U21)</f>
        <v>1</v>
      </c>
      <c r="Y21" s="29">
        <f>S21/(S21+(1/2)*(T21+V21))</f>
        <v>0.90909090909090906</v>
      </c>
    </row>
    <row r="22" spans="1:25" ht="15.75" x14ac:dyDescent="0.25">
      <c r="A22" s="31" t="s">
        <v>264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10</v>
      </c>
      <c r="J22" s="1">
        <v>0</v>
      </c>
      <c r="K22" s="1">
        <v>4</v>
      </c>
      <c r="L22" s="1">
        <v>1</v>
      </c>
      <c r="M22" s="1" t="s">
        <v>216</v>
      </c>
      <c r="N22" s="1">
        <v>1</v>
      </c>
      <c r="O22" s="1"/>
      <c r="P22" s="1"/>
      <c r="Q22" s="29"/>
      <c r="R22" s="1"/>
      <c r="S22" s="1"/>
      <c r="T22" s="1"/>
      <c r="U22" s="1"/>
      <c r="V22" s="1"/>
      <c r="W22" s="1"/>
      <c r="X22" s="1"/>
      <c r="Y22" s="1"/>
    </row>
    <row r="23" spans="1:25" ht="15.75" x14ac:dyDescent="0.25">
      <c r="A23" s="31" t="s">
        <v>265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5</v>
      </c>
      <c r="H23" s="1">
        <v>0</v>
      </c>
      <c r="I23" s="1">
        <v>3</v>
      </c>
      <c r="J23" s="1">
        <v>0</v>
      </c>
      <c r="K23" s="1">
        <v>1</v>
      </c>
      <c r="L23" s="1">
        <v>1</v>
      </c>
      <c r="M23" s="1" t="s">
        <v>216</v>
      </c>
      <c r="N23" s="1">
        <v>1</v>
      </c>
      <c r="O23" s="1"/>
      <c r="P23" s="1"/>
      <c r="Q23" s="29"/>
      <c r="R23" s="1"/>
      <c r="S23" s="1"/>
      <c r="T23" s="1"/>
      <c r="U23" s="1"/>
      <c r="V23" s="1"/>
      <c r="W23" s="1"/>
      <c r="X23" s="1"/>
      <c r="Y23" s="1"/>
    </row>
    <row r="24" spans="1:25" ht="15.75" x14ac:dyDescent="0.25">
      <c r="A24" s="31" t="s">
        <v>266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4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 t="s">
        <v>216</v>
      </c>
      <c r="N24" s="1">
        <v>1</v>
      </c>
      <c r="O24" s="1"/>
      <c r="P24" s="1"/>
      <c r="Q24" s="29"/>
      <c r="R24" s="1"/>
      <c r="S24" s="1"/>
      <c r="T24" s="1"/>
      <c r="U24" s="1"/>
      <c r="V24" s="1"/>
      <c r="W24" s="1"/>
      <c r="X24" s="1"/>
      <c r="Y24" s="1"/>
    </row>
    <row r="25" spans="1:25" ht="15.75" x14ac:dyDescent="0.25">
      <c r="A25" s="31" t="s">
        <v>267</v>
      </c>
      <c r="B25" s="1">
        <v>0</v>
      </c>
      <c r="C25" s="1">
        <v>0</v>
      </c>
      <c r="D25" s="1">
        <v>0</v>
      </c>
      <c r="E25" s="1">
        <v>2</v>
      </c>
      <c r="F25" s="1">
        <v>0</v>
      </c>
      <c r="G25" s="1">
        <v>2</v>
      </c>
      <c r="H25" s="1">
        <v>1</v>
      </c>
      <c r="I25" s="1">
        <v>10</v>
      </c>
      <c r="J25" s="1">
        <v>0</v>
      </c>
      <c r="K25" s="1">
        <v>4</v>
      </c>
      <c r="L25" s="1">
        <v>2</v>
      </c>
      <c r="M25" s="1" t="s">
        <v>216</v>
      </c>
      <c r="N25" s="1">
        <v>1</v>
      </c>
      <c r="O25" s="1"/>
      <c r="P25" s="1"/>
      <c r="Q25" s="29"/>
      <c r="R25" s="1"/>
      <c r="S25" s="1"/>
      <c r="T25" s="1"/>
      <c r="U25" s="1"/>
      <c r="V25" s="1"/>
      <c r="W25" s="1"/>
      <c r="X25" s="1"/>
      <c r="Y25" s="1"/>
    </row>
    <row r="26" spans="1:25" ht="15.75" x14ac:dyDescent="0.25">
      <c r="A26" s="31" t="s">
        <v>268</v>
      </c>
      <c r="B26" s="1">
        <v>0</v>
      </c>
      <c r="C26" s="1">
        <v>0</v>
      </c>
      <c r="D26" s="1">
        <v>0</v>
      </c>
      <c r="E26" s="1">
        <v>1</v>
      </c>
      <c r="F26" s="1">
        <v>0</v>
      </c>
      <c r="G26" s="1">
        <v>2</v>
      </c>
      <c r="H26" s="1">
        <v>1</v>
      </c>
      <c r="I26" s="1">
        <v>6</v>
      </c>
      <c r="J26" s="1">
        <v>0</v>
      </c>
      <c r="K26" s="1">
        <v>2</v>
      </c>
      <c r="L26" s="1">
        <v>2</v>
      </c>
      <c r="M26" s="1" t="s">
        <v>216</v>
      </c>
      <c r="N26" s="1">
        <v>1</v>
      </c>
      <c r="O26" s="1"/>
      <c r="P26" s="1"/>
      <c r="Q26" s="29"/>
      <c r="R26" s="1"/>
      <c r="S26" s="1"/>
      <c r="T26" s="1"/>
      <c r="U26" s="1"/>
      <c r="V26" s="1"/>
      <c r="W26" s="1"/>
      <c r="X26" s="1"/>
      <c r="Y26" s="1"/>
    </row>
    <row r="27" spans="1:25" ht="15.75" x14ac:dyDescent="0.25">
      <c r="A27" s="31" t="s">
        <v>269</v>
      </c>
      <c r="B27" s="1">
        <v>0</v>
      </c>
      <c r="C27" s="1">
        <v>0</v>
      </c>
      <c r="D27" s="1">
        <v>0</v>
      </c>
      <c r="E27" s="1">
        <v>1</v>
      </c>
      <c r="F27" s="1">
        <v>1</v>
      </c>
      <c r="G27" s="1">
        <v>2</v>
      </c>
      <c r="H27" s="1">
        <v>1</v>
      </c>
      <c r="I27" s="1">
        <v>7</v>
      </c>
      <c r="J27" s="1">
        <v>0</v>
      </c>
      <c r="K27" s="1">
        <v>3</v>
      </c>
      <c r="L27" s="1">
        <v>3</v>
      </c>
      <c r="M27" s="1" t="s">
        <v>276</v>
      </c>
      <c r="N27" s="1">
        <v>1</v>
      </c>
      <c r="O27" s="1">
        <v>1</v>
      </c>
      <c r="P27" s="1"/>
      <c r="Q27" s="29"/>
      <c r="R27" s="1"/>
      <c r="S27" s="1"/>
      <c r="T27" s="1"/>
      <c r="U27" s="1"/>
      <c r="V27" s="1"/>
      <c r="W27" s="1"/>
      <c r="X27" s="1"/>
      <c r="Y27" s="1"/>
    </row>
    <row r="28" spans="1:25" ht="15.75" x14ac:dyDescent="0.25">
      <c r="A28" s="31" t="s">
        <v>270</v>
      </c>
      <c r="B28" s="1">
        <v>0</v>
      </c>
      <c r="C28" s="1">
        <v>0</v>
      </c>
      <c r="D28" s="1">
        <v>0</v>
      </c>
      <c r="E28" s="1">
        <v>2</v>
      </c>
      <c r="F28" s="1">
        <v>0</v>
      </c>
      <c r="G28" s="1">
        <v>3</v>
      </c>
      <c r="H28" s="1">
        <v>2</v>
      </c>
      <c r="I28" s="1">
        <v>13</v>
      </c>
      <c r="J28" s="1">
        <v>0</v>
      </c>
      <c r="K28" s="1">
        <v>5</v>
      </c>
      <c r="L28" s="1">
        <v>2</v>
      </c>
      <c r="M28" s="1" t="s">
        <v>216</v>
      </c>
      <c r="N28" s="1">
        <v>1</v>
      </c>
      <c r="O28" s="1"/>
      <c r="P28" s="1"/>
      <c r="Q28" s="29"/>
      <c r="R28" s="1"/>
      <c r="S28" s="1"/>
      <c r="T28" s="1"/>
      <c r="U28" s="1"/>
      <c r="V28" s="1"/>
      <c r="W28" s="1"/>
      <c r="X28" s="1"/>
      <c r="Y28" s="1"/>
    </row>
    <row r="29" spans="1:25" ht="15.75" x14ac:dyDescent="0.25">
      <c r="A29" s="31" t="s">
        <v>271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6</v>
      </c>
      <c r="H29" s="1">
        <v>4</v>
      </c>
      <c r="I29" s="1">
        <v>5</v>
      </c>
      <c r="J29" s="1">
        <v>0</v>
      </c>
      <c r="K29" s="1">
        <v>0</v>
      </c>
      <c r="L29" s="1">
        <v>1</v>
      </c>
      <c r="M29" s="1" t="s">
        <v>216</v>
      </c>
      <c r="N29" s="1">
        <v>1</v>
      </c>
      <c r="O29" s="1"/>
      <c r="P29" s="1"/>
      <c r="Q29" s="29"/>
      <c r="R29" s="1"/>
      <c r="S29" s="1"/>
      <c r="T29" s="1"/>
      <c r="U29" s="1"/>
      <c r="V29" s="1"/>
      <c r="W29" s="1"/>
      <c r="X29" s="1"/>
      <c r="Y29" s="1"/>
    </row>
    <row r="30" spans="1:25" ht="15.75" x14ac:dyDescent="0.25">
      <c r="A30" s="31" t="s">
        <v>272</v>
      </c>
      <c r="B30" s="1">
        <v>0</v>
      </c>
      <c r="C30" s="1">
        <v>0</v>
      </c>
      <c r="D30" s="1">
        <v>1</v>
      </c>
      <c r="E30" s="1">
        <v>3</v>
      </c>
      <c r="F30" s="1">
        <v>0</v>
      </c>
      <c r="G30" s="1">
        <v>4</v>
      </c>
      <c r="H30" s="1">
        <v>4</v>
      </c>
      <c r="I30" s="1">
        <v>13</v>
      </c>
      <c r="J30" s="1">
        <v>1</v>
      </c>
      <c r="K30" s="1">
        <v>0</v>
      </c>
      <c r="L30" s="1">
        <v>1</v>
      </c>
      <c r="M30" s="1" t="s">
        <v>216</v>
      </c>
      <c r="N30" s="1">
        <v>1</v>
      </c>
      <c r="O30" s="1"/>
      <c r="P30" s="1"/>
      <c r="Q30" s="29"/>
      <c r="R30" s="1"/>
      <c r="S30" s="1"/>
      <c r="T30" s="1"/>
      <c r="U30" s="1"/>
      <c r="V30" s="1"/>
      <c r="W30" s="1"/>
      <c r="X30" s="1"/>
      <c r="Y30" s="1"/>
    </row>
    <row r="31" spans="1:25" ht="15.75" x14ac:dyDescent="0.25">
      <c r="A31" s="31" t="s">
        <v>273</v>
      </c>
      <c r="B31" s="1">
        <v>0</v>
      </c>
      <c r="C31" s="1">
        <v>0</v>
      </c>
      <c r="D31" s="1">
        <v>1</v>
      </c>
      <c r="E31" s="1">
        <v>3</v>
      </c>
      <c r="F31" s="1">
        <v>0</v>
      </c>
      <c r="G31" s="1">
        <v>4</v>
      </c>
      <c r="H31" s="1">
        <v>4</v>
      </c>
      <c r="I31" s="1">
        <v>13</v>
      </c>
      <c r="J31" s="1">
        <v>1</v>
      </c>
      <c r="K31" s="1">
        <v>0</v>
      </c>
      <c r="L31" s="1">
        <v>1</v>
      </c>
      <c r="M31" s="1" t="s">
        <v>216</v>
      </c>
      <c r="N31" s="1">
        <v>1</v>
      </c>
      <c r="O31" s="1"/>
      <c r="P31" s="1"/>
      <c r="Q31" s="29"/>
      <c r="R31" s="1"/>
      <c r="S31" s="1"/>
      <c r="T31" s="1"/>
      <c r="U31" s="1"/>
      <c r="V31" s="1"/>
      <c r="W31" s="1"/>
      <c r="X31" s="1"/>
      <c r="Y31" s="1"/>
    </row>
    <row r="32" spans="1:25" ht="15.75" x14ac:dyDescent="0.25">
      <c r="A32" s="34" t="s">
        <v>274</v>
      </c>
      <c r="B32" s="1">
        <v>0</v>
      </c>
      <c r="C32" s="1">
        <v>0</v>
      </c>
      <c r="D32" s="1">
        <v>0</v>
      </c>
      <c r="E32" s="1">
        <v>1</v>
      </c>
      <c r="F32" s="1">
        <v>0</v>
      </c>
      <c r="G32" s="1">
        <v>3</v>
      </c>
      <c r="H32" s="1">
        <v>3</v>
      </c>
      <c r="I32" s="1">
        <v>13</v>
      </c>
      <c r="J32" s="1">
        <v>5</v>
      </c>
      <c r="K32" s="1">
        <v>0</v>
      </c>
      <c r="L32" s="1">
        <v>5</v>
      </c>
      <c r="M32" s="1" t="s">
        <v>216</v>
      </c>
      <c r="N32" s="1">
        <v>1</v>
      </c>
      <c r="O32" s="1"/>
      <c r="P32" s="1"/>
      <c r="Q32" s="29"/>
      <c r="R32" s="1"/>
      <c r="S32" s="1"/>
      <c r="T32" s="1"/>
      <c r="U32" s="1"/>
      <c r="V32" s="1"/>
      <c r="W32" s="1"/>
      <c r="X32" s="1"/>
      <c r="Y32" s="1"/>
    </row>
    <row r="33" spans="1:25" ht="15.75" x14ac:dyDescent="0.25">
      <c r="A33" s="35" t="s">
        <v>320</v>
      </c>
      <c r="B33" s="1">
        <v>0</v>
      </c>
      <c r="C33" s="1">
        <v>0</v>
      </c>
      <c r="D33" s="1">
        <v>0</v>
      </c>
      <c r="E33" s="1">
        <v>1</v>
      </c>
      <c r="F33" s="1">
        <v>0</v>
      </c>
      <c r="G33" s="1">
        <v>1</v>
      </c>
      <c r="H33" s="1">
        <v>0</v>
      </c>
      <c r="I33" s="1">
        <v>4</v>
      </c>
      <c r="J33" s="1">
        <v>0</v>
      </c>
      <c r="K33" s="1">
        <v>0</v>
      </c>
      <c r="L33" s="1">
        <v>1</v>
      </c>
      <c r="M33" s="1"/>
      <c r="N33" s="1">
        <v>1</v>
      </c>
      <c r="O33" s="1"/>
      <c r="P33" s="1"/>
      <c r="Q33" s="29"/>
      <c r="R33" s="1"/>
      <c r="S33" s="1"/>
      <c r="T33" s="1"/>
      <c r="U33" s="1"/>
      <c r="V33" s="1"/>
      <c r="W33" s="1"/>
      <c r="X33" s="1"/>
      <c r="Y33" s="1"/>
    </row>
    <row r="34" spans="1:25" ht="15.75" x14ac:dyDescent="0.25">
      <c r="A34" s="35" t="s">
        <v>321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2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/>
      <c r="N34" s="1">
        <v>1</v>
      </c>
      <c r="O34" s="1"/>
      <c r="P34" s="1"/>
      <c r="Q34" s="29"/>
      <c r="R34" s="1"/>
      <c r="S34" s="1"/>
      <c r="T34" s="1"/>
      <c r="U34" s="1"/>
      <c r="V34" s="1"/>
      <c r="W34" s="1"/>
      <c r="X34" s="1"/>
      <c r="Y34" s="1"/>
    </row>
    <row r="35" spans="1:25" ht="15.75" x14ac:dyDescent="0.25">
      <c r="A35" s="35" t="s">
        <v>322</v>
      </c>
      <c r="B35" s="1">
        <v>1</v>
      </c>
      <c r="C35" s="1">
        <v>0</v>
      </c>
      <c r="D35" s="1">
        <v>0</v>
      </c>
      <c r="E35" s="1">
        <v>0</v>
      </c>
      <c r="F35" s="1">
        <v>0</v>
      </c>
      <c r="G35" s="1">
        <v>3</v>
      </c>
      <c r="H35" s="1">
        <v>2</v>
      </c>
      <c r="I35" s="1">
        <v>1</v>
      </c>
      <c r="J35" s="1">
        <v>0</v>
      </c>
      <c r="K35" s="1">
        <v>0</v>
      </c>
      <c r="L35" s="1">
        <v>0</v>
      </c>
      <c r="M35" s="1"/>
      <c r="N35" s="1">
        <v>1</v>
      </c>
      <c r="O35" s="1"/>
      <c r="P35" s="1"/>
      <c r="Q35" s="29"/>
      <c r="R35" s="1"/>
      <c r="S35" s="1"/>
      <c r="T35" s="1"/>
      <c r="U35" s="1"/>
      <c r="V35" s="1"/>
      <c r="W35" s="1"/>
      <c r="X35" s="1"/>
      <c r="Y35" s="1"/>
    </row>
    <row r="36" spans="1:25" ht="15.75" x14ac:dyDescent="0.25">
      <c r="A36" s="35" t="s">
        <v>323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5</v>
      </c>
      <c r="H36" s="1">
        <v>1</v>
      </c>
      <c r="I36" s="1">
        <v>1</v>
      </c>
      <c r="J36" s="1">
        <v>0</v>
      </c>
      <c r="K36" s="1">
        <v>0</v>
      </c>
      <c r="L36" s="1">
        <v>1</v>
      </c>
      <c r="M36" s="1"/>
      <c r="N36" s="1">
        <v>1</v>
      </c>
      <c r="O36" s="1"/>
      <c r="P36" s="1"/>
      <c r="Q36" s="29"/>
      <c r="R36" s="1"/>
      <c r="S36" s="1"/>
      <c r="T36" s="1"/>
      <c r="U36" s="1"/>
      <c r="V36" s="1"/>
      <c r="W36" s="1"/>
      <c r="X36" s="1"/>
      <c r="Y36" s="1"/>
    </row>
    <row r="37" spans="1:25" ht="15.75" x14ac:dyDescent="0.25">
      <c r="A37" s="35" t="s">
        <v>324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3</v>
      </c>
      <c r="H37" s="1">
        <v>1</v>
      </c>
      <c r="I37" s="1">
        <v>2</v>
      </c>
      <c r="J37" s="1">
        <v>0</v>
      </c>
      <c r="K37" s="1">
        <v>0</v>
      </c>
      <c r="L37" s="1">
        <v>0</v>
      </c>
      <c r="M37" s="1"/>
      <c r="N37" s="1">
        <v>1</v>
      </c>
      <c r="O37" s="1"/>
      <c r="P37" s="1"/>
      <c r="Q37" s="29"/>
      <c r="R37" s="1"/>
      <c r="S37" s="1"/>
      <c r="T37" s="1"/>
      <c r="U37" s="1"/>
      <c r="V37" s="1"/>
      <c r="W37" s="1"/>
      <c r="X37" s="1"/>
      <c r="Y37" s="1"/>
    </row>
    <row r="38" spans="1:25" ht="15.75" x14ac:dyDescent="0.25">
      <c r="A38" s="35" t="s">
        <v>325</v>
      </c>
      <c r="B38" s="1">
        <v>0</v>
      </c>
      <c r="C38" s="1">
        <v>0</v>
      </c>
      <c r="D38" s="1">
        <v>1</v>
      </c>
      <c r="E38" s="1">
        <v>0</v>
      </c>
      <c r="F38" s="1">
        <v>0</v>
      </c>
      <c r="G38" s="1">
        <v>13</v>
      </c>
      <c r="H38" s="1">
        <v>2</v>
      </c>
      <c r="I38" s="1">
        <v>11</v>
      </c>
      <c r="J38" s="1">
        <v>0</v>
      </c>
      <c r="K38" s="1">
        <v>0</v>
      </c>
      <c r="L38" s="1">
        <v>0</v>
      </c>
      <c r="M38" s="1"/>
      <c r="N38" s="1">
        <v>1</v>
      </c>
      <c r="O38" s="1"/>
      <c r="P38" s="1"/>
      <c r="Q38" s="29"/>
      <c r="R38" s="1"/>
      <c r="S38" s="1"/>
      <c r="T38" s="1"/>
      <c r="U38" s="1"/>
      <c r="V38" s="1"/>
      <c r="W38" s="1"/>
      <c r="X38" s="1"/>
      <c r="Y38" s="1"/>
    </row>
    <row r="39" spans="1:25" ht="15.75" x14ac:dyDescent="0.25">
      <c r="A39" s="35" t="s">
        <v>326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7</v>
      </c>
      <c r="H39" s="1">
        <v>3</v>
      </c>
      <c r="I39" s="1">
        <v>4</v>
      </c>
      <c r="J39" s="1">
        <v>0</v>
      </c>
      <c r="K39" s="1">
        <v>3</v>
      </c>
      <c r="L39" s="1">
        <v>1</v>
      </c>
      <c r="M39" s="1" t="s">
        <v>228</v>
      </c>
      <c r="N39" s="1"/>
      <c r="O39" s="1">
        <v>1</v>
      </c>
      <c r="P39" s="1"/>
      <c r="Q39" s="29"/>
      <c r="R39" s="1"/>
      <c r="S39" s="1"/>
      <c r="T39" s="1"/>
      <c r="U39" s="1"/>
      <c r="V39" s="1"/>
      <c r="W39" s="1"/>
      <c r="X39" s="1"/>
      <c r="Y39" s="1"/>
    </row>
    <row r="40" spans="1:25" ht="15.75" x14ac:dyDescent="0.25">
      <c r="A40" s="35" t="s">
        <v>327</v>
      </c>
      <c r="B40" s="1">
        <v>1</v>
      </c>
      <c r="C40" s="1">
        <v>0</v>
      </c>
      <c r="D40" s="1">
        <v>0</v>
      </c>
      <c r="E40" s="1">
        <v>0</v>
      </c>
      <c r="F40" s="1">
        <v>0</v>
      </c>
      <c r="G40" s="1">
        <v>5</v>
      </c>
      <c r="H40" s="1">
        <v>2</v>
      </c>
      <c r="I40" s="1">
        <v>8</v>
      </c>
      <c r="J40" s="1">
        <v>0</v>
      </c>
      <c r="K40" s="1">
        <v>0</v>
      </c>
      <c r="L40" s="1">
        <v>0</v>
      </c>
      <c r="M40" s="1"/>
      <c r="N40" s="1">
        <v>1</v>
      </c>
      <c r="O40" s="1"/>
      <c r="P40" s="1"/>
      <c r="Q40" s="29"/>
      <c r="R40" s="1"/>
      <c r="S40" s="1"/>
      <c r="T40" s="1"/>
      <c r="U40" s="1"/>
      <c r="V40" s="1"/>
      <c r="W40" s="1"/>
      <c r="X40" s="1"/>
      <c r="Y40" s="1"/>
    </row>
    <row r="41" spans="1:25" ht="15.75" x14ac:dyDescent="0.25">
      <c r="A41" s="35" t="s">
        <v>328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3</v>
      </c>
      <c r="H41" s="1">
        <v>2</v>
      </c>
      <c r="I41" s="1">
        <v>1</v>
      </c>
      <c r="J41" s="1">
        <v>0</v>
      </c>
      <c r="K41" s="1">
        <v>0</v>
      </c>
      <c r="L41" s="1">
        <v>0</v>
      </c>
      <c r="M41" s="1"/>
      <c r="N41" s="1">
        <v>1</v>
      </c>
      <c r="O41" s="1"/>
      <c r="P41" s="1"/>
      <c r="Q41" s="29"/>
      <c r="R41" s="1"/>
      <c r="S41" s="1"/>
      <c r="T41" s="1"/>
      <c r="U41" s="1"/>
      <c r="V41" s="1"/>
      <c r="W41" s="1"/>
      <c r="X41" s="1"/>
      <c r="Y41" s="1"/>
    </row>
    <row r="42" spans="1:25" ht="15.75" x14ac:dyDescent="0.25">
      <c r="A42" s="36" t="s">
        <v>329</v>
      </c>
      <c r="B42" s="32">
        <v>1</v>
      </c>
      <c r="C42" s="32">
        <v>0</v>
      </c>
      <c r="D42" s="32">
        <v>0</v>
      </c>
      <c r="E42" s="32">
        <v>0</v>
      </c>
      <c r="F42" s="32">
        <v>0</v>
      </c>
      <c r="G42" s="32">
        <v>7</v>
      </c>
      <c r="H42" s="32">
        <v>5</v>
      </c>
      <c r="I42" s="32">
        <v>3</v>
      </c>
      <c r="J42" s="32">
        <v>0</v>
      </c>
      <c r="K42" s="32">
        <v>0</v>
      </c>
      <c r="L42" s="32">
        <v>1</v>
      </c>
      <c r="M42" s="32"/>
      <c r="N42" s="32">
        <v>1</v>
      </c>
      <c r="O42" s="32"/>
      <c r="P42" s="32"/>
      <c r="Q42" s="33"/>
      <c r="R42" s="1"/>
      <c r="S42" s="1"/>
      <c r="T42" s="1"/>
      <c r="U42" s="1"/>
      <c r="V42" s="1"/>
      <c r="W42" s="1"/>
      <c r="X42" s="1"/>
      <c r="Y4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Java</vt:lpstr>
      <vt:lpstr>C++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Dunlop</dc:creator>
  <cp:lastModifiedBy>Nils Dunlop</cp:lastModifiedBy>
  <dcterms:created xsi:type="dcterms:W3CDTF">2023-04-19T01:41:19Z</dcterms:created>
  <dcterms:modified xsi:type="dcterms:W3CDTF">2023-05-26T12:56:00Z</dcterms:modified>
</cp:coreProperties>
</file>