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d\Desktop\MethodExtraction\"/>
    </mc:Choice>
  </mc:AlternateContent>
  <xr:revisionPtr revIDLastSave="0" documentId="13_ncr:1_{CE44EC22-AD99-4A8E-A310-D662D72BE277}" xr6:coauthVersionLast="47" xr6:coauthVersionMax="47" xr10:uidLastSave="{00000000-0000-0000-0000-000000000000}"/>
  <bookViews>
    <workbookView xWindow="-120" yWindow="-120" windowWidth="29040" windowHeight="15720" xr2:uid="{5CCB1DCF-789F-4114-90F4-A1ABE5F61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Y33" i="1" s="1"/>
  <c r="Y38" i="1"/>
  <c r="X38" i="1"/>
  <c r="W38" i="1"/>
  <c r="V38" i="1"/>
  <c r="U38" i="1"/>
  <c r="T38" i="1"/>
  <c r="Y39" i="1"/>
  <c r="X39" i="1"/>
  <c r="W39" i="1"/>
  <c r="V39" i="1"/>
  <c r="U39" i="1"/>
  <c r="T39" i="1"/>
  <c r="X36" i="1"/>
  <c r="Y36" i="1"/>
  <c r="W36" i="1"/>
  <c r="V36" i="1"/>
  <c r="U36" i="1"/>
  <c r="T36" i="1"/>
  <c r="Y35" i="1"/>
  <c r="X35" i="1"/>
  <c r="W33" i="1"/>
  <c r="V33" i="1"/>
  <c r="U33" i="1"/>
  <c r="W35" i="1"/>
  <c r="V35" i="1"/>
  <c r="U35" i="1"/>
  <c r="T35" i="1"/>
  <c r="Y34" i="1"/>
  <c r="X34" i="1"/>
  <c r="W34" i="1"/>
  <c r="V34" i="1"/>
  <c r="U34" i="1"/>
  <c r="T34" i="1"/>
  <c r="V30" i="1"/>
  <c r="U30" i="1"/>
  <c r="U24" i="1"/>
  <c r="T30" i="1"/>
  <c r="T27" i="1"/>
  <c r="S27" i="1"/>
  <c r="X27" i="1" s="1"/>
  <c r="V24" i="1"/>
  <c r="X24" i="1"/>
  <c r="T24" i="1"/>
  <c r="W24" i="1" s="1"/>
  <c r="S24" i="1"/>
  <c r="V21" i="1"/>
  <c r="U21" i="1"/>
  <c r="T21" i="1"/>
  <c r="S21" i="1"/>
  <c r="X33" i="1" l="1"/>
  <c r="S30" i="1"/>
  <c r="W27" i="1"/>
  <c r="X30" i="1"/>
  <c r="W30" i="1"/>
  <c r="X21" i="1"/>
  <c r="W21" i="1"/>
</calcChain>
</file>

<file path=xl/sharedStrings.xml><?xml version="1.0" encoding="utf-8"?>
<sst xmlns="http://schemas.openxmlformats.org/spreadsheetml/2006/main" count="466" uniqueCount="248">
  <si>
    <t>Files</t>
  </si>
  <si>
    <t>NSF</t>
  </si>
  <si>
    <t>NOPC</t>
  </si>
  <si>
    <t>NSM</t>
  </si>
  <si>
    <t>NOAM</t>
  </si>
  <si>
    <t>NOI</t>
  </si>
  <si>
    <t>NOF</t>
  </si>
  <si>
    <t>NOOF</t>
  </si>
  <si>
    <t>NOM</t>
  </si>
  <si>
    <t>NCOF</t>
  </si>
  <si>
    <t>NORM</t>
  </si>
  <si>
    <t>NMGI</t>
  </si>
  <si>
    <t>MoveItemAdapter (adapter)</t>
  </si>
  <si>
    <t>OrderableListModel (adaptee)</t>
  </si>
  <si>
    <t>MultipleDirClassDiagramReloader (adaptee)</t>
  </si>
  <si>
    <t>ReloadActionAdapter (adapter)</t>
  </si>
  <si>
    <t>LinedPanel (adaptee)</t>
  </si>
  <si>
    <t>ZoomAdapter (adapter)</t>
  </si>
  <si>
    <t>Metric</t>
  </si>
  <si>
    <t>Description</t>
  </si>
  <si>
    <t>Number of static fields</t>
  </si>
  <si>
    <t>Number of private constructors</t>
  </si>
  <si>
    <t>Number of static methods</t>
  </si>
  <si>
    <t>Number of abstract methods</t>
  </si>
  <si>
    <t>Number of interfaces</t>
  </si>
  <si>
    <t>Number of fields</t>
  </si>
  <si>
    <t>Number of object fields</t>
  </si>
  <si>
    <t>Number of methods</t>
  </si>
  <si>
    <t>Number of other classes with field of own type</t>
  </si>
  <si>
    <t>Number of methods generating instances</t>
  </si>
  <si>
    <t>JumpToTypeAdapter (adapter)</t>
  </si>
  <si>
    <t>UMLPackage (adaptee)</t>
  </si>
  <si>
    <t>SourceBrowser (adaptee)</t>
  </si>
  <si>
    <t>SourceBrowserAdapter (adapter)</t>
  </si>
  <si>
    <t>UndoAction (adaptee)</t>
  </si>
  <si>
    <t>UndoAdapter (adapter)</t>
  </si>
  <si>
    <t>BrowserAdapter (target)</t>
  </si>
  <si>
    <t>NewProjectAdapter (adapter)</t>
  </si>
  <si>
    <t>RefactoringAdapter (adapter)</t>
  </si>
  <si>
    <t>ConvertAdapter (adapter)</t>
  </si>
  <si>
    <t>UMLField (adaptee)</t>
  </si>
  <si>
    <t>UMLType (adaptee)</t>
  </si>
  <si>
    <t>UMLMouseAdapter (adapter)</t>
  </si>
  <si>
    <t>Save (adaptee)</t>
  </si>
  <si>
    <t>SaveAdapter (adapter)</t>
  </si>
  <si>
    <t>JBuilderAction (target)</t>
  </si>
  <si>
    <t>JPGFileAction (adapter)</t>
  </si>
  <si>
    <t>DragPanelAdapter (adapter)</t>
  </si>
  <si>
    <t>EndPointPanel (adaptee)</t>
  </si>
  <si>
    <t>LineMouseAdapter (adapter)</t>
  </si>
  <si>
    <t>PrintAdapter (adapter)</t>
  </si>
  <si>
    <t>PrintingThread (adaptee)</t>
  </si>
  <si>
    <t>PrintSetupAdapter (adapter)</t>
  </si>
  <si>
    <t>UMLPagePrinter (adaptee)</t>
  </si>
  <si>
    <t>ExtractMethodDialog (adaptee)</t>
  </si>
  <si>
    <t>SignatureUpdateAdapter (adapter)</t>
  </si>
  <si>
    <t>FormAdapter (adapter)</t>
  </si>
  <si>
    <t>FormListener (target)</t>
  </si>
  <si>
    <t>GridBagControlCenter (adaptee)</t>
  </si>
  <si>
    <t>GridBagCustomizer (adaptee)</t>
  </si>
  <si>
    <t>JavaCodeGenerator (adaptee)</t>
  </si>
  <si>
    <t>ScannerListener (target)</t>
  </si>
  <si>
    <t>SearchResultIntersection (adapter)</t>
  </si>
  <si>
    <t>AcceptAdapter (adapter)</t>
  </si>
  <si>
    <t>ClassLoaderSupport (adapter)</t>
  </si>
  <si>
    <t>DataSystem (adapter)</t>
  </si>
  <si>
    <t>DSMap (adaptee)</t>
  </si>
  <si>
    <t>FileObject (adaptee)</t>
  </si>
  <si>
    <t>FileSystem (adaptee)</t>
  </si>
  <si>
    <t>FSPoolNode (adapter)</t>
  </si>
  <si>
    <t>JavaDocChildren (adapter)</t>
  </si>
  <si>
    <t>Packages (adapter)</t>
  </si>
  <si>
    <t>Repository (adapter)</t>
  </si>
  <si>
    <t>RepositoryListener (adaptee)</t>
  </si>
  <si>
    <t>RootChildren (adapter)</t>
  </si>
  <si>
    <t>VcsCache (adapter)</t>
  </si>
  <si>
    <t>VcsFileSystem (adaptee)</t>
  </si>
  <si>
    <t>RepositoryTab (adapter)</t>
  </si>
  <si>
    <t>OperationAdapter (adapter)</t>
  </si>
  <si>
    <t>OperationListener (target)</t>
  </si>
  <si>
    <t>RequestProcessor (adaptee)</t>
  </si>
  <si>
    <t>Listener (adapter)</t>
  </si>
  <si>
    <t>Operation (adapter)</t>
  </si>
  <si>
    <t>BeansDetails (adaptee)</t>
  </si>
  <si>
    <t>Keys (adaptee)</t>
  </si>
  <si>
    <t>ChildrenArray (adapter)</t>
  </si>
  <si>
    <t>ControlPanelChildren (adapter)</t>
  </si>
  <si>
    <t>CookieAction (adaptee)</t>
  </si>
  <si>
    <t>CookiesChangeListener (adapter)</t>
  </si>
  <si>
    <t>ExplorerManager (adaptee)</t>
  </si>
  <si>
    <t>FilterNode (adaptee)</t>
  </si>
  <si>
    <t>Children (adaptee)</t>
  </si>
  <si>
    <t>ChildrenAdapter (adapter)</t>
  </si>
  <si>
    <t>NodeAdapter (adapter)</t>
  </si>
  <si>
    <t>GlobalOptionsChildren (adapter)</t>
  </si>
  <si>
    <t>Support (adaptee)</t>
  </si>
  <si>
    <t>MenuFolder (adapter)</t>
  </si>
  <si>
    <t>NodeListener (target)</t>
  </si>
  <si>
    <t>PaletteButton (adaptee)</t>
  </si>
  <si>
    <t>ProjectSensitiveAction (adaptee)</t>
  </si>
  <si>
    <t>NodesL (adapter)</t>
  </si>
  <si>
    <t>PropertySheet (adaptee)</t>
  </si>
  <si>
    <t>BeansListener (adapter)</t>
  </si>
  <si>
    <t>TopComponent (adaptee)</t>
  </si>
  <si>
    <t>NodeName (adapter)</t>
  </si>
  <si>
    <t>VisualizerEvent (adaptee)</t>
  </si>
  <si>
    <t>VisualizerNode (adapter)</t>
  </si>
  <si>
    <t>WeakListener$Node (adapter)</t>
  </si>
  <si>
    <t>AbstractDebugger (adaptee)</t>
  </si>
  <si>
    <t>AbstractThread (adaptee)</t>
  </si>
  <si>
    <t>ThreadNode (adaptee)</t>
  </si>
  <si>
    <t>ThreadListener (adapter)</t>
  </si>
  <si>
    <t>SpinButtonAdapter (adapter)</t>
  </si>
  <si>
    <t>SpinButtonListener (target)</t>
  </si>
  <si>
    <t>DataObject (adaptee)</t>
  </si>
  <si>
    <t>FileChangeAdapter (adapter)</t>
  </si>
  <si>
    <t>FileChangeListener (adaptee)</t>
  </si>
  <si>
    <t>FolderList (adapter)</t>
  </si>
  <si>
    <t>IDLDataObject (adaptee)</t>
  </si>
  <si>
    <t>FileListener (adapter)</t>
  </si>
  <si>
    <t>MultiFileObject (adapter)</t>
  </si>
  <si>
    <t>MultiDataObject$EntryL (adapter)</t>
  </si>
  <si>
    <t>FileChange (adapter)</t>
  </si>
  <si>
    <t>XMLDataObject (adaptee)</t>
  </si>
  <si>
    <t>XMLDataObject$InfoParser (adapter)</t>
  </si>
  <si>
    <t>ChangeConnectionEndHandle (adapter)</t>
  </si>
  <si>
    <t>ChangeConnectionStartHandle (adapter)</t>
  </si>
  <si>
    <t>ConnectionFigure (adaptee)</t>
  </si>
  <si>
    <t>ConnectionHandle (adapter)</t>
  </si>
  <si>
    <t>EastHandle (adapter)</t>
  </si>
  <si>
    <t>ElbowHandle (adapter)</t>
  </si>
  <si>
    <t>Figure (adaptee)</t>
  </si>
  <si>
    <t>FontSizeHandle (adapter)</t>
  </si>
  <si>
    <t>GroupHandle (adapter)</t>
  </si>
  <si>
    <t>Handle (target)</t>
  </si>
  <si>
    <t>LineConnection (adaptee)</t>
  </si>
  <si>
    <t>Locator (adaptee)</t>
  </si>
  <si>
    <t>LocatorHandle (adapter)</t>
  </si>
  <si>
    <t>NorthEastHandle (adapter)</t>
  </si>
  <si>
    <t>NorthHandle (adapter)</t>
  </si>
  <si>
    <t>NorthWestHandle (adapter)</t>
  </si>
  <si>
    <t>NullHandle (adapter)</t>
  </si>
  <si>
    <t>PolygonFigure (adaptee)</t>
  </si>
  <si>
    <t>PolygonHandle (adapter)</t>
  </si>
  <si>
    <t>PolygonScaleHandle (adapter)</t>
  </si>
  <si>
    <t>PolyLineFigure (adaptee)</t>
  </si>
  <si>
    <t>PolyLineHandle (adapter)</t>
  </si>
  <si>
    <t>RadiusHandle (adapter)</t>
  </si>
  <si>
    <t>RoundRectangleFigure (adaptee)</t>
  </si>
  <si>
    <t>SouthEastHandle (adapter)</t>
  </si>
  <si>
    <t>SouthHandle (adapter)</t>
  </si>
  <si>
    <t>SouthWestHandle (adapter)</t>
  </si>
  <si>
    <t>TextFigure (adaptee)</t>
  </si>
  <si>
    <t>TriangleRotationHandle (adapter)</t>
  </si>
  <si>
    <t>WestHandle (adapter)</t>
  </si>
  <si>
    <t>DocumentAdapter (target)</t>
  </si>
  <si>
    <t>DOM_DocumentAdapter (adapter)</t>
  </si>
  <si>
    <t>LoggerAdapter (target)</t>
  </si>
  <si>
    <t>SimpleLogger (adapter)</t>
  </si>
  <si>
    <t>Page (adapter)</t>
  </si>
  <si>
    <t>Writable (target)</t>
  </si>
  <si>
    <t>WritableComparable (target)</t>
  </si>
  <si>
    <t>FetchListEntry (adapter)</t>
  </si>
  <si>
    <t>AbstractRule (adapter)</t>
  </si>
  <si>
    <t>Rule (target)</t>
  </si>
  <si>
    <t>JavaParserVisitorAdapter (adaptee)</t>
  </si>
  <si>
    <t>Assert (singleton)</t>
  </si>
  <si>
    <t>Clipboard (singleton)</t>
  </si>
  <si>
    <t>CodeGenerator (singleton)</t>
  </si>
  <si>
    <t>CurrentSummary (singleton)</t>
  </si>
  <si>
    <t>Debug (singleton)</t>
  </si>
  <si>
    <t>EditorActionManager (singleton)</t>
  </si>
  <si>
    <t>EditorOperations (singleton)</t>
  </si>
  <si>
    <t>Number of overriden methods</t>
  </si>
  <si>
    <t>HTMLComponentFactory (singleton)</t>
  </si>
  <si>
    <t>Iconkit (singleton)</t>
  </si>
  <si>
    <t>IconManager (singleton)</t>
  </si>
  <si>
    <t>LabelSizeComputation (singleton)</t>
  </si>
  <si>
    <t>NullWritable (singleton)</t>
  </si>
  <si>
    <t>PackageListFilter (singleton)</t>
  </si>
  <si>
    <t>PackageSelectorPanel (singleton)</t>
  </si>
  <si>
    <t>RefactoringFactory (singleton)</t>
  </si>
  <si>
    <t>RefactoryNodeViewerFactory (singleton)</t>
  </si>
  <si>
    <t>Registry (singleton)</t>
  </si>
  <si>
    <t>ReloaderSingleton (singleton)</t>
  </si>
  <si>
    <t>SourceBrowser (singleton)</t>
  </si>
  <si>
    <t>RequiredTags (singleton)</t>
  </si>
  <si>
    <t>TokenEntry (singleton)</t>
  </si>
  <si>
    <t>UMLNodeViewerFactory (singleton)</t>
  </si>
  <si>
    <t>UndoStack (singleton)</t>
  </si>
  <si>
    <t>Version (singleton)</t>
  </si>
  <si>
    <t>VersionControlCache (singleton)</t>
  </si>
  <si>
    <t>AbstractTool (ConcreteState)</t>
  </si>
  <si>
    <t>BorderTool (ConcreteState)</t>
  </si>
  <si>
    <t>ConnectedTextTool (ConcreteState)</t>
  </si>
  <si>
    <t>ConnectionTool (ConcreteState)</t>
  </si>
  <si>
    <t>DragTracker (ConcreteState)</t>
  </si>
  <si>
    <t>FollowURLTool (ConcreteState)</t>
  </si>
  <si>
    <t>HandleTracker (ConcreteState)</t>
  </si>
  <si>
    <t>MySelectionTool (ConcreteState)</t>
  </si>
  <si>
    <t>PertFigureCreationTool (ConcreteState)</t>
  </si>
  <si>
    <t>PolygonTool (ConcreteState)</t>
  </si>
  <si>
    <t>ScribbleTool (ConcreteState)</t>
  </si>
  <si>
    <t>SelectAreaTracker (ConcreteState)</t>
  </si>
  <si>
    <t>SelectionTool (ConcreteState)</t>
  </si>
  <si>
    <t>TextTool (ConcreteState)</t>
  </si>
  <si>
    <t>Tool (State)</t>
  </si>
  <si>
    <t>URLTool (ConcreteState)</t>
  </si>
  <si>
    <t>AttributeState (ConcreteState)</t>
  </si>
  <si>
    <t>AttributeValueState (ConcreteState)</t>
  </si>
  <si>
    <t>QuoteAttributeValueState (ConcreteState)</t>
  </si>
  <si>
    <t>State (State)</t>
  </si>
  <si>
    <t>TagState (ConcreteState)</t>
  </si>
  <si>
    <t>TextState (ConcreteState)</t>
  </si>
  <si>
    <t xml:space="preserve"> SummaryLoaderState (ConcreteState)</t>
  </si>
  <si>
    <t>Design Patterns</t>
  </si>
  <si>
    <t>Adapter</t>
  </si>
  <si>
    <t>Singleton</t>
  </si>
  <si>
    <t>State</t>
  </si>
  <si>
    <t>Amount</t>
  </si>
  <si>
    <t>Target</t>
  </si>
  <si>
    <t>Adaptee</t>
  </si>
  <si>
    <t>Singleton, Target, Adaptee</t>
  </si>
  <si>
    <t>Singleton, Adaptee</t>
  </si>
  <si>
    <t>Singleton, Adapter</t>
  </si>
  <si>
    <t>Target, Adaptee, State</t>
  </si>
  <si>
    <t>Adaptee, State</t>
  </si>
  <si>
    <t>Singleton, Target, Adaptee, State</t>
  </si>
  <si>
    <t>Singleton, Adaptee, State</t>
  </si>
  <si>
    <t>Singleton, Target</t>
  </si>
  <si>
    <t>Target, State</t>
  </si>
  <si>
    <t>Context</t>
  </si>
  <si>
    <t>ConcreteState</t>
  </si>
  <si>
    <t>Singleton, Context</t>
  </si>
  <si>
    <t>Predicted Roles</t>
  </si>
  <si>
    <t>False Positives</t>
  </si>
  <si>
    <t>True Positives</t>
  </si>
  <si>
    <t>True Negatives</t>
  </si>
  <si>
    <t>False Negatives</t>
  </si>
  <si>
    <t>Amount of files</t>
  </si>
  <si>
    <t>TP</t>
  </si>
  <si>
    <t>FP</t>
  </si>
  <si>
    <t>FN</t>
  </si>
  <si>
    <t>Precision</t>
  </si>
  <si>
    <t>Recall</t>
  </si>
  <si>
    <t>Total</t>
  </si>
  <si>
    <t>TN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</si>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</sst>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8D8D"/>
        <bgColor indexed="64"/>
      </patternFill>
    </fill>
    <fill>
      <patternFill patternType="solid">
        <fgColor rgb="FF97FFB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1" applyNumberFormat="0" applyAlignment="0" applyProtection="0"/>
  </cellStyleXfs>
  <cellXfs count="3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5" borderId="13" xfId="1" applyBorder="1" applyAlignment="1">
      <alignment horizontal="center"/>
    </xf>
    <xf numFmtId="0" fontId="3" fillId="5" borderId="14" xfId="1" applyBorder="1" applyAlignment="1">
      <alignment horizontal="center"/>
    </xf>
    <xf numFmtId="0" fontId="3" fillId="5" borderId="15" xfId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5" borderId="6" xfId="1" applyBorder="1" applyAlignment="1">
      <alignment horizontal="center"/>
    </xf>
    <xf numFmtId="0" fontId="3" fillId="5" borderId="1" xfId="1" applyBorder="1" applyAlignment="1">
      <alignment horizontal="center"/>
    </xf>
    <xf numFmtId="0" fontId="3" fillId="5" borderId="7" xfId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97FFB0"/>
      <color rgb="FF29FF5C"/>
      <color rgb="FFE78D8D"/>
      <color rgb="FFD32D2D"/>
      <color rgb="FFFF6600"/>
      <color rgb="FFFF33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6193-7A75-4D2E-8CC8-4D139C8A0BDF}">
  <dimension ref="A1:Y194"/>
  <sheetViews>
    <sheetView tabSelected="1" topLeftCell="A92" workbookViewId="0">
      <selection activeCell="X21" sqref="X21"/>
    </sheetView>
  </sheetViews>
  <sheetFormatPr defaultRowHeight="15.75" x14ac:dyDescent="0.25"/>
  <cols>
    <col min="1" max="1" width="40.85546875" style="1" customWidth="1"/>
    <col min="2" max="2" width="9.140625" style="1" customWidth="1"/>
    <col min="3" max="12" width="9.140625" style="1"/>
    <col min="13" max="13" width="30.5703125" style="1" customWidth="1"/>
    <col min="14" max="14" width="9.140625" style="1"/>
    <col min="15" max="15" width="9.5703125" style="1" customWidth="1"/>
    <col min="16" max="16" width="14.140625" style="1" customWidth="1"/>
    <col min="17" max="17" width="16.28515625" style="1" customWidth="1"/>
    <col min="18" max="18" width="41.5703125" style="1" customWidth="1"/>
    <col min="19" max="19" width="41.85546875" style="1" customWidth="1"/>
    <col min="20" max="20" width="16" style="1" customWidth="1"/>
    <col min="21" max="21" width="16.28515625" style="1" customWidth="1"/>
    <col min="22" max="22" width="14.85546875" style="1" customWidth="1"/>
    <col min="23" max="23" width="15.5703125" style="1" customWidth="1"/>
    <col min="24" max="24" width="10.85546875" style="1" customWidth="1"/>
    <col min="25" max="16384" width="9.14062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234</v>
      </c>
      <c r="N1" s="2" t="s">
        <v>240</v>
      </c>
      <c r="O1" s="2" t="s">
        <v>241</v>
      </c>
      <c r="P1" s="2" t="s">
        <v>246</v>
      </c>
      <c r="Q1" s="2" t="s">
        <v>242</v>
      </c>
      <c r="R1" s="3" t="s">
        <v>18</v>
      </c>
      <c r="S1" s="3" t="s">
        <v>19</v>
      </c>
    </row>
    <row r="2" spans="1:19" x14ac:dyDescent="0.25">
      <c r="A2" s="6" t="s">
        <v>12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15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 t="s">
        <v>216</v>
      </c>
      <c r="N2" s="1">
        <v>1</v>
      </c>
      <c r="R2" s="4" t="s">
        <v>1</v>
      </c>
      <c r="S2" s="4" t="s">
        <v>20</v>
      </c>
    </row>
    <row r="3" spans="1:19" x14ac:dyDescent="0.25">
      <c r="A3" s="6" t="s">
        <v>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11</v>
      </c>
      <c r="H3" s="1">
        <v>3</v>
      </c>
      <c r="I3" s="1">
        <v>6</v>
      </c>
      <c r="J3" s="1">
        <v>2</v>
      </c>
      <c r="K3" s="1">
        <v>0</v>
      </c>
      <c r="L3" s="1">
        <v>0</v>
      </c>
      <c r="M3" s="1" t="s">
        <v>221</v>
      </c>
      <c r="N3" s="1">
        <v>1</v>
      </c>
      <c r="R3" s="4" t="s">
        <v>2</v>
      </c>
      <c r="S3" s="4" t="s">
        <v>21</v>
      </c>
    </row>
    <row r="4" spans="1:19" x14ac:dyDescent="0.25">
      <c r="A4" s="6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15</v>
      </c>
      <c r="H4" s="1">
        <v>6</v>
      </c>
      <c r="I4" s="1">
        <v>5</v>
      </c>
      <c r="J4" s="1">
        <v>3</v>
      </c>
      <c r="K4" s="1">
        <v>0</v>
      </c>
      <c r="L4" s="1">
        <v>3</v>
      </c>
      <c r="M4" s="1" t="s">
        <v>221</v>
      </c>
      <c r="N4" s="1">
        <v>1</v>
      </c>
      <c r="R4" s="4" t="s">
        <v>3</v>
      </c>
      <c r="S4" s="4" t="s">
        <v>22</v>
      </c>
    </row>
    <row r="5" spans="1:19" x14ac:dyDescent="0.25">
      <c r="A5" s="6" t="s">
        <v>15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19</v>
      </c>
      <c r="H5" s="1">
        <v>6</v>
      </c>
      <c r="I5" s="1">
        <v>1</v>
      </c>
      <c r="J5" s="1">
        <v>0</v>
      </c>
      <c r="K5" s="1">
        <v>0</v>
      </c>
      <c r="L5" s="1">
        <v>1</v>
      </c>
      <c r="M5" s="1" t="s">
        <v>216</v>
      </c>
      <c r="N5" s="1">
        <v>1</v>
      </c>
      <c r="R5" s="4" t="s">
        <v>4</v>
      </c>
      <c r="S5" s="4" t="s">
        <v>23</v>
      </c>
    </row>
    <row r="6" spans="1:19" ht="15.75" customHeight="1" x14ac:dyDescent="0.25">
      <c r="A6" s="6" t="s">
        <v>16</v>
      </c>
      <c r="B6" s="1">
        <v>0</v>
      </c>
      <c r="C6" s="1">
        <v>0</v>
      </c>
      <c r="D6" s="1">
        <v>0</v>
      </c>
      <c r="E6" s="1">
        <v>3</v>
      </c>
      <c r="F6" s="1">
        <v>0</v>
      </c>
      <c r="G6" s="1">
        <v>23</v>
      </c>
      <c r="H6" s="1">
        <v>7</v>
      </c>
      <c r="I6" s="1">
        <v>8</v>
      </c>
      <c r="J6" s="1">
        <v>3</v>
      </c>
      <c r="K6" s="1">
        <v>0</v>
      </c>
      <c r="L6" s="1">
        <v>8</v>
      </c>
      <c r="M6" s="1" t="s">
        <v>226</v>
      </c>
      <c r="N6" s="1">
        <v>1</v>
      </c>
      <c r="O6" s="1">
        <v>1</v>
      </c>
      <c r="R6" s="4" t="s">
        <v>5</v>
      </c>
      <c r="S6" s="5" t="s">
        <v>24</v>
      </c>
    </row>
    <row r="7" spans="1:19" x14ac:dyDescent="0.25">
      <c r="A7" s="6" t="s">
        <v>17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8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 t="s">
        <v>216</v>
      </c>
      <c r="N7" s="1">
        <v>1</v>
      </c>
      <c r="R7" s="4" t="s">
        <v>6</v>
      </c>
      <c r="S7" s="4" t="s">
        <v>25</v>
      </c>
    </row>
    <row r="8" spans="1:19" x14ac:dyDescent="0.25">
      <c r="A8" s="6" t="s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 t="s">
        <v>216</v>
      </c>
      <c r="N8" s="1">
        <v>1</v>
      </c>
      <c r="R8" s="4" t="s">
        <v>7</v>
      </c>
      <c r="S8" s="4" t="s">
        <v>26</v>
      </c>
    </row>
    <row r="9" spans="1:19" x14ac:dyDescent="0.25">
      <c r="A9" s="6" t="s">
        <v>31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157</v>
      </c>
      <c r="H9" s="1">
        <v>47</v>
      </c>
      <c r="I9" s="1">
        <v>27</v>
      </c>
      <c r="J9" s="1">
        <v>3</v>
      </c>
      <c r="K9" s="1">
        <v>0</v>
      </c>
      <c r="L9" s="1">
        <v>12</v>
      </c>
      <c r="M9" s="1" t="s">
        <v>226</v>
      </c>
      <c r="N9" s="1">
        <v>1</v>
      </c>
      <c r="O9" s="1">
        <v>1</v>
      </c>
      <c r="R9" s="4" t="s">
        <v>8</v>
      </c>
      <c r="S9" s="4" t="s">
        <v>27</v>
      </c>
    </row>
    <row r="10" spans="1:19" x14ac:dyDescent="0.25">
      <c r="A10" s="6" t="s">
        <v>32</v>
      </c>
      <c r="B10" s="1">
        <v>1</v>
      </c>
      <c r="C10" s="1">
        <v>0</v>
      </c>
      <c r="D10" s="1">
        <v>2</v>
      </c>
      <c r="E10" s="1">
        <v>2</v>
      </c>
      <c r="F10" s="1">
        <v>0</v>
      </c>
      <c r="G10" s="1">
        <v>7</v>
      </c>
      <c r="H10" s="1">
        <v>2</v>
      </c>
      <c r="I10" s="1">
        <v>1</v>
      </c>
      <c r="J10" s="1">
        <v>4</v>
      </c>
      <c r="K10" s="1">
        <v>0</v>
      </c>
      <c r="L10" s="1">
        <v>1</v>
      </c>
      <c r="M10" s="1" t="s">
        <v>223</v>
      </c>
      <c r="N10" s="1">
        <v>1</v>
      </c>
      <c r="O10" s="1">
        <v>1</v>
      </c>
      <c r="R10" s="4" t="s">
        <v>9</v>
      </c>
      <c r="S10" s="4" t="s">
        <v>28</v>
      </c>
    </row>
    <row r="11" spans="1:19" x14ac:dyDescent="0.25">
      <c r="A11" s="6" t="s">
        <v>33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14</v>
      </c>
      <c r="H11" s="1">
        <v>4</v>
      </c>
      <c r="I11" s="1">
        <v>4</v>
      </c>
      <c r="J11" s="1">
        <v>0</v>
      </c>
      <c r="K11" s="1">
        <v>0</v>
      </c>
      <c r="L11" s="1">
        <v>0</v>
      </c>
      <c r="M11" s="1" t="s">
        <v>216</v>
      </c>
      <c r="N11" s="1">
        <v>1</v>
      </c>
      <c r="R11" s="4" t="s">
        <v>10</v>
      </c>
      <c r="S11" s="4" t="s">
        <v>173</v>
      </c>
    </row>
    <row r="12" spans="1:19" x14ac:dyDescent="0.25">
      <c r="A12" s="6" t="s">
        <v>34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31</v>
      </c>
      <c r="H12" s="1">
        <v>12</v>
      </c>
      <c r="I12" s="1">
        <v>4</v>
      </c>
      <c r="J12" s="1">
        <v>2</v>
      </c>
      <c r="K12" s="1">
        <v>0</v>
      </c>
      <c r="L12" s="1">
        <v>4</v>
      </c>
      <c r="M12" s="1" t="s">
        <v>226</v>
      </c>
      <c r="N12" s="1">
        <v>1</v>
      </c>
      <c r="O12" s="1">
        <v>1</v>
      </c>
      <c r="R12" s="4" t="s">
        <v>11</v>
      </c>
      <c r="S12" s="4" t="s">
        <v>29</v>
      </c>
    </row>
    <row r="13" spans="1:19" x14ac:dyDescent="0.25">
      <c r="A13" s="6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9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 t="s">
        <v>216</v>
      </c>
      <c r="N13" s="1">
        <v>1</v>
      </c>
    </row>
    <row r="14" spans="1:19" x14ac:dyDescent="0.25">
      <c r="A14" s="6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7</v>
      </c>
      <c r="H14" s="1">
        <v>0</v>
      </c>
      <c r="I14" s="1">
        <v>9</v>
      </c>
      <c r="J14" s="1">
        <v>0</v>
      </c>
      <c r="K14" s="1">
        <v>0</v>
      </c>
      <c r="L14" s="1">
        <v>0</v>
      </c>
      <c r="Q14" s="1">
        <v>1</v>
      </c>
      <c r="R14" s="3" t="s">
        <v>215</v>
      </c>
      <c r="S14" s="3" t="s">
        <v>219</v>
      </c>
    </row>
    <row r="15" spans="1:19" x14ac:dyDescent="0.25">
      <c r="A15" s="6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16</v>
      </c>
      <c r="H15" s="1">
        <v>6</v>
      </c>
      <c r="I15" s="1">
        <v>3</v>
      </c>
      <c r="J15" s="1">
        <v>1</v>
      </c>
      <c r="K15" s="1">
        <v>0</v>
      </c>
      <c r="L15" s="1">
        <v>1</v>
      </c>
      <c r="M15" s="1" t="s">
        <v>216</v>
      </c>
      <c r="N15" s="1">
        <v>1</v>
      </c>
      <c r="R15" s="6" t="s">
        <v>216</v>
      </c>
      <c r="S15" s="6">
        <v>145</v>
      </c>
    </row>
    <row r="16" spans="1:19" x14ac:dyDescent="0.25">
      <c r="A16" s="6" t="s">
        <v>36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7</v>
      </c>
      <c r="H16" s="1">
        <v>0</v>
      </c>
      <c r="I16" s="1">
        <v>11</v>
      </c>
      <c r="J16" s="1">
        <v>0</v>
      </c>
      <c r="K16" s="1">
        <v>0</v>
      </c>
      <c r="L16" s="1">
        <v>0</v>
      </c>
      <c r="Q16" s="1">
        <v>1</v>
      </c>
      <c r="R16" s="7" t="s">
        <v>217</v>
      </c>
      <c r="S16" s="7">
        <v>25</v>
      </c>
    </row>
    <row r="17" spans="1:25" x14ac:dyDescent="0.25">
      <c r="A17" s="6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15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 t="s">
        <v>216</v>
      </c>
      <c r="N17" s="1">
        <v>1</v>
      </c>
      <c r="R17" s="8" t="s">
        <v>218</v>
      </c>
      <c r="S17" s="8">
        <v>24</v>
      </c>
    </row>
    <row r="18" spans="1:25" x14ac:dyDescent="0.25">
      <c r="A18" s="6" t="s">
        <v>39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10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 t="s">
        <v>216</v>
      </c>
      <c r="N18" s="1">
        <v>1</v>
      </c>
    </row>
    <row r="19" spans="1:25" x14ac:dyDescent="0.25">
      <c r="A19" s="6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28</v>
      </c>
      <c r="H19" s="1">
        <v>12</v>
      </c>
      <c r="I19" s="1">
        <v>6</v>
      </c>
      <c r="J19" s="1">
        <v>1</v>
      </c>
      <c r="K19" s="1">
        <v>0</v>
      </c>
      <c r="L19" s="1">
        <v>2</v>
      </c>
      <c r="M19" s="1" t="s">
        <v>226</v>
      </c>
      <c r="N19" s="1">
        <v>1</v>
      </c>
      <c r="O19" s="1">
        <v>1</v>
      </c>
      <c r="R19" s="19" t="s">
        <v>216</v>
      </c>
      <c r="S19" s="20"/>
      <c r="T19" s="20"/>
      <c r="U19" s="20"/>
      <c r="V19" s="20"/>
      <c r="W19" s="20"/>
      <c r="X19" s="21"/>
    </row>
    <row r="20" spans="1:25" x14ac:dyDescent="0.25">
      <c r="A20" s="6" t="s">
        <v>41</v>
      </c>
      <c r="B20" s="1">
        <v>8</v>
      </c>
      <c r="C20" s="1">
        <v>0</v>
      </c>
      <c r="D20" s="1">
        <v>2</v>
      </c>
      <c r="E20" s="1">
        <v>0</v>
      </c>
      <c r="F20" s="1">
        <v>1</v>
      </c>
      <c r="G20" s="1">
        <v>182</v>
      </c>
      <c r="H20" s="1">
        <v>48</v>
      </c>
      <c r="I20" s="1">
        <v>28</v>
      </c>
      <c r="J20" s="1">
        <v>2</v>
      </c>
      <c r="K20" s="1">
        <v>0</v>
      </c>
      <c r="L20" s="1">
        <v>14</v>
      </c>
      <c r="M20" s="1" t="s">
        <v>223</v>
      </c>
      <c r="N20" s="1">
        <v>1</v>
      </c>
      <c r="O20" s="1">
        <v>1</v>
      </c>
      <c r="R20" s="22" t="s">
        <v>239</v>
      </c>
      <c r="S20" s="23" t="s">
        <v>236</v>
      </c>
      <c r="T20" s="23" t="s">
        <v>235</v>
      </c>
      <c r="U20" s="23" t="s">
        <v>237</v>
      </c>
      <c r="V20" s="23" t="s">
        <v>238</v>
      </c>
      <c r="W20" s="23" t="s">
        <v>243</v>
      </c>
      <c r="X20" s="24" t="s">
        <v>244</v>
      </c>
    </row>
    <row r="21" spans="1:25" x14ac:dyDescent="0.25">
      <c r="A21" s="6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20</v>
      </c>
      <c r="H21" s="1">
        <v>6</v>
      </c>
      <c r="I21" s="1">
        <v>1</v>
      </c>
      <c r="J21" s="1">
        <v>0</v>
      </c>
      <c r="K21" s="1">
        <v>0</v>
      </c>
      <c r="L21" s="1">
        <v>2</v>
      </c>
      <c r="M21" s="1" t="s">
        <v>216</v>
      </c>
      <c r="N21" s="1">
        <v>1</v>
      </c>
      <c r="R21" s="12">
        <v>145</v>
      </c>
      <c r="S21" s="13">
        <f>SUM(N2:N146)</f>
        <v>132</v>
      </c>
      <c r="T21" s="13">
        <f>SUM(O2:O146)</f>
        <v>60</v>
      </c>
      <c r="U21" s="13">
        <f>SUM(P2:P146)</f>
        <v>0</v>
      </c>
      <c r="V21" s="13">
        <f>SUM(Q2:Q146)</f>
        <v>12</v>
      </c>
      <c r="W21" s="13">
        <f>S21/(S21+T21)</f>
        <v>0.6875</v>
      </c>
      <c r="X21" s="14">
        <f>S21/(S21+V21)</f>
        <v>0.91666666666666663</v>
      </c>
    </row>
    <row r="22" spans="1:25" x14ac:dyDescent="0.25">
      <c r="A22" s="6" t="s">
        <v>43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23</v>
      </c>
      <c r="H22" s="1">
        <v>8</v>
      </c>
      <c r="I22" s="1">
        <v>1</v>
      </c>
      <c r="J22" s="1">
        <v>1</v>
      </c>
      <c r="K22" s="1">
        <v>0</v>
      </c>
      <c r="L22" s="1">
        <v>3</v>
      </c>
      <c r="M22" s="1" t="s">
        <v>221</v>
      </c>
      <c r="N22" s="1">
        <v>1</v>
      </c>
      <c r="R22" s="25" t="s">
        <v>217</v>
      </c>
      <c r="S22" s="13"/>
      <c r="T22" s="13"/>
      <c r="U22" s="13"/>
      <c r="V22" s="13"/>
      <c r="W22" s="13"/>
      <c r="X22" s="14"/>
    </row>
    <row r="23" spans="1:25" x14ac:dyDescent="0.25">
      <c r="A23" s="6" t="s">
        <v>44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22</v>
      </c>
      <c r="H23" s="1">
        <v>7</v>
      </c>
      <c r="I23" s="1">
        <v>2</v>
      </c>
      <c r="J23" s="1">
        <v>0</v>
      </c>
      <c r="K23" s="1">
        <v>0</v>
      </c>
      <c r="L23" s="1">
        <v>4</v>
      </c>
      <c r="M23" s="1" t="s">
        <v>216</v>
      </c>
      <c r="N23" s="1">
        <v>1</v>
      </c>
      <c r="R23" s="22" t="s">
        <v>239</v>
      </c>
      <c r="S23" s="23" t="s">
        <v>236</v>
      </c>
      <c r="T23" s="23" t="s">
        <v>235</v>
      </c>
      <c r="U23" s="23" t="s">
        <v>237</v>
      </c>
      <c r="V23" s="23" t="s">
        <v>238</v>
      </c>
      <c r="W23" s="23" t="s">
        <v>243</v>
      </c>
      <c r="X23" s="24" t="s">
        <v>244</v>
      </c>
    </row>
    <row r="24" spans="1:25" x14ac:dyDescent="0.25">
      <c r="A24" s="6" t="s">
        <v>45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Q24" s="1">
        <v>1</v>
      </c>
      <c r="R24" s="12">
        <v>25</v>
      </c>
      <c r="S24" s="13">
        <f>SUM(N147:N171)</f>
        <v>25</v>
      </c>
      <c r="T24" s="13">
        <f>SUM(O146:O171)</f>
        <v>2</v>
      </c>
      <c r="U24" s="13">
        <f>SUM(P146:P171)</f>
        <v>0</v>
      </c>
      <c r="V24" s="13">
        <f>SUM(Q147:Q171)</f>
        <v>0</v>
      </c>
      <c r="W24" s="13">
        <f>S24/(S24+T24)</f>
        <v>0.92592592592592593</v>
      </c>
      <c r="X24" s="14">
        <f>S24/(S24+U24)</f>
        <v>1</v>
      </c>
    </row>
    <row r="25" spans="1:25" x14ac:dyDescent="0.25">
      <c r="A25" s="6" t="s">
        <v>46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13</v>
      </c>
      <c r="H25" s="1">
        <v>7</v>
      </c>
      <c r="I25" s="1">
        <v>2</v>
      </c>
      <c r="J25" s="1">
        <v>0</v>
      </c>
      <c r="K25" s="1">
        <v>0</v>
      </c>
      <c r="L25" s="1">
        <v>1</v>
      </c>
      <c r="M25" s="1" t="s">
        <v>216</v>
      </c>
      <c r="N25" s="1">
        <v>1</v>
      </c>
      <c r="R25" s="26" t="s">
        <v>218</v>
      </c>
      <c r="S25" s="13"/>
      <c r="T25" s="13"/>
      <c r="U25" s="13"/>
      <c r="V25" s="13"/>
      <c r="W25" s="13"/>
      <c r="X25" s="14"/>
    </row>
    <row r="26" spans="1:25" x14ac:dyDescent="0.25">
      <c r="A26" s="6" t="s">
        <v>47</v>
      </c>
      <c r="B26" s="1">
        <v>0</v>
      </c>
      <c r="C26" s="1">
        <v>0</v>
      </c>
      <c r="D26" s="1">
        <v>0</v>
      </c>
      <c r="E26" s="1">
        <v>0</v>
      </c>
      <c r="F26" s="1">
        <v>2</v>
      </c>
      <c r="G26" s="1">
        <v>19</v>
      </c>
      <c r="H26" s="1">
        <v>5</v>
      </c>
      <c r="I26" s="1">
        <v>7</v>
      </c>
      <c r="J26" s="1">
        <v>0</v>
      </c>
      <c r="K26" s="1">
        <v>0</v>
      </c>
      <c r="L26" s="1">
        <v>0</v>
      </c>
      <c r="M26" s="1" t="s">
        <v>216</v>
      </c>
      <c r="N26" s="1">
        <v>1</v>
      </c>
      <c r="R26" s="22" t="s">
        <v>239</v>
      </c>
      <c r="S26" s="23" t="s">
        <v>236</v>
      </c>
      <c r="T26" s="23" t="s">
        <v>235</v>
      </c>
      <c r="U26" s="23" t="s">
        <v>237</v>
      </c>
      <c r="V26" s="23" t="s">
        <v>238</v>
      </c>
      <c r="W26" s="23" t="s">
        <v>243</v>
      </c>
      <c r="X26" s="24" t="s">
        <v>244</v>
      </c>
    </row>
    <row r="27" spans="1:25" x14ac:dyDescent="0.25">
      <c r="A27" s="6" t="s">
        <v>48</v>
      </c>
      <c r="B27" s="1">
        <v>0</v>
      </c>
      <c r="C27" s="1">
        <v>0</v>
      </c>
      <c r="D27" s="1">
        <v>0</v>
      </c>
      <c r="E27" s="1">
        <v>2</v>
      </c>
      <c r="F27" s="1">
        <v>0</v>
      </c>
      <c r="G27" s="1">
        <v>7</v>
      </c>
      <c r="H27" s="1">
        <v>2</v>
      </c>
      <c r="I27" s="1">
        <v>1</v>
      </c>
      <c r="J27" s="1">
        <v>1</v>
      </c>
      <c r="K27" s="1">
        <v>0</v>
      </c>
      <c r="L27" s="1">
        <v>0</v>
      </c>
      <c r="M27" s="1" t="s">
        <v>226</v>
      </c>
      <c r="N27" s="1">
        <v>1</v>
      </c>
      <c r="O27" s="1">
        <v>1</v>
      </c>
      <c r="R27" s="12">
        <v>24</v>
      </c>
      <c r="S27" s="13">
        <f>SUM(N172:N194)</f>
        <v>2</v>
      </c>
      <c r="T27" s="13">
        <f>SUM(O172:O194)</f>
        <v>27</v>
      </c>
      <c r="U27" s="13">
        <v>0</v>
      </c>
      <c r="V27" s="13">
        <v>0</v>
      </c>
      <c r="W27" s="13">
        <f>S27/(S27+T27)</f>
        <v>6.8965517241379309E-2</v>
      </c>
      <c r="X27" s="14">
        <f>S27/(S27+U27)</f>
        <v>1</v>
      </c>
    </row>
    <row r="28" spans="1:25" x14ac:dyDescent="0.25">
      <c r="A28" s="6" t="s">
        <v>49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8</v>
      </c>
      <c r="H28" s="1">
        <v>2</v>
      </c>
      <c r="I28" s="1">
        <v>7</v>
      </c>
      <c r="J28" s="1">
        <v>0</v>
      </c>
      <c r="K28" s="1">
        <v>0</v>
      </c>
      <c r="L28" s="1">
        <v>0</v>
      </c>
      <c r="M28" s="1" t="s">
        <v>216</v>
      </c>
      <c r="N28" s="1">
        <v>1</v>
      </c>
      <c r="R28" s="27" t="s">
        <v>245</v>
      </c>
      <c r="S28" s="13"/>
      <c r="T28" s="13"/>
      <c r="U28" s="13"/>
      <c r="V28" s="13"/>
      <c r="W28" s="13"/>
      <c r="X28" s="14"/>
    </row>
    <row r="29" spans="1:25" x14ac:dyDescent="0.25">
      <c r="A29" s="6" t="s">
        <v>50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7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 t="s">
        <v>216</v>
      </c>
      <c r="N29" s="1">
        <v>1</v>
      </c>
      <c r="R29" s="22" t="s">
        <v>239</v>
      </c>
      <c r="S29" s="23" t="s">
        <v>236</v>
      </c>
      <c r="T29" s="23" t="s">
        <v>235</v>
      </c>
      <c r="U29" s="23" t="s">
        <v>237</v>
      </c>
      <c r="V29" s="23" t="s">
        <v>238</v>
      </c>
      <c r="W29" s="23" t="s">
        <v>243</v>
      </c>
      <c r="X29" s="24" t="s">
        <v>244</v>
      </c>
    </row>
    <row r="30" spans="1:25" x14ac:dyDescent="0.25">
      <c r="A30" s="6" t="s">
        <v>51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29</v>
      </c>
      <c r="H30" s="1">
        <v>12</v>
      </c>
      <c r="I30" s="1">
        <v>3</v>
      </c>
      <c r="J30" s="1">
        <v>2</v>
      </c>
      <c r="K30" s="1">
        <v>0</v>
      </c>
      <c r="L30" s="1">
        <v>7</v>
      </c>
      <c r="M30" s="1" t="s">
        <v>221</v>
      </c>
      <c r="N30" s="1">
        <v>1</v>
      </c>
      <c r="R30" s="15">
        <v>194</v>
      </c>
      <c r="S30" s="16">
        <f>S21+S24+S27</f>
        <v>159</v>
      </c>
      <c r="T30" s="16">
        <f>T21+T24+T27</f>
        <v>89</v>
      </c>
      <c r="U30" s="16">
        <f>U21+U24+U27</f>
        <v>0</v>
      </c>
      <c r="V30" s="16">
        <f>V21+V24+V27</f>
        <v>12</v>
      </c>
      <c r="W30" s="16">
        <f>S30/(S30+T30)</f>
        <v>0.6411290322580645</v>
      </c>
      <c r="X30" s="18">
        <f>S30/(S30+U30)</f>
        <v>1</v>
      </c>
    </row>
    <row r="31" spans="1:25" x14ac:dyDescent="0.25">
      <c r="A31" s="6" t="s">
        <v>52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 t="s">
        <v>216</v>
      </c>
      <c r="N31" s="1">
        <v>1</v>
      </c>
    </row>
    <row r="32" spans="1:25" x14ac:dyDescent="0.25">
      <c r="A32" s="6" t="s">
        <v>53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36</v>
      </c>
      <c r="H32" s="1">
        <v>7</v>
      </c>
      <c r="I32" s="1">
        <v>4</v>
      </c>
      <c r="J32" s="1">
        <v>3</v>
      </c>
      <c r="K32" s="1">
        <v>0</v>
      </c>
      <c r="L32" s="1">
        <v>1</v>
      </c>
      <c r="M32" s="1" t="s">
        <v>221</v>
      </c>
      <c r="N32" s="1">
        <v>1</v>
      </c>
      <c r="R32" s="9" t="s">
        <v>247</v>
      </c>
      <c r="S32" s="10" t="s">
        <v>239</v>
      </c>
      <c r="T32" s="10" t="s">
        <v>236</v>
      </c>
      <c r="U32" s="10" t="s">
        <v>235</v>
      </c>
      <c r="V32" s="10" t="s">
        <v>237</v>
      </c>
      <c r="W32" s="10" t="s">
        <v>238</v>
      </c>
      <c r="X32" s="10" t="s">
        <v>243</v>
      </c>
      <c r="Y32" s="11" t="s">
        <v>244</v>
      </c>
    </row>
    <row r="33" spans="1:25" x14ac:dyDescent="0.25">
      <c r="A33" s="6" t="s">
        <v>54</v>
      </c>
      <c r="B33" s="1">
        <v>0</v>
      </c>
      <c r="C33" s="1">
        <v>0</v>
      </c>
      <c r="D33" s="1">
        <v>0</v>
      </c>
      <c r="E33" s="1">
        <v>3</v>
      </c>
      <c r="F33" s="1">
        <v>0</v>
      </c>
      <c r="G33" s="1">
        <v>158</v>
      </c>
      <c r="H33" s="1">
        <v>35</v>
      </c>
      <c r="I33" s="1">
        <v>7</v>
      </c>
      <c r="J33" s="1">
        <v>2</v>
      </c>
      <c r="K33" s="1">
        <v>0</v>
      </c>
      <c r="L33" s="1">
        <v>35</v>
      </c>
      <c r="M33" s="1" t="s">
        <v>226</v>
      </c>
      <c r="N33" s="1">
        <v>1</v>
      </c>
      <c r="O33" s="1">
        <v>1</v>
      </c>
      <c r="R33" s="28" t="s">
        <v>220</v>
      </c>
      <c r="S33" s="13">
        <v>14</v>
      </c>
      <c r="T33" s="13">
        <f>N14+N16+N24+N36+N40+N58+N76+N92+N115+N136+N138+N141+N142+N145+1</f>
        <v>2</v>
      </c>
      <c r="U33" s="13">
        <f>O14+O16+O24+O36+O40+O58+O76+O92+O115+O136+O138+O141+O142+O145</f>
        <v>0</v>
      </c>
      <c r="V33" s="13">
        <f>P14+P16+P24+P36+P40+P58+P76+P92+P115+P136+P138+P141+P142+P145</f>
        <v>0</v>
      </c>
      <c r="W33" s="13">
        <f>Q14+Q16+Q24+Q36+Q40+Q58+Q76+Q92+Q115+Q136+Q138+Q141+Q142+Q145</f>
        <v>12</v>
      </c>
      <c r="X33" s="13">
        <f>T33/(T33+U33)</f>
        <v>1</v>
      </c>
      <c r="Y33" s="14">
        <f>T33/(T33+W33)</f>
        <v>0.14285714285714285</v>
      </c>
    </row>
    <row r="34" spans="1:25" x14ac:dyDescent="0.25">
      <c r="A34" s="6" t="s">
        <v>55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13</v>
      </c>
      <c r="H34" s="1">
        <v>1</v>
      </c>
      <c r="I34" s="1">
        <v>10</v>
      </c>
      <c r="J34" s="1">
        <v>0</v>
      </c>
      <c r="K34" s="1">
        <v>0</v>
      </c>
      <c r="L34" s="1">
        <v>0</v>
      </c>
      <c r="M34" s="1" t="s">
        <v>216</v>
      </c>
      <c r="N34" s="1">
        <v>1</v>
      </c>
      <c r="R34" s="29" t="s">
        <v>216</v>
      </c>
      <c r="S34" s="13">
        <v>80</v>
      </c>
      <c r="T34" s="13">
        <f>N2+N5+N7+N8+N11+N13+N15+N17+N18+N21+N23+N25+N26+N28+N29+N31+N34+N35+N41+N42+N43+N44+N48+N49+N50+N51+N53+N54+N56+N57+N59+N61+N62+N64+N65+N67+N71+N72+N73+N75+N79+N81+N83+N85+N86+N90+N91+N93+N95+N98+N101+N102+N103+N105+N106+N107+N110+N109+N111+N113+N114+N118+N119+N120+N121+N122+N124+N125+N127+N128+N130+N131+N134+N135+N137+N139+N140+N143+N144+N100</f>
        <v>80</v>
      </c>
      <c r="U34" s="13">
        <f>O2+O5+O7+O8+O11+O13+O15+O17+O18+O21+O23+O25+O26+O28+O29+O31+O34+O35+O41+O42+O43+O44+O48+O49+O50+O51+O53+O54+O56+O57+O59+O61+O62+O64+O65+O67+O71+O72+O73+O75+O79+O81+O83+O85+O86+O90+O91+O93+O95+O98+O101+O102+O103+O105+O106+O107+O110+O109+O111+O113+O114+O118+O119+O120+O121+O122+O124+O125+O127+O128+O130+O131+O134+O135+O137+O139+O140+O143+O144+O100</f>
        <v>12</v>
      </c>
      <c r="V34" s="13">
        <f>P2+P5+P7+P8+P11+P13+P15+P17+P18+P21+P23+P25+P26+P28+P29+P31+P34+P35+P41+P42+P43+P44+P48+P49+P50+P51+P53+P54+P56+P57+P59+P61+P62+P64+P65+P67+P71+P72+P73+P75+P79+P81+P83+P85+P86+P90+P91+P93+P95+P98+P101+P102+P103+P105+P106+P107+P110+P109+P111+P113+P114+P118+P119+P120+P121+P122+P124+P125+P127+P128+P130+P131+P134+P135+P137+P139+P140+P143+P144+P100</f>
        <v>0</v>
      </c>
      <c r="W34" s="13">
        <f>Q2+Q5+Q7+Q8+Q11+Q13+Q15+Q17+Q18+Q21+Q23+Q25+Q26+Q28+Q29+Q31+Q34+Q35+Q41+Q42+Q43+Q44+Q48+Q49+Q50+Q51+Q53+Q54+Q56+Q57+Q59+Q61+Q62+Q64+Q65+Q67+Q71+Q72+Q73+Q75+Q79+Q81+Q83+Q85+Q86+Q90+Q91+Q93+Q95+Q98+Q101+Q102+Q103+Q105+Q106+Q107+Q110+Q109+Q111+Q113+Q114+Q118+Q119+Q120+Q121+Q122+Q124+Q125+Q127+Q128+Q130+Q131+Q134+Q135+Q137+Q139+Q140+Q143+Q144+Q100</f>
        <v>0</v>
      </c>
      <c r="X34" s="13">
        <f>T34/(T34+U34)</f>
        <v>0.86956521739130432</v>
      </c>
      <c r="Y34" s="14">
        <f>T34/(T34+W34)</f>
        <v>1</v>
      </c>
    </row>
    <row r="35" spans="1:25" x14ac:dyDescent="0.25">
      <c r="A35" s="6" t="s">
        <v>56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13</v>
      </c>
      <c r="J35" s="1">
        <v>0</v>
      </c>
      <c r="K35" s="1">
        <v>0</v>
      </c>
      <c r="L35" s="1">
        <v>0</v>
      </c>
      <c r="M35" s="1" t="s">
        <v>216</v>
      </c>
      <c r="N35" s="1">
        <v>1</v>
      </c>
      <c r="R35" s="28" t="s">
        <v>221</v>
      </c>
      <c r="S35" s="13">
        <v>51</v>
      </c>
      <c r="T35" s="13">
        <f>N3+N4+N6+N9+N10+N12+N19+N20+N22+N27+N30+N32+N33+N37+N38+N39+N45+N46+N47+N52+N55+N60+N62+N63+N66+N68+N69+N70+N74+N77+N78+N80+N82+N84+N87+N88+N89+N94+N96+N97+N99+N104+N108+N112+N116+N117+N123+N126+N129+N133+N146</f>
        <v>51</v>
      </c>
      <c r="U35" s="13">
        <f>O3+O4+O6+O9+O10+O12+O19+O20+O22+O27+O30+O32+O33+O37+O38+O39+O45+O46+O47+O52+O55+O60+O62+O63+O66+O68+O69+O70+O74+O77+O78+O80+O82+O84+O87+O88+O89+O94+O96+O97+O99+O104+O108+O112+O116+O117+O123+O126+O129+O133+O146</f>
        <v>48</v>
      </c>
      <c r="V35" s="13">
        <f>P3+P4+P6+P9+P10+P12+P19+P20+P22+P27+P30+P32+P33+P37+P38+P39+P45+P46+P47+P52+P55+P60+P62+P63+P66+P68+P69+P70+P74+P77+P78+P80+P82+P84+P87+P88+P89+P94+P96+P97+P99+P104+P108+P112+P116+P117+P123+P126+P129+P133+P146</f>
        <v>0</v>
      </c>
      <c r="W35" s="13">
        <f>Q3+Q4+Q6+Q9+Q10+Q12+Q19+Q20+Q22+Q27+Q30+Q32+Q33+Q37+Q38+Q39+Q45+Q46+Q47+Q52+Q55+Q60+Q62+Q63+Q66+Q68+Q69+Q70+Q74+Q77+Q78+Q80+Q82+Q84+Q87+Q88+Q89+Q94+Q96+Q97+Q99+Q104+Q108+Q112+Q116+Q117+Q123+Q126+Q129+Q133+Q146</f>
        <v>0</v>
      </c>
      <c r="X35" s="13">
        <f>T35/(T35+U35)</f>
        <v>0.51515151515151514</v>
      </c>
      <c r="Y35" s="14">
        <f>T35/(T35+W35)</f>
        <v>1</v>
      </c>
    </row>
    <row r="36" spans="1:25" x14ac:dyDescent="0.25">
      <c r="A36" s="6" t="s">
        <v>57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14</v>
      </c>
      <c r="J36" s="1">
        <v>0</v>
      </c>
      <c r="K36" s="1">
        <v>0</v>
      </c>
      <c r="L36" s="1">
        <v>0</v>
      </c>
      <c r="Q36" s="1">
        <v>1</v>
      </c>
      <c r="R36" s="31" t="s">
        <v>217</v>
      </c>
      <c r="S36" s="13">
        <v>25</v>
      </c>
      <c r="T36" s="13">
        <f>N147+N148+N149+N150+N151+N152+N153+N154+N155+N156+N157+N158+N159+N160+N161+N162+N163+N164+N165+N166+N167+N168+N169+N170+N171</f>
        <v>25</v>
      </c>
      <c r="U36" s="13">
        <f>O147+O148+O149+O150+O151+O152+O153+O154+O155+O156+O157+O158+O159+O160+O161+O162+O163+O164+O165+O166+O167+O168+O169+O170+O171</f>
        <v>1</v>
      </c>
      <c r="V36" s="13">
        <f>P147+P148+P149+P150+P151+P152+P153+P154+P155+P156+P157+P158+P159+P160+P161+P162+P163+P164+P165+P166+P167+P168+P169+P170+P171</f>
        <v>0</v>
      </c>
      <c r="W36" s="13">
        <f>Q147+Q148+Q149+Q150+Q151+Q152+Q153+Q154+Q155+Q156+Q157+Q158+Q159+Q160+Q161+Q162+Q163+Q164+Q165+Q166+Q167+Q168+Q169+Q170+Q171</f>
        <v>0</v>
      </c>
      <c r="X36" s="13">
        <f>T36/(T36+U36)</f>
        <v>0.96153846153846156</v>
      </c>
      <c r="Y36" s="14">
        <f>T36/(T36+W36)</f>
        <v>1</v>
      </c>
    </row>
    <row r="37" spans="1:25" x14ac:dyDescent="0.25">
      <c r="A37" s="6" t="s">
        <v>58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321</v>
      </c>
      <c r="H37" s="1">
        <v>62</v>
      </c>
      <c r="I37" s="1">
        <v>6</v>
      </c>
      <c r="J37" s="1">
        <v>2</v>
      </c>
      <c r="K37" s="1">
        <v>0</v>
      </c>
      <c r="L37" s="1">
        <v>214</v>
      </c>
      <c r="M37" s="1" t="s">
        <v>221</v>
      </c>
      <c r="N37" s="1">
        <v>1</v>
      </c>
      <c r="R37" s="30" t="s">
        <v>231</v>
      </c>
      <c r="S37" s="13">
        <v>0</v>
      </c>
      <c r="T37" s="13"/>
      <c r="U37" s="13"/>
      <c r="V37" s="13"/>
      <c r="W37" s="13"/>
      <c r="X37" s="13"/>
      <c r="Y37" s="14"/>
    </row>
    <row r="38" spans="1:25" x14ac:dyDescent="0.25">
      <c r="A38" s="6" t="s">
        <v>59</v>
      </c>
      <c r="B38" s="1">
        <v>11</v>
      </c>
      <c r="C38" s="1">
        <v>0</v>
      </c>
      <c r="D38" s="1">
        <v>0</v>
      </c>
      <c r="E38" s="1">
        <v>0</v>
      </c>
      <c r="F38" s="1">
        <v>0</v>
      </c>
      <c r="G38" s="1">
        <v>132</v>
      </c>
      <c r="H38" s="1">
        <v>33</v>
      </c>
      <c r="I38" s="1">
        <v>19</v>
      </c>
      <c r="J38" s="1">
        <v>7</v>
      </c>
      <c r="K38" s="1">
        <v>0</v>
      </c>
      <c r="L38" s="1">
        <v>18</v>
      </c>
      <c r="M38" s="1" t="s">
        <v>221</v>
      </c>
      <c r="N38" s="1">
        <v>1</v>
      </c>
      <c r="R38" s="30" t="s">
        <v>218</v>
      </c>
      <c r="S38" s="13">
        <v>2</v>
      </c>
      <c r="T38" s="13">
        <f>N191+N186</f>
        <v>2</v>
      </c>
      <c r="U38" s="13">
        <f>O191+O186</f>
        <v>0</v>
      </c>
      <c r="V38" s="13">
        <f>P191+P186</f>
        <v>0</v>
      </c>
      <c r="W38" s="13">
        <f>Q191+Q186</f>
        <v>0</v>
      </c>
      <c r="X38" s="13">
        <f>T38/(T38+U38)</f>
        <v>1</v>
      </c>
      <c r="Y38" s="14">
        <f>T38/(T38+W38)</f>
        <v>1</v>
      </c>
    </row>
    <row r="39" spans="1:25" x14ac:dyDescent="0.25">
      <c r="A39" s="6" t="s">
        <v>60</v>
      </c>
      <c r="B39" s="1">
        <v>20</v>
      </c>
      <c r="C39" s="1">
        <v>0</v>
      </c>
      <c r="D39" s="1">
        <v>1</v>
      </c>
      <c r="E39" s="1">
        <v>0</v>
      </c>
      <c r="F39" s="1">
        <v>0</v>
      </c>
      <c r="G39" s="1">
        <v>323</v>
      </c>
      <c r="H39" s="1">
        <v>126</v>
      </c>
      <c r="I39" s="1">
        <v>19</v>
      </c>
      <c r="J39" s="1">
        <v>6</v>
      </c>
      <c r="K39" s="1">
        <v>0</v>
      </c>
      <c r="L39" s="1">
        <v>21</v>
      </c>
      <c r="M39" s="1" t="s">
        <v>223</v>
      </c>
      <c r="N39" s="1">
        <v>1</v>
      </c>
      <c r="O39" s="1">
        <v>1</v>
      </c>
      <c r="R39" s="30" t="s">
        <v>232</v>
      </c>
      <c r="S39" s="16">
        <v>22</v>
      </c>
      <c r="T39" s="16">
        <f>N172+N173+N174+N175+N176+N177+N179++N178+N180+N181+N182+N184+N183+N185+N187+N188+N189+N190+N192+N193+N194</f>
        <v>0</v>
      </c>
      <c r="U39" s="16">
        <f>O172+O173+O174+O175+O176+O177+O179++O178+O180+O181+O182+O184+O183+O185+O187+O188+O189+O190+O192+O193+O194</f>
        <v>27</v>
      </c>
      <c r="V39" s="16">
        <f>P172+P173+P174+P175+P176+P177+P179++P178+P180+P181+P182+P184+P183+P185+P187+P188+P189+P190+P192+P193+P194</f>
        <v>0</v>
      </c>
      <c r="W39" s="17">
        <f>Q172+Q173+Q174+Q175+Q176+Q177+Q179++Q178+Q180+Q181+Q182+Q184+Q183+Q185+Q187+Q188+Q189+Q190+Q192+Q193+Q194</f>
        <v>0</v>
      </c>
      <c r="X39" s="16">
        <f>T39/(T39+U39)</f>
        <v>0</v>
      </c>
      <c r="Y39" s="18">
        <f>U39/(U39+V39)</f>
        <v>1</v>
      </c>
    </row>
    <row r="40" spans="1:25" x14ac:dyDescent="0.25">
      <c r="A40" s="6" t="s">
        <v>61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Q40" s="1">
        <v>1</v>
      </c>
    </row>
    <row r="41" spans="1:25" x14ac:dyDescent="0.25">
      <c r="A41" s="6" t="s">
        <v>62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25</v>
      </c>
      <c r="H41" s="1">
        <v>6</v>
      </c>
      <c r="I41" s="1">
        <v>2</v>
      </c>
      <c r="J41" s="1">
        <v>0</v>
      </c>
      <c r="K41" s="1">
        <v>0</v>
      </c>
      <c r="L41" s="1">
        <v>4</v>
      </c>
      <c r="M41" s="1" t="s">
        <v>216</v>
      </c>
      <c r="N41" s="1">
        <v>1</v>
      </c>
    </row>
    <row r="42" spans="1:25" x14ac:dyDescent="0.25">
      <c r="A42" s="6" t="s">
        <v>63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9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 t="s">
        <v>216</v>
      </c>
      <c r="N42" s="1">
        <v>1</v>
      </c>
    </row>
    <row r="43" spans="1:25" x14ac:dyDescent="0.25">
      <c r="A43" s="6" t="s">
        <v>64</v>
      </c>
      <c r="B43" s="1">
        <v>2</v>
      </c>
      <c r="C43" s="1">
        <v>0</v>
      </c>
      <c r="D43" s="1">
        <v>3</v>
      </c>
      <c r="E43" s="1">
        <v>0</v>
      </c>
      <c r="F43" s="1">
        <v>2</v>
      </c>
      <c r="G43" s="1">
        <v>35</v>
      </c>
      <c r="H43" s="1">
        <v>9</v>
      </c>
      <c r="I43" s="1">
        <v>15</v>
      </c>
      <c r="J43" s="1">
        <v>0</v>
      </c>
      <c r="K43" s="1">
        <v>0</v>
      </c>
      <c r="L43" s="1">
        <v>1</v>
      </c>
      <c r="M43" s="1" t="s">
        <v>224</v>
      </c>
      <c r="N43" s="1">
        <v>1</v>
      </c>
      <c r="O43" s="1">
        <v>1</v>
      </c>
    </row>
    <row r="44" spans="1:25" x14ac:dyDescent="0.25">
      <c r="A44" s="6" t="s">
        <v>65</v>
      </c>
      <c r="B44" s="1">
        <v>7</v>
      </c>
      <c r="C44" s="1">
        <v>2</v>
      </c>
      <c r="D44" s="1">
        <v>3</v>
      </c>
      <c r="E44" s="1">
        <v>0</v>
      </c>
      <c r="F44" s="1">
        <v>1</v>
      </c>
      <c r="G44" s="1">
        <v>71</v>
      </c>
      <c r="H44" s="1">
        <v>19</v>
      </c>
      <c r="I44" s="1">
        <v>10</v>
      </c>
      <c r="J44" s="1">
        <v>0</v>
      </c>
      <c r="K44" s="1">
        <v>0</v>
      </c>
      <c r="L44" s="1">
        <v>10</v>
      </c>
      <c r="M44" s="1" t="s">
        <v>224</v>
      </c>
      <c r="N44" s="1">
        <v>1</v>
      </c>
      <c r="O44" s="1">
        <v>1</v>
      </c>
    </row>
    <row r="45" spans="1:25" x14ac:dyDescent="0.25">
      <c r="A45" s="6" t="s">
        <v>66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16</v>
      </c>
      <c r="H45" s="1">
        <v>6</v>
      </c>
      <c r="I45" s="1">
        <v>4</v>
      </c>
      <c r="J45" s="1">
        <v>1</v>
      </c>
      <c r="K45" s="1">
        <v>0</v>
      </c>
      <c r="L45" s="1">
        <v>2</v>
      </c>
      <c r="M45" s="1" t="s">
        <v>221</v>
      </c>
      <c r="N45" s="1">
        <v>1</v>
      </c>
    </row>
    <row r="46" spans="1:25" x14ac:dyDescent="0.25">
      <c r="A46" s="6" t="s">
        <v>67</v>
      </c>
      <c r="B46" s="1">
        <v>1</v>
      </c>
      <c r="C46" s="1">
        <v>0</v>
      </c>
      <c r="D46" s="1">
        <v>1</v>
      </c>
      <c r="E46" s="1">
        <v>26</v>
      </c>
      <c r="F46" s="1">
        <v>1</v>
      </c>
      <c r="G46" s="1">
        <v>50</v>
      </c>
      <c r="H46" s="1">
        <v>24</v>
      </c>
      <c r="I46" s="1">
        <v>20</v>
      </c>
      <c r="J46" s="1">
        <v>2</v>
      </c>
      <c r="K46" s="1">
        <v>0</v>
      </c>
      <c r="L46" s="1">
        <v>1</v>
      </c>
      <c r="M46" s="1" t="s">
        <v>228</v>
      </c>
      <c r="N46" s="1">
        <v>1</v>
      </c>
      <c r="O46" s="1">
        <v>2</v>
      </c>
    </row>
    <row r="47" spans="1:25" x14ac:dyDescent="0.25">
      <c r="A47" s="6" t="s">
        <v>68</v>
      </c>
      <c r="B47" s="1">
        <v>13</v>
      </c>
      <c r="C47" s="1">
        <v>0</v>
      </c>
      <c r="D47" s="1">
        <v>7</v>
      </c>
      <c r="E47" s="1">
        <v>5</v>
      </c>
      <c r="F47" s="1">
        <v>1</v>
      </c>
      <c r="G47" s="1">
        <v>141</v>
      </c>
      <c r="H47" s="1">
        <v>46</v>
      </c>
      <c r="I47" s="1">
        <v>26</v>
      </c>
      <c r="J47" s="1">
        <v>1</v>
      </c>
      <c r="K47" s="1">
        <v>0</v>
      </c>
      <c r="L47" s="1">
        <v>26</v>
      </c>
      <c r="M47" s="1" t="s">
        <v>228</v>
      </c>
      <c r="N47" s="1">
        <v>1</v>
      </c>
      <c r="O47" s="1">
        <v>2</v>
      </c>
    </row>
    <row r="48" spans="1:25" x14ac:dyDescent="0.25">
      <c r="A48" s="6" t="s">
        <v>69</v>
      </c>
      <c r="B48" s="1">
        <v>12</v>
      </c>
      <c r="C48" s="1">
        <v>1</v>
      </c>
      <c r="D48" s="1">
        <v>2</v>
      </c>
      <c r="E48" s="1">
        <v>0</v>
      </c>
      <c r="F48" s="1">
        <v>1</v>
      </c>
      <c r="G48" s="1">
        <v>91</v>
      </c>
      <c r="H48" s="1">
        <v>24</v>
      </c>
      <c r="I48" s="1">
        <v>11</v>
      </c>
      <c r="J48" s="1">
        <v>0</v>
      </c>
      <c r="K48" s="1">
        <v>0</v>
      </c>
      <c r="L48" s="1">
        <v>14</v>
      </c>
      <c r="M48" s="1" t="s">
        <v>216</v>
      </c>
      <c r="N48" s="1">
        <v>1</v>
      </c>
    </row>
    <row r="49" spans="1:17" x14ac:dyDescent="0.25">
      <c r="A49" s="6" t="s">
        <v>70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38</v>
      </c>
      <c r="H49" s="1">
        <v>15</v>
      </c>
      <c r="I49" s="1">
        <v>8</v>
      </c>
      <c r="J49" s="1">
        <v>0</v>
      </c>
      <c r="K49" s="1">
        <v>0</v>
      </c>
      <c r="L49" s="1">
        <v>2</v>
      </c>
      <c r="M49" s="1" t="s">
        <v>216</v>
      </c>
      <c r="N49" s="1">
        <v>1</v>
      </c>
    </row>
    <row r="50" spans="1:17" x14ac:dyDescent="0.25">
      <c r="A50" s="6" t="s">
        <v>71</v>
      </c>
      <c r="B50" s="1">
        <v>8</v>
      </c>
      <c r="C50" s="1">
        <v>1</v>
      </c>
      <c r="D50" s="1">
        <v>9</v>
      </c>
      <c r="E50" s="1">
        <v>0</v>
      </c>
      <c r="F50" s="1">
        <v>4</v>
      </c>
      <c r="G50" s="1">
        <v>88</v>
      </c>
      <c r="H50" s="1">
        <v>28</v>
      </c>
      <c r="I50" s="1">
        <v>24</v>
      </c>
      <c r="J50" s="1">
        <v>0</v>
      </c>
      <c r="K50" s="1">
        <v>0</v>
      </c>
      <c r="L50" s="1">
        <v>12</v>
      </c>
      <c r="M50" s="1" t="s">
        <v>224</v>
      </c>
      <c r="N50" s="1">
        <v>1</v>
      </c>
      <c r="O50" s="1">
        <v>1</v>
      </c>
    </row>
    <row r="51" spans="1:17" x14ac:dyDescent="0.25">
      <c r="A51" s="6" t="s">
        <v>72</v>
      </c>
      <c r="B51" s="1">
        <v>3</v>
      </c>
      <c r="C51" s="1">
        <v>0</v>
      </c>
      <c r="D51" s="1">
        <v>2</v>
      </c>
      <c r="E51" s="1">
        <v>0</v>
      </c>
      <c r="F51" s="1">
        <v>2</v>
      </c>
      <c r="G51" s="1">
        <v>110</v>
      </c>
      <c r="H51" s="1">
        <v>51</v>
      </c>
      <c r="I51" s="1">
        <v>19</v>
      </c>
      <c r="J51" s="1">
        <v>0</v>
      </c>
      <c r="K51" s="1">
        <v>0</v>
      </c>
      <c r="L51" s="1">
        <v>15</v>
      </c>
      <c r="M51" s="1" t="s">
        <v>224</v>
      </c>
      <c r="N51" s="1">
        <v>1</v>
      </c>
      <c r="O51" s="1">
        <v>1</v>
      </c>
    </row>
    <row r="52" spans="1:17" x14ac:dyDescent="0.25">
      <c r="A52" s="6" t="s">
        <v>73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3</v>
      </c>
      <c r="J52" s="1">
        <v>2</v>
      </c>
      <c r="K52" s="1">
        <v>0</v>
      </c>
      <c r="L52" s="1">
        <v>0</v>
      </c>
      <c r="M52" s="1" t="s">
        <v>226</v>
      </c>
      <c r="N52" s="1">
        <v>1</v>
      </c>
      <c r="O52" s="1">
        <v>1</v>
      </c>
    </row>
    <row r="53" spans="1:17" x14ac:dyDescent="0.25">
      <c r="A53" s="6" t="s">
        <v>74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21</v>
      </c>
      <c r="H53" s="1">
        <v>3</v>
      </c>
      <c r="I53" s="1">
        <v>6</v>
      </c>
      <c r="J53" s="1">
        <v>0</v>
      </c>
      <c r="K53" s="1">
        <v>0</v>
      </c>
      <c r="L53" s="1">
        <v>2</v>
      </c>
      <c r="M53" s="1" t="s">
        <v>216</v>
      </c>
      <c r="N53" s="1">
        <v>1</v>
      </c>
    </row>
    <row r="54" spans="1:17" x14ac:dyDescent="0.25">
      <c r="A54" s="6" t="s">
        <v>75</v>
      </c>
      <c r="B54" s="1">
        <v>0</v>
      </c>
      <c r="C54" s="1">
        <v>0</v>
      </c>
      <c r="D54" s="1">
        <v>5</v>
      </c>
      <c r="E54" s="1">
        <v>0</v>
      </c>
      <c r="F54" s="1">
        <v>2</v>
      </c>
      <c r="G54" s="1">
        <v>285</v>
      </c>
      <c r="H54" s="1">
        <v>113</v>
      </c>
      <c r="I54" s="1">
        <v>43</v>
      </c>
      <c r="J54" s="1">
        <v>0</v>
      </c>
      <c r="K54" s="1">
        <v>0</v>
      </c>
      <c r="L54" s="1">
        <v>36</v>
      </c>
      <c r="M54" s="1" t="s">
        <v>216</v>
      </c>
      <c r="N54" s="1">
        <v>1</v>
      </c>
    </row>
    <row r="55" spans="1:17" x14ac:dyDescent="0.25">
      <c r="A55" s="6" t="s">
        <v>76</v>
      </c>
      <c r="B55" s="1">
        <v>14</v>
      </c>
      <c r="C55" s="1">
        <v>0</v>
      </c>
      <c r="D55" s="1">
        <v>2</v>
      </c>
      <c r="E55" s="1">
        <v>1</v>
      </c>
      <c r="F55" s="1">
        <v>5</v>
      </c>
      <c r="G55" s="1">
        <v>405</v>
      </c>
      <c r="H55" s="1">
        <v>129</v>
      </c>
      <c r="I55" s="1">
        <v>85</v>
      </c>
      <c r="J55" s="1">
        <v>8</v>
      </c>
      <c r="K55" s="1">
        <v>0</v>
      </c>
      <c r="L55" s="1">
        <v>54</v>
      </c>
      <c r="M55" s="1" t="s">
        <v>228</v>
      </c>
      <c r="N55" s="1">
        <v>1</v>
      </c>
      <c r="O55" s="1">
        <v>2</v>
      </c>
    </row>
    <row r="56" spans="1:17" x14ac:dyDescent="0.25">
      <c r="A56" s="6" t="s">
        <v>77</v>
      </c>
      <c r="B56" s="1">
        <v>2</v>
      </c>
      <c r="C56" s="1">
        <v>0</v>
      </c>
      <c r="D56" s="1">
        <v>3</v>
      </c>
      <c r="E56" s="1">
        <v>0</v>
      </c>
      <c r="F56" s="1">
        <v>1</v>
      </c>
      <c r="G56" s="1">
        <v>47</v>
      </c>
      <c r="H56" s="1">
        <v>12</v>
      </c>
      <c r="I56" s="1">
        <v>9</v>
      </c>
      <c r="J56" s="1">
        <v>0</v>
      </c>
      <c r="K56" s="1">
        <v>0</v>
      </c>
      <c r="L56" s="1">
        <v>3</v>
      </c>
      <c r="M56" s="1" t="s">
        <v>224</v>
      </c>
      <c r="N56" s="1">
        <v>1</v>
      </c>
      <c r="O56" s="1">
        <v>1</v>
      </c>
    </row>
    <row r="57" spans="1:17" x14ac:dyDescent="0.25">
      <c r="A57" s="6" t="s">
        <v>78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4</v>
      </c>
      <c r="H57" s="1">
        <v>0</v>
      </c>
      <c r="I57" s="1">
        <v>7</v>
      </c>
      <c r="J57" s="1">
        <v>0</v>
      </c>
      <c r="K57" s="1">
        <v>0</v>
      </c>
      <c r="L57" s="1">
        <v>0</v>
      </c>
      <c r="M57" s="1" t="s">
        <v>216</v>
      </c>
      <c r="N57" s="1">
        <v>1</v>
      </c>
    </row>
    <row r="58" spans="1:17" x14ac:dyDescent="0.25">
      <c r="A58" s="6" t="s">
        <v>79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3</v>
      </c>
      <c r="H58" s="1">
        <v>0</v>
      </c>
      <c r="I58" s="1">
        <v>7</v>
      </c>
      <c r="J58" s="1">
        <v>0</v>
      </c>
      <c r="K58" s="1">
        <v>0</v>
      </c>
      <c r="L58" s="1">
        <v>0</v>
      </c>
      <c r="Q58" s="1">
        <v>1</v>
      </c>
    </row>
    <row r="59" spans="1:17" x14ac:dyDescent="0.25">
      <c r="A59" s="6" t="s">
        <v>81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6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 t="s">
        <v>216</v>
      </c>
      <c r="N59" s="1">
        <v>1</v>
      </c>
    </row>
    <row r="60" spans="1:17" x14ac:dyDescent="0.25">
      <c r="A60" s="6" t="s">
        <v>80</v>
      </c>
      <c r="B60" s="1">
        <v>2</v>
      </c>
      <c r="C60" s="1">
        <v>0</v>
      </c>
      <c r="D60" s="1">
        <v>5</v>
      </c>
      <c r="E60" s="1">
        <v>0</v>
      </c>
      <c r="F60" s="1">
        <v>0</v>
      </c>
      <c r="G60" s="1">
        <v>30</v>
      </c>
      <c r="H60" s="1">
        <v>12</v>
      </c>
      <c r="I60" s="1">
        <v>4</v>
      </c>
      <c r="J60" s="1">
        <v>2</v>
      </c>
      <c r="K60" s="1">
        <v>0</v>
      </c>
      <c r="L60" s="1">
        <v>2</v>
      </c>
      <c r="M60" s="1" t="s">
        <v>223</v>
      </c>
      <c r="N60" s="1">
        <v>1</v>
      </c>
      <c r="O60" s="1">
        <v>1</v>
      </c>
    </row>
    <row r="61" spans="1:17" x14ac:dyDescent="0.25">
      <c r="A61" s="6" t="s">
        <v>82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18</v>
      </c>
      <c r="H61" s="1">
        <v>9</v>
      </c>
      <c r="I61" s="1">
        <v>8</v>
      </c>
      <c r="J61" s="1">
        <v>0</v>
      </c>
      <c r="K61" s="1">
        <v>0</v>
      </c>
      <c r="L61" s="1">
        <v>1</v>
      </c>
      <c r="M61" s="1" t="s">
        <v>216</v>
      </c>
      <c r="N61" s="1">
        <v>1</v>
      </c>
    </row>
    <row r="62" spans="1:17" x14ac:dyDescent="0.25">
      <c r="A62" s="6" t="s">
        <v>83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96</v>
      </c>
      <c r="H62" s="1">
        <v>11</v>
      </c>
      <c r="I62" s="1">
        <v>13</v>
      </c>
      <c r="J62" s="1">
        <v>5</v>
      </c>
      <c r="K62" s="1">
        <v>0</v>
      </c>
      <c r="L62" s="1">
        <v>8</v>
      </c>
      <c r="M62" s="1" t="s">
        <v>221</v>
      </c>
      <c r="N62" s="1">
        <v>1</v>
      </c>
    </row>
    <row r="63" spans="1:17" x14ac:dyDescent="0.25">
      <c r="A63" s="6" t="s">
        <v>84</v>
      </c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13</v>
      </c>
      <c r="H63" s="1">
        <v>6</v>
      </c>
      <c r="I63" s="1">
        <v>9</v>
      </c>
      <c r="J63" s="1">
        <v>4</v>
      </c>
      <c r="K63" s="1">
        <v>0</v>
      </c>
      <c r="L63" s="1">
        <v>2</v>
      </c>
      <c r="M63" s="1" t="s">
        <v>226</v>
      </c>
      <c r="N63" s="1">
        <v>1</v>
      </c>
      <c r="O63" s="1">
        <v>1</v>
      </c>
    </row>
    <row r="64" spans="1:17" x14ac:dyDescent="0.25">
      <c r="A64" s="6" t="s">
        <v>85</v>
      </c>
      <c r="B64" s="1">
        <v>0</v>
      </c>
      <c r="C64" s="1">
        <v>1</v>
      </c>
      <c r="D64" s="1">
        <v>1</v>
      </c>
      <c r="E64" s="1">
        <v>0</v>
      </c>
      <c r="F64" s="1">
        <v>0</v>
      </c>
      <c r="G64" s="1">
        <v>31</v>
      </c>
      <c r="H64" s="1">
        <v>8</v>
      </c>
      <c r="I64" s="1">
        <v>8</v>
      </c>
      <c r="J64" s="1">
        <v>0</v>
      </c>
      <c r="K64" s="1">
        <v>0</v>
      </c>
      <c r="L64" s="1">
        <v>3</v>
      </c>
      <c r="M64" s="1" t="s">
        <v>224</v>
      </c>
      <c r="N64" s="1">
        <v>1</v>
      </c>
      <c r="O64" s="1">
        <v>1</v>
      </c>
    </row>
    <row r="65" spans="1:17" x14ac:dyDescent="0.25">
      <c r="A65" s="6" t="s">
        <v>86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39</v>
      </c>
      <c r="H65" s="1">
        <v>8</v>
      </c>
      <c r="I65" s="1">
        <v>9</v>
      </c>
      <c r="J65" s="1">
        <v>0</v>
      </c>
      <c r="K65" s="1">
        <v>0</v>
      </c>
      <c r="L65" s="1">
        <v>1</v>
      </c>
      <c r="M65" s="1" t="s">
        <v>216</v>
      </c>
      <c r="N65" s="1">
        <v>1</v>
      </c>
    </row>
    <row r="66" spans="1:17" x14ac:dyDescent="0.25">
      <c r="A66" s="6" t="s">
        <v>87</v>
      </c>
      <c r="B66" s="1">
        <v>8</v>
      </c>
      <c r="C66" s="1">
        <v>0</v>
      </c>
      <c r="D66" s="1">
        <v>0</v>
      </c>
      <c r="E66" s="1">
        <v>2</v>
      </c>
      <c r="F66" s="1">
        <v>0</v>
      </c>
      <c r="G66" s="1">
        <v>35</v>
      </c>
      <c r="H66" s="1">
        <v>10</v>
      </c>
      <c r="I66" s="1">
        <v>6</v>
      </c>
      <c r="J66" s="1">
        <v>3</v>
      </c>
      <c r="K66" s="1">
        <v>0</v>
      </c>
      <c r="L66" s="1">
        <v>0</v>
      </c>
      <c r="M66" s="1" t="s">
        <v>226</v>
      </c>
      <c r="N66" s="1">
        <v>1</v>
      </c>
      <c r="O66" s="1">
        <v>1</v>
      </c>
    </row>
    <row r="67" spans="1:17" x14ac:dyDescent="0.25">
      <c r="A67" s="6" t="s">
        <v>88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22</v>
      </c>
      <c r="H67" s="1">
        <v>2</v>
      </c>
      <c r="I67" s="1">
        <v>6</v>
      </c>
      <c r="J67" s="1">
        <v>0</v>
      </c>
      <c r="K67" s="1">
        <v>0</v>
      </c>
      <c r="L67" s="1">
        <v>0</v>
      </c>
      <c r="M67" s="1" t="s">
        <v>216</v>
      </c>
      <c r="N67" s="1">
        <v>1</v>
      </c>
    </row>
    <row r="68" spans="1:17" x14ac:dyDescent="0.25">
      <c r="A68" s="6" t="s">
        <v>89</v>
      </c>
      <c r="B68" s="1">
        <v>6</v>
      </c>
      <c r="C68" s="1">
        <v>0</v>
      </c>
      <c r="D68" s="1">
        <v>2</v>
      </c>
      <c r="E68" s="1">
        <v>0</v>
      </c>
      <c r="F68" s="1">
        <v>2</v>
      </c>
      <c r="G68" s="1">
        <v>84</v>
      </c>
      <c r="H68" s="1">
        <v>23</v>
      </c>
      <c r="I68" s="1">
        <v>14</v>
      </c>
      <c r="J68" s="1">
        <v>9</v>
      </c>
      <c r="K68" s="1">
        <v>0</v>
      </c>
      <c r="L68" s="1">
        <v>7</v>
      </c>
      <c r="M68" s="1" t="s">
        <v>228</v>
      </c>
      <c r="N68" s="1">
        <v>1</v>
      </c>
      <c r="O68" s="1">
        <v>2</v>
      </c>
    </row>
    <row r="69" spans="1:17" x14ac:dyDescent="0.25">
      <c r="A69" s="6" t="s">
        <v>90</v>
      </c>
      <c r="B69" s="1">
        <v>12</v>
      </c>
      <c r="C69" s="1">
        <v>0</v>
      </c>
      <c r="D69" s="1">
        <v>1</v>
      </c>
      <c r="E69" s="1">
        <v>0</v>
      </c>
      <c r="F69" s="1">
        <v>0</v>
      </c>
      <c r="G69" s="1">
        <v>61</v>
      </c>
      <c r="H69" s="1">
        <v>16</v>
      </c>
      <c r="I69" s="1">
        <v>39</v>
      </c>
      <c r="J69" s="1">
        <v>4</v>
      </c>
      <c r="K69" s="1">
        <v>0</v>
      </c>
      <c r="L69" s="1">
        <v>6</v>
      </c>
      <c r="M69" s="1" t="s">
        <v>223</v>
      </c>
      <c r="N69" s="1">
        <v>1</v>
      </c>
      <c r="O69" s="1">
        <v>1</v>
      </c>
    </row>
    <row r="70" spans="1:17" x14ac:dyDescent="0.25">
      <c r="A70" s="6" t="s">
        <v>91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12</v>
      </c>
      <c r="H70" s="1">
        <v>3</v>
      </c>
      <c r="I70" s="1">
        <v>13</v>
      </c>
      <c r="J70" s="1">
        <v>2</v>
      </c>
      <c r="K70" s="1">
        <v>0</v>
      </c>
      <c r="L70" s="1">
        <v>1</v>
      </c>
      <c r="M70" s="1" t="s">
        <v>226</v>
      </c>
      <c r="N70" s="1">
        <v>1</v>
      </c>
      <c r="O70" s="1">
        <v>1</v>
      </c>
    </row>
    <row r="71" spans="1:17" x14ac:dyDescent="0.25">
      <c r="A71" s="6" t="s">
        <v>92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12</v>
      </c>
      <c r="H71" s="1">
        <v>3</v>
      </c>
      <c r="I71" s="1">
        <v>13</v>
      </c>
      <c r="J71" s="1">
        <v>0</v>
      </c>
      <c r="K71" s="1">
        <v>0</v>
      </c>
      <c r="L71" s="1">
        <v>1</v>
      </c>
      <c r="M71" s="1" t="s">
        <v>216</v>
      </c>
      <c r="N71" s="1">
        <v>1</v>
      </c>
    </row>
    <row r="72" spans="1:17" x14ac:dyDescent="0.25">
      <c r="A72" s="6" t="s">
        <v>93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5</v>
      </c>
      <c r="J72" s="1">
        <v>0</v>
      </c>
      <c r="K72" s="1">
        <v>0</v>
      </c>
      <c r="L72" s="1">
        <v>0</v>
      </c>
      <c r="M72" s="1" t="s">
        <v>216</v>
      </c>
      <c r="N72" s="1">
        <v>1</v>
      </c>
    </row>
    <row r="73" spans="1:17" x14ac:dyDescent="0.25">
      <c r="A73" s="6" t="s">
        <v>94</v>
      </c>
      <c r="B73" s="1">
        <v>2</v>
      </c>
      <c r="C73" s="1">
        <v>0</v>
      </c>
      <c r="D73" s="1">
        <v>0</v>
      </c>
      <c r="E73" s="1">
        <v>0</v>
      </c>
      <c r="F73" s="1">
        <v>0</v>
      </c>
      <c r="G73" s="1">
        <v>23</v>
      </c>
      <c r="H73" s="1">
        <v>5</v>
      </c>
      <c r="I73" s="1">
        <v>4</v>
      </c>
      <c r="J73" s="1">
        <v>0</v>
      </c>
      <c r="K73" s="1">
        <v>0</v>
      </c>
      <c r="L73" s="1">
        <v>1</v>
      </c>
      <c r="M73" s="1" t="s">
        <v>216</v>
      </c>
      <c r="N73" s="1">
        <v>1</v>
      </c>
    </row>
    <row r="74" spans="1:17" x14ac:dyDescent="0.25">
      <c r="A74" s="6" t="s">
        <v>95</v>
      </c>
      <c r="B74" s="1">
        <v>0</v>
      </c>
      <c r="C74" s="1">
        <v>0</v>
      </c>
      <c r="D74" s="1">
        <v>0</v>
      </c>
      <c r="E74" s="1">
        <v>3</v>
      </c>
      <c r="F74" s="1">
        <v>1</v>
      </c>
      <c r="G74" s="1">
        <v>30</v>
      </c>
      <c r="H74" s="1">
        <v>5</v>
      </c>
      <c r="I74" s="1">
        <v>9</v>
      </c>
      <c r="J74" s="1">
        <v>3</v>
      </c>
      <c r="K74" s="1">
        <v>0</v>
      </c>
      <c r="L74" s="1">
        <v>2</v>
      </c>
      <c r="M74" s="1" t="s">
        <v>225</v>
      </c>
      <c r="N74" s="1">
        <v>1</v>
      </c>
      <c r="O74" s="1">
        <v>2</v>
      </c>
    </row>
    <row r="75" spans="1:17" x14ac:dyDescent="0.25">
      <c r="A75" s="6" t="s">
        <v>96</v>
      </c>
      <c r="B75" s="1">
        <v>5</v>
      </c>
      <c r="C75" s="1">
        <v>0</v>
      </c>
      <c r="D75" s="1">
        <v>0</v>
      </c>
      <c r="E75" s="1">
        <v>0</v>
      </c>
      <c r="F75" s="1">
        <v>1</v>
      </c>
      <c r="G75" s="1">
        <v>67</v>
      </c>
      <c r="H75" s="1">
        <v>20</v>
      </c>
      <c r="I75" s="1">
        <v>9</v>
      </c>
      <c r="J75" s="1">
        <v>0</v>
      </c>
      <c r="K75" s="1">
        <v>0</v>
      </c>
      <c r="L75" s="1">
        <v>7</v>
      </c>
      <c r="M75" s="1" t="s">
        <v>216</v>
      </c>
      <c r="N75" s="1">
        <v>1</v>
      </c>
    </row>
    <row r="76" spans="1:17" x14ac:dyDescent="0.25">
      <c r="A76" s="6" t="s">
        <v>97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2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Q76" s="1">
        <v>1</v>
      </c>
    </row>
    <row r="77" spans="1:17" x14ac:dyDescent="0.25">
      <c r="A77" s="6" t="s">
        <v>98</v>
      </c>
      <c r="B77" s="1">
        <v>2</v>
      </c>
      <c r="C77" s="1">
        <v>0</v>
      </c>
      <c r="D77" s="1">
        <v>0</v>
      </c>
      <c r="E77" s="1">
        <v>0</v>
      </c>
      <c r="F77" s="1">
        <v>3</v>
      </c>
      <c r="G77" s="1">
        <v>32</v>
      </c>
      <c r="H77" s="1">
        <v>8</v>
      </c>
      <c r="I77" s="1">
        <v>9</v>
      </c>
      <c r="J77" s="1">
        <v>4</v>
      </c>
      <c r="K77" s="1">
        <v>0</v>
      </c>
      <c r="L77" s="1">
        <v>4</v>
      </c>
      <c r="M77" s="1" t="s">
        <v>226</v>
      </c>
      <c r="N77" s="1">
        <v>1</v>
      </c>
      <c r="O77" s="1">
        <v>1</v>
      </c>
    </row>
    <row r="78" spans="1:17" x14ac:dyDescent="0.25">
      <c r="A78" s="6" t="s">
        <v>99</v>
      </c>
      <c r="B78" s="1">
        <v>2</v>
      </c>
      <c r="C78" s="1">
        <v>0</v>
      </c>
      <c r="D78" s="1">
        <v>1</v>
      </c>
      <c r="E78" s="1">
        <v>2</v>
      </c>
      <c r="F78" s="1">
        <v>0</v>
      </c>
      <c r="G78" s="1">
        <v>11</v>
      </c>
      <c r="H78" s="1">
        <v>6</v>
      </c>
      <c r="I78" s="1">
        <v>7</v>
      </c>
      <c r="J78" s="1">
        <v>2</v>
      </c>
      <c r="K78" s="1">
        <v>0</v>
      </c>
      <c r="L78" s="1">
        <v>0</v>
      </c>
      <c r="M78" s="1" t="s">
        <v>223</v>
      </c>
      <c r="N78" s="1">
        <v>1</v>
      </c>
      <c r="O78" s="1">
        <v>1</v>
      </c>
    </row>
    <row r="79" spans="1:17" x14ac:dyDescent="0.25">
      <c r="A79" s="6" t="s">
        <v>100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15</v>
      </c>
      <c r="H79" s="1">
        <v>3</v>
      </c>
      <c r="I79" s="1">
        <v>4</v>
      </c>
      <c r="J79" s="1">
        <v>0</v>
      </c>
      <c r="K79" s="1">
        <v>0</v>
      </c>
      <c r="L79" s="1">
        <v>1</v>
      </c>
      <c r="M79" s="1" t="s">
        <v>216</v>
      </c>
      <c r="N79" s="1">
        <v>1</v>
      </c>
    </row>
    <row r="80" spans="1:17" x14ac:dyDescent="0.25">
      <c r="A80" s="6" t="s">
        <v>101</v>
      </c>
      <c r="B80" s="1">
        <v>24</v>
      </c>
      <c r="C80" s="1">
        <v>0</v>
      </c>
      <c r="D80" s="1">
        <v>22</v>
      </c>
      <c r="E80" s="1">
        <v>0</v>
      </c>
      <c r="F80" s="1">
        <v>0</v>
      </c>
      <c r="G80" s="1">
        <v>302</v>
      </c>
      <c r="H80" s="1">
        <v>67</v>
      </c>
      <c r="I80" s="1">
        <v>53</v>
      </c>
      <c r="J80" s="1">
        <v>11</v>
      </c>
      <c r="K80" s="1">
        <v>0</v>
      </c>
      <c r="L80" s="1">
        <v>43</v>
      </c>
      <c r="M80" s="1" t="s">
        <v>223</v>
      </c>
      <c r="N80" s="1">
        <v>1</v>
      </c>
      <c r="O80" s="1">
        <v>1</v>
      </c>
    </row>
    <row r="81" spans="1:17" x14ac:dyDescent="0.25">
      <c r="A81" s="6" t="s">
        <v>102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10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 t="s">
        <v>216</v>
      </c>
      <c r="N81" s="1">
        <v>1</v>
      </c>
    </row>
    <row r="82" spans="1:17" x14ac:dyDescent="0.25">
      <c r="A82" s="6" t="s">
        <v>103</v>
      </c>
      <c r="B82" s="1">
        <v>8</v>
      </c>
      <c r="C82" s="1">
        <v>0</v>
      </c>
      <c r="D82" s="1">
        <v>0</v>
      </c>
      <c r="E82" s="1">
        <v>0</v>
      </c>
      <c r="F82" s="1">
        <v>1</v>
      </c>
      <c r="G82" s="1">
        <v>94</v>
      </c>
      <c r="H82" s="1">
        <v>26</v>
      </c>
      <c r="I82" s="1">
        <v>21</v>
      </c>
      <c r="J82" s="1">
        <v>6</v>
      </c>
      <c r="K82" s="1">
        <v>0</v>
      </c>
      <c r="L82" s="1">
        <v>6</v>
      </c>
      <c r="M82" s="1" t="s">
        <v>221</v>
      </c>
      <c r="N82" s="1">
        <v>1</v>
      </c>
    </row>
    <row r="83" spans="1:17" x14ac:dyDescent="0.25">
      <c r="A83" s="6" t="s">
        <v>104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17</v>
      </c>
      <c r="H83" s="1">
        <v>5</v>
      </c>
      <c r="I83" s="1">
        <v>2</v>
      </c>
      <c r="J83" s="1">
        <v>0</v>
      </c>
      <c r="K83" s="1">
        <v>0</v>
      </c>
      <c r="L83" s="1">
        <v>1</v>
      </c>
      <c r="M83" s="1" t="s">
        <v>216</v>
      </c>
      <c r="N83" s="1">
        <v>1</v>
      </c>
    </row>
    <row r="84" spans="1:17" x14ac:dyDescent="0.25">
      <c r="A84" s="6" t="s">
        <v>105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6</v>
      </c>
      <c r="H84" s="1">
        <v>0</v>
      </c>
      <c r="I84" s="1">
        <v>3</v>
      </c>
      <c r="J84" s="1">
        <v>1</v>
      </c>
      <c r="K84" s="1">
        <v>0</v>
      </c>
      <c r="L84" s="1">
        <v>1</v>
      </c>
      <c r="M84" s="1" t="s">
        <v>221</v>
      </c>
      <c r="N84" s="1">
        <v>1</v>
      </c>
    </row>
    <row r="85" spans="1:17" x14ac:dyDescent="0.25">
      <c r="A85" s="6" t="s">
        <v>106</v>
      </c>
      <c r="B85" s="1">
        <v>6</v>
      </c>
      <c r="C85" s="1">
        <v>2</v>
      </c>
      <c r="D85" s="1">
        <v>1</v>
      </c>
      <c r="E85" s="1">
        <v>0</v>
      </c>
      <c r="F85" s="1">
        <v>3</v>
      </c>
      <c r="G85" s="1">
        <v>111</v>
      </c>
      <c r="H85" s="1">
        <v>33</v>
      </c>
      <c r="I85" s="1">
        <v>23</v>
      </c>
      <c r="J85" s="1">
        <v>0</v>
      </c>
      <c r="K85" s="1">
        <v>0</v>
      </c>
      <c r="L85" s="1">
        <v>14</v>
      </c>
      <c r="M85" s="1" t="s">
        <v>224</v>
      </c>
      <c r="N85" s="1">
        <v>1</v>
      </c>
      <c r="O85" s="1">
        <v>1</v>
      </c>
    </row>
    <row r="86" spans="1:17" x14ac:dyDescent="0.25">
      <c r="A86" s="6" t="s">
        <v>107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15</v>
      </c>
      <c r="H86" s="1">
        <v>6</v>
      </c>
      <c r="I86" s="1">
        <v>5</v>
      </c>
      <c r="J86" s="1">
        <v>0</v>
      </c>
      <c r="K86" s="1">
        <v>0</v>
      </c>
      <c r="L86" s="1">
        <v>1</v>
      </c>
      <c r="M86" s="1" t="s">
        <v>216</v>
      </c>
      <c r="N86" s="1">
        <v>1</v>
      </c>
    </row>
    <row r="87" spans="1:17" x14ac:dyDescent="0.25">
      <c r="A87" s="6" t="s">
        <v>108</v>
      </c>
      <c r="B87" s="1">
        <v>17</v>
      </c>
      <c r="C87" s="1">
        <v>0</v>
      </c>
      <c r="D87" s="1">
        <v>4</v>
      </c>
      <c r="E87" s="1">
        <v>13</v>
      </c>
      <c r="F87" s="1">
        <v>1</v>
      </c>
      <c r="G87" s="1">
        <v>240</v>
      </c>
      <c r="H87" s="1">
        <v>59</v>
      </c>
      <c r="I87" s="1">
        <v>53</v>
      </c>
      <c r="J87" s="1">
        <v>9</v>
      </c>
      <c r="K87" s="1">
        <v>0</v>
      </c>
      <c r="L87" s="1">
        <v>22</v>
      </c>
      <c r="M87" s="1" t="s">
        <v>227</v>
      </c>
      <c r="N87" s="1">
        <v>1</v>
      </c>
      <c r="O87" s="1">
        <v>3</v>
      </c>
    </row>
    <row r="88" spans="1:17" x14ac:dyDescent="0.25">
      <c r="A88" s="6" t="s">
        <v>109</v>
      </c>
      <c r="B88" s="1">
        <v>0</v>
      </c>
      <c r="C88" s="1">
        <v>0</v>
      </c>
      <c r="D88" s="1">
        <v>1</v>
      </c>
      <c r="E88" s="1">
        <v>11</v>
      </c>
      <c r="F88" s="1">
        <v>0</v>
      </c>
      <c r="G88" s="1">
        <v>46</v>
      </c>
      <c r="H88" s="1">
        <v>23</v>
      </c>
      <c r="I88" s="1">
        <v>7</v>
      </c>
      <c r="J88" s="1">
        <v>3</v>
      </c>
      <c r="K88" s="1">
        <v>0</v>
      </c>
      <c r="L88" s="1">
        <v>1</v>
      </c>
      <c r="M88" s="1" t="s">
        <v>226</v>
      </c>
      <c r="N88" s="1">
        <v>1</v>
      </c>
      <c r="O88" s="1">
        <v>1</v>
      </c>
    </row>
    <row r="89" spans="1:17" x14ac:dyDescent="0.25">
      <c r="A89" s="6" t="s">
        <v>110</v>
      </c>
      <c r="B89" s="1">
        <v>32</v>
      </c>
      <c r="C89" s="1">
        <v>0</v>
      </c>
      <c r="D89" s="1">
        <v>3</v>
      </c>
      <c r="E89" s="1">
        <v>0</v>
      </c>
      <c r="F89" s="1">
        <v>3</v>
      </c>
      <c r="G89" s="1">
        <v>146</v>
      </c>
      <c r="H89" s="1">
        <v>46</v>
      </c>
      <c r="I89" s="1">
        <v>15</v>
      </c>
      <c r="J89" s="1">
        <v>2</v>
      </c>
      <c r="K89" s="1">
        <v>0</v>
      </c>
      <c r="L89" s="1">
        <v>15</v>
      </c>
      <c r="M89" s="1" t="s">
        <v>228</v>
      </c>
      <c r="N89" s="1">
        <v>1</v>
      </c>
      <c r="O89" s="1">
        <v>2</v>
      </c>
    </row>
    <row r="90" spans="1:17" x14ac:dyDescent="0.25">
      <c r="A90" s="6" t="s">
        <v>111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18</v>
      </c>
      <c r="H90" s="1">
        <v>4</v>
      </c>
      <c r="I90" s="1">
        <v>1</v>
      </c>
      <c r="J90" s="1">
        <v>0</v>
      </c>
      <c r="K90" s="1">
        <v>0</v>
      </c>
      <c r="L90" s="1">
        <v>1</v>
      </c>
      <c r="M90" s="1" t="s">
        <v>216</v>
      </c>
      <c r="N90" s="1">
        <v>1</v>
      </c>
    </row>
    <row r="91" spans="1:17" x14ac:dyDescent="0.25">
      <c r="A91" s="6" t="s">
        <v>112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 t="s">
        <v>216</v>
      </c>
      <c r="N91" s="1">
        <v>1</v>
      </c>
    </row>
    <row r="92" spans="1:17" x14ac:dyDescent="0.25">
      <c r="A92" s="6" t="s">
        <v>113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Q92" s="1">
        <v>1</v>
      </c>
    </row>
    <row r="93" spans="1:17" x14ac:dyDescent="0.25">
      <c r="A93" s="6" t="s">
        <v>64</v>
      </c>
      <c r="B93" s="1">
        <v>2</v>
      </c>
      <c r="C93" s="1">
        <v>0</v>
      </c>
      <c r="D93" s="1">
        <v>3</v>
      </c>
      <c r="E93" s="1">
        <v>0</v>
      </c>
      <c r="F93" s="1">
        <v>2</v>
      </c>
      <c r="G93" s="1">
        <v>28</v>
      </c>
      <c r="H93" s="1">
        <v>10</v>
      </c>
      <c r="I93" s="1">
        <v>15</v>
      </c>
      <c r="J93" s="1">
        <v>0</v>
      </c>
      <c r="K93" s="1">
        <v>0</v>
      </c>
      <c r="L93" s="1">
        <v>0</v>
      </c>
      <c r="M93" s="1" t="s">
        <v>224</v>
      </c>
      <c r="N93" s="1">
        <v>1</v>
      </c>
      <c r="O93" s="1">
        <v>1</v>
      </c>
    </row>
    <row r="94" spans="1:17" x14ac:dyDescent="0.25">
      <c r="A94" s="6" t="s">
        <v>114</v>
      </c>
      <c r="B94" s="1">
        <v>13</v>
      </c>
      <c r="C94" s="1">
        <v>0</v>
      </c>
      <c r="D94" s="1">
        <v>5</v>
      </c>
      <c r="E94" s="1">
        <v>10</v>
      </c>
      <c r="F94" s="1">
        <v>2</v>
      </c>
      <c r="G94" s="1">
        <v>150</v>
      </c>
      <c r="H94" s="1">
        <v>62</v>
      </c>
      <c r="I94" s="1">
        <v>24</v>
      </c>
      <c r="J94" s="1">
        <v>4</v>
      </c>
      <c r="K94" s="1">
        <v>0</v>
      </c>
      <c r="L94" s="1">
        <v>22</v>
      </c>
      <c r="M94" s="1" t="s">
        <v>228</v>
      </c>
      <c r="N94" s="1">
        <v>1</v>
      </c>
      <c r="O94" s="1">
        <v>2</v>
      </c>
    </row>
    <row r="95" spans="1:17" x14ac:dyDescent="0.25">
      <c r="A95" s="6" t="s">
        <v>115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 t="s">
        <v>216</v>
      </c>
      <c r="N95" s="1">
        <v>1</v>
      </c>
    </row>
    <row r="96" spans="1:17" x14ac:dyDescent="0.25">
      <c r="A96" s="6" t="s">
        <v>116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6</v>
      </c>
      <c r="J96" s="1">
        <v>2</v>
      </c>
      <c r="K96" s="1">
        <v>0</v>
      </c>
      <c r="L96" s="1">
        <v>0</v>
      </c>
      <c r="M96" s="1" t="s">
        <v>226</v>
      </c>
      <c r="N96" s="1">
        <v>1</v>
      </c>
      <c r="O96" s="1">
        <v>1</v>
      </c>
    </row>
    <row r="97" spans="1:15" x14ac:dyDescent="0.25">
      <c r="A97" s="6" t="s">
        <v>67</v>
      </c>
      <c r="B97" s="1">
        <v>1</v>
      </c>
      <c r="C97" s="1">
        <v>0</v>
      </c>
      <c r="D97" s="1">
        <v>1</v>
      </c>
      <c r="E97" s="1">
        <v>26</v>
      </c>
      <c r="F97" s="1">
        <v>1</v>
      </c>
      <c r="G97" s="1">
        <v>50</v>
      </c>
      <c r="H97" s="1">
        <v>24</v>
      </c>
      <c r="I97" s="1">
        <v>20</v>
      </c>
      <c r="J97" s="1">
        <v>6</v>
      </c>
      <c r="K97" s="1">
        <v>0</v>
      </c>
      <c r="L97" s="1">
        <v>1</v>
      </c>
      <c r="M97" s="1" t="s">
        <v>222</v>
      </c>
      <c r="N97" s="1">
        <v>1</v>
      </c>
      <c r="O97" s="1">
        <v>2</v>
      </c>
    </row>
    <row r="98" spans="1:15" x14ac:dyDescent="0.25">
      <c r="A98" s="6" t="s">
        <v>117</v>
      </c>
      <c r="B98" s="1">
        <v>3</v>
      </c>
      <c r="C98" s="1">
        <v>0</v>
      </c>
      <c r="D98" s="1">
        <v>10</v>
      </c>
      <c r="E98" s="1">
        <v>0</v>
      </c>
      <c r="F98" s="1">
        <v>1</v>
      </c>
      <c r="G98" s="1">
        <v>112</v>
      </c>
      <c r="H98" s="1">
        <v>38</v>
      </c>
      <c r="I98" s="1">
        <v>18</v>
      </c>
      <c r="J98" s="1">
        <v>0</v>
      </c>
      <c r="K98" s="1">
        <v>0</v>
      </c>
      <c r="L98" s="1">
        <v>11</v>
      </c>
      <c r="M98" s="1" t="s">
        <v>224</v>
      </c>
      <c r="N98" s="1">
        <v>1</v>
      </c>
      <c r="O98" s="1">
        <v>1</v>
      </c>
    </row>
    <row r="99" spans="1:15" x14ac:dyDescent="0.25">
      <c r="A99" s="6" t="s">
        <v>118</v>
      </c>
      <c r="B99" s="1">
        <v>11</v>
      </c>
      <c r="C99" s="1">
        <v>0</v>
      </c>
      <c r="D99" s="1">
        <v>1</v>
      </c>
      <c r="E99" s="1">
        <v>0</v>
      </c>
      <c r="F99" s="1">
        <v>0</v>
      </c>
      <c r="G99" s="1">
        <v>200</v>
      </c>
      <c r="H99" s="1">
        <v>65</v>
      </c>
      <c r="I99" s="1">
        <v>26</v>
      </c>
      <c r="J99" s="1">
        <v>8</v>
      </c>
      <c r="K99" s="1">
        <v>0</v>
      </c>
      <c r="L99" s="1">
        <v>19</v>
      </c>
      <c r="M99" s="1" t="s">
        <v>223</v>
      </c>
      <c r="N99" s="1">
        <v>1</v>
      </c>
      <c r="O99" s="1">
        <v>1</v>
      </c>
    </row>
    <row r="100" spans="1:15" x14ac:dyDescent="0.25">
      <c r="A100" s="6" t="s">
        <v>119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14</v>
      </c>
      <c r="H100" s="1">
        <v>4</v>
      </c>
      <c r="I100" s="1">
        <v>2</v>
      </c>
      <c r="J100" s="1">
        <v>0</v>
      </c>
      <c r="K100" s="1">
        <v>0</v>
      </c>
      <c r="L100" s="1">
        <v>1</v>
      </c>
      <c r="M100" s="1" t="s">
        <v>216</v>
      </c>
      <c r="N100" s="1">
        <v>1</v>
      </c>
    </row>
    <row r="101" spans="1:15" x14ac:dyDescent="0.25">
      <c r="A101" s="6" t="s">
        <v>120</v>
      </c>
      <c r="B101" s="1">
        <v>3</v>
      </c>
      <c r="C101" s="1">
        <v>0</v>
      </c>
      <c r="D101" s="1">
        <v>3</v>
      </c>
      <c r="E101" s="1">
        <v>0</v>
      </c>
      <c r="F101" s="1">
        <v>1</v>
      </c>
      <c r="G101" s="1">
        <v>138</v>
      </c>
      <c r="H101" s="1">
        <v>72</v>
      </c>
      <c r="I101" s="1">
        <v>22</v>
      </c>
      <c r="J101" s="1">
        <v>0</v>
      </c>
      <c r="K101" s="1">
        <v>0</v>
      </c>
      <c r="L101" s="1">
        <v>14</v>
      </c>
      <c r="M101" s="1" t="s">
        <v>224</v>
      </c>
      <c r="N101" s="1">
        <v>1</v>
      </c>
      <c r="O101" s="1">
        <v>1</v>
      </c>
    </row>
    <row r="102" spans="1:15" x14ac:dyDescent="0.25">
      <c r="A102" s="6" t="s">
        <v>121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7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 t="s">
        <v>216</v>
      </c>
      <c r="N102" s="1">
        <v>1</v>
      </c>
    </row>
    <row r="103" spans="1:15" x14ac:dyDescent="0.25">
      <c r="A103" s="6" t="s">
        <v>122</v>
      </c>
      <c r="B103" s="1">
        <v>1</v>
      </c>
      <c r="C103" s="1">
        <v>0</v>
      </c>
      <c r="D103" s="1">
        <v>0</v>
      </c>
      <c r="E103" s="1">
        <v>0</v>
      </c>
      <c r="F103" s="1">
        <v>1</v>
      </c>
      <c r="G103" s="1">
        <v>16</v>
      </c>
      <c r="H103" s="1">
        <v>8</v>
      </c>
      <c r="I103" s="1">
        <v>7</v>
      </c>
      <c r="J103" s="1">
        <v>0</v>
      </c>
      <c r="K103" s="1">
        <v>0</v>
      </c>
      <c r="L103" s="1">
        <v>1</v>
      </c>
      <c r="M103" s="1" t="s">
        <v>216</v>
      </c>
      <c r="N103" s="1">
        <v>1</v>
      </c>
    </row>
    <row r="104" spans="1:15" x14ac:dyDescent="0.25">
      <c r="A104" s="6" t="s">
        <v>123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11</v>
      </c>
      <c r="H104" s="1">
        <v>5</v>
      </c>
      <c r="I104" s="1">
        <v>2</v>
      </c>
      <c r="J104" s="1">
        <v>1</v>
      </c>
      <c r="K104" s="1">
        <v>0</v>
      </c>
      <c r="L104" s="1">
        <v>0</v>
      </c>
      <c r="M104" s="1" t="s">
        <v>221</v>
      </c>
      <c r="N104" s="1">
        <v>1</v>
      </c>
    </row>
    <row r="105" spans="1:15" x14ac:dyDescent="0.25">
      <c r="A105" s="6" t="s">
        <v>124</v>
      </c>
      <c r="B105" s="1">
        <v>5</v>
      </c>
      <c r="C105" s="1">
        <v>0</v>
      </c>
      <c r="D105" s="1">
        <v>0</v>
      </c>
      <c r="E105" s="1">
        <v>0</v>
      </c>
      <c r="F105" s="1">
        <v>2</v>
      </c>
      <c r="G105" s="1">
        <v>17</v>
      </c>
      <c r="H105" s="1">
        <v>8</v>
      </c>
      <c r="I105" s="1">
        <v>11</v>
      </c>
      <c r="J105" s="1">
        <v>0</v>
      </c>
      <c r="K105" s="1">
        <v>0</v>
      </c>
      <c r="L105" s="1">
        <v>12</v>
      </c>
      <c r="M105" s="1" t="s">
        <v>216</v>
      </c>
      <c r="N105" s="1">
        <v>1</v>
      </c>
    </row>
    <row r="106" spans="1:15" x14ac:dyDescent="0.25">
      <c r="A106" s="6" t="s">
        <v>125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4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 t="s">
        <v>216</v>
      </c>
      <c r="N106" s="1">
        <v>1</v>
      </c>
    </row>
    <row r="107" spans="1:15" x14ac:dyDescent="0.25">
      <c r="A107" s="6" t="s">
        <v>126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4</v>
      </c>
      <c r="H107" s="1">
        <v>0</v>
      </c>
      <c r="I107" s="1">
        <v>5</v>
      </c>
      <c r="J107" s="1">
        <v>0</v>
      </c>
      <c r="K107" s="1">
        <v>0</v>
      </c>
      <c r="L107" s="1">
        <v>0</v>
      </c>
      <c r="M107" s="1" t="s">
        <v>216</v>
      </c>
      <c r="N107" s="1">
        <v>1</v>
      </c>
    </row>
    <row r="108" spans="1:15" x14ac:dyDescent="0.25">
      <c r="A108" s="6" t="s">
        <v>127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6</v>
      </c>
      <c r="H108" s="1">
        <v>0</v>
      </c>
      <c r="I108" s="1">
        <v>16</v>
      </c>
      <c r="J108" s="1">
        <v>5</v>
      </c>
      <c r="K108" s="1">
        <v>0</v>
      </c>
      <c r="L108" s="1">
        <v>0</v>
      </c>
      <c r="M108" s="1" t="s">
        <v>226</v>
      </c>
      <c r="N108" s="1">
        <v>1</v>
      </c>
      <c r="O108" s="1">
        <v>1</v>
      </c>
    </row>
    <row r="109" spans="1:15" x14ac:dyDescent="0.25">
      <c r="A109" s="6" t="s">
        <v>128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37</v>
      </c>
      <c r="H109" s="1">
        <v>16</v>
      </c>
      <c r="I109" s="1">
        <v>9</v>
      </c>
      <c r="J109" s="1">
        <v>0</v>
      </c>
      <c r="K109" s="1">
        <v>0</v>
      </c>
      <c r="L109" s="1">
        <v>1</v>
      </c>
      <c r="M109" s="1" t="s">
        <v>216</v>
      </c>
      <c r="N109" s="1">
        <v>1</v>
      </c>
    </row>
    <row r="110" spans="1:15" x14ac:dyDescent="0.25">
      <c r="A110" s="6" t="s">
        <v>129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6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 t="s">
        <v>216</v>
      </c>
      <c r="N110" s="1">
        <v>1</v>
      </c>
    </row>
    <row r="111" spans="1:15" x14ac:dyDescent="0.25">
      <c r="A111" s="6" t="s">
        <v>130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75</v>
      </c>
      <c r="H111" s="1">
        <v>25</v>
      </c>
      <c r="I111" s="1">
        <v>8</v>
      </c>
      <c r="J111" s="1">
        <v>0</v>
      </c>
      <c r="K111" s="1">
        <v>0</v>
      </c>
      <c r="L111" s="1">
        <v>5</v>
      </c>
      <c r="M111" s="1" t="s">
        <v>216</v>
      </c>
      <c r="N111" s="1">
        <v>1</v>
      </c>
    </row>
    <row r="112" spans="1:15" x14ac:dyDescent="0.25">
      <c r="A112" s="6" t="s">
        <v>131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2</v>
      </c>
      <c r="H112" s="1">
        <v>0</v>
      </c>
      <c r="I112" s="1">
        <v>31</v>
      </c>
      <c r="J112" s="1">
        <v>3</v>
      </c>
      <c r="K112" s="1">
        <v>0</v>
      </c>
      <c r="L112" s="1">
        <v>0</v>
      </c>
      <c r="M112" s="1" t="s">
        <v>226</v>
      </c>
      <c r="N112" s="1">
        <v>1</v>
      </c>
      <c r="O112" s="1">
        <v>1</v>
      </c>
    </row>
    <row r="113" spans="1:15" x14ac:dyDescent="0.25">
      <c r="A113" s="6" t="s">
        <v>132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17</v>
      </c>
      <c r="H113" s="1">
        <v>4</v>
      </c>
      <c r="I113" s="1">
        <v>3</v>
      </c>
      <c r="J113" s="1">
        <v>0</v>
      </c>
      <c r="K113" s="1">
        <v>0</v>
      </c>
      <c r="L113" s="1">
        <v>1</v>
      </c>
      <c r="M113" s="1" t="s">
        <v>216</v>
      </c>
      <c r="N113" s="1">
        <v>1</v>
      </c>
    </row>
    <row r="114" spans="1:15" x14ac:dyDescent="0.25">
      <c r="A114" s="6" t="s">
        <v>133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8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 t="s">
        <v>216</v>
      </c>
      <c r="N114" s="1">
        <v>1</v>
      </c>
    </row>
    <row r="115" spans="1:15" x14ac:dyDescent="0.25">
      <c r="A115" s="6" t="s">
        <v>134</v>
      </c>
      <c r="B115" s="1">
        <v>1</v>
      </c>
      <c r="C115" s="1">
        <v>0</v>
      </c>
      <c r="D115" s="1">
        <v>0</v>
      </c>
      <c r="E115" s="1">
        <v>1</v>
      </c>
      <c r="F115" s="1">
        <v>1</v>
      </c>
      <c r="G115" s="1">
        <v>7</v>
      </c>
      <c r="H115" s="1">
        <v>0</v>
      </c>
      <c r="I115" s="1">
        <v>10</v>
      </c>
      <c r="J115" s="1">
        <v>0</v>
      </c>
      <c r="K115" s="1">
        <v>0</v>
      </c>
      <c r="L115" s="1">
        <v>0</v>
      </c>
      <c r="M115" s="1" t="s">
        <v>220</v>
      </c>
      <c r="N115" s="1">
        <v>1</v>
      </c>
    </row>
    <row r="116" spans="1:15" x14ac:dyDescent="0.25">
      <c r="A116" s="6" t="s">
        <v>135</v>
      </c>
      <c r="B116" s="1">
        <v>1</v>
      </c>
      <c r="C116" s="1">
        <v>0</v>
      </c>
      <c r="D116" s="1">
        <v>0</v>
      </c>
      <c r="E116" s="1">
        <v>0</v>
      </c>
      <c r="F116" s="1">
        <v>1</v>
      </c>
      <c r="G116" s="1">
        <v>39</v>
      </c>
      <c r="H116" s="1">
        <v>16</v>
      </c>
      <c r="I116" s="1">
        <v>31</v>
      </c>
      <c r="J116" s="1">
        <v>13</v>
      </c>
      <c r="K116" s="1">
        <v>0</v>
      </c>
      <c r="L116" s="1">
        <v>13</v>
      </c>
      <c r="M116" s="1" t="s">
        <v>226</v>
      </c>
      <c r="N116" s="1">
        <v>1</v>
      </c>
      <c r="O116" s="1">
        <v>1</v>
      </c>
    </row>
    <row r="117" spans="1:15" x14ac:dyDescent="0.25">
      <c r="A117" s="6" t="s">
        <v>136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6</v>
      </c>
      <c r="H117" s="1">
        <v>0</v>
      </c>
      <c r="I117" s="1">
        <v>1</v>
      </c>
      <c r="J117" s="1">
        <v>1</v>
      </c>
      <c r="K117" s="1">
        <v>0</v>
      </c>
      <c r="L117" s="1">
        <v>0</v>
      </c>
      <c r="M117" s="1" t="s">
        <v>221</v>
      </c>
      <c r="N117" s="1">
        <v>1</v>
      </c>
    </row>
    <row r="118" spans="1:15" x14ac:dyDescent="0.25">
      <c r="A118" s="6" t="s">
        <v>137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6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 t="s">
        <v>216</v>
      </c>
      <c r="N118" s="1">
        <v>1</v>
      </c>
    </row>
    <row r="119" spans="1:15" x14ac:dyDescent="0.25">
      <c r="A119" s="6" t="s">
        <v>138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6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 t="s">
        <v>216</v>
      </c>
      <c r="N119" s="1">
        <v>1</v>
      </c>
    </row>
    <row r="120" spans="1:15" x14ac:dyDescent="0.25">
      <c r="A120" s="6" t="s">
        <v>139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6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 t="s">
        <v>216</v>
      </c>
      <c r="N120" s="1">
        <v>1</v>
      </c>
    </row>
    <row r="121" spans="1:15" x14ac:dyDescent="0.25">
      <c r="A121" s="6" t="s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 t="s">
        <v>216</v>
      </c>
      <c r="N121" s="1">
        <v>1</v>
      </c>
    </row>
    <row r="122" spans="1:15" x14ac:dyDescent="0.25">
      <c r="A122" s="6" t="s">
        <v>141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9</v>
      </c>
      <c r="H122" s="1">
        <v>2</v>
      </c>
      <c r="I122" s="1">
        <v>1</v>
      </c>
      <c r="J122" s="1">
        <v>0</v>
      </c>
      <c r="K122" s="1">
        <v>0</v>
      </c>
      <c r="L122" s="1">
        <v>0</v>
      </c>
      <c r="M122" s="1" t="s">
        <v>216</v>
      </c>
      <c r="N122" s="1">
        <v>1</v>
      </c>
    </row>
    <row r="123" spans="1:15" x14ac:dyDescent="0.25">
      <c r="A123" s="6" t="s">
        <v>142</v>
      </c>
      <c r="B123" s="1">
        <v>2</v>
      </c>
      <c r="C123" s="1">
        <v>0</v>
      </c>
      <c r="D123" s="1">
        <v>5</v>
      </c>
      <c r="E123" s="1">
        <v>0</v>
      </c>
      <c r="F123" s="1">
        <v>0</v>
      </c>
      <c r="G123" s="1">
        <v>174</v>
      </c>
      <c r="H123" s="1">
        <v>12</v>
      </c>
      <c r="I123" s="1">
        <v>30</v>
      </c>
      <c r="J123" s="1">
        <v>7</v>
      </c>
      <c r="K123" s="1">
        <v>0</v>
      </c>
      <c r="L123" s="1">
        <v>24</v>
      </c>
      <c r="M123" s="1" t="s">
        <v>223</v>
      </c>
      <c r="N123" s="1">
        <v>1</v>
      </c>
      <c r="O123" s="1">
        <v>1</v>
      </c>
    </row>
    <row r="124" spans="1:15" x14ac:dyDescent="0.25">
      <c r="A124" s="6" t="s">
        <v>143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9</v>
      </c>
      <c r="H124" s="1">
        <v>1</v>
      </c>
      <c r="I124" s="1">
        <v>4</v>
      </c>
      <c r="J124" s="1">
        <v>0</v>
      </c>
      <c r="K124" s="1">
        <v>0</v>
      </c>
      <c r="L124" s="1">
        <v>1</v>
      </c>
      <c r="M124" s="1" t="s">
        <v>216</v>
      </c>
      <c r="N124" s="1">
        <v>1</v>
      </c>
    </row>
    <row r="125" spans="1:15" x14ac:dyDescent="0.25">
      <c r="A125" s="6" t="s">
        <v>144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27</v>
      </c>
      <c r="H125" s="1">
        <v>8</v>
      </c>
      <c r="I125" s="1">
        <v>5</v>
      </c>
      <c r="J125" s="1">
        <v>0</v>
      </c>
      <c r="K125" s="1">
        <v>0</v>
      </c>
      <c r="L125" s="1">
        <v>5</v>
      </c>
      <c r="M125" s="1" t="s">
        <v>216</v>
      </c>
      <c r="N125" s="1">
        <v>1</v>
      </c>
    </row>
    <row r="126" spans="1:15" x14ac:dyDescent="0.25">
      <c r="A126" s="6" t="s">
        <v>145</v>
      </c>
      <c r="B126" s="1">
        <v>5</v>
      </c>
      <c r="C126" s="1">
        <v>0</v>
      </c>
      <c r="D126" s="1">
        <v>1</v>
      </c>
      <c r="E126" s="1">
        <v>0</v>
      </c>
      <c r="F126" s="1">
        <v>0</v>
      </c>
      <c r="G126" s="1">
        <v>90</v>
      </c>
      <c r="H126" s="1">
        <v>26</v>
      </c>
      <c r="I126" s="1">
        <v>27</v>
      </c>
      <c r="J126" s="1">
        <v>5</v>
      </c>
      <c r="K126" s="1">
        <v>0</v>
      </c>
      <c r="L126" s="1">
        <v>16</v>
      </c>
      <c r="M126" s="1" t="s">
        <v>223</v>
      </c>
      <c r="N126" s="1">
        <v>1</v>
      </c>
      <c r="O126" s="1">
        <v>1</v>
      </c>
    </row>
    <row r="127" spans="1:15" x14ac:dyDescent="0.25">
      <c r="A127" s="6" t="s">
        <v>146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2</v>
      </c>
      <c r="M127" s="1" t="s">
        <v>216</v>
      </c>
      <c r="N127" s="1">
        <v>1</v>
      </c>
    </row>
    <row r="128" spans="1:15" x14ac:dyDescent="0.25">
      <c r="A128" s="6" t="s">
        <v>147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23</v>
      </c>
      <c r="H128" s="1">
        <v>6</v>
      </c>
      <c r="I128" s="1">
        <v>4</v>
      </c>
      <c r="J128" s="1">
        <v>0</v>
      </c>
      <c r="K128" s="1">
        <v>0</v>
      </c>
      <c r="L128" s="1">
        <v>1</v>
      </c>
      <c r="M128" s="1" t="s">
        <v>216</v>
      </c>
      <c r="N128" s="1">
        <v>1</v>
      </c>
    </row>
    <row r="129" spans="1:17" x14ac:dyDescent="0.25">
      <c r="A129" s="6" t="s">
        <v>148</v>
      </c>
      <c r="B129" s="1">
        <v>2</v>
      </c>
      <c r="C129" s="1">
        <v>0</v>
      </c>
      <c r="D129" s="1">
        <v>0</v>
      </c>
      <c r="E129" s="1">
        <v>0</v>
      </c>
      <c r="F129" s="1">
        <v>0</v>
      </c>
      <c r="G129" s="1">
        <v>29</v>
      </c>
      <c r="H129" s="1">
        <v>5</v>
      </c>
      <c r="I129" s="1">
        <v>11</v>
      </c>
      <c r="J129" s="1">
        <v>2</v>
      </c>
      <c r="K129" s="1">
        <v>0</v>
      </c>
      <c r="L129" s="1">
        <v>10</v>
      </c>
      <c r="M129" s="1" t="s">
        <v>221</v>
      </c>
      <c r="N129" s="1">
        <v>1</v>
      </c>
    </row>
    <row r="130" spans="1:17" x14ac:dyDescent="0.25">
      <c r="A130" s="6" t="s">
        <v>149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6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 t="s">
        <v>216</v>
      </c>
      <c r="N130" s="1">
        <v>1</v>
      </c>
    </row>
    <row r="131" spans="1:17" x14ac:dyDescent="0.25">
      <c r="A131" s="6" t="s">
        <v>150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6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 t="s">
        <v>216</v>
      </c>
      <c r="N131" s="1">
        <v>1</v>
      </c>
    </row>
    <row r="132" spans="1:17" x14ac:dyDescent="0.25">
      <c r="A132" s="6" t="s">
        <v>151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6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 t="s">
        <v>216</v>
      </c>
      <c r="N132" s="1">
        <v>1</v>
      </c>
    </row>
    <row r="133" spans="1:17" x14ac:dyDescent="0.25">
      <c r="A133" s="6" t="s">
        <v>152</v>
      </c>
      <c r="B133" s="1">
        <v>4</v>
      </c>
      <c r="C133" s="1">
        <v>0</v>
      </c>
      <c r="D133" s="1">
        <v>4</v>
      </c>
      <c r="E133" s="1">
        <v>0</v>
      </c>
      <c r="F133" s="1">
        <v>2</v>
      </c>
      <c r="G133" s="1">
        <v>92</v>
      </c>
      <c r="H133" s="1">
        <v>21</v>
      </c>
      <c r="I133" s="1">
        <v>35</v>
      </c>
      <c r="J133" s="1">
        <v>8</v>
      </c>
      <c r="K133" s="1">
        <v>0</v>
      </c>
      <c r="L133" s="1">
        <v>19</v>
      </c>
      <c r="M133" s="1" t="s">
        <v>228</v>
      </c>
      <c r="N133" s="1">
        <v>1</v>
      </c>
      <c r="O133" s="1">
        <v>2</v>
      </c>
    </row>
    <row r="134" spans="1:17" x14ac:dyDescent="0.25">
      <c r="A134" s="6" t="s">
        <v>153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23</v>
      </c>
      <c r="H134" s="1">
        <v>6</v>
      </c>
      <c r="I134" s="1">
        <v>5</v>
      </c>
      <c r="J134" s="1">
        <v>0</v>
      </c>
      <c r="K134" s="1">
        <v>0</v>
      </c>
      <c r="L134" s="1">
        <v>4</v>
      </c>
      <c r="M134" s="1" t="s">
        <v>216</v>
      </c>
      <c r="N134" s="1">
        <v>1</v>
      </c>
    </row>
    <row r="135" spans="1:17" x14ac:dyDescent="0.25">
      <c r="A135" s="6" t="s">
        <v>154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6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 t="s">
        <v>216</v>
      </c>
      <c r="N135" s="1">
        <v>1</v>
      </c>
    </row>
    <row r="136" spans="1:17" x14ac:dyDescent="0.25">
      <c r="A136" s="6" t="s">
        <v>155</v>
      </c>
      <c r="B136" s="1">
        <v>0</v>
      </c>
      <c r="C136" s="1">
        <v>0</v>
      </c>
      <c r="D136" s="1">
        <v>0</v>
      </c>
      <c r="E136" s="1">
        <v>0</v>
      </c>
      <c r="F136" s="1">
        <v>1</v>
      </c>
      <c r="G136" s="1">
        <v>9</v>
      </c>
      <c r="H136" s="1">
        <v>0</v>
      </c>
      <c r="I136" s="1">
        <v>6</v>
      </c>
      <c r="J136" s="1">
        <v>0</v>
      </c>
      <c r="K136" s="1">
        <v>0</v>
      </c>
      <c r="L136" s="1">
        <v>0</v>
      </c>
      <c r="Q136" s="1">
        <v>1</v>
      </c>
    </row>
    <row r="137" spans="1:17" x14ac:dyDescent="0.25">
      <c r="A137" s="6" t="s">
        <v>156</v>
      </c>
      <c r="B137" s="1">
        <v>0</v>
      </c>
      <c r="C137" s="1">
        <v>0</v>
      </c>
      <c r="D137" s="1">
        <v>4</v>
      </c>
      <c r="E137" s="1">
        <v>0</v>
      </c>
      <c r="F137" s="1">
        <v>1</v>
      </c>
      <c r="G137" s="1">
        <v>47</v>
      </c>
      <c r="H137" s="1">
        <v>21</v>
      </c>
      <c r="I137" s="1">
        <v>15</v>
      </c>
      <c r="J137" s="1">
        <v>0</v>
      </c>
      <c r="K137" s="1">
        <v>0</v>
      </c>
      <c r="L137" s="1">
        <v>3</v>
      </c>
      <c r="M137" s="1" t="s">
        <v>216</v>
      </c>
      <c r="N137" s="1">
        <v>1</v>
      </c>
    </row>
    <row r="138" spans="1:17" x14ac:dyDescent="0.25">
      <c r="A138" s="6" t="s">
        <v>157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5</v>
      </c>
      <c r="H138" s="1">
        <v>0</v>
      </c>
      <c r="I138" s="1">
        <v>15</v>
      </c>
      <c r="J138" s="1">
        <v>0</v>
      </c>
      <c r="K138" s="1">
        <v>0</v>
      </c>
      <c r="L138" s="1">
        <v>0</v>
      </c>
      <c r="Q138" s="1">
        <v>1</v>
      </c>
    </row>
    <row r="139" spans="1:17" x14ac:dyDescent="0.25">
      <c r="A139" s="6" t="s">
        <v>158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15</v>
      </c>
      <c r="H139" s="1">
        <v>3</v>
      </c>
      <c r="I139" s="1">
        <v>18</v>
      </c>
      <c r="J139" s="1">
        <v>0</v>
      </c>
      <c r="K139" s="1">
        <v>0</v>
      </c>
      <c r="L139" s="1">
        <v>3</v>
      </c>
      <c r="M139" s="1" t="s">
        <v>216</v>
      </c>
      <c r="N139" s="1">
        <v>1</v>
      </c>
    </row>
    <row r="140" spans="1:17" x14ac:dyDescent="0.25">
      <c r="A140" s="6" t="s">
        <v>159</v>
      </c>
      <c r="B140" s="1">
        <v>2</v>
      </c>
      <c r="C140" s="1">
        <v>0</v>
      </c>
      <c r="D140" s="1">
        <v>1</v>
      </c>
      <c r="E140" s="1">
        <v>0</v>
      </c>
      <c r="F140" s="1">
        <v>2</v>
      </c>
      <c r="G140" s="1">
        <v>75</v>
      </c>
      <c r="H140" s="1">
        <v>12</v>
      </c>
      <c r="I140" s="1">
        <v>22</v>
      </c>
      <c r="J140" s="1">
        <v>0</v>
      </c>
      <c r="K140" s="1">
        <v>0</v>
      </c>
      <c r="L140" s="1">
        <v>12</v>
      </c>
      <c r="M140" s="1" t="s">
        <v>224</v>
      </c>
      <c r="N140" s="1">
        <v>1</v>
      </c>
      <c r="O140" s="1">
        <v>1</v>
      </c>
    </row>
    <row r="141" spans="1:17" x14ac:dyDescent="0.25">
      <c r="A141" s="6" t="s">
        <v>160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6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Q141" s="1">
        <v>1</v>
      </c>
    </row>
    <row r="142" spans="1:17" x14ac:dyDescent="0.25">
      <c r="A142" s="6" t="s">
        <v>161</v>
      </c>
      <c r="B142" s="1">
        <v>0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Q142" s="1">
        <v>1</v>
      </c>
    </row>
    <row r="143" spans="1:17" x14ac:dyDescent="0.25">
      <c r="A143" s="6" t="s">
        <v>162</v>
      </c>
      <c r="B143" s="1">
        <v>2</v>
      </c>
      <c r="C143" s="1">
        <v>0</v>
      </c>
      <c r="D143" s="1">
        <v>2</v>
      </c>
      <c r="E143" s="1">
        <v>0</v>
      </c>
      <c r="F143" s="1">
        <v>2</v>
      </c>
      <c r="G143" s="1">
        <v>46</v>
      </c>
      <c r="H143" s="1">
        <v>12</v>
      </c>
      <c r="I143" s="1">
        <v>6</v>
      </c>
      <c r="J143" s="1">
        <v>0</v>
      </c>
      <c r="K143" s="1">
        <v>0</v>
      </c>
      <c r="L143" s="1">
        <v>6</v>
      </c>
      <c r="M143" s="1" t="s">
        <v>224</v>
      </c>
      <c r="N143" s="1">
        <v>1</v>
      </c>
      <c r="O143" s="1">
        <v>1</v>
      </c>
    </row>
    <row r="144" spans="1:17" x14ac:dyDescent="0.25">
      <c r="A144" s="6" t="s">
        <v>163</v>
      </c>
      <c r="B144" s="1">
        <v>0</v>
      </c>
      <c r="C144" s="1">
        <v>0</v>
      </c>
      <c r="D144" s="1">
        <v>0</v>
      </c>
      <c r="E144" s="1">
        <v>0</v>
      </c>
      <c r="F144" s="1">
        <v>1</v>
      </c>
      <c r="G144" s="1">
        <v>34</v>
      </c>
      <c r="H144" s="1">
        <v>14</v>
      </c>
      <c r="I144" s="1">
        <v>26</v>
      </c>
      <c r="J144" s="1">
        <v>0</v>
      </c>
      <c r="K144" s="1">
        <v>0</v>
      </c>
      <c r="L144" s="1">
        <v>3</v>
      </c>
      <c r="M144" s="1" t="s">
        <v>216</v>
      </c>
      <c r="N144" s="1">
        <v>1</v>
      </c>
    </row>
    <row r="145" spans="1:15" x14ac:dyDescent="0.25">
      <c r="A145" s="6" t="s">
        <v>164</v>
      </c>
      <c r="B145" s="1">
        <v>2</v>
      </c>
      <c r="C145" s="1">
        <v>0</v>
      </c>
      <c r="D145" s="1">
        <v>0</v>
      </c>
      <c r="E145" s="1">
        <v>0</v>
      </c>
      <c r="F145" s="1">
        <v>1</v>
      </c>
      <c r="G145" s="1">
        <v>6</v>
      </c>
      <c r="H145" s="1">
        <v>0</v>
      </c>
      <c r="I145" s="1">
        <v>8</v>
      </c>
      <c r="J145" s="1">
        <v>0</v>
      </c>
      <c r="K145" s="1">
        <v>0</v>
      </c>
      <c r="L145" s="1">
        <v>0</v>
      </c>
    </row>
    <row r="146" spans="1:15" x14ac:dyDescent="0.25">
      <c r="A146" s="6" t="s">
        <v>165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88</v>
      </c>
      <c r="J146" s="1">
        <v>14</v>
      </c>
      <c r="K146" s="1">
        <v>0</v>
      </c>
      <c r="L146" s="1">
        <v>0</v>
      </c>
      <c r="M146" s="1" t="s">
        <v>226</v>
      </c>
      <c r="N146" s="1">
        <v>1</v>
      </c>
      <c r="O146" s="1">
        <v>1</v>
      </c>
    </row>
    <row r="147" spans="1:15" x14ac:dyDescent="0.25">
      <c r="A147" s="7" t="s">
        <v>166</v>
      </c>
      <c r="B147" s="1">
        <v>0</v>
      </c>
      <c r="C147" s="1">
        <v>1</v>
      </c>
      <c r="D147" s="1">
        <v>32</v>
      </c>
      <c r="E147" s="1">
        <v>0</v>
      </c>
      <c r="F147" s="1">
        <v>0</v>
      </c>
      <c r="G147" s="1">
        <v>13</v>
      </c>
      <c r="H147" s="1">
        <v>2</v>
      </c>
      <c r="I147" s="1">
        <v>32</v>
      </c>
      <c r="J147" s="1">
        <v>0</v>
      </c>
      <c r="K147" s="1">
        <v>0</v>
      </c>
      <c r="L147" s="1">
        <v>2</v>
      </c>
      <c r="M147" s="1" t="s">
        <v>217</v>
      </c>
      <c r="N147" s="1">
        <v>1</v>
      </c>
    </row>
    <row r="148" spans="1:15" x14ac:dyDescent="0.25">
      <c r="A148" s="7" t="s">
        <v>167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6</v>
      </c>
      <c r="H148" s="1">
        <v>4</v>
      </c>
      <c r="I148" s="1">
        <v>3</v>
      </c>
      <c r="J148" s="1">
        <v>1</v>
      </c>
      <c r="K148" s="1">
        <v>0</v>
      </c>
      <c r="L148" s="1">
        <v>1</v>
      </c>
      <c r="M148" s="1" t="s">
        <v>217</v>
      </c>
      <c r="N148" s="1">
        <v>1</v>
      </c>
    </row>
    <row r="149" spans="1:15" x14ac:dyDescent="0.25">
      <c r="A149" s="7" t="s">
        <v>168</v>
      </c>
      <c r="B149" s="1">
        <v>2</v>
      </c>
      <c r="C149" s="1">
        <v>1</v>
      </c>
      <c r="D149" s="1">
        <v>1</v>
      </c>
      <c r="E149" s="1">
        <v>0</v>
      </c>
      <c r="F149" s="1">
        <v>0</v>
      </c>
      <c r="G149" s="1">
        <v>33</v>
      </c>
      <c r="H149" s="1">
        <v>9</v>
      </c>
      <c r="I149" s="1">
        <v>2</v>
      </c>
      <c r="J149" s="1">
        <v>0</v>
      </c>
      <c r="K149" s="1">
        <v>0</v>
      </c>
      <c r="L149" s="1">
        <v>7</v>
      </c>
      <c r="M149" s="1" t="s">
        <v>217</v>
      </c>
      <c r="N149" s="1">
        <v>1</v>
      </c>
    </row>
    <row r="150" spans="1:15" x14ac:dyDescent="0.25">
      <c r="A150" s="7" t="s">
        <v>169</v>
      </c>
      <c r="B150" s="1">
        <v>1</v>
      </c>
      <c r="C150" s="1">
        <v>1</v>
      </c>
      <c r="D150" s="1">
        <v>2</v>
      </c>
      <c r="E150" s="1">
        <v>2</v>
      </c>
      <c r="F150" s="1">
        <v>1</v>
      </c>
      <c r="G150" s="1">
        <v>81</v>
      </c>
      <c r="H150" s="1">
        <v>40</v>
      </c>
      <c r="I150" s="1">
        <v>20</v>
      </c>
      <c r="J150" s="1">
        <v>0</v>
      </c>
      <c r="K150" s="1">
        <v>0</v>
      </c>
      <c r="L150" s="1">
        <v>1</v>
      </c>
      <c r="M150" s="1" t="s">
        <v>229</v>
      </c>
      <c r="N150" s="1">
        <v>1</v>
      </c>
      <c r="O150" s="1">
        <v>1</v>
      </c>
    </row>
    <row r="151" spans="1:15" x14ac:dyDescent="0.25">
      <c r="A151" s="7" t="s">
        <v>170</v>
      </c>
      <c r="B151" s="1">
        <v>7</v>
      </c>
      <c r="C151" s="1">
        <v>1</v>
      </c>
      <c r="D151" s="1">
        <v>17</v>
      </c>
      <c r="E151" s="1">
        <v>0</v>
      </c>
      <c r="F151" s="1">
        <v>0</v>
      </c>
      <c r="G151" s="1">
        <v>20</v>
      </c>
      <c r="H151" s="1">
        <v>3</v>
      </c>
      <c r="I151" s="1">
        <v>18</v>
      </c>
      <c r="J151" s="1">
        <v>0</v>
      </c>
      <c r="K151" s="1">
        <v>0</v>
      </c>
      <c r="L151" s="1">
        <v>3</v>
      </c>
      <c r="M151" s="1" t="s">
        <v>217</v>
      </c>
      <c r="N151" s="1">
        <v>1</v>
      </c>
    </row>
    <row r="152" spans="1:15" x14ac:dyDescent="0.25">
      <c r="A152" s="7" t="s">
        <v>171</v>
      </c>
      <c r="B152" s="1">
        <v>47</v>
      </c>
      <c r="C152" s="1">
        <v>1</v>
      </c>
      <c r="D152" s="1">
        <v>12</v>
      </c>
      <c r="E152" s="1">
        <v>0</v>
      </c>
      <c r="F152" s="1">
        <v>2</v>
      </c>
      <c r="G152" s="1">
        <v>259</v>
      </c>
      <c r="H152" s="1">
        <v>135</v>
      </c>
      <c r="I152" s="1">
        <v>79</v>
      </c>
      <c r="J152" s="1">
        <v>0</v>
      </c>
      <c r="K152" s="1">
        <v>0</v>
      </c>
      <c r="L152" s="1">
        <v>56</v>
      </c>
      <c r="M152" s="1" t="s">
        <v>217</v>
      </c>
      <c r="N152" s="1">
        <v>1</v>
      </c>
    </row>
    <row r="153" spans="1:15" x14ac:dyDescent="0.25">
      <c r="A153" s="7" t="s">
        <v>172</v>
      </c>
      <c r="B153" s="1">
        <v>1</v>
      </c>
      <c r="C153" s="1">
        <v>0</v>
      </c>
      <c r="D153" s="1">
        <v>2</v>
      </c>
      <c r="E153" s="1">
        <v>8</v>
      </c>
      <c r="F153" s="1">
        <v>0</v>
      </c>
      <c r="G153" s="1">
        <v>6</v>
      </c>
      <c r="H153" s="1">
        <v>2</v>
      </c>
      <c r="I153" s="1">
        <v>10</v>
      </c>
      <c r="J153" s="1">
        <v>0</v>
      </c>
      <c r="K153" s="1">
        <v>0</v>
      </c>
      <c r="L153" s="1">
        <v>1</v>
      </c>
      <c r="M153" s="1" t="s">
        <v>217</v>
      </c>
      <c r="N153" s="1">
        <v>1</v>
      </c>
    </row>
    <row r="154" spans="1:15" x14ac:dyDescent="0.25">
      <c r="A154" s="7" t="s">
        <v>174</v>
      </c>
      <c r="B154" s="1">
        <v>1</v>
      </c>
      <c r="C154" s="1">
        <v>1</v>
      </c>
      <c r="D154" s="1">
        <v>1</v>
      </c>
      <c r="E154" s="1">
        <v>0</v>
      </c>
      <c r="F154" s="1">
        <v>0</v>
      </c>
      <c r="G154" s="1">
        <v>63</v>
      </c>
      <c r="H154" s="1">
        <v>21</v>
      </c>
      <c r="I154" s="1">
        <v>4</v>
      </c>
      <c r="J154" s="1">
        <v>0</v>
      </c>
      <c r="K154" s="1">
        <v>0</v>
      </c>
      <c r="L154" s="1">
        <v>14</v>
      </c>
      <c r="M154" s="1" t="s">
        <v>217</v>
      </c>
      <c r="N154" s="1">
        <v>1</v>
      </c>
    </row>
    <row r="155" spans="1:15" x14ac:dyDescent="0.25">
      <c r="A155" s="7" t="s">
        <v>175</v>
      </c>
      <c r="B155" s="1">
        <v>3</v>
      </c>
      <c r="C155" s="1">
        <v>0</v>
      </c>
      <c r="D155" s="1">
        <v>1</v>
      </c>
      <c r="E155" s="1">
        <v>0</v>
      </c>
      <c r="F155" s="1">
        <v>0</v>
      </c>
      <c r="G155" s="1">
        <v>34</v>
      </c>
      <c r="H155" s="1">
        <v>16</v>
      </c>
      <c r="I155" s="1">
        <v>8</v>
      </c>
      <c r="J155" s="1">
        <v>0</v>
      </c>
      <c r="K155" s="1">
        <v>0</v>
      </c>
      <c r="L155" s="1">
        <v>3</v>
      </c>
      <c r="M155" s="1" t="s">
        <v>217</v>
      </c>
      <c r="N155" s="1">
        <v>1</v>
      </c>
    </row>
    <row r="156" spans="1:15" x14ac:dyDescent="0.25">
      <c r="A156" s="7" t="s">
        <v>176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41</v>
      </c>
      <c r="H156" s="1">
        <v>14</v>
      </c>
      <c r="I156" s="1">
        <v>6</v>
      </c>
      <c r="J156" s="1">
        <v>1</v>
      </c>
      <c r="K156" s="1">
        <v>0</v>
      </c>
      <c r="L156" s="1">
        <v>9</v>
      </c>
      <c r="M156" s="1" t="s">
        <v>217</v>
      </c>
      <c r="N156" s="1">
        <v>1</v>
      </c>
    </row>
    <row r="157" spans="1:15" x14ac:dyDescent="0.25">
      <c r="A157" s="7" t="s">
        <v>177</v>
      </c>
      <c r="B157" s="1">
        <v>1</v>
      </c>
      <c r="C157" s="1">
        <v>1</v>
      </c>
      <c r="D157" s="1">
        <v>2</v>
      </c>
      <c r="E157" s="1">
        <v>0</v>
      </c>
      <c r="F157" s="1">
        <v>0</v>
      </c>
      <c r="G157" s="1">
        <v>22</v>
      </c>
      <c r="H157" s="1">
        <v>8</v>
      </c>
      <c r="I157" s="1">
        <v>4</v>
      </c>
      <c r="J157" s="1">
        <v>0</v>
      </c>
      <c r="K157" s="1">
        <v>0</v>
      </c>
      <c r="L157" s="1">
        <v>3</v>
      </c>
      <c r="M157" s="1" t="s">
        <v>217</v>
      </c>
      <c r="N157" s="1">
        <v>1</v>
      </c>
    </row>
    <row r="158" spans="1:15" x14ac:dyDescent="0.25">
      <c r="A158" s="7" t="s">
        <v>178</v>
      </c>
      <c r="B158" s="1">
        <v>1</v>
      </c>
      <c r="C158" s="1">
        <v>1</v>
      </c>
      <c r="D158" s="1">
        <v>1</v>
      </c>
      <c r="E158" s="1">
        <v>0</v>
      </c>
      <c r="F158" s="1">
        <v>1</v>
      </c>
      <c r="G158" s="1">
        <v>3</v>
      </c>
      <c r="H158" s="1">
        <v>1</v>
      </c>
      <c r="I158" s="1">
        <v>3</v>
      </c>
      <c r="J158" s="1">
        <v>0</v>
      </c>
      <c r="K158" s="1">
        <v>0</v>
      </c>
      <c r="L158" s="1">
        <v>1</v>
      </c>
      <c r="M158" s="1" t="s">
        <v>217</v>
      </c>
      <c r="N158" s="1">
        <v>1</v>
      </c>
    </row>
    <row r="159" spans="1:15" x14ac:dyDescent="0.25">
      <c r="A159" s="7" t="s">
        <v>179</v>
      </c>
      <c r="B159" s="1">
        <v>1</v>
      </c>
      <c r="C159" s="1">
        <v>0</v>
      </c>
      <c r="D159" s="1">
        <v>2</v>
      </c>
      <c r="E159" s="1">
        <v>1</v>
      </c>
      <c r="F159" s="1">
        <v>0</v>
      </c>
      <c r="G159" s="1">
        <v>7</v>
      </c>
      <c r="H159" s="1">
        <v>2</v>
      </c>
      <c r="I159" s="1">
        <v>3</v>
      </c>
      <c r="J159" s="1">
        <v>0</v>
      </c>
      <c r="K159" s="1">
        <v>0</v>
      </c>
      <c r="L159" s="1">
        <v>1</v>
      </c>
      <c r="M159" s="1" t="s">
        <v>217</v>
      </c>
      <c r="N159" s="1">
        <v>1</v>
      </c>
    </row>
    <row r="160" spans="1:15" x14ac:dyDescent="0.25">
      <c r="A160" s="7" t="s">
        <v>180</v>
      </c>
      <c r="B160" s="1">
        <v>1</v>
      </c>
      <c r="C160" s="1">
        <v>1</v>
      </c>
      <c r="D160" s="1">
        <v>2</v>
      </c>
      <c r="E160" s="1">
        <v>0</v>
      </c>
      <c r="F160" s="1">
        <v>3</v>
      </c>
      <c r="G160" s="1">
        <v>69</v>
      </c>
      <c r="H160" s="1">
        <v>28</v>
      </c>
      <c r="I160" s="1">
        <v>18</v>
      </c>
      <c r="J160" s="1">
        <v>0</v>
      </c>
      <c r="K160" s="1">
        <v>0</v>
      </c>
      <c r="L160" s="1">
        <v>16</v>
      </c>
      <c r="M160" s="1" t="s">
        <v>217</v>
      </c>
      <c r="N160" s="1">
        <v>1</v>
      </c>
    </row>
    <row r="161" spans="1:15" x14ac:dyDescent="0.25">
      <c r="A161" s="7" t="s">
        <v>181</v>
      </c>
      <c r="B161" s="1">
        <v>1</v>
      </c>
      <c r="C161" s="1">
        <v>1</v>
      </c>
      <c r="D161" s="1">
        <v>3</v>
      </c>
      <c r="E161" s="1">
        <v>0</v>
      </c>
      <c r="F161" s="1">
        <v>0</v>
      </c>
      <c r="G161" s="1">
        <v>31</v>
      </c>
      <c r="H161" s="1">
        <v>5</v>
      </c>
      <c r="I161" s="1">
        <v>17</v>
      </c>
      <c r="J161" s="1">
        <v>0</v>
      </c>
      <c r="K161" s="1">
        <v>0</v>
      </c>
      <c r="L161" s="1">
        <v>4</v>
      </c>
      <c r="M161" s="1" t="s">
        <v>217</v>
      </c>
      <c r="N161" s="1">
        <v>1</v>
      </c>
    </row>
    <row r="162" spans="1:15" x14ac:dyDescent="0.25">
      <c r="A162" s="7" t="s">
        <v>182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G162" s="1">
        <v>14</v>
      </c>
      <c r="H162" s="1">
        <v>6</v>
      </c>
      <c r="I162" s="1">
        <v>3</v>
      </c>
      <c r="J162" s="1">
        <v>0</v>
      </c>
      <c r="K162" s="1">
        <v>0</v>
      </c>
      <c r="L162" s="1">
        <v>2</v>
      </c>
      <c r="M162" s="1" t="s">
        <v>217</v>
      </c>
      <c r="N162" s="1">
        <v>1</v>
      </c>
    </row>
    <row r="163" spans="1:15" x14ac:dyDescent="0.25">
      <c r="A163" s="7" t="s">
        <v>183</v>
      </c>
      <c r="B163" s="1">
        <v>37</v>
      </c>
      <c r="C163" s="1">
        <v>6</v>
      </c>
      <c r="D163" s="1">
        <v>12</v>
      </c>
      <c r="E163" s="1">
        <v>0</v>
      </c>
      <c r="F163" s="1">
        <v>1</v>
      </c>
      <c r="G163" s="1">
        <v>281</v>
      </c>
      <c r="H163" s="1">
        <v>125</v>
      </c>
      <c r="I163" s="1">
        <v>93</v>
      </c>
      <c r="J163" s="1">
        <v>0</v>
      </c>
      <c r="K163" s="1">
        <v>0</v>
      </c>
      <c r="L163" s="1">
        <v>32</v>
      </c>
      <c r="M163" s="1" t="s">
        <v>217</v>
      </c>
      <c r="N163" s="1">
        <v>1</v>
      </c>
    </row>
    <row r="164" spans="1:15" x14ac:dyDescent="0.25">
      <c r="A164" s="7" t="s">
        <v>184</v>
      </c>
      <c r="B164" s="1">
        <v>2</v>
      </c>
      <c r="C164" s="1">
        <v>1</v>
      </c>
      <c r="D164" s="1">
        <v>2</v>
      </c>
      <c r="E164" s="1">
        <v>0</v>
      </c>
      <c r="F164" s="1">
        <v>0</v>
      </c>
      <c r="G164" s="1">
        <v>5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 t="s">
        <v>217</v>
      </c>
      <c r="N164" s="1">
        <v>1</v>
      </c>
    </row>
    <row r="165" spans="1:15" x14ac:dyDescent="0.25">
      <c r="A165" s="7" t="s">
        <v>186</v>
      </c>
      <c r="B165" s="1">
        <v>1</v>
      </c>
      <c r="C165" s="1">
        <v>1</v>
      </c>
      <c r="D165" s="1">
        <v>1</v>
      </c>
      <c r="E165" s="1">
        <v>0</v>
      </c>
      <c r="F165" s="1">
        <v>0</v>
      </c>
      <c r="G165" s="1">
        <v>20</v>
      </c>
      <c r="H165" s="1">
        <v>7</v>
      </c>
      <c r="I165" s="1">
        <v>4</v>
      </c>
      <c r="J165" s="1">
        <v>0</v>
      </c>
      <c r="K165" s="1">
        <v>0</v>
      </c>
      <c r="L165" s="1">
        <v>3</v>
      </c>
      <c r="M165" s="1" t="s">
        <v>217</v>
      </c>
      <c r="N165" s="1">
        <v>1</v>
      </c>
    </row>
    <row r="166" spans="1:15" x14ac:dyDescent="0.25">
      <c r="A166" s="7" t="s">
        <v>185</v>
      </c>
      <c r="B166" s="1">
        <v>1</v>
      </c>
      <c r="C166" s="1">
        <v>0</v>
      </c>
      <c r="D166" s="1">
        <v>2</v>
      </c>
      <c r="E166" s="1">
        <v>2</v>
      </c>
      <c r="F166" s="1">
        <v>0</v>
      </c>
      <c r="G166" s="1">
        <v>7</v>
      </c>
      <c r="H166" s="1">
        <v>2</v>
      </c>
      <c r="I166" s="1">
        <v>4</v>
      </c>
      <c r="J166" s="1">
        <v>0</v>
      </c>
      <c r="K166" s="1">
        <v>0</v>
      </c>
      <c r="L166" s="1">
        <v>1</v>
      </c>
      <c r="M166" s="1" t="s">
        <v>217</v>
      </c>
      <c r="N166" s="1">
        <v>1</v>
      </c>
    </row>
    <row r="167" spans="1:15" x14ac:dyDescent="0.25">
      <c r="A167" s="7" t="s">
        <v>187</v>
      </c>
      <c r="B167" s="1">
        <v>3</v>
      </c>
      <c r="C167" s="1">
        <v>1</v>
      </c>
      <c r="D167" s="1">
        <v>2</v>
      </c>
      <c r="E167" s="1">
        <v>0</v>
      </c>
      <c r="F167" s="1">
        <v>1</v>
      </c>
      <c r="G167" s="1">
        <v>32</v>
      </c>
      <c r="H167" s="1">
        <v>10</v>
      </c>
      <c r="I167" s="1">
        <v>10</v>
      </c>
      <c r="J167" s="1">
        <v>0</v>
      </c>
      <c r="K167" s="1">
        <v>0</v>
      </c>
      <c r="L167" s="1">
        <v>3</v>
      </c>
      <c r="M167" s="1" t="s">
        <v>217</v>
      </c>
      <c r="N167" s="1">
        <v>1</v>
      </c>
    </row>
    <row r="168" spans="1:15" x14ac:dyDescent="0.25">
      <c r="A168" s="7" t="s">
        <v>188</v>
      </c>
      <c r="B168" s="1">
        <v>1</v>
      </c>
      <c r="C168" s="1">
        <v>1</v>
      </c>
      <c r="D168" s="1">
        <v>1</v>
      </c>
      <c r="E168" s="1">
        <v>0</v>
      </c>
      <c r="F168" s="1">
        <v>1</v>
      </c>
      <c r="G168" s="1">
        <v>20</v>
      </c>
      <c r="H168" s="1">
        <v>10</v>
      </c>
      <c r="I168" s="1">
        <v>5</v>
      </c>
      <c r="J168" s="1">
        <v>0</v>
      </c>
      <c r="K168" s="1">
        <v>0</v>
      </c>
      <c r="L168" s="1">
        <v>4</v>
      </c>
      <c r="M168" s="1" t="s">
        <v>217</v>
      </c>
      <c r="N168" s="1">
        <v>1</v>
      </c>
    </row>
    <row r="169" spans="1:15" x14ac:dyDescent="0.25">
      <c r="A169" s="7" t="s">
        <v>189</v>
      </c>
      <c r="B169" s="1">
        <v>1</v>
      </c>
      <c r="C169" s="1">
        <v>0</v>
      </c>
      <c r="D169" s="1">
        <v>1</v>
      </c>
      <c r="E169" s="1">
        <v>0</v>
      </c>
      <c r="F169" s="1">
        <v>0</v>
      </c>
      <c r="G169" s="1">
        <v>32</v>
      </c>
      <c r="H169" s="1">
        <v>14</v>
      </c>
      <c r="I169" s="1">
        <v>11</v>
      </c>
      <c r="J169" s="1">
        <v>0</v>
      </c>
      <c r="K169" s="1">
        <v>0</v>
      </c>
      <c r="L169" s="1">
        <v>10</v>
      </c>
      <c r="M169" s="1" t="s">
        <v>217</v>
      </c>
      <c r="N169" s="1">
        <v>1</v>
      </c>
    </row>
    <row r="170" spans="1:15" x14ac:dyDescent="0.25">
      <c r="A170" s="7" t="s">
        <v>190</v>
      </c>
      <c r="B170" s="1">
        <v>0</v>
      </c>
      <c r="C170" s="1">
        <v>1</v>
      </c>
      <c r="D170" s="1">
        <v>1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 t="s">
        <v>217</v>
      </c>
      <c r="N170" s="1">
        <v>1</v>
      </c>
    </row>
    <row r="171" spans="1:15" x14ac:dyDescent="0.25">
      <c r="A171" s="7" t="s">
        <v>191</v>
      </c>
      <c r="B171" s="1">
        <v>7</v>
      </c>
      <c r="C171" s="1">
        <v>1</v>
      </c>
      <c r="D171" s="1">
        <v>2</v>
      </c>
      <c r="E171" s="1">
        <v>0</v>
      </c>
      <c r="F171" s="1">
        <v>0</v>
      </c>
      <c r="G171" s="1">
        <v>19</v>
      </c>
      <c r="H171" s="1">
        <v>5</v>
      </c>
      <c r="I171" s="1">
        <v>5</v>
      </c>
      <c r="J171" s="1">
        <v>0</v>
      </c>
      <c r="K171" s="1">
        <v>0</v>
      </c>
      <c r="L171" s="1">
        <v>3</v>
      </c>
      <c r="M171" s="1" t="s">
        <v>217</v>
      </c>
      <c r="N171" s="1">
        <v>1</v>
      </c>
    </row>
    <row r="172" spans="1:15" x14ac:dyDescent="0.25">
      <c r="A172" s="8" t="s">
        <v>192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13</v>
      </c>
      <c r="H172" s="1">
        <v>3</v>
      </c>
      <c r="I172" s="1">
        <v>5</v>
      </c>
      <c r="J172" s="1">
        <v>0</v>
      </c>
      <c r="K172" s="1">
        <v>0</v>
      </c>
      <c r="L172" s="1">
        <v>1</v>
      </c>
      <c r="M172" s="1" t="s">
        <v>230</v>
      </c>
      <c r="O172" s="1">
        <v>2</v>
      </c>
    </row>
    <row r="173" spans="1:15" x14ac:dyDescent="0.25">
      <c r="A173" s="8" t="s">
        <v>193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 t="s">
        <v>231</v>
      </c>
      <c r="O173" s="1">
        <v>1</v>
      </c>
    </row>
    <row r="174" spans="1:15" x14ac:dyDescent="0.25">
      <c r="A174" s="8" t="s">
        <v>194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10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 t="s">
        <v>231</v>
      </c>
      <c r="O174" s="1">
        <v>1</v>
      </c>
    </row>
    <row r="175" spans="1:15" x14ac:dyDescent="0.25">
      <c r="A175" s="8" t="s">
        <v>195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68</v>
      </c>
      <c r="H175" s="1">
        <v>32</v>
      </c>
      <c r="I175" s="1">
        <v>16</v>
      </c>
      <c r="J175" s="1">
        <v>0</v>
      </c>
      <c r="K175" s="1">
        <v>0</v>
      </c>
      <c r="L175" s="1">
        <v>3</v>
      </c>
      <c r="M175" s="1" t="s">
        <v>231</v>
      </c>
      <c r="O175" s="1">
        <v>1</v>
      </c>
    </row>
    <row r="176" spans="1:15" x14ac:dyDescent="0.25">
      <c r="A176" s="8" t="s">
        <v>196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16</v>
      </c>
      <c r="H176" s="1">
        <v>2</v>
      </c>
      <c r="I176" s="1">
        <v>2</v>
      </c>
      <c r="J176" s="1">
        <v>0</v>
      </c>
      <c r="K176" s="1">
        <v>0</v>
      </c>
      <c r="L176" s="1">
        <v>0</v>
      </c>
      <c r="M176" s="1" t="s">
        <v>231</v>
      </c>
      <c r="O176" s="1">
        <v>1</v>
      </c>
    </row>
    <row r="177" spans="1:15" x14ac:dyDescent="0.25">
      <c r="A177" s="8" t="s">
        <v>197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20</v>
      </c>
      <c r="H177" s="1">
        <v>6</v>
      </c>
      <c r="I177" s="1">
        <v>2</v>
      </c>
      <c r="J177" s="1">
        <v>0</v>
      </c>
      <c r="K177" s="1">
        <v>0</v>
      </c>
      <c r="L177" s="1">
        <v>1</v>
      </c>
      <c r="M177" s="1" t="s">
        <v>231</v>
      </c>
      <c r="O177" s="1">
        <v>1</v>
      </c>
    </row>
    <row r="178" spans="1:15" x14ac:dyDescent="0.25">
      <c r="A178" s="8" t="s">
        <v>198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3</v>
      </c>
      <c r="J178" s="1">
        <v>0</v>
      </c>
      <c r="K178" s="1">
        <v>0</v>
      </c>
      <c r="L178" s="1">
        <v>0</v>
      </c>
      <c r="M178" s="1" t="s">
        <v>231</v>
      </c>
      <c r="O178" s="1">
        <v>1</v>
      </c>
    </row>
    <row r="179" spans="1:15" x14ac:dyDescent="0.25">
      <c r="A179" s="8" t="s">
        <v>199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7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 t="s">
        <v>231</v>
      </c>
      <c r="O179" s="1">
        <v>1</v>
      </c>
    </row>
    <row r="180" spans="1:15" x14ac:dyDescent="0.25">
      <c r="A180" s="8" t="s">
        <v>200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 t="s">
        <v>231</v>
      </c>
      <c r="O180" s="1">
        <v>1</v>
      </c>
    </row>
    <row r="181" spans="1:15" x14ac:dyDescent="0.25">
      <c r="A181" s="8" t="s">
        <v>201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18</v>
      </c>
      <c r="H181" s="1">
        <v>1</v>
      </c>
      <c r="I181" s="1">
        <v>7</v>
      </c>
      <c r="J181" s="1">
        <v>0</v>
      </c>
      <c r="K181" s="1">
        <v>0</v>
      </c>
      <c r="L181" s="1">
        <v>2</v>
      </c>
      <c r="M181" s="1" t="s">
        <v>231</v>
      </c>
      <c r="O181" s="1">
        <v>1</v>
      </c>
    </row>
    <row r="182" spans="1:15" x14ac:dyDescent="0.25">
      <c r="A182" s="8" t="s">
        <v>202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12</v>
      </c>
      <c r="H182" s="1">
        <v>1</v>
      </c>
      <c r="I182" s="1">
        <v>5</v>
      </c>
      <c r="J182" s="1">
        <v>0</v>
      </c>
      <c r="K182" s="1">
        <v>0</v>
      </c>
      <c r="L182" s="1">
        <v>1</v>
      </c>
      <c r="M182" s="1" t="s">
        <v>231</v>
      </c>
      <c r="O182" s="1">
        <v>1</v>
      </c>
    </row>
    <row r="183" spans="1:15" x14ac:dyDescent="0.25">
      <c r="A183" s="8" t="s">
        <v>203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15</v>
      </c>
      <c r="H183" s="1">
        <v>5</v>
      </c>
      <c r="I183" s="1">
        <v>7</v>
      </c>
      <c r="J183" s="1">
        <v>0</v>
      </c>
      <c r="K183" s="1">
        <v>0</v>
      </c>
      <c r="L183" s="1">
        <v>3</v>
      </c>
      <c r="M183" s="1" t="s">
        <v>231</v>
      </c>
      <c r="O183" s="1">
        <v>1</v>
      </c>
    </row>
    <row r="184" spans="1:15" x14ac:dyDescent="0.25">
      <c r="A184" s="8" t="s">
        <v>204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30</v>
      </c>
      <c r="H184" s="1">
        <v>10</v>
      </c>
      <c r="I184" s="1">
        <v>5</v>
      </c>
      <c r="J184" s="1">
        <v>0</v>
      </c>
      <c r="K184" s="1">
        <v>0</v>
      </c>
      <c r="L184" s="1">
        <v>1</v>
      </c>
      <c r="M184" s="1" t="s">
        <v>231</v>
      </c>
      <c r="O184" s="1">
        <v>1</v>
      </c>
    </row>
    <row r="185" spans="1:15" x14ac:dyDescent="0.25">
      <c r="A185" s="8" t="s">
        <v>205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26</v>
      </c>
      <c r="H185" s="1">
        <v>6</v>
      </c>
      <c r="I185" s="1">
        <v>7</v>
      </c>
      <c r="J185" s="1">
        <v>0</v>
      </c>
      <c r="K185" s="1">
        <v>0</v>
      </c>
      <c r="L185" s="1">
        <v>2</v>
      </c>
      <c r="M185" s="1" t="s">
        <v>231</v>
      </c>
      <c r="O185" s="1">
        <v>1</v>
      </c>
    </row>
    <row r="186" spans="1:15" x14ac:dyDescent="0.25">
      <c r="A186" s="8" t="s">
        <v>206</v>
      </c>
      <c r="B186" s="1">
        <v>0</v>
      </c>
      <c r="C186" s="1">
        <v>0</v>
      </c>
      <c r="D186" s="1">
        <v>0</v>
      </c>
      <c r="E186" s="1">
        <v>0</v>
      </c>
      <c r="F186" s="1">
        <v>1</v>
      </c>
      <c r="G186" s="1">
        <v>7</v>
      </c>
      <c r="H186" s="1">
        <v>0</v>
      </c>
      <c r="I186" s="1">
        <v>4</v>
      </c>
      <c r="J186" s="1">
        <v>1</v>
      </c>
      <c r="K186" s="1">
        <v>0</v>
      </c>
      <c r="L186" s="1">
        <v>0</v>
      </c>
      <c r="M186" s="1" t="s">
        <v>218</v>
      </c>
      <c r="N186" s="1">
        <v>1</v>
      </c>
    </row>
    <row r="187" spans="1:15" x14ac:dyDescent="0.25">
      <c r="A187" s="8" t="s">
        <v>207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29</v>
      </c>
      <c r="H187" s="1">
        <v>7</v>
      </c>
      <c r="I187" s="1">
        <v>9</v>
      </c>
      <c r="J187" s="1">
        <v>0</v>
      </c>
      <c r="K187" s="1">
        <v>0</v>
      </c>
      <c r="L187" s="1">
        <v>3</v>
      </c>
      <c r="M187" s="1" t="s">
        <v>231</v>
      </c>
      <c r="O187" s="1">
        <v>1</v>
      </c>
    </row>
    <row r="188" spans="1:15" x14ac:dyDescent="0.25">
      <c r="A188" s="8" t="s">
        <v>208</v>
      </c>
      <c r="B188" s="1">
        <v>1</v>
      </c>
      <c r="C188" s="1">
        <v>0</v>
      </c>
      <c r="D188" s="1">
        <v>1</v>
      </c>
      <c r="E188" s="1">
        <v>0</v>
      </c>
      <c r="F188" s="1">
        <v>0</v>
      </c>
      <c r="G188" s="1">
        <v>19</v>
      </c>
      <c r="H188" s="1">
        <v>5</v>
      </c>
      <c r="I188" s="1">
        <v>3</v>
      </c>
      <c r="J188" s="1">
        <v>0</v>
      </c>
      <c r="K188" s="1">
        <v>0</v>
      </c>
      <c r="L188" s="1">
        <v>3</v>
      </c>
      <c r="M188" s="1" t="s">
        <v>233</v>
      </c>
      <c r="O188" s="1">
        <v>2</v>
      </c>
    </row>
    <row r="189" spans="1:15" x14ac:dyDescent="0.25">
      <c r="A189" s="8" t="s">
        <v>209</v>
      </c>
      <c r="B189" s="1">
        <v>1</v>
      </c>
      <c r="C189" s="1">
        <v>0</v>
      </c>
      <c r="D189" s="1">
        <v>1</v>
      </c>
      <c r="E189" s="1">
        <v>0</v>
      </c>
      <c r="F189" s="1">
        <v>0</v>
      </c>
      <c r="G189" s="1">
        <v>16</v>
      </c>
      <c r="H189" s="1">
        <v>5</v>
      </c>
      <c r="I189" s="1">
        <v>3</v>
      </c>
      <c r="J189" s="1">
        <v>0</v>
      </c>
      <c r="K189" s="1">
        <v>0</v>
      </c>
      <c r="L189" s="1">
        <v>3</v>
      </c>
      <c r="M189" s="1" t="s">
        <v>233</v>
      </c>
      <c r="O189" s="1">
        <v>2</v>
      </c>
    </row>
    <row r="190" spans="1:15" x14ac:dyDescent="0.25">
      <c r="A190" s="8" t="s">
        <v>210</v>
      </c>
      <c r="B190" s="1">
        <v>1</v>
      </c>
      <c r="C190" s="1">
        <v>0</v>
      </c>
      <c r="D190" s="1">
        <v>1</v>
      </c>
      <c r="E190" s="1">
        <v>0</v>
      </c>
      <c r="F190" s="1">
        <v>0</v>
      </c>
      <c r="G190" s="1">
        <v>18</v>
      </c>
      <c r="H190" s="1">
        <v>5</v>
      </c>
      <c r="I190" s="1">
        <v>3</v>
      </c>
      <c r="J190" s="1">
        <v>0</v>
      </c>
      <c r="K190" s="1">
        <v>0</v>
      </c>
      <c r="L190" s="1">
        <v>3</v>
      </c>
      <c r="M190" s="1" t="s">
        <v>233</v>
      </c>
      <c r="O190" s="1">
        <v>2</v>
      </c>
    </row>
    <row r="191" spans="1:15" x14ac:dyDescent="0.25">
      <c r="A191" s="8" t="s">
        <v>211</v>
      </c>
      <c r="B191" s="1">
        <v>0</v>
      </c>
      <c r="C191" s="1">
        <v>0</v>
      </c>
      <c r="D191" s="1">
        <v>0</v>
      </c>
      <c r="E191" s="1">
        <v>0</v>
      </c>
      <c r="F191" s="1">
        <v>1</v>
      </c>
      <c r="G191" s="1">
        <v>8</v>
      </c>
      <c r="H191" s="1">
        <v>3</v>
      </c>
      <c r="I191" s="1">
        <v>2</v>
      </c>
      <c r="J191" s="1">
        <v>1</v>
      </c>
      <c r="K191" s="1">
        <v>0</v>
      </c>
      <c r="L191" s="1">
        <v>2</v>
      </c>
      <c r="M191" s="1" t="s">
        <v>218</v>
      </c>
      <c r="N191" s="1">
        <v>1</v>
      </c>
    </row>
    <row r="192" spans="1:15" x14ac:dyDescent="0.25">
      <c r="A192" s="8" t="s">
        <v>212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18</v>
      </c>
      <c r="H192" s="1">
        <v>5</v>
      </c>
      <c r="I192" s="1">
        <v>3</v>
      </c>
      <c r="J192" s="1">
        <v>0</v>
      </c>
      <c r="K192" s="1">
        <v>0</v>
      </c>
      <c r="L192" s="1">
        <v>3</v>
      </c>
      <c r="M192" s="1" t="s">
        <v>233</v>
      </c>
      <c r="O192" s="1">
        <v>2</v>
      </c>
    </row>
    <row r="193" spans="1:15" x14ac:dyDescent="0.25">
      <c r="A193" s="8" t="s">
        <v>213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15</v>
      </c>
      <c r="H193" s="1">
        <v>5</v>
      </c>
      <c r="I193" s="1">
        <v>3</v>
      </c>
      <c r="J193" s="1">
        <v>0</v>
      </c>
      <c r="K193" s="1">
        <v>0</v>
      </c>
      <c r="L193" s="1">
        <v>3</v>
      </c>
      <c r="M193" s="1" t="s">
        <v>233</v>
      </c>
      <c r="O193" s="1">
        <v>2</v>
      </c>
    </row>
    <row r="194" spans="1:15" x14ac:dyDescent="0.25">
      <c r="A194" s="8" t="s">
        <v>214</v>
      </c>
      <c r="B194" s="1">
        <v>9</v>
      </c>
      <c r="C194" s="1">
        <v>0</v>
      </c>
      <c r="D194" s="1">
        <v>0</v>
      </c>
      <c r="E194" s="1">
        <v>0</v>
      </c>
      <c r="F194" s="1">
        <v>0</v>
      </c>
      <c r="G194" s="1">
        <v>25</v>
      </c>
      <c r="H194" s="1">
        <v>5</v>
      </c>
      <c r="I194" s="1">
        <v>7</v>
      </c>
      <c r="J194" s="1">
        <v>0</v>
      </c>
      <c r="K194" s="1">
        <v>0</v>
      </c>
      <c r="L194" s="1">
        <v>2</v>
      </c>
      <c r="M194" s="1" t="s">
        <v>231</v>
      </c>
      <c r="O194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Dunlop</dc:creator>
  <cp:lastModifiedBy>Nils Dunlop</cp:lastModifiedBy>
  <dcterms:created xsi:type="dcterms:W3CDTF">2023-04-19T01:41:19Z</dcterms:created>
  <dcterms:modified xsi:type="dcterms:W3CDTF">2023-04-21T15:19:45Z</dcterms:modified>
</cp:coreProperties>
</file>