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88" windowWidth="22716" windowHeight="8940"/>
  </bookViews>
  <sheets>
    <sheet name="VW_RESULTADO_CONSULTA" sheetId="1" r:id="rId1"/>
    <sheet name="TBL_PROTOCOLO_MANCHESTER" sheetId="2" r:id="rId2"/>
    <sheet name="TBL_LESAO" sheetId="3" r:id="rId3"/>
    <sheet name="TBL_AREA_CORPO" sheetId="4" r:id="rId4"/>
    <sheet name="TBL_SETOR" sheetId="5" r:id="rId5"/>
    <sheet name="Medicos" sheetId="6" r:id="rId6"/>
    <sheet name="Plan2" sheetId="7" r:id="rId7"/>
  </sheets>
  <calcPr calcId="125725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2"/>
  <c r="C177"/>
  <c r="C125"/>
  <c r="C80"/>
  <c r="C46"/>
  <c r="C355"/>
  <c r="C341"/>
  <c r="C316"/>
  <c r="C278"/>
  <c r="C228"/>
  <c r="C356"/>
  <c r="C342"/>
  <c r="C317"/>
  <c r="C279"/>
  <c r="C229"/>
  <c r="C280"/>
  <c r="C230"/>
  <c r="C178"/>
  <c r="C126"/>
  <c r="C81"/>
  <c r="C281"/>
  <c r="C231"/>
  <c r="C179"/>
  <c r="C127"/>
  <c r="C82"/>
  <c r="C343"/>
  <c r="C318"/>
  <c r="C282"/>
  <c r="C232"/>
  <c r="C180"/>
  <c r="C319"/>
  <c r="C283"/>
  <c r="C233"/>
  <c r="C181"/>
  <c r="C128"/>
  <c r="C320"/>
  <c r="C284"/>
  <c r="C234"/>
  <c r="C182"/>
  <c r="C129"/>
  <c r="C235"/>
  <c r="C183"/>
  <c r="C130"/>
  <c r="C83"/>
  <c r="C47"/>
  <c r="C357"/>
  <c r="C344"/>
  <c r="C321"/>
  <c r="C285"/>
  <c r="C236"/>
  <c r="C358"/>
  <c r="C345"/>
  <c r="C322"/>
  <c r="C286"/>
  <c r="C237"/>
  <c r="C287"/>
  <c r="C238"/>
  <c r="C184"/>
  <c r="C131"/>
  <c r="C84"/>
  <c r="C288"/>
  <c r="C239"/>
  <c r="C185"/>
  <c r="C132"/>
  <c r="C85"/>
  <c r="C346"/>
  <c r="C323"/>
  <c r="C289"/>
  <c r="C240"/>
  <c r="C186"/>
  <c r="C324"/>
  <c r="C290"/>
  <c r="C241"/>
  <c r="C187"/>
  <c r="C133"/>
  <c r="C325"/>
  <c r="C291"/>
  <c r="C242"/>
  <c r="C188"/>
  <c r="C134"/>
  <c r="C135"/>
  <c r="C136"/>
  <c r="C86"/>
  <c r="C48"/>
  <c r="C25"/>
  <c r="C11"/>
  <c r="C326"/>
  <c r="C292"/>
  <c r="C243"/>
  <c r="C189"/>
  <c r="C137"/>
  <c r="C327"/>
  <c r="C293"/>
  <c r="C244"/>
  <c r="C190"/>
  <c r="C138"/>
  <c r="C191"/>
  <c r="C139"/>
  <c r="C87"/>
  <c r="C49"/>
  <c r="C26"/>
  <c r="C192"/>
  <c r="C140"/>
  <c r="C88"/>
  <c r="C50"/>
  <c r="C27"/>
  <c r="C294"/>
  <c r="C245"/>
  <c r="C193"/>
  <c r="C141"/>
  <c r="C89"/>
  <c r="C246"/>
  <c r="C194"/>
  <c r="C142"/>
  <c r="C90"/>
  <c r="C51"/>
  <c r="C247"/>
  <c r="C195"/>
  <c r="C143"/>
  <c r="C91"/>
  <c r="C52"/>
  <c r="C196"/>
  <c r="C144"/>
  <c r="C92"/>
  <c r="C53"/>
  <c r="C28"/>
  <c r="C347"/>
  <c r="C328"/>
  <c r="C295"/>
  <c r="C248"/>
  <c r="C197"/>
  <c r="C348"/>
  <c r="C329"/>
  <c r="C296"/>
  <c r="C249"/>
  <c r="C198"/>
  <c r="C250"/>
  <c r="C199"/>
  <c r="C145"/>
  <c r="C93"/>
  <c r="C54"/>
  <c r="C251"/>
  <c r="C200"/>
  <c r="C146"/>
  <c r="C94"/>
  <c r="C55"/>
  <c r="C330"/>
  <c r="C297"/>
  <c r="C252"/>
  <c r="C201"/>
  <c r="C147"/>
  <c r="C298"/>
  <c r="C253"/>
  <c r="C202"/>
  <c r="C148"/>
  <c r="C95"/>
  <c r="C299"/>
  <c r="C254"/>
  <c r="C203"/>
  <c r="C149"/>
  <c r="C96"/>
  <c r="C56"/>
  <c r="C29"/>
  <c r="C12"/>
  <c r="C4"/>
  <c r="C2"/>
  <c r="C255"/>
  <c r="C204"/>
  <c r="C150"/>
  <c r="C97"/>
  <c r="C57"/>
  <c r="C256"/>
  <c r="C205"/>
  <c r="C151"/>
  <c r="C98"/>
  <c r="C58"/>
  <c r="C99"/>
  <c r="C59"/>
  <c r="C30"/>
  <c r="C13"/>
  <c r="C5"/>
  <c r="C100"/>
  <c r="C60"/>
  <c r="C31"/>
  <c r="C14"/>
  <c r="C6"/>
  <c r="C206"/>
  <c r="C152"/>
  <c r="C101"/>
  <c r="C61"/>
  <c r="C32"/>
  <c r="C153"/>
  <c r="C102"/>
  <c r="C62"/>
  <c r="C33"/>
  <c r="C15"/>
  <c r="C154"/>
  <c r="C103"/>
  <c r="C63"/>
  <c r="C34"/>
  <c r="C16"/>
  <c r="C257"/>
  <c r="C207"/>
  <c r="C155"/>
  <c r="C104"/>
  <c r="C64"/>
  <c r="C359"/>
  <c r="C349"/>
  <c r="C331"/>
  <c r="C300"/>
  <c r="C258"/>
  <c r="C360"/>
  <c r="C350"/>
  <c r="C332"/>
  <c r="C301"/>
  <c r="C259"/>
  <c r="C302"/>
  <c r="C260"/>
  <c r="C208"/>
  <c r="C156"/>
  <c r="C105"/>
  <c r="C303"/>
  <c r="C261"/>
  <c r="C209"/>
  <c r="C157"/>
  <c r="C106"/>
  <c r="C351"/>
  <c r="C333"/>
  <c r="C304"/>
  <c r="C262"/>
  <c r="C210"/>
  <c r="C334"/>
  <c r="C305"/>
  <c r="C263"/>
  <c r="C211"/>
  <c r="C158"/>
  <c r="C335"/>
  <c r="C306"/>
  <c r="C264"/>
  <c r="C212"/>
  <c r="C159"/>
  <c r="C265"/>
  <c r="C213"/>
  <c r="C160"/>
  <c r="C107"/>
  <c r="C65"/>
  <c r="C361"/>
  <c r="C352"/>
  <c r="C336"/>
  <c r="C307"/>
  <c r="C266"/>
  <c r="C362"/>
  <c r="C353"/>
  <c r="C337"/>
  <c r="C308"/>
  <c r="C267"/>
  <c r="C309"/>
  <c r="C268"/>
  <c r="C214"/>
  <c r="C161"/>
  <c r="C108"/>
  <c r="C310"/>
  <c r="C269"/>
  <c r="C215"/>
  <c r="C162"/>
  <c r="C109"/>
  <c r="C354"/>
  <c r="C338"/>
  <c r="C311"/>
  <c r="C270"/>
  <c r="C216"/>
  <c r="C339"/>
  <c r="C312"/>
  <c r="C271"/>
  <c r="C217"/>
  <c r="C163"/>
  <c r="C340"/>
  <c r="C313"/>
  <c r="C272"/>
  <c r="C218"/>
  <c r="C164"/>
  <c r="C66"/>
  <c r="C35"/>
  <c r="C17"/>
  <c r="C7"/>
  <c r="C3"/>
  <c r="C273"/>
  <c r="C219"/>
  <c r="C165"/>
  <c r="C110"/>
  <c r="C67"/>
  <c r="C274"/>
  <c r="C220"/>
  <c r="C166"/>
  <c r="C111"/>
  <c r="C68"/>
  <c r="C112"/>
  <c r="C69"/>
  <c r="C36"/>
  <c r="C18"/>
  <c r="C8"/>
  <c r="C113"/>
  <c r="C70"/>
  <c r="C37"/>
  <c r="C19"/>
  <c r="C9"/>
  <c r="C221"/>
  <c r="C167"/>
  <c r="C114"/>
  <c r="C71"/>
  <c r="C38"/>
  <c r="C168"/>
  <c r="C115"/>
  <c r="C72"/>
  <c r="C39"/>
  <c r="C20"/>
  <c r="C169"/>
  <c r="C116"/>
  <c r="C73"/>
  <c r="C40"/>
  <c r="C21"/>
  <c r="C117"/>
  <c r="C74"/>
  <c r="C41"/>
  <c r="C22"/>
  <c r="C10"/>
  <c r="C314"/>
  <c r="C275"/>
  <c r="C222"/>
  <c r="C170"/>
  <c r="C118"/>
  <c r="C315"/>
  <c r="C276"/>
  <c r="C223"/>
  <c r="C171"/>
  <c r="C119"/>
  <c r="C172"/>
  <c r="C120"/>
  <c r="C75"/>
  <c r="C42"/>
  <c r="C23"/>
  <c r="C173"/>
  <c r="C121"/>
  <c r="C76"/>
  <c r="C43"/>
  <c r="C24"/>
  <c r="C277"/>
  <c r="C224"/>
  <c r="C174"/>
  <c r="C122"/>
  <c r="C77"/>
  <c r="C225"/>
  <c r="C175"/>
  <c r="C123"/>
  <c r="C78"/>
  <c r="C44"/>
  <c r="C226"/>
  <c r="C176"/>
  <c r="C124"/>
  <c r="C79"/>
  <c r="C45"/>
  <c r="C227"/>
  <c r="I177"/>
  <c r="I125"/>
  <c r="I80"/>
  <c r="I46"/>
  <c r="I355"/>
  <c r="I341"/>
  <c r="I316"/>
  <c r="I278"/>
  <c r="I228"/>
  <c r="I356"/>
  <c r="I342"/>
  <c r="I317"/>
  <c r="I279"/>
  <c r="I229"/>
  <c r="I280"/>
  <c r="I230"/>
  <c r="I178"/>
  <c r="I126"/>
  <c r="I81"/>
  <c r="I281"/>
  <c r="I231"/>
  <c r="I179"/>
  <c r="I127"/>
  <c r="I82"/>
  <c r="I343"/>
  <c r="I318"/>
  <c r="I282"/>
  <c r="I232"/>
  <c r="I180"/>
  <c r="I319"/>
  <c r="I283"/>
  <c r="I233"/>
  <c r="I181"/>
  <c r="I128"/>
  <c r="I320"/>
  <c r="I284"/>
  <c r="I234"/>
  <c r="I182"/>
  <c r="I129"/>
  <c r="I235"/>
  <c r="I183"/>
  <c r="I130"/>
  <c r="I83"/>
  <c r="I47"/>
  <c r="I357"/>
  <c r="I344"/>
  <c r="I321"/>
  <c r="I285"/>
  <c r="I236"/>
  <c r="I358"/>
  <c r="I345"/>
  <c r="I322"/>
  <c r="I286"/>
  <c r="I237"/>
  <c r="I287"/>
  <c r="I238"/>
  <c r="I184"/>
  <c r="I131"/>
  <c r="I84"/>
  <c r="I288"/>
  <c r="I239"/>
  <c r="I185"/>
  <c r="I132"/>
  <c r="I85"/>
  <c r="I346"/>
  <c r="I323"/>
  <c r="I289"/>
  <c r="I240"/>
  <c r="I186"/>
  <c r="I324"/>
  <c r="I290"/>
  <c r="I241"/>
  <c r="I187"/>
  <c r="I133"/>
  <c r="I325"/>
  <c r="I291"/>
  <c r="I242"/>
  <c r="I188"/>
  <c r="I134"/>
  <c r="I135"/>
  <c r="I136"/>
  <c r="I86"/>
  <c r="I48"/>
  <c r="I25"/>
  <c r="I11"/>
  <c r="I326"/>
  <c r="I292"/>
  <c r="I243"/>
  <c r="I189"/>
  <c r="I137"/>
  <c r="I327"/>
  <c r="I293"/>
  <c r="I244"/>
  <c r="I190"/>
  <c r="I138"/>
  <c r="I191"/>
  <c r="I139"/>
  <c r="I87"/>
  <c r="I49"/>
  <c r="I26"/>
  <c r="I192"/>
  <c r="I140"/>
  <c r="I88"/>
  <c r="I50"/>
  <c r="I27"/>
  <c r="I294"/>
  <c r="I245"/>
  <c r="I193"/>
  <c r="I141"/>
  <c r="I89"/>
  <c r="I246"/>
  <c r="I194"/>
  <c r="I142"/>
  <c r="I90"/>
  <c r="I51"/>
  <c r="I247"/>
  <c r="I195"/>
  <c r="I143"/>
  <c r="I91"/>
  <c r="I52"/>
  <c r="I196"/>
  <c r="I144"/>
  <c r="I92"/>
  <c r="I53"/>
  <c r="I28"/>
  <c r="I347"/>
  <c r="I328"/>
  <c r="I295"/>
  <c r="I248"/>
  <c r="I197"/>
  <c r="I348"/>
  <c r="I329"/>
  <c r="I296"/>
  <c r="I249"/>
  <c r="I198"/>
  <c r="I250"/>
  <c r="I199"/>
  <c r="I145"/>
  <c r="I93"/>
  <c r="I54"/>
  <c r="I251"/>
  <c r="I200"/>
  <c r="I146"/>
  <c r="I94"/>
  <c r="I55"/>
  <c r="I330"/>
  <c r="I297"/>
  <c r="I252"/>
  <c r="I201"/>
  <c r="I147"/>
  <c r="I298"/>
  <c r="I253"/>
  <c r="I202"/>
  <c r="I148"/>
  <c r="I95"/>
  <c r="I299"/>
  <c r="I254"/>
  <c r="I203"/>
  <c r="I149"/>
  <c r="I96"/>
  <c r="I56"/>
  <c r="I29"/>
  <c r="I12"/>
  <c r="I4"/>
  <c r="I2"/>
  <c r="I255"/>
  <c r="I204"/>
  <c r="I150"/>
  <c r="I97"/>
  <c r="I57"/>
  <c r="I256"/>
  <c r="I205"/>
  <c r="I151"/>
  <c r="I98"/>
  <c r="I58"/>
  <c r="I99"/>
  <c r="I59"/>
  <c r="I30"/>
  <c r="I13"/>
  <c r="I5"/>
  <c r="I100"/>
  <c r="I60"/>
  <c r="I31"/>
  <c r="I14"/>
  <c r="I6"/>
  <c r="I206"/>
  <c r="I152"/>
  <c r="I101"/>
  <c r="I61"/>
  <c r="I32"/>
  <c r="I153"/>
  <c r="I102"/>
  <c r="I62"/>
  <c r="I33"/>
  <c r="I15"/>
  <c r="I154"/>
  <c r="I103"/>
  <c r="I63"/>
  <c r="I34"/>
  <c r="I16"/>
  <c r="I257"/>
  <c r="I207"/>
  <c r="I155"/>
  <c r="I104"/>
  <c r="I64"/>
  <c r="I359"/>
  <c r="I349"/>
  <c r="I331"/>
  <c r="I300"/>
  <c r="I258"/>
  <c r="I360"/>
  <c r="I350"/>
  <c r="I332"/>
  <c r="I301"/>
  <c r="I259"/>
  <c r="I302"/>
  <c r="I260"/>
  <c r="I208"/>
  <c r="I156"/>
  <c r="I105"/>
  <c r="I303"/>
  <c r="I261"/>
  <c r="I209"/>
  <c r="I157"/>
  <c r="I106"/>
  <c r="I351"/>
  <c r="I333"/>
  <c r="I304"/>
  <c r="I262"/>
  <c r="I210"/>
  <c r="I334"/>
  <c r="I305"/>
  <c r="I263"/>
  <c r="I211"/>
  <c r="I158"/>
  <c r="I335"/>
  <c r="I306"/>
  <c r="I264"/>
  <c r="I212"/>
  <c r="I159"/>
  <c r="I265"/>
  <c r="I213"/>
  <c r="I160"/>
  <c r="I107"/>
  <c r="I65"/>
  <c r="I361"/>
  <c r="I352"/>
  <c r="I336"/>
  <c r="I307"/>
  <c r="I266"/>
  <c r="I362"/>
  <c r="I353"/>
  <c r="I337"/>
  <c r="I308"/>
  <c r="I267"/>
  <c r="I309"/>
  <c r="I268"/>
  <c r="I214"/>
  <c r="I161"/>
  <c r="I108"/>
  <c r="I310"/>
  <c r="I269"/>
  <c r="I215"/>
  <c r="I162"/>
  <c r="I109"/>
  <c r="I354"/>
  <c r="I338"/>
  <c r="I311"/>
  <c r="I270"/>
  <c r="I216"/>
  <c r="I339"/>
  <c r="I312"/>
  <c r="I271"/>
  <c r="I217"/>
  <c r="I163"/>
  <c r="I340"/>
  <c r="I313"/>
  <c r="I272"/>
  <c r="I218"/>
  <c r="I164"/>
  <c r="I66"/>
  <c r="I35"/>
  <c r="I17"/>
  <c r="I7"/>
  <c r="I3"/>
  <c r="I273"/>
  <c r="I219"/>
  <c r="I165"/>
  <c r="I110"/>
  <c r="I67"/>
  <c r="I274"/>
  <c r="I220"/>
  <c r="I166"/>
  <c r="I111"/>
  <c r="I68"/>
  <c r="I112"/>
  <c r="I69"/>
  <c r="I36"/>
  <c r="I18"/>
  <c r="I8"/>
  <c r="I113"/>
  <c r="I70"/>
  <c r="I37"/>
  <c r="I19"/>
  <c r="I9"/>
  <c r="I221"/>
  <c r="I167"/>
  <c r="I114"/>
  <c r="I71"/>
  <c r="I38"/>
  <c r="I168"/>
  <c r="I115"/>
  <c r="I72"/>
  <c r="I39"/>
  <c r="I20"/>
  <c r="I169"/>
  <c r="I116"/>
  <c r="I73"/>
  <c r="I40"/>
  <c r="I21"/>
  <c r="I117"/>
  <c r="I74"/>
  <c r="I41"/>
  <c r="I22"/>
  <c r="I10"/>
  <c r="I314"/>
  <c r="I275"/>
  <c r="I222"/>
  <c r="I170"/>
  <c r="I118"/>
  <c r="I315"/>
  <c r="I276"/>
  <c r="I223"/>
  <c r="I171"/>
  <c r="I119"/>
  <c r="I172"/>
  <c r="I120"/>
  <c r="I75"/>
  <c r="I42"/>
  <c r="I23"/>
  <c r="I173"/>
  <c r="I121"/>
  <c r="I76"/>
  <c r="I43"/>
  <c r="I24"/>
  <c r="I277"/>
  <c r="I224"/>
  <c r="I174"/>
  <c r="I122"/>
  <c r="I77"/>
  <c r="I225"/>
  <c r="I175"/>
  <c r="I123"/>
  <c r="I78"/>
  <c r="I44"/>
  <c r="I226"/>
  <c r="I176"/>
  <c r="I124"/>
  <c r="I79"/>
  <c r="I45"/>
  <c r="I227"/>
  <c r="G125"/>
  <c r="G80"/>
  <c r="G46"/>
  <c r="G355"/>
  <c r="G341"/>
  <c r="G316"/>
  <c r="G278"/>
  <c r="G228"/>
  <c r="G356"/>
  <c r="G342"/>
  <c r="G317"/>
  <c r="G279"/>
  <c r="G229"/>
  <c r="G280"/>
  <c r="G230"/>
  <c r="G178"/>
  <c r="G126"/>
  <c r="G81"/>
  <c r="G281"/>
  <c r="G231"/>
  <c r="G179"/>
  <c r="G127"/>
  <c r="G82"/>
  <c r="G343"/>
  <c r="G318"/>
  <c r="G282"/>
  <c r="G232"/>
  <c r="G180"/>
  <c r="G319"/>
  <c r="G283"/>
  <c r="G233"/>
  <c r="G181"/>
  <c r="G128"/>
  <c r="G320"/>
  <c r="G284"/>
  <c r="G234"/>
  <c r="G182"/>
  <c r="G129"/>
  <c r="G235"/>
  <c r="G183"/>
  <c r="G130"/>
  <c r="G83"/>
  <c r="G47"/>
  <c r="G357"/>
  <c r="G344"/>
  <c r="G321"/>
  <c r="G285"/>
  <c r="G236"/>
  <c r="G358"/>
  <c r="G345"/>
  <c r="G322"/>
  <c r="G286"/>
  <c r="G237"/>
  <c r="G287"/>
  <c r="G238"/>
  <c r="G184"/>
  <c r="G131"/>
  <c r="G84"/>
  <c r="G288"/>
  <c r="G239"/>
  <c r="G185"/>
  <c r="G132"/>
  <c r="G85"/>
  <c r="G346"/>
  <c r="G323"/>
  <c r="G289"/>
  <c r="G240"/>
  <c r="G186"/>
  <c r="G324"/>
  <c r="G290"/>
  <c r="G241"/>
  <c r="G187"/>
  <c r="G133"/>
  <c r="G325"/>
  <c r="G291"/>
  <c r="G242"/>
  <c r="G188"/>
  <c r="G134"/>
  <c r="G135"/>
  <c r="G136"/>
  <c r="G86"/>
  <c r="G48"/>
  <c r="G25"/>
  <c r="G11"/>
  <c r="G326"/>
  <c r="G292"/>
  <c r="G243"/>
  <c r="G189"/>
  <c r="G137"/>
  <c r="G327"/>
  <c r="G293"/>
  <c r="G244"/>
  <c r="G190"/>
  <c r="G138"/>
  <c r="G191"/>
  <c r="G139"/>
  <c r="G87"/>
  <c r="G49"/>
  <c r="G26"/>
  <c r="G192"/>
  <c r="G140"/>
  <c r="G88"/>
  <c r="G50"/>
  <c r="G27"/>
  <c r="G294"/>
  <c r="G245"/>
  <c r="G193"/>
  <c r="G141"/>
  <c r="G89"/>
  <c r="G246"/>
  <c r="G194"/>
  <c r="G142"/>
  <c r="G90"/>
  <c r="G51"/>
  <c r="G247"/>
  <c r="G195"/>
  <c r="G143"/>
  <c r="G91"/>
  <c r="G52"/>
  <c r="G196"/>
  <c r="G144"/>
  <c r="G92"/>
  <c r="G53"/>
  <c r="G28"/>
  <c r="G347"/>
  <c r="G328"/>
  <c r="G295"/>
  <c r="G248"/>
  <c r="G197"/>
  <c r="G348"/>
  <c r="G329"/>
  <c r="G296"/>
  <c r="G249"/>
  <c r="G198"/>
  <c r="G250"/>
  <c r="G199"/>
  <c r="G145"/>
  <c r="G93"/>
  <c r="G54"/>
  <c r="G251"/>
  <c r="G200"/>
  <c r="G146"/>
  <c r="G94"/>
  <c r="G55"/>
  <c r="G330"/>
  <c r="G297"/>
  <c r="G252"/>
  <c r="G201"/>
  <c r="G147"/>
  <c r="G298"/>
  <c r="G253"/>
  <c r="G202"/>
  <c r="G148"/>
  <c r="G95"/>
  <c r="G299"/>
  <c r="G254"/>
  <c r="G203"/>
  <c r="G149"/>
  <c r="G96"/>
  <c r="G56"/>
  <c r="G29"/>
  <c r="G12"/>
  <c r="G4"/>
  <c r="G2"/>
  <c r="G255"/>
  <c r="G204"/>
  <c r="G150"/>
  <c r="G97"/>
  <c r="G57"/>
  <c r="G256"/>
  <c r="G205"/>
  <c r="G151"/>
  <c r="G98"/>
  <c r="G58"/>
  <c r="G99"/>
  <c r="G59"/>
  <c r="G30"/>
  <c r="G13"/>
  <c r="G5"/>
  <c r="G100"/>
  <c r="G60"/>
  <c r="G31"/>
  <c r="G14"/>
  <c r="G6"/>
  <c r="G206"/>
  <c r="G152"/>
  <c r="G101"/>
  <c r="G61"/>
  <c r="G32"/>
  <c r="G153"/>
  <c r="G102"/>
  <c r="G62"/>
  <c r="G33"/>
  <c r="G15"/>
  <c r="G154"/>
  <c r="G103"/>
  <c r="G63"/>
  <c r="G34"/>
  <c r="G16"/>
  <c r="G257"/>
  <c r="G207"/>
  <c r="G155"/>
  <c r="G104"/>
  <c r="G64"/>
  <c r="G359"/>
  <c r="G349"/>
  <c r="G331"/>
  <c r="G300"/>
  <c r="G258"/>
  <c r="G360"/>
  <c r="G350"/>
  <c r="G332"/>
  <c r="G301"/>
  <c r="G259"/>
  <c r="G302"/>
  <c r="G260"/>
  <c r="G208"/>
  <c r="G156"/>
  <c r="G105"/>
  <c r="G303"/>
  <c r="G261"/>
  <c r="G209"/>
  <c r="G157"/>
  <c r="G106"/>
  <c r="G351"/>
  <c r="G333"/>
  <c r="G304"/>
  <c r="G262"/>
  <c r="G210"/>
  <c r="G334"/>
  <c r="G305"/>
  <c r="G263"/>
  <c r="G211"/>
  <c r="G158"/>
  <c r="G335"/>
  <c r="G306"/>
  <c r="G264"/>
  <c r="G212"/>
  <c r="G159"/>
  <c r="G265"/>
  <c r="G213"/>
  <c r="G160"/>
  <c r="G107"/>
  <c r="G65"/>
  <c r="G361"/>
  <c r="G352"/>
  <c r="G336"/>
  <c r="G307"/>
  <c r="G266"/>
  <c r="G362"/>
  <c r="G353"/>
  <c r="G337"/>
  <c r="G308"/>
  <c r="G267"/>
  <c r="G309"/>
  <c r="G268"/>
  <c r="G214"/>
  <c r="G161"/>
  <c r="G108"/>
  <c r="G310"/>
  <c r="G269"/>
  <c r="G215"/>
  <c r="G162"/>
  <c r="G109"/>
  <c r="G354"/>
  <c r="G338"/>
  <c r="G311"/>
  <c r="G270"/>
  <c r="G216"/>
  <c r="G339"/>
  <c r="G312"/>
  <c r="G271"/>
  <c r="G217"/>
  <c r="G163"/>
  <c r="G340"/>
  <c r="G313"/>
  <c r="G272"/>
  <c r="G218"/>
  <c r="G164"/>
  <c r="G66"/>
  <c r="G35"/>
  <c r="G17"/>
  <c r="G7"/>
  <c r="G3"/>
  <c r="G273"/>
  <c r="G219"/>
  <c r="G165"/>
  <c r="G110"/>
  <c r="G67"/>
  <c r="G274"/>
  <c r="G220"/>
  <c r="G166"/>
  <c r="G111"/>
  <c r="G68"/>
  <c r="G112"/>
  <c r="G69"/>
  <c r="G36"/>
  <c r="G18"/>
  <c r="G8"/>
  <c r="G113"/>
  <c r="G70"/>
  <c r="G37"/>
  <c r="G19"/>
  <c r="G9"/>
  <c r="G221"/>
  <c r="G167"/>
  <c r="G114"/>
  <c r="G71"/>
  <c r="G38"/>
  <c r="G168"/>
  <c r="G115"/>
  <c r="G72"/>
  <c r="G39"/>
  <c r="G20"/>
  <c r="G169"/>
  <c r="G116"/>
  <c r="G73"/>
  <c r="G40"/>
  <c r="G21"/>
  <c r="G117"/>
  <c r="G74"/>
  <c r="G41"/>
  <c r="G22"/>
  <c r="G10"/>
  <c r="G314"/>
  <c r="G275"/>
  <c r="G222"/>
  <c r="G170"/>
  <c r="G118"/>
  <c r="G315"/>
  <c r="G276"/>
  <c r="G223"/>
  <c r="G171"/>
  <c r="G119"/>
  <c r="G172"/>
  <c r="G120"/>
  <c r="G75"/>
  <c r="G42"/>
  <c r="G23"/>
  <c r="G173"/>
  <c r="G121"/>
  <c r="G76"/>
  <c r="G43"/>
  <c r="G24"/>
  <c r="G277"/>
  <c r="G224"/>
  <c r="G174"/>
  <c r="G122"/>
  <c r="G77"/>
  <c r="G225"/>
  <c r="G175"/>
  <c r="G123"/>
  <c r="G78"/>
  <c r="G44"/>
  <c r="G226"/>
  <c r="G176"/>
  <c r="G124"/>
  <c r="G79"/>
  <c r="G45"/>
  <c r="G177"/>
  <c r="G227"/>
  <c r="E46"/>
  <c r="E355"/>
  <c r="E341"/>
  <c r="E316"/>
  <c r="E278"/>
  <c r="E228"/>
  <c r="E356"/>
  <c r="E342"/>
  <c r="E317"/>
  <c r="E279"/>
  <c r="E229"/>
  <c r="E280"/>
  <c r="E230"/>
  <c r="E178"/>
  <c r="E126"/>
  <c r="E81"/>
  <c r="E281"/>
  <c r="E231"/>
  <c r="E179"/>
  <c r="E127"/>
  <c r="E82"/>
  <c r="E343"/>
  <c r="E318"/>
  <c r="E282"/>
  <c r="E232"/>
  <c r="E180"/>
  <c r="E319"/>
  <c r="E283"/>
  <c r="E233"/>
  <c r="E181"/>
  <c r="E128"/>
  <c r="E320"/>
  <c r="E284"/>
  <c r="E234"/>
  <c r="E182"/>
  <c r="E129"/>
  <c r="E235"/>
  <c r="E183"/>
  <c r="E130"/>
  <c r="E83"/>
  <c r="E47"/>
  <c r="E357"/>
  <c r="E344"/>
  <c r="E321"/>
  <c r="E285"/>
  <c r="E236"/>
  <c r="E358"/>
  <c r="E345"/>
  <c r="E322"/>
  <c r="E286"/>
  <c r="E237"/>
  <c r="E287"/>
  <c r="E238"/>
  <c r="E184"/>
  <c r="E131"/>
  <c r="E84"/>
  <c r="E288"/>
  <c r="E239"/>
  <c r="E185"/>
  <c r="E132"/>
  <c r="E85"/>
  <c r="E346"/>
  <c r="E323"/>
  <c r="E289"/>
  <c r="E240"/>
  <c r="E186"/>
  <c r="E324"/>
  <c r="E290"/>
  <c r="E241"/>
  <c r="E187"/>
  <c r="E133"/>
  <c r="E325"/>
  <c r="E291"/>
  <c r="E242"/>
  <c r="E188"/>
  <c r="E134"/>
  <c r="E135"/>
  <c r="E136"/>
  <c r="E86"/>
  <c r="E48"/>
  <c r="E25"/>
  <c r="E11"/>
  <c r="E326"/>
  <c r="E292"/>
  <c r="E243"/>
  <c r="E189"/>
  <c r="E137"/>
  <c r="E327"/>
  <c r="E293"/>
  <c r="E244"/>
  <c r="E190"/>
  <c r="E138"/>
  <c r="E191"/>
  <c r="E139"/>
  <c r="E87"/>
  <c r="E49"/>
  <c r="E26"/>
  <c r="E192"/>
  <c r="E140"/>
  <c r="E88"/>
  <c r="E50"/>
  <c r="E27"/>
  <c r="E294"/>
  <c r="E245"/>
  <c r="E193"/>
  <c r="E141"/>
  <c r="E89"/>
  <c r="E246"/>
  <c r="E194"/>
  <c r="E142"/>
  <c r="E90"/>
  <c r="E51"/>
  <c r="E247"/>
  <c r="E195"/>
  <c r="E143"/>
  <c r="E91"/>
  <c r="E52"/>
  <c r="E196"/>
  <c r="E144"/>
  <c r="E92"/>
  <c r="E53"/>
  <c r="E28"/>
  <c r="E347"/>
  <c r="E328"/>
  <c r="E295"/>
  <c r="E248"/>
  <c r="E197"/>
  <c r="E348"/>
  <c r="E329"/>
  <c r="E296"/>
  <c r="E249"/>
  <c r="E198"/>
  <c r="E250"/>
  <c r="E199"/>
  <c r="E145"/>
  <c r="E93"/>
  <c r="E54"/>
  <c r="E251"/>
  <c r="E200"/>
  <c r="E146"/>
  <c r="E94"/>
  <c r="E55"/>
  <c r="E330"/>
  <c r="E297"/>
  <c r="E252"/>
  <c r="E201"/>
  <c r="E147"/>
  <c r="E298"/>
  <c r="E253"/>
  <c r="E202"/>
  <c r="E148"/>
  <c r="E95"/>
  <c r="E299"/>
  <c r="E254"/>
  <c r="E203"/>
  <c r="E149"/>
  <c r="E96"/>
  <c r="E56"/>
  <c r="E29"/>
  <c r="E12"/>
  <c r="E4"/>
  <c r="E2"/>
  <c r="E255"/>
  <c r="E204"/>
  <c r="E150"/>
  <c r="E97"/>
  <c r="E57"/>
  <c r="E256"/>
  <c r="E205"/>
  <c r="E151"/>
  <c r="E98"/>
  <c r="E58"/>
  <c r="E99"/>
  <c r="E59"/>
  <c r="E30"/>
  <c r="E13"/>
  <c r="E5"/>
  <c r="E100"/>
  <c r="E60"/>
  <c r="E31"/>
  <c r="E14"/>
  <c r="E6"/>
  <c r="E206"/>
  <c r="E152"/>
  <c r="E101"/>
  <c r="E61"/>
  <c r="E32"/>
  <c r="E153"/>
  <c r="E102"/>
  <c r="E62"/>
  <c r="E33"/>
  <c r="E15"/>
  <c r="E154"/>
  <c r="E103"/>
  <c r="E63"/>
  <c r="E34"/>
  <c r="E16"/>
  <c r="E257"/>
  <c r="E207"/>
  <c r="E155"/>
  <c r="E104"/>
  <c r="E64"/>
  <c r="E359"/>
  <c r="E349"/>
  <c r="E331"/>
  <c r="E300"/>
  <c r="E258"/>
  <c r="E360"/>
  <c r="E350"/>
  <c r="E332"/>
  <c r="E301"/>
  <c r="E259"/>
  <c r="E302"/>
  <c r="E260"/>
  <c r="E208"/>
  <c r="E156"/>
  <c r="E105"/>
  <c r="E303"/>
  <c r="E261"/>
  <c r="E209"/>
  <c r="E157"/>
  <c r="E106"/>
  <c r="E351"/>
  <c r="E333"/>
  <c r="E304"/>
  <c r="E262"/>
  <c r="E210"/>
  <c r="E334"/>
  <c r="E305"/>
  <c r="E263"/>
  <c r="E211"/>
  <c r="E158"/>
  <c r="E335"/>
  <c r="E306"/>
  <c r="E264"/>
  <c r="E212"/>
  <c r="E159"/>
  <c r="E265"/>
  <c r="E213"/>
  <c r="E160"/>
  <c r="E107"/>
  <c r="E65"/>
  <c r="E361"/>
  <c r="E352"/>
  <c r="E336"/>
  <c r="E307"/>
  <c r="E266"/>
  <c r="E362"/>
  <c r="E353"/>
  <c r="E337"/>
  <c r="E308"/>
  <c r="E267"/>
  <c r="E309"/>
  <c r="E268"/>
  <c r="E214"/>
  <c r="E161"/>
  <c r="E108"/>
  <c r="E310"/>
  <c r="E269"/>
  <c r="E215"/>
  <c r="E162"/>
  <c r="E109"/>
  <c r="E354"/>
  <c r="E338"/>
  <c r="E311"/>
  <c r="E270"/>
  <c r="E216"/>
  <c r="E339"/>
  <c r="E312"/>
  <c r="E271"/>
  <c r="E217"/>
  <c r="E163"/>
  <c r="E340"/>
  <c r="E313"/>
  <c r="E272"/>
  <c r="E218"/>
  <c r="E164"/>
  <c r="E66"/>
  <c r="E35"/>
  <c r="E17"/>
  <c r="E7"/>
  <c r="E3"/>
  <c r="E273"/>
  <c r="E219"/>
  <c r="E165"/>
  <c r="E110"/>
  <c r="E67"/>
  <c r="E274"/>
  <c r="E220"/>
  <c r="E166"/>
  <c r="E111"/>
  <c r="E68"/>
  <c r="E112"/>
  <c r="E69"/>
  <c r="E36"/>
  <c r="E18"/>
  <c r="E8"/>
  <c r="E113"/>
  <c r="E70"/>
  <c r="E37"/>
  <c r="E19"/>
  <c r="E9"/>
  <c r="E221"/>
  <c r="E167"/>
  <c r="E114"/>
  <c r="E71"/>
  <c r="E38"/>
  <c r="E168"/>
  <c r="E115"/>
  <c r="E72"/>
  <c r="E39"/>
  <c r="E20"/>
  <c r="E169"/>
  <c r="E116"/>
  <c r="E73"/>
  <c r="E40"/>
  <c r="E21"/>
  <c r="E117"/>
  <c r="E74"/>
  <c r="E41"/>
  <c r="E22"/>
  <c r="E10"/>
  <c r="E314"/>
  <c r="E275"/>
  <c r="E222"/>
  <c r="E170"/>
  <c r="E118"/>
  <c r="E315"/>
  <c r="E276"/>
  <c r="E223"/>
  <c r="E171"/>
  <c r="E119"/>
  <c r="E172"/>
  <c r="E120"/>
  <c r="E75"/>
  <c r="E42"/>
  <c r="E23"/>
  <c r="E173"/>
  <c r="E121"/>
  <c r="E76"/>
  <c r="E43"/>
  <c r="E24"/>
  <c r="E277"/>
  <c r="E224"/>
  <c r="E174"/>
  <c r="E122"/>
  <c r="E77"/>
  <c r="E225"/>
  <c r="E175"/>
  <c r="E123"/>
  <c r="E78"/>
  <c r="E44"/>
  <c r="E226"/>
  <c r="E176"/>
  <c r="E124"/>
  <c r="E79"/>
  <c r="E45"/>
  <c r="E177"/>
  <c r="E125"/>
  <c r="E80"/>
  <c r="E227"/>
  <c r="K278" l="1"/>
  <c r="K227"/>
  <c r="K123"/>
  <c r="K24"/>
  <c r="K120"/>
  <c r="K170"/>
  <c r="K117"/>
  <c r="K72"/>
  <c r="K9"/>
  <c r="K69"/>
  <c r="K110"/>
  <c r="K66"/>
  <c r="K271"/>
  <c r="K109"/>
  <c r="K268"/>
  <c r="K307"/>
  <c r="K265"/>
  <c r="K263"/>
  <c r="K106"/>
  <c r="K260"/>
  <c r="K300"/>
  <c r="K257"/>
  <c r="K62"/>
  <c r="K6"/>
  <c r="K59"/>
  <c r="K97"/>
  <c r="K56"/>
  <c r="K202"/>
  <c r="K55"/>
  <c r="K199"/>
  <c r="K248"/>
  <c r="K196"/>
  <c r="K142"/>
  <c r="K27"/>
  <c r="K139"/>
  <c r="K189"/>
  <c r="K136"/>
  <c r="K187"/>
  <c r="K346"/>
  <c r="K184"/>
  <c r="K236"/>
  <c r="K183"/>
  <c r="K181"/>
  <c r="K343"/>
  <c r="K178"/>
  <c r="K228"/>
  <c r="K177"/>
  <c r="K78"/>
  <c r="K277"/>
  <c r="K75"/>
  <c r="K118"/>
  <c r="K74"/>
  <c r="K39"/>
  <c r="K221"/>
  <c r="K36"/>
  <c r="K67"/>
  <c r="K35"/>
  <c r="K217"/>
  <c r="K354"/>
  <c r="K214"/>
  <c r="K266"/>
  <c r="K213"/>
  <c r="K211"/>
  <c r="K351"/>
  <c r="K208"/>
  <c r="K258"/>
  <c r="K207"/>
  <c r="K33"/>
  <c r="K206"/>
  <c r="K30"/>
  <c r="K57"/>
  <c r="K29"/>
  <c r="K148"/>
  <c r="K330"/>
  <c r="K145"/>
  <c r="K197"/>
  <c r="K144"/>
  <c r="K90"/>
  <c r="K294"/>
  <c r="K87"/>
  <c r="K137"/>
  <c r="K86"/>
  <c r="K133"/>
  <c r="K323"/>
  <c r="K131"/>
  <c r="K358"/>
  <c r="K130"/>
  <c r="K128"/>
  <c r="K318"/>
  <c r="K126"/>
  <c r="K356"/>
  <c r="K125"/>
  <c r="K44"/>
  <c r="K224"/>
  <c r="K42"/>
  <c r="K315"/>
  <c r="K41"/>
  <c r="K20"/>
  <c r="K167"/>
  <c r="K18"/>
  <c r="K274"/>
  <c r="K17"/>
  <c r="K163"/>
  <c r="K338"/>
  <c r="K161"/>
  <c r="K362"/>
  <c r="K160"/>
  <c r="K158"/>
  <c r="K333"/>
  <c r="K156"/>
  <c r="K360"/>
  <c r="K155"/>
  <c r="K15"/>
  <c r="K152"/>
  <c r="K13"/>
  <c r="K256"/>
  <c r="K12"/>
  <c r="K95"/>
  <c r="K297"/>
  <c r="K93"/>
  <c r="K348"/>
  <c r="K92"/>
  <c r="K51"/>
  <c r="K245"/>
  <c r="K49"/>
  <c r="K327"/>
  <c r="K48"/>
  <c r="K325"/>
  <c r="K289"/>
  <c r="K84"/>
  <c r="K345"/>
  <c r="K83"/>
  <c r="K320"/>
  <c r="K282"/>
  <c r="K81"/>
  <c r="K342"/>
  <c r="K80"/>
  <c r="K226"/>
  <c r="K174"/>
  <c r="K23"/>
  <c r="K276"/>
  <c r="K22"/>
  <c r="K169"/>
  <c r="K114"/>
  <c r="K8"/>
  <c r="K220"/>
  <c r="K7"/>
  <c r="K340"/>
  <c r="K311"/>
  <c r="K108"/>
  <c r="K353"/>
  <c r="K107"/>
  <c r="K335"/>
  <c r="K304"/>
  <c r="K105"/>
  <c r="K350"/>
  <c r="K104"/>
  <c r="K154"/>
  <c r="K101"/>
  <c r="K5"/>
  <c r="K205"/>
  <c r="K4"/>
  <c r="K299"/>
  <c r="K252"/>
  <c r="K54"/>
  <c r="K329"/>
  <c r="K53"/>
  <c r="K247"/>
  <c r="K193"/>
  <c r="K26"/>
  <c r="K293"/>
  <c r="K25"/>
  <c r="K291"/>
  <c r="K240"/>
  <c r="K288"/>
  <c r="K322"/>
  <c r="K47"/>
  <c r="K284"/>
  <c r="K232"/>
  <c r="K281"/>
  <c r="K317"/>
  <c r="K46"/>
  <c r="K176"/>
  <c r="K122"/>
  <c r="K173"/>
  <c r="K223"/>
  <c r="K10"/>
  <c r="K116"/>
  <c r="K71"/>
  <c r="K113"/>
  <c r="K166"/>
  <c r="K3"/>
  <c r="K313"/>
  <c r="K270"/>
  <c r="K310"/>
  <c r="K337"/>
  <c r="K65"/>
  <c r="K306"/>
  <c r="K262"/>
  <c r="K303"/>
  <c r="K332"/>
  <c r="K64"/>
  <c r="K103"/>
  <c r="K61"/>
  <c r="K100"/>
  <c r="K151"/>
  <c r="K2"/>
  <c r="M3" s="1"/>
  <c r="K254"/>
  <c r="K201"/>
  <c r="K251"/>
  <c r="K296"/>
  <c r="K28"/>
  <c r="K195"/>
  <c r="K141"/>
  <c r="K192"/>
  <c r="K244"/>
  <c r="K11"/>
  <c r="K242"/>
  <c r="K186"/>
  <c r="K239"/>
  <c r="K286"/>
  <c r="K357"/>
  <c r="K234"/>
  <c r="K180"/>
  <c r="K231"/>
  <c r="K279"/>
  <c r="K355"/>
  <c r="K124"/>
  <c r="K77"/>
  <c r="K121"/>
  <c r="K171"/>
  <c r="K314"/>
  <c r="K73"/>
  <c r="K38"/>
  <c r="K70"/>
  <c r="K111"/>
  <c r="K273"/>
  <c r="K272"/>
  <c r="K216"/>
  <c r="K269"/>
  <c r="K308"/>
  <c r="K361"/>
  <c r="K264"/>
  <c r="K210"/>
  <c r="K261"/>
  <c r="K301"/>
  <c r="K359"/>
  <c r="K63"/>
  <c r="K32"/>
  <c r="K60"/>
  <c r="K98"/>
  <c r="K255"/>
  <c r="K203"/>
  <c r="K147"/>
  <c r="K200"/>
  <c r="K249"/>
  <c r="K347"/>
  <c r="K143"/>
  <c r="K89"/>
  <c r="K140"/>
  <c r="K190"/>
  <c r="K326"/>
  <c r="K188"/>
  <c r="K324"/>
  <c r="K185"/>
  <c r="K237"/>
  <c r="K344"/>
  <c r="K182"/>
  <c r="K319"/>
  <c r="K179"/>
  <c r="K229"/>
  <c r="K341"/>
  <c r="K79"/>
  <c r="K225"/>
  <c r="K76"/>
  <c r="K119"/>
  <c r="K275"/>
  <c r="K40"/>
  <c r="K168"/>
  <c r="K37"/>
  <c r="K68"/>
  <c r="K219"/>
  <c r="K218"/>
  <c r="K339"/>
  <c r="K215"/>
  <c r="K267"/>
  <c r="K352"/>
  <c r="K212"/>
  <c r="K334"/>
  <c r="K209"/>
  <c r="K259"/>
  <c r="K349"/>
  <c r="K34"/>
  <c r="K153"/>
  <c r="K31"/>
  <c r="K58"/>
  <c r="K204"/>
  <c r="K149"/>
  <c r="K298"/>
  <c r="K146"/>
  <c r="K198"/>
  <c r="K328"/>
  <c r="K91"/>
  <c r="K246"/>
  <c r="K88"/>
  <c r="K138"/>
  <c r="K292"/>
  <c r="K134"/>
  <c r="K290"/>
  <c r="K132"/>
  <c r="K287"/>
  <c r="K321"/>
  <c r="K129"/>
  <c r="K283"/>
  <c r="K127"/>
  <c r="K280"/>
  <c r="K316"/>
  <c r="K45"/>
  <c r="K175"/>
  <c r="K43"/>
  <c r="K172"/>
  <c r="K222"/>
  <c r="K21"/>
  <c r="K115"/>
  <c r="K19"/>
  <c r="K112"/>
  <c r="K165"/>
  <c r="K164"/>
  <c r="K312"/>
  <c r="K162"/>
  <c r="K309"/>
  <c r="K336"/>
  <c r="K159"/>
  <c r="K305"/>
  <c r="K157"/>
  <c r="K302"/>
  <c r="K331"/>
  <c r="K16"/>
  <c r="K102"/>
  <c r="K14"/>
  <c r="K99"/>
  <c r="K150"/>
  <c r="K96"/>
  <c r="K253"/>
  <c r="K94"/>
  <c r="K250"/>
  <c r="K295"/>
  <c r="K52"/>
  <c r="K194"/>
  <c r="K50"/>
  <c r="K191"/>
  <c r="K243"/>
  <c r="K135"/>
  <c r="K241"/>
  <c r="K85"/>
  <c r="K238"/>
  <c r="K285"/>
  <c r="K235"/>
  <c r="K233"/>
  <c r="K82"/>
  <c r="K230"/>
</calcChain>
</file>

<file path=xl/sharedStrings.xml><?xml version="1.0" encoding="utf-8"?>
<sst xmlns="http://schemas.openxmlformats.org/spreadsheetml/2006/main" count="1578" uniqueCount="129">
  <si>
    <t>PM_ID</t>
  </si>
  <si>
    <t>LE_ID</t>
  </si>
  <si>
    <t>PM_DESCRICAO</t>
  </si>
  <si>
    <t>Tipo de Lesão</t>
  </si>
  <si>
    <t>LE_DESCRICAO</t>
  </si>
  <si>
    <t>Escoriação</t>
  </si>
  <si>
    <t>Área Corporal</t>
  </si>
  <si>
    <t>Gravidade</t>
  </si>
  <si>
    <t>Setor</t>
  </si>
  <si>
    <t>Pouco Urgente</t>
  </si>
  <si>
    <t>Urgente</t>
  </si>
  <si>
    <t>Fonte:</t>
  </si>
  <si>
    <t>Muito Urgente</t>
  </si>
  <si>
    <t>Revista Brasileira de Ciências da Saúde</t>
  </si>
  <si>
    <t>Emergencia</t>
  </si>
  <si>
    <t>Cabeça</t>
  </si>
  <si>
    <t>Ferimento</t>
  </si>
  <si>
    <t>Fratura</t>
  </si>
  <si>
    <t>Contusão</t>
  </si>
  <si>
    <t>Traumatismo</t>
  </si>
  <si>
    <t>Hematoma</t>
  </si>
  <si>
    <t>Luxação</t>
  </si>
  <si>
    <t>Politraumatismo</t>
  </si>
  <si>
    <t>Amputação</t>
  </si>
  <si>
    <t>Nao Urgente</t>
  </si>
  <si>
    <t>Clinica Médica</t>
  </si>
  <si>
    <t>Pesquisa:</t>
  </si>
  <si>
    <t>Acidente Motociclístico: Caracterização das
Vítimas Socorridas pelo Serviço de Atendimento
Móvel de Urgência (SAMU)</t>
  </si>
  <si>
    <t>DOI:10.4034/RBCS.2014.18.01.01</t>
  </si>
  <si>
    <t>Ortopedia e traumatologia</t>
  </si>
  <si>
    <t>Volume 18 Número 1 Páginas 3-10 2014
ISSN 1415-2177</t>
  </si>
  <si>
    <t>Membros Inferiores</t>
  </si>
  <si>
    <t>Membros Superiores</t>
  </si>
  <si>
    <t>Tórax</t>
  </si>
  <si>
    <t>Coluna</t>
  </si>
  <si>
    <t>Pelve</t>
  </si>
  <si>
    <t>Abdômen</t>
  </si>
  <si>
    <t>Pescoço</t>
  </si>
  <si>
    <t>SE_ID</t>
  </si>
  <si>
    <t>SE_DESCRICAO</t>
  </si>
  <si>
    <t>Acupuntura</t>
  </si>
  <si>
    <t>Alergia e imunologia</t>
  </si>
  <si>
    <t>Anestesiologia</t>
  </si>
  <si>
    <t>Angiologia</t>
  </si>
  <si>
    <t>Cancerologia</t>
  </si>
  <si>
    <t>Cardiologia</t>
  </si>
  <si>
    <t>Cirurgia cardiovascular</t>
  </si>
  <si>
    <t>Cirurgia da mão</t>
  </si>
  <si>
    <t>Cirurgia de cabeça e pescoço</t>
  </si>
  <si>
    <t>Cirurgia do aparelho digestivo</t>
  </si>
  <si>
    <t>Cirurgia geral</t>
  </si>
  <si>
    <t>Cirurgia pediátrica</t>
  </si>
  <si>
    <t>Cirurgia plástica</t>
  </si>
  <si>
    <t>Cirurgia torácica</t>
  </si>
  <si>
    <t>Cirurgia vascular</t>
  </si>
  <si>
    <t>AC_ID</t>
  </si>
  <si>
    <t>Coloproctologia</t>
  </si>
  <si>
    <t>AC_DESCRICAO</t>
  </si>
  <si>
    <t>Dermatologia</t>
  </si>
  <si>
    <t>Endocrinologia e metabologia</t>
  </si>
  <si>
    <t>Endoscopia</t>
  </si>
  <si>
    <t>Gastroenterologia</t>
  </si>
  <si>
    <t>Genética médica</t>
  </si>
  <si>
    <t>Geriatria</t>
  </si>
  <si>
    <t>Ginecologia e obstetrícia</t>
  </si>
  <si>
    <t>Hematologia e hemoterapia</t>
  </si>
  <si>
    <t>Homeopatia</t>
  </si>
  <si>
    <t>Infectologia</t>
  </si>
  <si>
    <t>Mastologia</t>
  </si>
  <si>
    <t>Medicina de emergência</t>
  </si>
  <si>
    <t>Medicina de família e comunidade</t>
  </si>
  <si>
    <t>Medicina do trabalho</t>
  </si>
  <si>
    <t>Medicina de tráfego</t>
  </si>
  <si>
    <t>Medicina esportiva</t>
  </si>
  <si>
    <t>Medicina física e reabilitação</t>
  </si>
  <si>
    <t>Medicina intensiva</t>
  </si>
  <si>
    <t>Medicina legal e perícia médica</t>
  </si>
  <si>
    <t>Medicina nuclear</t>
  </si>
  <si>
    <t>Medicina preventiva e social</t>
  </si>
  <si>
    <t>Nefrologia</t>
  </si>
  <si>
    <t>Neurocirurgia</t>
  </si>
  <si>
    <t>Neurologia</t>
  </si>
  <si>
    <t>Nutrologia</t>
  </si>
  <si>
    <t>Oftalmologia</t>
  </si>
  <si>
    <t>Otorrinolaringologia</t>
  </si>
  <si>
    <t>Patologia</t>
  </si>
  <si>
    <t>Patologia clínica/medicina laboratorial</t>
  </si>
  <si>
    <t>Pediatria</t>
  </si>
  <si>
    <t>Pneumologia</t>
  </si>
  <si>
    <t>Psiquiatria</t>
  </si>
  <si>
    <t>Radiologia e diagnóstico por imagem</t>
  </si>
  <si>
    <t>Radioterapia</t>
  </si>
  <si>
    <t>Reumatologia</t>
  </si>
  <si>
    <t>Urologia</t>
  </si>
  <si>
    <t>Peso</t>
  </si>
  <si>
    <t>Peso Area Corporal</t>
  </si>
  <si>
    <t>Peso Grav</t>
  </si>
  <si>
    <t>Peso Setor</t>
  </si>
  <si>
    <t>Clinica médica</t>
  </si>
  <si>
    <t>Peso Lesao</t>
  </si>
  <si>
    <t>Formula</t>
  </si>
  <si>
    <t>Vizinhança</t>
  </si>
  <si>
    <t>#</t>
  </si>
  <si>
    <t>PB=5</t>
  </si>
  <si>
    <t>PA =16</t>
  </si>
  <si>
    <t>F=&gt;2A+2B+C+D+E</t>
  </si>
  <si>
    <t>ID</t>
  </si>
  <si>
    <t>Tipo</t>
  </si>
  <si>
    <t>Especialista</t>
  </si>
  <si>
    <t>Profissional</t>
  </si>
  <si>
    <t>Clinico</t>
  </si>
  <si>
    <t>at1</t>
  </si>
  <si>
    <t>a2</t>
  </si>
  <si>
    <t>a3</t>
  </si>
  <si>
    <t>a4</t>
  </si>
  <si>
    <t>t1</t>
  </si>
  <si>
    <t>t2</t>
  </si>
  <si>
    <t>t3</t>
  </si>
  <si>
    <t>t4</t>
  </si>
  <si>
    <t>&gt; 20</t>
  </si>
  <si>
    <t>8h</t>
  </si>
  <si>
    <t>15&gt;20</t>
  </si>
  <si>
    <t>6h</t>
  </si>
  <si>
    <t>10&gt;15</t>
  </si>
  <si>
    <t>4h</t>
  </si>
  <si>
    <t>2h</t>
  </si>
  <si>
    <t>&gt;5</t>
  </si>
  <si>
    <t>&lt;5</t>
  </si>
  <si>
    <t>1h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</si>
</sst>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28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0" fontId="4" fillId="2" borderId="0" xfId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/>
    <xf numFmtId="0" fontId="3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3" xfId="0" applyFont="1" applyBorder="1" applyAlignment="1"/>
    <xf numFmtId="0" fontId="7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Alignment="1"/>
    <xf numFmtId="0" fontId="5" fillId="3" borderId="7" xfId="2" applyBorder="1" applyAlignment="1">
      <alignment horizontal="center"/>
    </xf>
    <xf numFmtId="0" fontId="5" fillId="3" borderId="1" xfId="2" applyBorder="1" applyAlignment="1">
      <alignment horizontal="center"/>
    </xf>
    <xf numFmtId="0" fontId="9" fillId="0" borderId="3" xfId="0" applyFont="1" applyBorder="1" applyAlignment="1"/>
    <xf numFmtId="0" fontId="10" fillId="0" borderId="3" xfId="0" applyFont="1" applyBorder="1" applyAlignment="1">
      <alignment horizontal="center"/>
    </xf>
    <xf numFmtId="0" fontId="5" fillId="3" borderId="0" xfId="2" applyAlignment="1"/>
    <xf numFmtId="0" fontId="6" fillId="4" borderId="0" xfId="3" applyAlignment="1"/>
  </cellXfs>
  <cellStyles count="4">
    <cellStyle name="Bom" xfId="1" builtinId="26"/>
    <cellStyle name="Incorreto" xfId="2" builtinId="27"/>
    <cellStyle name="Neutra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952500</xdr:colOff>
      <xdr:row>7</xdr:row>
      <xdr:rowOff>57150</xdr:rowOff>
    </xdr:from>
    <xdr:to>
      <xdr:col>18</xdr:col>
      <xdr:colOff>209550</xdr:colOff>
      <xdr:row>20</xdr:row>
      <xdr:rowOff>133350</xdr:rowOff>
    </xdr:to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13</xdr:col>
      <xdr:colOff>914400</xdr:colOff>
      <xdr:row>23</xdr:row>
      <xdr:rowOff>209550</xdr:rowOff>
    </xdr:from>
    <xdr:to>
      <xdr:col>18</xdr:col>
      <xdr:colOff>133350</xdr:colOff>
      <xdr:row>44</xdr:row>
      <xdr:rowOff>76200</xdr:rowOff>
    </xdr:to>
    <xdr:pic>
      <xdr:nvPicPr>
        <xdr:cNvPr id="3" name="image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2"/>
  <sheetViews>
    <sheetView tabSelected="1" topLeftCell="I1" workbookViewId="0">
      <selection activeCell="L14" sqref="L14:M18"/>
    </sheetView>
  </sheetViews>
  <sheetFormatPr defaultColWidth="14.44140625" defaultRowHeight="15.75" customHeight="1"/>
  <cols>
    <col min="1" max="1" width="7.44140625" customWidth="1"/>
    <col min="4" max="5" width="23.44140625" customWidth="1"/>
    <col min="8" max="8" width="26.6640625" customWidth="1"/>
    <col min="9" max="11" width="14" customWidth="1"/>
    <col min="12" max="12" width="23" customWidth="1"/>
    <col min="13" max="13" width="14" customWidth="1"/>
  </cols>
  <sheetData>
    <row r="1" spans="1:16">
      <c r="A1" s="19" t="s">
        <v>102</v>
      </c>
      <c r="B1" s="16" t="s">
        <v>3</v>
      </c>
      <c r="C1" s="2" t="s">
        <v>99</v>
      </c>
      <c r="D1" s="2" t="s">
        <v>6</v>
      </c>
      <c r="E1" s="2" t="s">
        <v>95</v>
      </c>
      <c r="F1" s="2" t="s">
        <v>7</v>
      </c>
      <c r="G1" s="11" t="s">
        <v>96</v>
      </c>
      <c r="H1" s="13" t="s">
        <v>8</v>
      </c>
      <c r="I1" s="13" t="s">
        <v>97</v>
      </c>
      <c r="J1" s="25" t="s">
        <v>109</v>
      </c>
      <c r="K1" s="13" t="s">
        <v>100</v>
      </c>
      <c r="L1" s="9"/>
      <c r="M1" s="9"/>
      <c r="N1" s="4"/>
      <c r="O1" s="4" t="s">
        <v>11</v>
      </c>
      <c r="P1" s="4" t="s">
        <v>13</v>
      </c>
    </row>
    <row r="2" spans="1:16">
      <c r="A2" s="18">
        <v>166</v>
      </c>
      <c r="B2" s="17" t="s">
        <v>19</v>
      </c>
      <c r="C2" s="6">
        <f>VLOOKUP(B2,TBL_LESAO!$B$2:$C$10,2,0)</f>
        <v>5</v>
      </c>
      <c r="D2" s="6" t="s">
        <v>15</v>
      </c>
      <c r="E2" s="6">
        <f>VLOOKUP(D2,TBL_AREA_CORPO!$B$2:$C$9,2,0)</f>
        <v>5</v>
      </c>
      <c r="F2" s="5" t="s">
        <v>14</v>
      </c>
      <c r="G2" s="12">
        <f>VLOOKUP(F2,TBL_PROTOCOLO_MANCHESTER!$B$2:$C$6,2,0)</f>
        <v>5</v>
      </c>
      <c r="H2" s="14" t="s">
        <v>29</v>
      </c>
      <c r="I2" s="15">
        <f>VLOOKUP(H2,TBL_SETOR!$B$2:$C$55,2,0)</f>
        <v>1</v>
      </c>
      <c r="J2" s="15" t="str">
        <f>VLOOKUP(H2,Medicos!$B$2:$C$3,2,0)</f>
        <v>Especialista</v>
      </c>
      <c r="K2" s="15">
        <f>2*C2+2*E2+G2+I2</f>
        <v>26</v>
      </c>
      <c r="L2" s="20" t="s">
        <v>105</v>
      </c>
      <c r="M2" s="10"/>
      <c r="N2" s="4"/>
      <c r="O2" s="4" t="s">
        <v>26</v>
      </c>
      <c r="P2" s="4" t="s">
        <v>27</v>
      </c>
    </row>
    <row r="3" spans="1:16">
      <c r="A3" s="18">
        <v>286</v>
      </c>
      <c r="B3" s="17" t="s">
        <v>22</v>
      </c>
      <c r="C3" s="6">
        <f>VLOOKUP(B3,TBL_LESAO!$B$2:$C$10,2,0)</f>
        <v>5</v>
      </c>
      <c r="D3" s="6" t="s">
        <v>15</v>
      </c>
      <c r="E3" s="6">
        <f>VLOOKUP(D3,TBL_AREA_CORPO!$B$2:$C$9,2,0)</f>
        <v>5</v>
      </c>
      <c r="F3" s="6" t="s">
        <v>14</v>
      </c>
      <c r="G3" s="12">
        <f>VLOOKUP(F3,TBL_PROTOCOLO_MANCHESTER!$B$2:$C$6,2,0)</f>
        <v>5</v>
      </c>
      <c r="H3" s="14" t="s">
        <v>29</v>
      </c>
      <c r="I3" s="15">
        <f>VLOOKUP(H3,TBL_SETOR!$B$2:$C$55,2,0)</f>
        <v>1</v>
      </c>
      <c r="J3" s="15" t="str">
        <f>VLOOKUP(H3,Medicos!$B$2:$C$3,2,0)</f>
        <v>Especialista</v>
      </c>
      <c r="K3" s="15">
        <f>2*C3+2*E3+G3+I3</f>
        <v>26</v>
      </c>
      <c r="L3" s="10"/>
      <c r="M3" s="10">
        <f>3*K2</f>
        <v>78</v>
      </c>
      <c r="O3" s="4" t="s">
        <v>28</v>
      </c>
      <c r="P3" s="4"/>
    </row>
    <row r="4" spans="1:16">
      <c r="A4" s="18">
        <v>165</v>
      </c>
      <c r="B4" s="17" t="s">
        <v>19</v>
      </c>
      <c r="C4" s="6">
        <f>VLOOKUP(B4,TBL_LESAO!$B$2:$C$10,2,0)</f>
        <v>5</v>
      </c>
      <c r="D4" s="6" t="s">
        <v>15</v>
      </c>
      <c r="E4" s="6">
        <f>VLOOKUP(D4,TBL_AREA_CORPO!$B$2:$C$9,2,0)</f>
        <v>5</v>
      </c>
      <c r="F4" s="5" t="s">
        <v>12</v>
      </c>
      <c r="G4" s="12">
        <f>VLOOKUP(F4,TBL_PROTOCOLO_MANCHESTER!$B$2:$C$6,2,0)</f>
        <v>4</v>
      </c>
      <c r="H4" s="14" t="s">
        <v>29</v>
      </c>
      <c r="I4" s="15">
        <f>VLOOKUP(H4,TBL_SETOR!$B$2:$C$55,2,0)</f>
        <v>1</v>
      </c>
      <c r="J4" s="15" t="str">
        <f>VLOOKUP(H4,Medicos!$B$2:$C$3,2,0)</f>
        <v>Especialista</v>
      </c>
      <c r="K4" s="15">
        <f>2*C4+2*E4+G4+I4</f>
        <v>25</v>
      </c>
      <c r="L4" s="10"/>
      <c r="M4" s="10">
        <v>32</v>
      </c>
      <c r="O4" s="4" t="s">
        <v>30</v>
      </c>
      <c r="P4" s="4"/>
    </row>
    <row r="5" spans="1:16">
      <c r="A5" s="18">
        <v>181</v>
      </c>
      <c r="B5" s="17" t="s">
        <v>19</v>
      </c>
      <c r="C5" s="6">
        <f>VLOOKUP(B5,TBL_LESAO!$B$2:$C$10,2,0)</f>
        <v>5</v>
      </c>
      <c r="D5" s="6" t="s">
        <v>33</v>
      </c>
      <c r="E5" s="6">
        <f>VLOOKUP(D5,TBL_AREA_CORPO!$B$2:$C$9,2,0)</f>
        <v>4</v>
      </c>
      <c r="F5" s="6" t="s">
        <v>14</v>
      </c>
      <c r="G5" s="12">
        <f>VLOOKUP(F5,TBL_PROTOCOLO_MANCHESTER!$B$2:$C$6,2,0)</f>
        <v>5</v>
      </c>
      <c r="H5" s="14" t="s">
        <v>29</v>
      </c>
      <c r="I5" s="15">
        <f>VLOOKUP(H5,TBL_SETOR!$B$2:$C$55,2,0)</f>
        <v>1</v>
      </c>
      <c r="J5" s="15" t="str">
        <f>VLOOKUP(H5,Medicos!$B$2:$C$3,2,0)</f>
        <v>Especialista</v>
      </c>
      <c r="K5" s="15">
        <f>2*C5+2*E5+G5+I5</f>
        <v>24</v>
      </c>
      <c r="L5" s="10"/>
      <c r="M5" s="10"/>
      <c r="O5" s="4"/>
      <c r="P5" s="4"/>
    </row>
    <row r="6" spans="1:16">
      <c r="A6" s="18">
        <v>186</v>
      </c>
      <c r="B6" s="17" t="s">
        <v>19</v>
      </c>
      <c r="C6" s="6">
        <f>VLOOKUP(B6,TBL_LESAO!$B$2:$C$10,2,0)</f>
        <v>5</v>
      </c>
      <c r="D6" s="6" t="s">
        <v>34</v>
      </c>
      <c r="E6" s="6">
        <f>VLOOKUP(D6,TBL_AREA_CORPO!$B$2:$C$9,2,0)</f>
        <v>4</v>
      </c>
      <c r="F6" s="6" t="s">
        <v>14</v>
      </c>
      <c r="G6" s="12">
        <f>VLOOKUP(F6,TBL_PROTOCOLO_MANCHESTER!$B$2:$C$6,2,0)</f>
        <v>5</v>
      </c>
      <c r="H6" s="14" t="s">
        <v>29</v>
      </c>
      <c r="I6" s="15">
        <f>VLOOKUP(H6,TBL_SETOR!$B$2:$C$55,2,0)</f>
        <v>1</v>
      </c>
      <c r="J6" s="15" t="str">
        <f>VLOOKUP(H6,Medicos!$B$2:$C$3,2,0)</f>
        <v>Especialista</v>
      </c>
      <c r="K6" s="15">
        <f>2*C6+2*E6+G6+I6</f>
        <v>24</v>
      </c>
      <c r="L6" s="10"/>
      <c r="M6" s="10"/>
      <c r="O6" s="4"/>
      <c r="P6" s="4"/>
    </row>
    <row r="7" spans="1:16">
      <c r="A7" s="18">
        <v>285</v>
      </c>
      <c r="B7" s="17" t="s">
        <v>22</v>
      </c>
      <c r="C7" s="6">
        <f>VLOOKUP(B7,TBL_LESAO!$B$2:$C$10,2,0)</f>
        <v>5</v>
      </c>
      <c r="D7" s="6" t="s">
        <v>15</v>
      </c>
      <c r="E7" s="6">
        <f>VLOOKUP(D7,TBL_AREA_CORPO!$B$2:$C$9,2,0)</f>
        <v>5</v>
      </c>
      <c r="F7" s="6" t="s">
        <v>12</v>
      </c>
      <c r="G7" s="12">
        <f>VLOOKUP(F7,TBL_PROTOCOLO_MANCHESTER!$B$2:$C$6,2,0)</f>
        <v>4</v>
      </c>
      <c r="H7" s="14" t="s">
        <v>29</v>
      </c>
      <c r="I7" s="15">
        <f>VLOOKUP(H7,TBL_SETOR!$B$2:$C$55,2,0)</f>
        <v>1</v>
      </c>
      <c r="J7" s="15" t="str">
        <f>VLOOKUP(H7,Medicos!$B$2:$C$3,2,0)</f>
        <v>Especialista</v>
      </c>
      <c r="K7" s="15">
        <f>2*C7+2*E7+G7+I7</f>
        <v>25</v>
      </c>
      <c r="L7" s="10"/>
      <c r="M7" s="10"/>
      <c r="O7" s="4"/>
      <c r="P7" s="4"/>
    </row>
    <row r="8" spans="1:16">
      <c r="A8" s="18">
        <v>301</v>
      </c>
      <c r="B8" s="17" t="s">
        <v>22</v>
      </c>
      <c r="C8" s="6">
        <f>VLOOKUP(B8,TBL_LESAO!$B$2:$C$10,2,0)</f>
        <v>5</v>
      </c>
      <c r="D8" s="6" t="s">
        <v>33</v>
      </c>
      <c r="E8" s="6">
        <f>VLOOKUP(D8,TBL_AREA_CORPO!$B$2:$C$9,2,0)</f>
        <v>4</v>
      </c>
      <c r="F8" s="6" t="s">
        <v>14</v>
      </c>
      <c r="G8" s="12">
        <f>VLOOKUP(F8,TBL_PROTOCOLO_MANCHESTER!$B$2:$C$6,2,0)</f>
        <v>5</v>
      </c>
      <c r="H8" s="14" t="s">
        <v>29</v>
      </c>
      <c r="I8" s="15">
        <f>VLOOKUP(H8,TBL_SETOR!$B$2:$C$55,2,0)</f>
        <v>1</v>
      </c>
      <c r="J8" s="15" t="str">
        <f>VLOOKUP(H8,Medicos!$B$2:$C$3,2,0)</f>
        <v>Especialista</v>
      </c>
      <c r="K8" s="15">
        <f>2*C8+2*E8+G8+I8</f>
        <v>24</v>
      </c>
      <c r="L8" s="10"/>
      <c r="M8" s="10"/>
      <c r="P8" s="4"/>
    </row>
    <row r="9" spans="1:16">
      <c r="A9" s="18">
        <v>306</v>
      </c>
      <c r="B9" s="17" t="s">
        <v>22</v>
      </c>
      <c r="C9" s="6">
        <f>VLOOKUP(B9,TBL_LESAO!$B$2:$C$10,2,0)</f>
        <v>5</v>
      </c>
      <c r="D9" s="5" t="s">
        <v>34</v>
      </c>
      <c r="E9" s="6">
        <f>VLOOKUP(D9,TBL_AREA_CORPO!$B$2:$C$9,2,0)</f>
        <v>4</v>
      </c>
      <c r="F9" s="5" t="s">
        <v>14</v>
      </c>
      <c r="G9" s="12">
        <f>VLOOKUP(F9,TBL_PROTOCOLO_MANCHESTER!$B$2:$C$6,2,0)</f>
        <v>5</v>
      </c>
      <c r="H9" s="14" t="s">
        <v>29</v>
      </c>
      <c r="I9" s="15">
        <f>VLOOKUP(H9,TBL_SETOR!$B$2:$C$55,2,0)</f>
        <v>1</v>
      </c>
      <c r="J9" s="15" t="str">
        <f>VLOOKUP(H9,Medicos!$B$2:$C$3,2,0)</f>
        <v>Especialista</v>
      </c>
      <c r="K9" s="15">
        <f>2*C9+2*E9+G9+I9</f>
        <v>24</v>
      </c>
      <c r="L9" s="10"/>
      <c r="M9" s="20" t="s">
        <v>104</v>
      </c>
      <c r="N9" s="21"/>
      <c r="P9" s="4"/>
    </row>
    <row r="10" spans="1:16">
      <c r="A10" s="18">
        <v>326</v>
      </c>
      <c r="B10" s="22" t="s">
        <v>23</v>
      </c>
      <c r="C10" s="23">
        <f>VLOOKUP(B10,TBL_LESAO!$B$2:$C$10,2,0)</f>
        <v>4</v>
      </c>
      <c r="D10" s="23" t="s">
        <v>15</v>
      </c>
      <c r="E10" s="6">
        <f>VLOOKUP(D10,TBL_AREA_CORPO!$B$2:$C$9,2,0)</f>
        <v>5</v>
      </c>
      <c r="F10" s="6" t="s">
        <v>14</v>
      </c>
      <c r="G10" s="12">
        <f>VLOOKUP(F10,TBL_PROTOCOLO_MANCHESTER!$B$2:$C$6,2,0)</f>
        <v>5</v>
      </c>
      <c r="H10" s="14" t="s">
        <v>29</v>
      </c>
      <c r="I10" s="15">
        <f>VLOOKUP(H10,TBL_SETOR!$B$2:$C$55,2,0)</f>
        <v>1</v>
      </c>
      <c r="J10" s="15" t="str">
        <f>VLOOKUP(H10,Medicos!$B$2:$C$3,2,0)</f>
        <v>Especialista</v>
      </c>
      <c r="K10" s="15">
        <f>2*C10+2*E10+G10+I10</f>
        <v>24</v>
      </c>
      <c r="L10" s="10"/>
      <c r="M10" s="10"/>
      <c r="P10" s="4"/>
    </row>
    <row r="11" spans="1:16">
      <c r="A11" s="18">
        <v>86</v>
      </c>
      <c r="B11" s="17" t="s">
        <v>17</v>
      </c>
      <c r="C11" s="6">
        <f>VLOOKUP(B11,TBL_LESAO!$B$2:$C$10,2,0)</f>
        <v>3</v>
      </c>
      <c r="D11" s="6" t="s">
        <v>15</v>
      </c>
      <c r="E11" s="6">
        <f>VLOOKUP(D11,TBL_AREA_CORPO!$B$2:$C$9,2,0)</f>
        <v>5</v>
      </c>
      <c r="F11" s="5" t="s">
        <v>14</v>
      </c>
      <c r="G11" s="12">
        <f>VLOOKUP(F11,TBL_PROTOCOLO_MANCHESTER!$B$2:$C$6,2,0)</f>
        <v>5</v>
      </c>
      <c r="H11" s="14" t="s">
        <v>29</v>
      </c>
      <c r="I11" s="15">
        <f>VLOOKUP(H11,TBL_SETOR!$B$2:$C$55,2,0)</f>
        <v>1</v>
      </c>
      <c r="J11" s="15" t="str">
        <f>VLOOKUP(H11,Medicos!$B$2:$C$3,2,0)</f>
        <v>Especialista</v>
      </c>
      <c r="K11" s="15">
        <f>2*C11+2*E11+G11+I11</f>
        <v>22</v>
      </c>
      <c r="L11" s="10"/>
      <c r="M11" s="10"/>
      <c r="P11" s="4"/>
    </row>
    <row r="12" spans="1:16">
      <c r="A12" s="18">
        <v>164</v>
      </c>
      <c r="B12" s="17" t="s">
        <v>19</v>
      </c>
      <c r="C12" s="6">
        <f>VLOOKUP(B12,TBL_LESAO!$B$2:$C$10,2,0)</f>
        <v>5</v>
      </c>
      <c r="D12" s="6" t="s">
        <v>15</v>
      </c>
      <c r="E12" s="6">
        <f>VLOOKUP(D12,TBL_AREA_CORPO!$B$2:$C$9,2,0)</f>
        <v>5</v>
      </c>
      <c r="F12" s="6" t="s">
        <v>10</v>
      </c>
      <c r="G12" s="12">
        <f>VLOOKUP(F12,TBL_PROTOCOLO_MANCHESTER!$B$2:$C$6,2,0)</f>
        <v>3</v>
      </c>
      <c r="H12" s="14" t="s">
        <v>29</v>
      </c>
      <c r="I12" s="15">
        <f>VLOOKUP(H12,TBL_SETOR!$B$2:$C$55,2,0)</f>
        <v>1</v>
      </c>
      <c r="J12" s="15" t="str">
        <f>VLOOKUP(H12,Medicos!$B$2:$C$3,2,0)</f>
        <v>Especialista</v>
      </c>
      <c r="K12" s="15">
        <f>2*C12+2*E12+G12+I12</f>
        <v>24</v>
      </c>
      <c r="L12" s="10"/>
      <c r="M12" s="20" t="s">
        <v>103</v>
      </c>
      <c r="P12" s="4"/>
    </row>
    <row r="13" spans="1:16">
      <c r="A13" s="18">
        <v>180</v>
      </c>
      <c r="B13" s="17" t="s">
        <v>19</v>
      </c>
      <c r="C13" s="6">
        <f>VLOOKUP(B13,TBL_LESAO!$B$2:$C$10,2,0)</f>
        <v>5</v>
      </c>
      <c r="D13" s="6" t="s">
        <v>33</v>
      </c>
      <c r="E13" s="6">
        <f>VLOOKUP(D13,TBL_AREA_CORPO!$B$2:$C$9,2,0)</f>
        <v>4</v>
      </c>
      <c r="F13" s="6" t="s">
        <v>12</v>
      </c>
      <c r="G13" s="12">
        <f>VLOOKUP(F13,TBL_PROTOCOLO_MANCHESTER!$B$2:$C$6,2,0)</f>
        <v>4</v>
      </c>
      <c r="H13" s="14" t="s">
        <v>29</v>
      </c>
      <c r="I13" s="15">
        <f>VLOOKUP(H13,TBL_SETOR!$B$2:$C$55,2,0)</f>
        <v>1</v>
      </c>
      <c r="J13" s="15" t="str">
        <f>VLOOKUP(H13,Medicos!$B$2:$C$3,2,0)</f>
        <v>Especialista</v>
      </c>
      <c r="K13" s="15">
        <f>2*C13+2*E13+G13+I13</f>
        <v>23</v>
      </c>
      <c r="L13" s="10"/>
      <c r="M13" s="10"/>
      <c r="P13" s="4"/>
    </row>
    <row r="14" spans="1:16">
      <c r="A14" s="18">
        <v>185</v>
      </c>
      <c r="B14" s="17" t="s">
        <v>19</v>
      </c>
      <c r="C14" s="6">
        <f>VLOOKUP(B14,TBL_LESAO!$B$2:$C$10,2,0)</f>
        <v>5</v>
      </c>
      <c r="D14" s="6" t="s">
        <v>34</v>
      </c>
      <c r="E14" s="6">
        <f>VLOOKUP(D14,TBL_AREA_CORPO!$B$2:$C$9,2,0)</f>
        <v>4</v>
      </c>
      <c r="F14" s="6" t="s">
        <v>12</v>
      </c>
      <c r="G14" s="12">
        <f>VLOOKUP(F14,TBL_PROTOCOLO_MANCHESTER!$B$2:$C$6,2,0)</f>
        <v>4</v>
      </c>
      <c r="H14" s="14" t="s">
        <v>29</v>
      </c>
      <c r="I14" s="15">
        <f>VLOOKUP(H14,TBL_SETOR!$B$2:$C$55,2,0)</f>
        <v>1</v>
      </c>
      <c r="J14" s="15" t="str">
        <f>VLOOKUP(H14,Medicos!$B$2:$C$3,2,0)</f>
        <v>Especialista</v>
      </c>
      <c r="K14" s="15">
        <f>2*C14+2*E14+G14+I14</f>
        <v>23</v>
      </c>
      <c r="L14" s="20" t="s">
        <v>119</v>
      </c>
      <c r="M14" s="21" t="s">
        <v>120</v>
      </c>
      <c r="P14" s="4"/>
    </row>
    <row r="15" spans="1:16">
      <c r="A15" s="18">
        <v>196</v>
      </c>
      <c r="B15" s="17" t="s">
        <v>19</v>
      </c>
      <c r="C15" s="6">
        <f>VLOOKUP(B15,TBL_LESAO!$B$2:$C$10,2,0)</f>
        <v>5</v>
      </c>
      <c r="D15" s="5" t="s">
        <v>36</v>
      </c>
      <c r="E15" s="6">
        <f>VLOOKUP(D15,TBL_AREA_CORPO!$B$2:$C$9,2,0)</f>
        <v>3</v>
      </c>
      <c r="F15" s="5" t="s">
        <v>14</v>
      </c>
      <c r="G15" s="12">
        <f>VLOOKUP(F15,TBL_PROTOCOLO_MANCHESTER!$B$2:$C$6,2,0)</f>
        <v>5</v>
      </c>
      <c r="H15" s="14" t="s">
        <v>29</v>
      </c>
      <c r="I15" s="15">
        <f>VLOOKUP(H15,TBL_SETOR!$B$2:$C$55,2,0)</f>
        <v>1</v>
      </c>
      <c r="J15" s="15" t="str">
        <f>VLOOKUP(H15,Medicos!$B$2:$C$3,2,0)</f>
        <v>Especialista</v>
      </c>
      <c r="K15" s="15">
        <f>2*C15+2*E15+G15+I15</f>
        <v>22</v>
      </c>
      <c r="L15" s="20" t="s">
        <v>121</v>
      </c>
      <c r="M15" s="21" t="s">
        <v>122</v>
      </c>
      <c r="P15" s="4"/>
    </row>
    <row r="16" spans="1:16">
      <c r="A16" s="18">
        <v>201</v>
      </c>
      <c r="B16" s="17" t="s">
        <v>19</v>
      </c>
      <c r="C16" s="6">
        <f>VLOOKUP(B16,TBL_LESAO!$B$2:$C$10,2,0)</f>
        <v>5</v>
      </c>
      <c r="D16" s="6" t="s">
        <v>37</v>
      </c>
      <c r="E16" s="6">
        <f>VLOOKUP(D16,TBL_AREA_CORPO!$B$2:$C$9,2,0)</f>
        <v>3</v>
      </c>
      <c r="F16" s="6" t="s">
        <v>14</v>
      </c>
      <c r="G16" s="12">
        <f>VLOOKUP(F16,TBL_PROTOCOLO_MANCHESTER!$B$2:$C$6,2,0)</f>
        <v>5</v>
      </c>
      <c r="H16" s="14" t="s">
        <v>29</v>
      </c>
      <c r="I16" s="15">
        <f>VLOOKUP(H16,TBL_SETOR!$B$2:$C$55,2,0)</f>
        <v>1</v>
      </c>
      <c r="J16" s="15" t="str">
        <f>VLOOKUP(H16,Medicos!$B$2:$C$3,2,0)</f>
        <v>Especialista</v>
      </c>
      <c r="K16" s="15">
        <f>2*C16+2*E16+G16+I16</f>
        <v>22</v>
      </c>
      <c r="L16" s="20" t="s">
        <v>123</v>
      </c>
      <c r="M16" s="21" t="s">
        <v>124</v>
      </c>
      <c r="P16" s="4"/>
    </row>
    <row r="17" spans="1:16">
      <c r="A17" s="18">
        <v>284</v>
      </c>
      <c r="B17" s="17" t="s">
        <v>22</v>
      </c>
      <c r="C17" s="6">
        <f>VLOOKUP(B17,TBL_LESAO!$B$2:$C$10,2,0)</f>
        <v>5</v>
      </c>
      <c r="D17" s="5" t="s">
        <v>15</v>
      </c>
      <c r="E17" s="6">
        <f>VLOOKUP(D17,TBL_AREA_CORPO!$B$2:$C$9,2,0)</f>
        <v>5</v>
      </c>
      <c r="F17" s="5" t="s">
        <v>10</v>
      </c>
      <c r="G17" s="12">
        <f>VLOOKUP(F17,TBL_PROTOCOLO_MANCHESTER!$B$2:$C$6,2,0)</f>
        <v>3</v>
      </c>
      <c r="H17" s="14" t="s">
        <v>29</v>
      </c>
      <c r="I17" s="15">
        <f>VLOOKUP(H17,TBL_SETOR!$B$2:$C$55,2,0)</f>
        <v>1</v>
      </c>
      <c r="J17" s="15" t="str">
        <f>VLOOKUP(H17,Medicos!$B$2:$C$3,2,0)</f>
        <v>Especialista</v>
      </c>
      <c r="K17" s="15">
        <f>2*C17+2*E17+G17+I17</f>
        <v>24</v>
      </c>
      <c r="L17" s="20" t="s">
        <v>126</v>
      </c>
      <c r="M17" s="21" t="s">
        <v>125</v>
      </c>
      <c r="P17" s="4"/>
    </row>
    <row r="18" spans="1:16">
      <c r="A18" s="18">
        <v>300</v>
      </c>
      <c r="B18" s="17" t="s">
        <v>22</v>
      </c>
      <c r="C18" s="6">
        <f>VLOOKUP(B18,TBL_LESAO!$B$2:$C$10,2,0)</f>
        <v>5</v>
      </c>
      <c r="D18" s="6" t="s">
        <v>33</v>
      </c>
      <c r="E18" s="6">
        <f>VLOOKUP(D18,TBL_AREA_CORPO!$B$2:$C$9,2,0)</f>
        <v>4</v>
      </c>
      <c r="F18" s="6" t="s">
        <v>12</v>
      </c>
      <c r="G18" s="12">
        <f>VLOOKUP(F18,TBL_PROTOCOLO_MANCHESTER!$B$2:$C$6,2,0)</f>
        <v>4</v>
      </c>
      <c r="H18" s="14" t="s">
        <v>29</v>
      </c>
      <c r="I18" s="15">
        <f>VLOOKUP(H18,TBL_SETOR!$B$2:$C$55,2,0)</f>
        <v>1</v>
      </c>
      <c r="J18" s="15" t="str">
        <f>VLOOKUP(H18,Medicos!$B$2:$C$3,2,0)</f>
        <v>Especialista</v>
      </c>
      <c r="K18" s="15">
        <f>2*C18+2*E18+G18+I18</f>
        <v>23</v>
      </c>
      <c r="L18" s="20" t="s">
        <v>127</v>
      </c>
      <c r="M18" s="21" t="s">
        <v>128</v>
      </c>
      <c r="P18" s="4"/>
    </row>
    <row r="19" spans="1:16">
      <c r="A19" s="18">
        <v>305</v>
      </c>
      <c r="B19" s="17" t="s">
        <v>22</v>
      </c>
      <c r="C19" s="6">
        <f>VLOOKUP(B19,TBL_LESAO!$B$2:$C$10,2,0)</f>
        <v>5</v>
      </c>
      <c r="D19" s="6" t="s">
        <v>34</v>
      </c>
      <c r="E19" s="6">
        <f>VLOOKUP(D19,TBL_AREA_CORPO!$B$2:$C$9,2,0)</f>
        <v>4</v>
      </c>
      <c r="F19" s="6" t="s">
        <v>12</v>
      </c>
      <c r="G19" s="12">
        <f>VLOOKUP(F19,TBL_PROTOCOLO_MANCHESTER!$B$2:$C$6,2,0)</f>
        <v>4</v>
      </c>
      <c r="H19" s="14" t="s">
        <v>29</v>
      </c>
      <c r="I19" s="15">
        <f>VLOOKUP(H19,TBL_SETOR!$B$2:$C$55,2,0)</f>
        <v>1</v>
      </c>
      <c r="J19" s="15" t="str">
        <f>VLOOKUP(H19,Medicos!$B$2:$C$3,2,0)</f>
        <v>Especialista</v>
      </c>
      <c r="K19" s="15">
        <f>2*C19+2*E19+G19+I19</f>
        <v>23</v>
      </c>
      <c r="L19" s="10"/>
      <c r="M19" s="10"/>
      <c r="P19" s="4"/>
    </row>
    <row r="20" spans="1:16">
      <c r="A20" s="18">
        <v>316</v>
      </c>
      <c r="B20" s="17" t="s">
        <v>22</v>
      </c>
      <c r="C20" s="6">
        <f>VLOOKUP(B20,TBL_LESAO!$B$2:$C$10,2,0)</f>
        <v>5</v>
      </c>
      <c r="D20" s="6" t="s">
        <v>36</v>
      </c>
      <c r="E20" s="6">
        <f>VLOOKUP(D20,TBL_AREA_CORPO!$B$2:$C$9,2,0)</f>
        <v>3</v>
      </c>
      <c r="F20" s="6" t="s">
        <v>14</v>
      </c>
      <c r="G20" s="12">
        <f>VLOOKUP(F20,TBL_PROTOCOLO_MANCHESTER!$B$2:$C$6,2,0)</f>
        <v>5</v>
      </c>
      <c r="H20" s="14" t="s">
        <v>29</v>
      </c>
      <c r="I20" s="15">
        <f>VLOOKUP(H20,TBL_SETOR!$B$2:$C$55,2,0)</f>
        <v>1</v>
      </c>
      <c r="J20" s="15" t="str">
        <f>VLOOKUP(H20,Medicos!$B$2:$C$3,2,0)</f>
        <v>Especialista</v>
      </c>
      <c r="K20" s="15">
        <f>2*C20+2*E20+G20+I20</f>
        <v>22</v>
      </c>
      <c r="L20" s="10"/>
      <c r="M20" s="10"/>
      <c r="P20" s="4"/>
    </row>
    <row r="21" spans="1:16">
      <c r="A21" s="18">
        <v>321</v>
      </c>
      <c r="B21" s="17" t="s">
        <v>22</v>
      </c>
      <c r="C21" s="6">
        <f>VLOOKUP(B21,TBL_LESAO!$B$2:$C$10,2,0)</f>
        <v>5</v>
      </c>
      <c r="D21" s="6" t="s">
        <v>37</v>
      </c>
      <c r="E21" s="6">
        <f>VLOOKUP(D21,TBL_AREA_CORPO!$B$2:$C$9,2,0)</f>
        <v>3</v>
      </c>
      <c r="F21" s="6" t="s">
        <v>14</v>
      </c>
      <c r="G21" s="12">
        <f>VLOOKUP(F21,TBL_PROTOCOLO_MANCHESTER!$B$2:$C$6,2,0)</f>
        <v>5</v>
      </c>
      <c r="H21" s="14" t="s">
        <v>29</v>
      </c>
      <c r="I21" s="15">
        <f>VLOOKUP(H21,TBL_SETOR!$B$2:$C$55,2,0)</f>
        <v>1</v>
      </c>
      <c r="J21" s="15" t="str">
        <f>VLOOKUP(H21,Medicos!$B$2:$C$3,2,0)</f>
        <v>Especialista</v>
      </c>
      <c r="K21" s="15">
        <f>2*C21+2*E21+G21+I21</f>
        <v>22</v>
      </c>
      <c r="L21" s="10"/>
      <c r="M21" s="10"/>
      <c r="P21" s="4"/>
    </row>
    <row r="22" spans="1:16">
      <c r="A22" s="18">
        <v>325</v>
      </c>
      <c r="B22" s="17" t="s">
        <v>23</v>
      </c>
      <c r="C22" s="6">
        <f>VLOOKUP(B22,TBL_LESAO!$B$2:$C$10,2,0)</f>
        <v>4</v>
      </c>
      <c r="D22" s="6" t="s">
        <v>15</v>
      </c>
      <c r="E22" s="6">
        <f>VLOOKUP(D22,TBL_AREA_CORPO!$B$2:$C$9,2,0)</f>
        <v>5</v>
      </c>
      <c r="F22" s="6" t="s">
        <v>12</v>
      </c>
      <c r="G22" s="12">
        <f>VLOOKUP(F22,TBL_PROTOCOLO_MANCHESTER!$B$2:$C$6,2,0)</f>
        <v>4</v>
      </c>
      <c r="H22" s="14" t="s">
        <v>29</v>
      </c>
      <c r="I22" s="15">
        <f>VLOOKUP(H22,TBL_SETOR!$B$2:$C$55,2,0)</f>
        <v>1</v>
      </c>
      <c r="J22" s="15" t="str">
        <f>VLOOKUP(H22,Medicos!$B$2:$C$3,2,0)</f>
        <v>Especialista</v>
      </c>
      <c r="K22" s="15">
        <f>2*C22+2*E22+G22+I22</f>
        <v>23</v>
      </c>
      <c r="L22" s="10"/>
      <c r="M22" s="10"/>
      <c r="P22" s="4"/>
    </row>
    <row r="23" spans="1:16">
      <c r="A23" s="18">
        <v>341</v>
      </c>
      <c r="B23" s="17" t="s">
        <v>23</v>
      </c>
      <c r="C23" s="6">
        <f>VLOOKUP(B23,TBL_LESAO!$B$2:$C$10,2,0)</f>
        <v>4</v>
      </c>
      <c r="D23" s="6" t="s">
        <v>33</v>
      </c>
      <c r="E23" s="6">
        <f>VLOOKUP(D23,TBL_AREA_CORPO!$B$2:$C$9,2,0)</f>
        <v>4</v>
      </c>
      <c r="F23" s="6" t="s">
        <v>14</v>
      </c>
      <c r="G23" s="12">
        <f>VLOOKUP(F23,TBL_PROTOCOLO_MANCHESTER!$B$2:$C$6,2,0)</f>
        <v>5</v>
      </c>
      <c r="H23" s="14" t="s">
        <v>29</v>
      </c>
      <c r="I23" s="15">
        <f>VLOOKUP(H23,TBL_SETOR!$B$2:$C$55,2,0)</f>
        <v>1</v>
      </c>
      <c r="J23" s="15" t="str">
        <f>VLOOKUP(H23,Medicos!$B$2:$C$3,2,0)</f>
        <v>Especialista</v>
      </c>
      <c r="K23" s="15">
        <f>2*C23+2*E23+G23+I23</f>
        <v>22</v>
      </c>
      <c r="L23" s="10"/>
      <c r="M23" s="10"/>
      <c r="P23" s="4"/>
    </row>
    <row r="24" spans="1:16">
      <c r="A24" s="18">
        <v>346</v>
      </c>
      <c r="B24" s="17" t="s">
        <v>23</v>
      </c>
      <c r="C24" s="6">
        <f>VLOOKUP(B24,TBL_LESAO!$B$2:$C$10,2,0)</f>
        <v>4</v>
      </c>
      <c r="D24" s="6" t="s">
        <v>34</v>
      </c>
      <c r="E24" s="6">
        <f>VLOOKUP(D24,TBL_AREA_CORPO!$B$2:$C$9,2,0)</f>
        <v>4</v>
      </c>
      <c r="F24" s="6" t="s">
        <v>14</v>
      </c>
      <c r="G24" s="12">
        <f>VLOOKUP(F24,TBL_PROTOCOLO_MANCHESTER!$B$2:$C$6,2,0)</f>
        <v>5</v>
      </c>
      <c r="H24" s="14" t="s">
        <v>29</v>
      </c>
      <c r="I24" s="15">
        <f>VLOOKUP(H24,TBL_SETOR!$B$2:$C$55,2,0)</f>
        <v>1</v>
      </c>
      <c r="J24" s="15" t="str">
        <f>VLOOKUP(H24,Medicos!$B$2:$C$3,2,0)</f>
        <v>Especialista</v>
      </c>
      <c r="K24" s="15">
        <f>2*C24+2*E24+G24+I24</f>
        <v>22</v>
      </c>
      <c r="L24" s="10"/>
      <c r="M24" s="10"/>
      <c r="P24" s="4"/>
    </row>
    <row r="25" spans="1:16">
      <c r="A25" s="18">
        <v>85</v>
      </c>
      <c r="B25" s="17" t="s">
        <v>17</v>
      </c>
      <c r="C25" s="6">
        <f>VLOOKUP(B25,TBL_LESAO!$B$2:$C$10,2,0)</f>
        <v>3</v>
      </c>
      <c r="D25" s="6" t="s">
        <v>15</v>
      </c>
      <c r="E25" s="6">
        <f>VLOOKUP(D25,TBL_AREA_CORPO!$B$2:$C$9,2,0)</f>
        <v>5</v>
      </c>
      <c r="F25" s="6" t="s">
        <v>12</v>
      </c>
      <c r="G25" s="12">
        <f>VLOOKUP(F25,TBL_PROTOCOLO_MANCHESTER!$B$2:$C$6,2,0)</f>
        <v>4</v>
      </c>
      <c r="H25" s="14" t="s">
        <v>29</v>
      </c>
      <c r="I25" s="15">
        <f>VLOOKUP(H25,TBL_SETOR!$B$2:$C$55,2,0)</f>
        <v>1</v>
      </c>
      <c r="J25" s="15" t="str">
        <f>VLOOKUP(H25,Medicos!$B$2:$C$3,2,0)</f>
        <v>Especialista</v>
      </c>
      <c r="K25" s="15">
        <f>2*C25+2*E25+G25+I25</f>
        <v>21</v>
      </c>
      <c r="L25" s="10"/>
      <c r="M25" s="10"/>
      <c r="P25" s="4"/>
    </row>
    <row r="26" spans="1:16">
      <c r="A26" s="18">
        <v>101</v>
      </c>
      <c r="B26" s="17" t="s">
        <v>17</v>
      </c>
      <c r="C26" s="6">
        <f>VLOOKUP(B26,TBL_LESAO!$B$2:$C$10,2,0)</f>
        <v>3</v>
      </c>
      <c r="D26" s="5" t="s">
        <v>33</v>
      </c>
      <c r="E26" s="6">
        <f>VLOOKUP(D26,TBL_AREA_CORPO!$B$2:$C$9,2,0)</f>
        <v>4</v>
      </c>
      <c r="F26" s="5" t="s">
        <v>14</v>
      </c>
      <c r="G26" s="12">
        <f>VLOOKUP(F26,TBL_PROTOCOLO_MANCHESTER!$B$2:$C$6,2,0)</f>
        <v>5</v>
      </c>
      <c r="H26" s="14" t="s">
        <v>29</v>
      </c>
      <c r="I26" s="15">
        <f>VLOOKUP(H26,TBL_SETOR!$B$2:$C$55,2,0)</f>
        <v>1</v>
      </c>
      <c r="J26" s="15" t="str">
        <f>VLOOKUP(H26,Medicos!$B$2:$C$3,2,0)</f>
        <v>Especialista</v>
      </c>
      <c r="K26" s="15">
        <f>2*C26+2*E26+G26+I26</f>
        <v>20</v>
      </c>
      <c r="L26" s="10"/>
      <c r="M26" s="10"/>
      <c r="P26" s="4"/>
    </row>
    <row r="27" spans="1:16">
      <c r="A27" s="18">
        <v>106</v>
      </c>
      <c r="B27" s="17" t="s">
        <v>17</v>
      </c>
      <c r="C27" s="6">
        <f>VLOOKUP(B27,TBL_LESAO!$B$2:$C$10,2,0)</f>
        <v>3</v>
      </c>
      <c r="D27" s="6" t="s">
        <v>34</v>
      </c>
      <c r="E27" s="6">
        <f>VLOOKUP(D27,TBL_AREA_CORPO!$B$2:$C$9,2,0)</f>
        <v>4</v>
      </c>
      <c r="F27" s="6" t="s">
        <v>14</v>
      </c>
      <c r="G27" s="12">
        <f>VLOOKUP(F27,TBL_PROTOCOLO_MANCHESTER!$B$2:$C$6,2,0)</f>
        <v>5</v>
      </c>
      <c r="H27" s="14" t="s">
        <v>29</v>
      </c>
      <c r="I27" s="15">
        <f>VLOOKUP(H27,TBL_SETOR!$B$2:$C$55,2,0)</f>
        <v>1</v>
      </c>
      <c r="J27" s="15" t="str">
        <f>VLOOKUP(H27,Medicos!$B$2:$C$3,2,0)</f>
        <v>Especialista</v>
      </c>
      <c r="K27" s="15">
        <f>2*C27+2*E27+G27+I27</f>
        <v>20</v>
      </c>
      <c r="L27" s="10"/>
      <c r="M27" s="10"/>
      <c r="P27" s="4"/>
    </row>
    <row r="28" spans="1:16">
      <c r="A28" s="18">
        <v>126</v>
      </c>
      <c r="B28" s="17" t="s">
        <v>18</v>
      </c>
      <c r="C28" s="6">
        <f>VLOOKUP(B28,TBL_LESAO!$B$2:$C$10,2,0)</f>
        <v>2</v>
      </c>
      <c r="D28" s="6" t="s">
        <v>15</v>
      </c>
      <c r="E28" s="6">
        <f>VLOOKUP(D28,TBL_AREA_CORPO!$B$2:$C$9,2,0)</f>
        <v>5</v>
      </c>
      <c r="F28" s="6" t="s">
        <v>14</v>
      </c>
      <c r="G28" s="12">
        <f>VLOOKUP(F28,TBL_PROTOCOLO_MANCHESTER!$B$2:$C$6,2,0)</f>
        <v>5</v>
      </c>
      <c r="H28" s="14" t="s">
        <v>29</v>
      </c>
      <c r="I28" s="15">
        <f>VLOOKUP(H28,TBL_SETOR!$B$2:$C$55,2,0)</f>
        <v>1</v>
      </c>
      <c r="J28" s="15" t="str">
        <f>VLOOKUP(H28,Medicos!$B$2:$C$3,2,0)</f>
        <v>Especialista</v>
      </c>
      <c r="K28" s="15">
        <f>2*C28+2*E28+G28+I28</f>
        <v>20</v>
      </c>
      <c r="L28" s="10"/>
      <c r="M28" s="10"/>
      <c r="P28" s="4"/>
    </row>
    <row r="29" spans="1:16">
      <c r="A29" s="18">
        <v>163</v>
      </c>
      <c r="B29" s="17" t="s">
        <v>19</v>
      </c>
      <c r="C29" s="6">
        <f>VLOOKUP(B29,TBL_LESAO!$B$2:$C$10,2,0)</f>
        <v>5</v>
      </c>
      <c r="D29" s="5" t="s">
        <v>15</v>
      </c>
      <c r="E29" s="6">
        <f>VLOOKUP(D29,TBL_AREA_CORPO!$B$2:$C$9,2,0)</f>
        <v>5</v>
      </c>
      <c r="F29" s="5" t="s">
        <v>9</v>
      </c>
      <c r="G29" s="12">
        <f>VLOOKUP(F29,TBL_PROTOCOLO_MANCHESTER!$B$2:$C$6,2,0)</f>
        <v>2</v>
      </c>
      <c r="H29" s="15" t="s">
        <v>25</v>
      </c>
      <c r="I29" s="15">
        <f>VLOOKUP(H29,TBL_SETOR!$B$2:$C$55,2,0)</f>
        <v>1</v>
      </c>
      <c r="J29" s="15" t="str">
        <f>VLOOKUP(H29,Medicos!$B$2:$C$3,2,0)</f>
        <v>Clinico</v>
      </c>
      <c r="K29" s="15">
        <f>2*C29+2*E29+G29+I29</f>
        <v>23</v>
      </c>
      <c r="L29" s="10"/>
      <c r="M29" s="10"/>
      <c r="P29" s="4"/>
    </row>
    <row r="30" spans="1:16">
      <c r="A30" s="18">
        <v>179</v>
      </c>
      <c r="B30" s="17" t="s">
        <v>19</v>
      </c>
      <c r="C30" s="6">
        <f>VLOOKUP(B30,TBL_LESAO!$B$2:$C$10,2,0)</f>
        <v>5</v>
      </c>
      <c r="D30" s="6" t="s">
        <v>33</v>
      </c>
      <c r="E30" s="6">
        <f>VLOOKUP(D30,TBL_AREA_CORPO!$B$2:$C$9,2,0)</f>
        <v>4</v>
      </c>
      <c r="F30" s="6" t="s">
        <v>10</v>
      </c>
      <c r="G30" s="12">
        <f>VLOOKUP(F30,TBL_PROTOCOLO_MANCHESTER!$B$2:$C$6,2,0)</f>
        <v>3</v>
      </c>
      <c r="H30" s="14" t="s">
        <v>29</v>
      </c>
      <c r="I30" s="15">
        <f>VLOOKUP(H30,TBL_SETOR!$B$2:$C$55,2,0)</f>
        <v>1</v>
      </c>
      <c r="J30" s="15" t="str">
        <f>VLOOKUP(H30,Medicos!$B$2:$C$3,2,0)</f>
        <v>Especialista</v>
      </c>
      <c r="K30" s="15">
        <f>2*C30+2*E30+G30+I30</f>
        <v>22</v>
      </c>
      <c r="L30" s="10"/>
      <c r="M30" s="10"/>
      <c r="P30" s="4"/>
    </row>
    <row r="31" spans="1:16">
      <c r="A31" s="18">
        <v>184</v>
      </c>
      <c r="B31" s="17" t="s">
        <v>19</v>
      </c>
      <c r="C31" s="6">
        <f>VLOOKUP(B31,TBL_LESAO!$B$2:$C$10,2,0)</f>
        <v>5</v>
      </c>
      <c r="D31" s="6" t="s">
        <v>34</v>
      </c>
      <c r="E31" s="6">
        <f>VLOOKUP(D31,TBL_AREA_CORPO!$B$2:$C$9,2,0)</f>
        <v>4</v>
      </c>
      <c r="F31" s="6" t="s">
        <v>10</v>
      </c>
      <c r="G31" s="12">
        <f>VLOOKUP(F31,TBL_PROTOCOLO_MANCHESTER!$B$2:$C$6,2,0)</f>
        <v>3</v>
      </c>
      <c r="H31" s="14" t="s">
        <v>29</v>
      </c>
      <c r="I31" s="15">
        <f>VLOOKUP(H31,TBL_SETOR!$B$2:$C$55,2,0)</f>
        <v>1</v>
      </c>
      <c r="J31" s="15" t="str">
        <f>VLOOKUP(H31,Medicos!$B$2:$C$3,2,0)</f>
        <v>Especialista</v>
      </c>
      <c r="K31" s="15">
        <f>2*C31+2*E31+G31+I31</f>
        <v>22</v>
      </c>
      <c r="L31" s="10"/>
      <c r="M31" s="10"/>
      <c r="P31" s="4"/>
    </row>
    <row r="32" spans="1:16">
      <c r="A32" s="18">
        <v>191</v>
      </c>
      <c r="B32" s="17" t="s">
        <v>19</v>
      </c>
      <c r="C32" s="6">
        <f>VLOOKUP(B32,TBL_LESAO!$B$2:$C$10,2,0)</f>
        <v>5</v>
      </c>
      <c r="D32" s="6" t="s">
        <v>35</v>
      </c>
      <c r="E32" s="6">
        <f>VLOOKUP(D32,TBL_AREA_CORPO!$B$2:$C$9,2,0)</f>
        <v>2</v>
      </c>
      <c r="F32" s="6" t="s">
        <v>14</v>
      </c>
      <c r="G32" s="12">
        <f>VLOOKUP(F32,TBL_PROTOCOLO_MANCHESTER!$B$2:$C$6,2,0)</f>
        <v>5</v>
      </c>
      <c r="H32" s="14" t="s">
        <v>29</v>
      </c>
      <c r="I32" s="15">
        <f>VLOOKUP(H32,TBL_SETOR!$B$2:$C$55,2,0)</f>
        <v>1</v>
      </c>
      <c r="J32" s="15" t="str">
        <f>VLOOKUP(H32,Medicos!$B$2:$C$3,2,0)</f>
        <v>Especialista</v>
      </c>
      <c r="K32" s="15">
        <f>2*C32+2*E32+G32+I32</f>
        <v>20</v>
      </c>
      <c r="L32" s="10"/>
      <c r="M32" s="10"/>
      <c r="P32" s="4"/>
    </row>
    <row r="33" spans="1:16">
      <c r="A33" s="18">
        <v>195</v>
      </c>
      <c r="B33" s="17" t="s">
        <v>19</v>
      </c>
      <c r="C33" s="6">
        <f>VLOOKUP(B33,TBL_LESAO!$B$2:$C$10,2,0)</f>
        <v>5</v>
      </c>
      <c r="D33" s="6" t="s">
        <v>36</v>
      </c>
      <c r="E33" s="6">
        <f>VLOOKUP(D33,TBL_AREA_CORPO!$B$2:$C$9,2,0)</f>
        <v>3</v>
      </c>
      <c r="F33" s="6" t="s">
        <v>12</v>
      </c>
      <c r="G33" s="12">
        <f>VLOOKUP(F33,TBL_PROTOCOLO_MANCHESTER!$B$2:$C$6,2,0)</f>
        <v>4</v>
      </c>
      <c r="H33" s="14" t="s">
        <v>29</v>
      </c>
      <c r="I33" s="15">
        <f>VLOOKUP(H33,TBL_SETOR!$B$2:$C$55,2,0)</f>
        <v>1</v>
      </c>
      <c r="J33" s="15" t="str">
        <f>VLOOKUP(H33,Medicos!$B$2:$C$3,2,0)</f>
        <v>Especialista</v>
      </c>
      <c r="K33" s="15">
        <f>2*C33+2*E33+G33+I33</f>
        <v>21</v>
      </c>
      <c r="L33" s="10"/>
      <c r="M33" s="10"/>
      <c r="P33" s="4"/>
    </row>
    <row r="34" spans="1:16">
      <c r="A34" s="18">
        <v>200</v>
      </c>
      <c r="B34" s="17" t="s">
        <v>19</v>
      </c>
      <c r="C34" s="6">
        <f>VLOOKUP(B34,TBL_LESAO!$B$2:$C$10,2,0)</f>
        <v>5</v>
      </c>
      <c r="D34" s="6" t="s">
        <v>37</v>
      </c>
      <c r="E34" s="6">
        <f>VLOOKUP(D34,TBL_AREA_CORPO!$B$2:$C$9,2,0)</f>
        <v>3</v>
      </c>
      <c r="F34" s="6" t="s">
        <v>12</v>
      </c>
      <c r="G34" s="12">
        <f>VLOOKUP(F34,TBL_PROTOCOLO_MANCHESTER!$B$2:$C$6,2,0)</f>
        <v>4</v>
      </c>
      <c r="H34" s="14" t="s">
        <v>29</v>
      </c>
      <c r="I34" s="15">
        <f>VLOOKUP(H34,TBL_SETOR!$B$2:$C$55,2,0)</f>
        <v>1</v>
      </c>
      <c r="J34" s="15" t="str">
        <f>VLOOKUP(H34,Medicos!$B$2:$C$3,2,0)</f>
        <v>Especialista</v>
      </c>
      <c r="K34" s="15">
        <f>2*C34+2*E34+G34+I34</f>
        <v>21</v>
      </c>
      <c r="L34" s="10"/>
      <c r="M34" s="10"/>
      <c r="P34" s="4"/>
    </row>
    <row r="35" spans="1:16">
      <c r="A35" s="18">
        <v>283</v>
      </c>
      <c r="B35" s="17" t="s">
        <v>22</v>
      </c>
      <c r="C35" s="6">
        <f>VLOOKUP(B35,TBL_LESAO!$B$2:$C$10,2,0)</f>
        <v>5</v>
      </c>
      <c r="D35" s="6" t="s">
        <v>15</v>
      </c>
      <c r="E35" s="6">
        <f>VLOOKUP(D35,TBL_AREA_CORPO!$B$2:$C$9,2,0)</f>
        <v>5</v>
      </c>
      <c r="F35" s="6" t="s">
        <v>9</v>
      </c>
      <c r="G35" s="12">
        <f>VLOOKUP(F35,TBL_PROTOCOLO_MANCHESTER!$B$2:$C$6,2,0)</f>
        <v>2</v>
      </c>
      <c r="H35" s="15" t="s">
        <v>25</v>
      </c>
      <c r="I35" s="15">
        <f>VLOOKUP(H35,TBL_SETOR!$B$2:$C$55,2,0)</f>
        <v>1</v>
      </c>
      <c r="J35" s="15" t="str">
        <f>VLOOKUP(H35,Medicos!$B$2:$C$3,2,0)</f>
        <v>Clinico</v>
      </c>
      <c r="K35" s="15">
        <f>2*C35+2*E35+G35+I35</f>
        <v>23</v>
      </c>
      <c r="L35" s="10"/>
      <c r="M35" s="10"/>
      <c r="P35" s="4"/>
    </row>
    <row r="36" spans="1:16">
      <c r="A36" s="18">
        <v>299</v>
      </c>
      <c r="B36" s="17" t="s">
        <v>22</v>
      </c>
      <c r="C36" s="6">
        <f>VLOOKUP(B36,TBL_LESAO!$B$2:$C$10,2,0)</f>
        <v>5</v>
      </c>
      <c r="D36" s="6" t="s">
        <v>33</v>
      </c>
      <c r="E36" s="6">
        <f>VLOOKUP(D36,TBL_AREA_CORPO!$B$2:$C$9,2,0)</f>
        <v>4</v>
      </c>
      <c r="F36" s="6" t="s">
        <v>10</v>
      </c>
      <c r="G36" s="12">
        <f>VLOOKUP(F36,TBL_PROTOCOLO_MANCHESTER!$B$2:$C$6,2,0)</f>
        <v>3</v>
      </c>
      <c r="H36" s="14" t="s">
        <v>29</v>
      </c>
      <c r="I36" s="15">
        <f>VLOOKUP(H36,TBL_SETOR!$B$2:$C$55,2,0)</f>
        <v>1</v>
      </c>
      <c r="J36" s="15" t="str">
        <f>VLOOKUP(H36,Medicos!$B$2:$C$3,2,0)</f>
        <v>Especialista</v>
      </c>
      <c r="K36" s="15">
        <f>2*C36+2*E36+G36+I36</f>
        <v>22</v>
      </c>
      <c r="L36" s="10"/>
      <c r="M36" s="10"/>
      <c r="P36" s="4"/>
    </row>
    <row r="37" spans="1:16">
      <c r="A37" s="18">
        <v>304</v>
      </c>
      <c r="B37" s="17" t="s">
        <v>22</v>
      </c>
      <c r="C37" s="6">
        <f>VLOOKUP(B37,TBL_LESAO!$B$2:$C$10,2,0)</f>
        <v>5</v>
      </c>
      <c r="D37" s="5" t="s">
        <v>34</v>
      </c>
      <c r="E37" s="6">
        <f>VLOOKUP(D37,TBL_AREA_CORPO!$B$2:$C$9,2,0)</f>
        <v>4</v>
      </c>
      <c r="F37" s="5" t="s">
        <v>10</v>
      </c>
      <c r="G37" s="12">
        <f>VLOOKUP(F37,TBL_PROTOCOLO_MANCHESTER!$B$2:$C$6,2,0)</f>
        <v>3</v>
      </c>
      <c r="H37" s="14" t="s">
        <v>29</v>
      </c>
      <c r="I37" s="15">
        <f>VLOOKUP(H37,TBL_SETOR!$B$2:$C$55,2,0)</f>
        <v>1</v>
      </c>
      <c r="J37" s="15" t="str">
        <f>VLOOKUP(H37,Medicos!$B$2:$C$3,2,0)</f>
        <v>Especialista</v>
      </c>
      <c r="K37" s="15">
        <f>2*C37+2*E37+G37+I37</f>
        <v>22</v>
      </c>
      <c r="L37" s="10"/>
      <c r="M37" s="10"/>
      <c r="P37" s="4"/>
    </row>
    <row r="38" spans="1:16">
      <c r="A38" s="18">
        <v>311</v>
      </c>
      <c r="B38" s="17" t="s">
        <v>22</v>
      </c>
      <c r="C38" s="6">
        <f>VLOOKUP(B38,TBL_LESAO!$B$2:$C$10,2,0)</f>
        <v>5</v>
      </c>
      <c r="D38" s="6" t="s">
        <v>35</v>
      </c>
      <c r="E38" s="6">
        <f>VLOOKUP(D38,TBL_AREA_CORPO!$B$2:$C$9,2,0)</f>
        <v>2</v>
      </c>
      <c r="F38" s="6" t="s">
        <v>14</v>
      </c>
      <c r="G38" s="12">
        <f>VLOOKUP(F38,TBL_PROTOCOLO_MANCHESTER!$B$2:$C$6,2,0)</f>
        <v>5</v>
      </c>
      <c r="H38" s="14" t="s">
        <v>29</v>
      </c>
      <c r="I38" s="15">
        <f>VLOOKUP(H38,TBL_SETOR!$B$2:$C$55,2,0)</f>
        <v>1</v>
      </c>
      <c r="J38" s="15" t="str">
        <f>VLOOKUP(H38,Medicos!$B$2:$C$3,2,0)</f>
        <v>Especialista</v>
      </c>
      <c r="K38" s="15">
        <f>2*C38+2*E38+G38+I38</f>
        <v>20</v>
      </c>
      <c r="L38" s="10"/>
      <c r="M38" s="10"/>
      <c r="P38" s="4"/>
    </row>
    <row r="39" spans="1:16">
      <c r="A39" s="18">
        <v>315</v>
      </c>
      <c r="B39" s="17" t="s">
        <v>22</v>
      </c>
      <c r="C39" s="6">
        <f>VLOOKUP(B39,TBL_LESAO!$B$2:$C$10,2,0)</f>
        <v>5</v>
      </c>
      <c r="D39" s="6" t="s">
        <v>36</v>
      </c>
      <c r="E39" s="6">
        <f>VLOOKUP(D39,TBL_AREA_CORPO!$B$2:$C$9,2,0)</f>
        <v>3</v>
      </c>
      <c r="F39" s="6" t="s">
        <v>12</v>
      </c>
      <c r="G39" s="12">
        <f>VLOOKUP(F39,TBL_PROTOCOLO_MANCHESTER!$B$2:$C$6,2,0)</f>
        <v>4</v>
      </c>
      <c r="H39" s="14" t="s">
        <v>29</v>
      </c>
      <c r="I39" s="15">
        <f>VLOOKUP(H39,TBL_SETOR!$B$2:$C$55,2,0)</f>
        <v>1</v>
      </c>
      <c r="J39" s="15" t="str">
        <f>VLOOKUP(H39,Medicos!$B$2:$C$3,2,0)</f>
        <v>Especialista</v>
      </c>
      <c r="K39" s="15">
        <f>2*C39+2*E39+G39+I39</f>
        <v>21</v>
      </c>
      <c r="L39" s="10"/>
      <c r="M39" s="10"/>
      <c r="P39" s="4"/>
    </row>
    <row r="40" spans="1:16">
      <c r="A40" s="18">
        <v>320</v>
      </c>
      <c r="B40" s="17" t="s">
        <v>22</v>
      </c>
      <c r="C40" s="6">
        <f>VLOOKUP(B40,TBL_LESAO!$B$2:$C$10,2,0)</f>
        <v>5</v>
      </c>
      <c r="D40" s="6" t="s">
        <v>37</v>
      </c>
      <c r="E40" s="6">
        <f>VLOOKUP(D40,TBL_AREA_CORPO!$B$2:$C$9,2,0)</f>
        <v>3</v>
      </c>
      <c r="F40" s="6" t="s">
        <v>12</v>
      </c>
      <c r="G40" s="12">
        <f>VLOOKUP(F40,TBL_PROTOCOLO_MANCHESTER!$B$2:$C$6,2,0)</f>
        <v>4</v>
      </c>
      <c r="H40" s="14" t="s">
        <v>29</v>
      </c>
      <c r="I40" s="15">
        <f>VLOOKUP(H40,TBL_SETOR!$B$2:$C$55,2,0)</f>
        <v>1</v>
      </c>
      <c r="J40" s="15" t="str">
        <f>VLOOKUP(H40,Medicos!$B$2:$C$3,2,0)</f>
        <v>Especialista</v>
      </c>
      <c r="K40" s="15">
        <f>2*C40+2*E40+G40+I40</f>
        <v>21</v>
      </c>
      <c r="L40" s="10"/>
      <c r="M40" s="10"/>
      <c r="P40" s="4"/>
    </row>
    <row r="41" spans="1:16">
      <c r="A41" s="18">
        <v>324</v>
      </c>
      <c r="B41" s="17" t="s">
        <v>23</v>
      </c>
      <c r="C41" s="6">
        <f>VLOOKUP(B41,TBL_LESAO!$B$2:$C$10,2,0)</f>
        <v>4</v>
      </c>
      <c r="D41" s="5" t="s">
        <v>15</v>
      </c>
      <c r="E41" s="6">
        <f>VLOOKUP(D41,TBL_AREA_CORPO!$B$2:$C$9,2,0)</f>
        <v>5</v>
      </c>
      <c r="F41" s="5" t="s">
        <v>10</v>
      </c>
      <c r="G41" s="12">
        <f>VLOOKUP(F41,TBL_PROTOCOLO_MANCHESTER!$B$2:$C$6,2,0)</f>
        <v>3</v>
      </c>
      <c r="H41" s="14" t="s">
        <v>29</v>
      </c>
      <c r="I41" s="15">
        <f>VLOOKUP(H41,TBL_SETOR!$B$2:$C$55,2,0)</f>
        <v>1</v>
      </c>
      <c r="J41" s="15" t="str">
        <f>VLOOKUP(H41,Medicos!$B$2:$C$3,2,0)</f>
        <v>Especialista</v>
      </c>
      <c r="K41" s="15">
        <f>2*C41+2*E41+G41+I41</f>
        <v>22</v>
      </c>
      <c r="L41" s="10"/>
      <c r="M41" s="10"/>
      <c r="P41" s="4"/>
    </row>
    <row r="42" spans="1:16">
      <c r="A42" s="18">
        <v>340</v>
      </c>
      <c r="B42" s="17" t="s">
        <v>23</v>
      </c>
      <c r="C42" s="6">
        <f>VLOOKUP(B42,TBL_LESAO!$B$2:$C$10,2,0)</f>
        <v>4</v>
      </c>
      <c r="D42" s="6" t="s">
        <v>33</v>
      </c>
      <c r="E42" s="6">
        <f>VLOOKUP(D42,TBL_AREA_CORPO!$B$2:$C$9,2,0)</f>
        <v>4</v>
      </c>
      <c r="F42" s="6" t="s">
        <v>12</v>
      </c>
      <c r="G42" s="12">
        <f>VLOOKUP(F42,TBL_PROTOCOLO_MANCHESTER!$B$2:$C$6,2,0)</f>
        <v>4</v>
      </c>
      <c r="H42" s="14" t="s">
        <v>29</v>
      </c>
      <c r="I42" s="15">
        <f>VLOOKUP(H42,TBL_SETOR!$B$2:$C$55,2,0)</f>
        <v>1</v>
      </c>
      <c r="J42" s="15" t="str">
        <f>VLOOKUP(H42,Medicos!$B$2:$C$3,2,0)</f>
        <v>Especialista</v>
      </c>
      <c r="K42" s="15">
        <f>2*C42+2*E42+G42+I42</f>
        <v>21</v>
      </c>
      <c r="L42" s="10"/>
      <c r="M42" s="10"/>
      <c r="P42" s="4"/>
    </row>
    <row r="43" spans="1:16">
      <c r="A43" s="18">
        <v>345</v>
      </c>
      <c r="B43" s="17" t="s">
        <v>23</v>
      </c>
      <c r="C43" s="6">
        <f>VLOOKUP(B43,TBL_LESAO!$B$2:$C$10,2,0)</f>
        <v>4</v>
      </c>
      <c r="D43" s="6" t="s">
        <v>34</v>
      </c>
      <c r="E43" s="6">
        <f>VLOOKUP(D43,TBL_AREA_CORPO!$B$2:$C$9,2,0)</f>
        <v>4</v>
      </c>
      <c r="F43" s="6" t="s">
        <v>12</v>
      </c>
      <c r="G43" s="12">
        <f>VLOOKUP(F43,TBL_PROTOCOLO_MANCHESTER!$B$2:$C$6,2,0)</f>
        <v>4</v>
      </c>
      <c r="H43" s="14" t="s">
        <v>29</v>
      </c>
      <c r="I43" s="15">
        <f>VLOOKUP(H43,TBL_SETOR!$B$2:$C$55,2,0)</f>
        <v>1</v>
      </c>
      <c r="J43" s="15" t="str">
        <f>VLOOKUP(H43,Medicos!$B$2:$C$3,2,0)</f>
        <v>Especialista</v>
      </c>
      <c r="K43" s="15">
        <f>2*C43+2*E43+G43+I43</f>
        <v>21</v>
      </c>
      <c r="L43" s="10"/>
      <c r="M43" s="10"/>
      <c r="P43" s="4"/>
    </row>
    <row r="44" spans="1:16">
      <c r="A44" s="18">
        <v>356</v>
      </c>
      <c r="B44" s="17" t="s">
        <v>23</v>
      </c>
      <c r="C44" s="6">
        <f>VLOOKUP(B44,TBL_LESAO!$B$2:$C$10,2,0)</f>
        <v>4</v>
      </c>
      <c r="D44" s="6" t="s">
        <v>36</v>
      </c>
      <c r="E44" s="6">
        <f>VLOOKUP(D44,TBL_AREA_CORPO!$B$2:$C$9,2,0)</f>
        <v>3</v>
      </c>
      <c r="F44" s="5" t="s">
        <v>14</v>
      </c>
      <c r="G44" s="12">
        <f>VLOOKUP(F44,TBL_PROTOCOLO_MANCHESTER!$B$2:$C$6,2,0)</f>
        <v>5</v>
      </c>
      <c r="H44" s="14" t="s">
        <v>29</v>
      </c>
      <c r="I44" s="15">
        <f>VLOOKUP(H44,TBL_SETOR!$B$2:$C$55,2,0)</f>
        <v>1</v>
      </c>
      <c r="J44" s="15" t="str">
        <f>VLOOKUP(H44,Medicos!$B$2:$C$3,2,0)</f>
        <v>Especialista</v>
      </c>
      <c r="K44" s="15">
        <f>2*C44+2*E44+G44+I44</f>
        <v>20</v>
      </c>
      <c r="L44" s="10"/>
      <c r="M44" s="10"/>
      <c r="P44" s="4"/>
    </row>
    <row r="45" spans="1:16">
      <c r="A45" s="18">
        <v>361</v>
      </c>
      <c r="B45" s="17" t="s">
        <v>23</v>
      </c>
      <c r="C45" s="6">
        <f>VLOOKUP(B45,TBL_LESAO!$B$2:$C$10,2,0)</f>
        <v>4</v>
      </c>
      <c r="D45" s="6" t="s">
        <v>37</v>
      </c>
      <c r="E45" s="6">
        <f>VLOOKUP(D45,TBL_AREA_CORPO!$B$2:$C$9,2,0)</f>
        <v>3</v>
      </c>
      <c r="F45" s="6" t="s">
        <v>14</v>
      </c>
      <c r="G45" s="12">
        <f>VLOOKUP(F45,TBL_PROTOCOLO_MANCHESTER!$B$2:$C$6,2,0)</f>
        <v>5</v>
      </c>
      <c r="H45" s="14" t="s">
        <v>29</v>
      </c>
      <c r="I45" s="15">
        <f>VLOOKUP(H45,TBL_SETOR!$B$2:$C$55,2,0)</f>
        <v>1</v>
      </c>
      <c r="J45" s="15" t="str">
        <f>VLOOKUP(H45,Medicos!$B$2:$C$3,2,0)</f>
        <v>Especialista</v>
      </c>
      <c r="K45" s="15">
        <f>2*C45+2*E45+G45+I45</f>
        <v>20</v>
      </c>
      <c r="L45" s="10"/>
      <c r="M45" s="10"/>
      <c r="P45" s="4"/>
    </row>
    <row r="46" spans="1:16">
      <c r="A46" s="18">
        <v>5</v>
      </c>
      <c r="B46" s="17" t="s">
        <v>5</v>
      </c>
      <c r="C46" s="6">
        <f>VLOOKUP(B46,TBL_LESAO!$B$2:$C$10,2,0)</f>
        <v>1</v>
      </c>
      <c r="D46" s="6" t="s">
        <v>15</v>
      </c>
      <c r="E46" s="6">
        <f>VLOOKUP(D46,TBL_AREA_CORPO!$B$2:$C$9,2,0)</f>
        <v>5</v>
      </c>
      <c r="F46" s="6" t="s">
        <v>14</v>
      </c>
      <c r="G46" s="12">
        <f>VLOOKUP(F46,TBL_PROTOCOLO_MANCHESTER!$B$2:$C$6,2,0)</f>
        <v>5</v>
      </c>
      <c r="H46" s="14" t="s">
        <v>29</v>
      </c>
      <c r="I46" s="15">
        <f>VLOOKUP(H46,TBL_SETOR!$B$2:$C$55,2,0)</f>
        <v>1</v>
      </c>
      <c r="J46" s="15" t="str">
        <f>VLOOKUP(H46,Medicos!$B$2:$C$3,2,0)</f>
        <v>Especialista</v>
      </c>
      <c r="K46" s="15">
        <f>2*C46+2*E46+G46+I46</f>
        <v>18</v>
      </c>
      <c r="L46" s="10"/>
      <c r="M46" s="10"/>
      <c r="P46" s="4"/>
    </row>
    <row r="47" spans="1:16">
      <c r="A47" s="18">
        <v>45</v>
      </c>
      <c r="B47" s="17" t="s">
        <v>16</v>
      </c>
      <c r="C47" s="6">
        <f>VLOOKUP(B47,TBL_LESAO!$B$2:$C$10,2,0)</f>
        <v>1</v>
      </c>
      <c r="D47" s="6" t="s">
        <v>15</v>
      </c>
      <c r="E47" s="6">
        <f>VLOOKUP(D47,TBL_AREA_CORPO!$B$2:$C$9,2,0)</f>
        <v>5</v>
      </c>
      <c r="F47" s="6" t="s">
        <v>14</v>
      </c>
      <c r="G47" s="12">
        <f>VLOOKUP(F47,TBL_PROTOCOLO_MANCHESTER!$B$2:$C$6,2,0)</f>
        <v>5</v>
      </c>
      <c r="H47" s="14" t="s">
        <v>29</v>
      </c>
      <c r="I47" s="15">
        <f>VLOOKUP(H47,TBL_SETOR!$B$2:$C$55,2,0)</f>
        <v>1</v>
      </c>
      <c r="J47" s="15" t="str">
        <f>VLOOKUP(H47,Medicos!$B$2:$C$3,2,0)</f>
        <v>Especialista</v>
      </c>
      <c r="K47" s="15">
        <f>2*C47+2*E47+G47+I47</f>
        <v>18</v>
      </c>
      <c r="L47" s="10"/>
      <c r="M47" s="10"/>
      <c r="P47" s="4"/>
    </row>
    <row r="48" spans="1:16">
      <c r="A48" s="18">
        <v>84</v>
      </c>
      <c r="B48" s="17" t="s">
        <v>17</v>
      </c>
      <c r="C48" s="6">
        <f>VLOOKUP(B48,TBL_LESAO!$B$2:$C$10,2,0)</f>
        <v>3</v>
      </c>
      <c r="D48" s="6" t="s">
        <v>15</v>
      </c>
      <c r="E48" s="6">
        <f>VLOOKUP(D48,TBL_AREA_CORPO!$B$2:$C$9,2,0)</f>
        <v>5</v>
      </c>
      <c r="F48" s="6" t="s">
        <v>10</v>
      </c>
      <c r="G48" s="12">
        <f>VLOOKUP(F48,TBL_PROTOCOLO_MANCHESTER!$B$2:$C$6,2,0)</f>
        <v>3</v>
      </c>
      <c r="H48" s="14" t="s">
        <v>29</v>
      </c>
      <c r="I48" s="15">
        <f>VLOOKUP(H48,TBL_SETOR!$B$2:$C$55,2,0)</f>
        <v>1</v>
      </c>
      <c r="J48" s="15" t="str">
        <f>VLOOKUP(H48,Medicos!$B$2:$C$3,2,0)</f>
        <v>Especialista</v>
      </c>
      <c r="K48" s="15">
        <f>2*C48+2*E48+G48+I48</f>
        <v>20</v>
      </c>
      <c r="L48" s="10"/>
      <c r="M48" s="10"/>
      <c r="P48" s="4"/>
    </row>
    <row r="49" spans="1:16">
      <c r="A49" s="18">
        <v>100</v>
      </c>
      <c r="B49" s="17" t="s">
        <v>17</v>
      </c>
      <c r="C49" s="6">
        <f>VLOOKUP(B49,TBL_LESAO!$B$2:$C$10,2,0)</f>
        <v>3</v>
      </c>
      <c r="D49" s="6" t="s">
        <v>33</v>
      </c>
      <c r="E49" s="6">
        <f>VLOOKUP(D49,TBL_AREA_CORPO!$B$2:$C$9,2,0)</f>
        <v>4</v>
      </c>
      <c r="F49" s="6" t="s">
        <v>12</v>
      </c>
      <c r="G49" s="12">
        <f>VLOOKUP(F49,TBL_PROTOCOLO_MANCHESTER!$B$2:$C$6,2,0)</f>
        <v>4</v>
      </c>
      <c r="H49" s="14" t="s">
        <v>29</v>
      </c>
      <c r="I49" s="15">
        <f>VLOOKUP(H49,TBL_SETOR!$B$2:$C$55,2,0)</f>
        <v>1</v>
      </c>
      <c r="J49" s="15" t="str">
        <f>VLOOKUP(H49,Medicos!$B$2:$C$3,2,0)</f>
        <v>Especialista</v>
      </c>
      <c r="K49" s="15">
        <f>2*C49+2*E49+G49+I49</f>
        <v>19</v>
      </c>
      <c r="L49" s="10"/>
      <c r="M49" s="10"/>
      <c r="P49" s="4"/>
    </row>
    <row r="50" spans="1:16">
      <c r="A50" s="18">
        <v>105</v>
      </c>
      <c r="B50" s="17" t="s">
        <v>17</v>
      </c>
      <c r="C50" s="6">
        <f>VLOOKUP(B50,TBL_LESAO!$B$2:$C$10,2,0)</f>
        <v>3</v>
      </c>
      <c r="D50" s="6" t="s">
        <v>34</v>
      </c>
      <c r="E50" s="6">
        <f>VLOOKUP(D50,TBL_AREA_CORPO!$B$2:$C$9,2,0)</f>
        <v>4</v>
      </c>
      <c r="F50" s="6" t="s">
        <v>12</v>
      </c>
      <c r="G50" s="12">
        <f>VLOOKUP(F50,TBL_PROTOCOLO_MANCHESTER!$B$2:$C$6,2,0)</f>
        <v>4</v>
      </c>
      <c r="H50" s="14" t="s">
        <v>29</v>
      </c>
      <c r="I50" s="15">
        <f>VLOOKUP(H50,TBL_SETOR!$B$2:$C$55,2,0)</f>
        <v>1</v>
      </c>
      <c r="J50" s="15" t="str">
        <f>VLOOKUP(H50,Medicos!$B$2:$C$3,2,0)</f>
        <v>Especialista</v>
      </c>
      <c r="K50" s="15">
        <f>2*C50+2*E50+G50+I50</f>
        <v>19</v>
      </c>
      <c r="L50" s="10"/>
      <c r="M50" s="10"/>
      <c r="P50" s="4"/>
    </row>
    <row r="51" spans="1:16">
      <c r="A51" s="18">
        <v>116</v>
      </c>
      <c r="B51" s="17" t="s">
        <v>17</v>
      </c>
      <c r="C51" s="6">
        <f>VLOOKUP(B51,TBL_LESAO!$B$2:$C$10,2,0)</f>
        <v>3</v>
      </c>
      <c r="D51" s="6" t="s">
        <v>36</v>
      </c>
      <c r="E51" s="6">
        <f>VLOOKUP(D51,TBL_AREA_CORPO!$B$2:$C$9,2,0)</f>
        <v>3</v>
      </c>
      <c r="F51" s="6" t="s">
        <v>14</v>
      </c>
      <c r="G51" s="12">
        <f>VLOOKUP(F51,TBL_PROTOCOLO_MANCHESTER!$B$2:$C$6,2,0)</f>
        <v>5</v>
      </c>
      <c r="H51" s="14" t="s">
        <v>29</v>
      </c>
      <c r="I51" s="15">
        <f>VLOOKUP(H51,TBL_SETOR!$B$2:$C$55,2,0)</f>
        <v>1</v>
      </c>
      <c r="J51" s="15" t="str">
        <f>VLOOKUP(H51,Medicos!$B$2:$C$3,2,0)</f>
        <v>Especialista</v>
      </c>
      <c r="K51" s="15">
        <f>2*C51+2*E51+G51+I51</f>
        <v>18</v>
      </c>
      <c r="L51" s="10"/>
      <c r="M51" s="10"/>
      <c r="P51" s="4"/>
    </row>
    <row r="52" spans="1:16">
      <c r="A52" s="18">
        <v>121</v>
      </c>
      <c r="B52" s="17" t="s">
        <v>17</v>
      </c>
      <c r="C52" s="6">
        <f>VLOOKUP(B52,TBL_LESAO!$B$2:$C$10,2,0)</f>
        <v>3</v>
      </c>
      <c r="D52" s="5" t="s">
        <v>37</v>
      </c>
      <c r="E52" s="6">
        <f>VLOOKUP(D52,TBL_AREA_CORPO!$B$2:$C$9,2,0)</f>
        <v>3</v>
      </c>
      <c r="F52" s="5" t="s">
        <v>14</v>
      </c>
      <c r="G52" s="12">
        <f>VLOOKUP(F52,TBL_PROTOCOLO_MANCHESTER!$B$2:$C$6,2,0)</f>
        <v>5</v>
      </c>
      <c r="H52" s="14" t="s">
        <v>29</v>
      </c>
      <c r="I52" s="15">
        <f>VLOOKUP(H52,TBL_SETOR!$B$2:$C$55,2,0)</f>
        <v>1</v>
      </c>
      <c r="J52" s="15" t="str">
        <f>VLOOKUP(H52,Medicos!$B$2:$C$3,2,0)</f>
        <v>Especialista</v>
      </c>
      <c r="K52" s="15">
        <f>2*C52+2*E52+G52+I52</f>
        <v>18</v>
      </c>
      <c r="L52" s="10"/>
      <c r="M52" s="10"/>
      <c r="P52" s="4"/>
    </row>
    <row r="53" spans="1:16">
      <c r="A53" s="18">
        <v>125</v>
      </c>
      <c r="B53" s="17" t="s">
        <v>18</v>
      </c>
      <c r="C53" s="6">
        <f>VLOOKUP(B53,TBL_LESAO!$B$2:$C$10,2,0)</f>
        <v>2</v>
      </c>
      <c r="D53" s="6" t="s">
        <v>15</v>
      </c>
      <c r="E53" s="6">
        <f>VLOOKUP(D53,TBL_AREA_CORPO!$B$2:$C$9,2,0)</f>
        <v>5</v>
      </c>
      <c r="F53" s="6" t="s">
        <v>12</v>
      </c>
      <c r="G53" s="12">
        <f>VLOOKUP(F53,TBL_PROTOCOLO_MANCHESTER!$B$2:$C$6,2,0)</f>
        <v>4</v>
      </c>
      <c r="H53" s="14" t="s">
        <v>29</v>
      </c>
      <c r="I53" s="15">
        <f>VLOOKUP(H53,TBL_SETOR!$B$2:$C$55,2,0)</f>
        <v>1</v>
      </c>
      <c r="J53" s="15" t="str">
        <f>VLOOKUP(H53,Medicos!$B$2:$C$3,2,0)</f>
        <v>Especialista</v>
      </c>
      <c r="K53" s="15">
        <f>2*C53+2*E53+G53+I53</f>
        <v>19</v>
      </c>
      <c r="L53" s="10"/>
      <c r="M53" s="10"/>
      <c r="P53" s="4"/>
    </row>
    <row r="54" spans="1:16">
      <c r="A54" s="18">
        <v>141</v>
      </c>
      <c r="B54" s="17" t="s">
        <v>18</v>
      </c>
      <c r="C54" s="6">
        <f>VLOOKUP(B54,TBL_LESAO!$B$2:$C$10,2,0)</f>
        <v>2</v>
      </c>
      <c r="D54" s="6" t="s">
        <v>33</v>
      </c>
      <c r="E54" s="6">
        <f>VLOOKUP(D54,TBL_AREA_CORPO!$B$2:$C$9,2,0)</f>
        <v>4</v>
      </c>
      <c r="F54" s="6" t="s">
        <v>14</v>
      </c>
      <c r="G54" s="12">
        <f>VLOOKUP(F54,TBL_PROTOCOLO_MANCHESTER!$B$2:$C$6,2,0)</f>
        <v>5</v>
      </c>
      <c r="H54" s="14" t="s">
        <v>29</v>
      </c>
      <c r="I54" s="15">
        <f>VLOOKUP(H54,TBL_SETOR!$B$2:$C$55,2,0)</f>
        <v>1</v>
      </c>
      <c r="J54" s="15" t="str">
        <f>VLOOKUP(H54,Medicos!$B$2:$C$3,2,0)</f>
        <v>Especialista</v>
      </c>
      <c r="K54" s="15">
        <f>2*C54+2*E54+G54+I54</f>
        <v>18</v>
      </c>
      <c r="L54" s="10"/>
      <c r="M54" s="10"/>
      <c r="P54" s="4"/>
    </row>
    <row r="55" spans="1:16">
      <c r="A55" s="18">
        <v>146</v>
      </c>
      <c r="B55" s="17" t="s">
        <v>18</v>
      </c>
      <c r="C55" s="6">
        <f>VLOOKUP(B55,TBL_LESAO!$B$2:$C$10,2,0)</f>
        <v>2</v>
      </c>
      <c r="D55" s="5" t="s">
        <v>34</v>
      </c>
      <c r="E55" s="6">
        <f>VLOOKUP(D55,TBL_AREA_CORPO!$B$2:$C$9,2,0)</f>
        <v>4</v>
      </c>
      <c r="F55" s="5" t="s">
        <v>14</v>
      </c>
      <c r="G55" s="12">
        <f>VLOOKUP(F55,TBL_PROTOCOLO_MANCHESTER!$B$2:$C$6,2,0)</f>
        <v>5</v>
      </c>
      <c r="H55" s="14" t="s">
        <v>29</v>
      </c>
      <c r="I55" s="15">
        <f>VLOOKUP(H55,TBL_SETOR!$B$2:$C$55,2,0)</f>
        <v>1</v>
      </c>
      <c r="J55" s="15" t="str">
        <f>VLOOKUP(H55,Medicos!$B$2:$C$3,2,0)</f>
        <v>Especialista</v>
      </c>
      <c r="K55" s="15">
        <f>2*C55+2*E55+G55+I55</f>
        <v>18</v>
      </c>
      <c r="L55" s="10"/>
      <c r="M55" s="10"/>
      <c r="P55" s="4"/>
    </row>
    <row r="56" spans="1:16">
      <c r="A56" s="18">
        <v>162</v>
      </c>
      <c r="B56" s="17" t="s">
        <v>19</v>
      </c>
      <c r="C56" s="6">
        <f>VLOOKUP(B56,TBL_LESAO!$B$2:$C$10,2,0)</f>
        <v>5</v>
      </c>
      <c r="D56" s="6" t="s">
        <v>15</v>
      </c>
      <c r="E56" s="6">
        <f>VLOOKUP(D56,TBL_AREA_CORPO!$B$2:$C$9,2,0)</f>
        <v>5</v>
      </c>
      <c r="F56" s="6" t="s">
        <v>24</v>
      </c>
      <c r="G56" s="12">
        <f>VLOOKUP(F56,TBL_PROTOCOLO_MANCHESTER!$B$2:$C$6,2,0)</f>
        <v>1</v>
      </c>
      <c r="H56" s="15" t="s">
        <v>25</v>
      </c>
      <c r="I56" s="15">
        <f>VLOOKUP(H56,TBL_SETOR!$B$2:$C$55,2,0)</f>
        <v>1</v>
      </c>
      <c r="J56" s="15" t="str">
        <f>VLOOKUP(H56,Medicos!$B$2:$C$3,2,0)</f>
        <v>Clinico</v>
      </c>
      <c r="K56" s="15">
        <f>2*C56+2*E56+G56+I56</f>
        <v>22</v>
      </c>
      <c r="L56" s="10"/>
      <c r="M56" s="10"/>
      <c r="P56" s="4"/>
    </row>
    <row r="57" spans="1:16">
      <c r="A57" s="18">
        <v>171</v>
      </c>
      <c r="B57" s="17" t="s">
        <v>19</v>
      </c>
      <c r="C57" s="6">
        <f>VLOOKUP(B57,TBL_LESAO!$B$2:$C$10,2,0)</f>
        <v>5</v>
      </c>
      <c r="D57" s="5" t="s">
        <v>31</v>
      </c>
      <c r="E57" s="6">
        <f>VLOOKUP(D57,TBL_AREA_CORPO!$B$2:$C$9,2,0)</f>
        <v>1</v>
      </c>
      <c r="F57" s="5" t="s">
        <v>14</v>
      </c>
      <c r="G57" s="12">
        <f>VLOOKUP(F57,TBL_PROTOCOLO_MANCHESTER!$B$2:$C$6,2,0)</f>
        <v>5</v>
      </c>
      <c r="H57" s="14" t="s">
        <v>29</v>
      </c>
      <c r="I57" s="15">
        <f>VLOOKUP(H57,TBL_SETOR!$B$2:$C$55,2,0)</f>
        <v>1</v>
      </c>
      <c r="J57" s="15" t="str">
        <f>VLOOKUP(H57,Medicos!$B$2:$C$3,2,0)</f>
        <v>Especialista</v>
      </c>
      <c r="K57" s="15">
        <f>2*C57+2*E57+G57+I57</f>
        <v>18</v>
      </c>
      <c r="L57" s="10"/>
      <c r="M57" s="10"/>
      <c r="P57" s="4"/>
    </row>
    <row r="58" spans="1:16">
      <c r="A58" s="18">
        <v>176</v>
      </c>
      <c r="B58" s="17" t="s">
        <v>19</v>
      </c>
      <c r="C58" s="6">
        <f>VLOOKUP(B58,TBL_LESAO!$B$2:$C$10,2,0)</f>
        <v>5</v>
      </c>
      <c r="D58" s="6" t="s">
        <v>32</v>
      </c>
      <c r="E58" s="6">
        <f>VLOOKUP(D58,TBL_AREA_CORPO!$B$2:$C$9,2,0)</f>
        <v>1</v>
      </c>
      <c r="F58" s="6" t="s">
        <v>14</v>
      </c>
      <c r="G58" s="12">
        <f>VLOOKUP(F58,TBL_PROTOCOLO_MANCHESTER!$B$2:$C$6,2,0)</f>
        <v>5</v>
      </c>
      <c r="H58" s="14" t="s">
        <v>29</v>
      </c>
      <c r="I58" s="15">
        <f>VLOOKUP(H58,TBL_SETOR!$B$2:$C$55,2,0)</f>
        <v>1</v>
      </c>
      <c r="J58" s="15" t="str">
        <f>VLOOKUP(H58,Medicos!$B$2:$C$3,2,0)</f>
        <v>Especialista</v>
      </c>
      <c r="K58" s="15">
        <f>2*C58+2*E58+G58+I58</f>
        <v>18</v>
      </c>
      <c r="L58" s="10"/>
      <c r="M58" s="10"/>
      <c r="P58" s="4"/>
    </row>
    <row r="59" spans="1:16">
      <c r="A59" s="18">
        <v>178</v>
      </c>
      <c r="B59" s="17" t="s">
        <v>19</v>
      </c>
      <c r="C59" s="6">
        <f>VLOOKUP(B59,TBL_LESAO!$B$2:$C$10,2,0)</f>
        <v>5</v>
      </c>
      <c r="D59" s="6" t="s">
        <v>33</v>
      </c>
      <c r="E59" s="6">
        <f>VLOOKUP(D59,TBL_AREA_CORPO!$B$2:$C$9,2,0)</f>
        <v>4</v>
      </c>
      <c r="F59" s="6" t="s">
        <v>9</v>
      </c>
      <c r="G59" s="12">
        <f>VLOOKUP(F59,TBL_PROTOCOLO_MANCHESTER!$B$2:$C$6,2,0)</f>
        <v>2</v>
      </c>
      <c r="H59" s="15" t="s">
        <v>25</v>
      </c>
      <c r="I59" s="15">
        <f>VLOOKUP(H59,TBL_SETOR!$B$2:$C$55,2,0)</f>
        <v>1</v>
      </c>
      <c r="J59" s="15" t="str">
        <f>VLOOKUP(H59,Medicos!$B$2:$C$3,2,0)</f>
        <v>Clinico</v>
      </c>
      <c r="K59" s="15">
        <f>2*C59+2*E59+G59+I59</f>
        <v>21</v>
      </c>
      <c r="L59" s="10"/>
      <c r="M59" s="10"/>
      <c r="P59" s="4"/>
    </row>
    <row r="60" spans="1:16">
      <c r="A60" s="18">
        <v>183</v>
      </c>
      <c r="B60" s="17" t="s">
        <v>19</v>
      </c>
      <c r="C60" s="6">
        <f>VLOOKUP(B60,TBL_LESAO!$B$2:$C$10,2,0)</f>
        <v>5</v>
      </c>
      <c r="D60" s="6" t="s">
        <v>34</v>
      </c>
      <c r="E60" s="6">
        <f>VLOOKUP(D60,TBL_AREA_CORPO!$B$2:$C$9,2,0)</f>
        <v>4</v>
      </c>
      <c r="F60" s="6" t="s">
        <v>9</v>
      </c>
      <c r="G60" s="12">
        <f>VLOOKUP(F60,TBL_PROTOCOLO_MANCHESTER!$B$2:$C$6,2,0)</f>
        <v>2</v>
      </c>
      <c r="H60" s="15" t="s">
        <v>25</v>
      </c>
      <c r="I60" s="15">
        <f>VLOOKUP(H60,TBL_SETOR!$B$2:$C$55,2,0)</f>
        <v>1</v>
      </c>
      <c r="J60" s="15" t="str">
        <f>VLOOKUP(H60,Medicos!$B$2:$C$3,2,0)</f>
        <v>Clinico</v>
      </c>
      <c r="K60" s="15">
        <f>2*C60+2*E60+G60+I60</f>
        <v>21</v>
      </c>
      <c r="L60" s="10"/>
      <c r="M60" s="10"/>
      <c r="P60" s="4"/>
    </row>
    <row r="61" spans="1:16">
      <c r="A61" s="18">
        <v>190</v>
      </c>
      <c r="B61" s="17" t="s">
        <v>19</v>
      </c>
      <c r="C61" s="6">
        <f>VLOOKUP(B61,TBL_LESAO!$B$2:$C$10,2,0)</f>
        <v>5</v>
      </c>
      <c r="D61" s="6" t="s">
        <v>35</v>
      </c>
      <c r="E61" s="6">
        <f>VLOOKUP(D61,TBL_AREA_CORPO!$B$2:$C$9,2,0)</f>
        <v>2</v>
      </c>
      <c r="F61" s="6" t="s">
        <v>12</v>
      </c>
      <c r="G61" s="12">
        <f>VLOOKUP(F61,TBL_PROTOCOLO_MANCHESTER!$B$2:$C$6,2,0)</f>
        <v>4</v>
      </c>
      <c r="H61" s="14" t="s">
        <v>29</v>
      </c>
      <c r="I61" s="15">
        <f>VLOOKUP(H61,TBL_SETOR!$B$2:$C$55,2,0)</f>
        <v>1</v>
      </c>
      <c r="J61" s="15" t="str">
        <f>VLOOKUP(H61,Medicos!$B$2:$C$3,2,0)</f>
        <v>Especialista</v>
      </c>
      <c r="K61" s="15">
        <f>2*C61+2*E61+G61+I61</f>
        <v>19</v>
      </c>
      <c r="L61" s="10"/>
      <c r="M61" s="10"/>
      <c r="P61" s="4"/>
    </row>
    <row r="62" spans="1:16">
      <c r="A62" s="18">
        <v>194</v>
      </c>
      <c r="B62" s="17" t="s">
        <v>19</v>
      </c>
      <c r="C62" s="6">
        <f>VLOOKUP(B62,TBL_LESAO!$B$2:$C$10,2,0)</f>
        <v>5</v>
      </c>
      <c r="D62" s="6" t="s">
        <v>36</v>
      </c>
      <c r="E62" s="6">
        <f>VLOOKUP(D62,TBL_AREA_CORPO!$B$2:$C$9,2,0)</f>
        <v>3</v>
      </c>
      <c r="F62" s="6" t="s">
        <v>10</v>
      </c>
      <c r="G62" s="12">
        <f>VLOOKUP(F62,TBL_PROTOCOLO_MANCHESTER!$B$2:$C$6,2,0)</f>
        <v>3</v>
      </c>
      <c r="H62" s="14" t="s">
        <v>29</v>
      </c>
      <c r="I62" s="15">
        <f>VLOOKUP(H62,TBL_SETOR!$B$2:$C$55,2,0)</f>
        <v>1</v>
      </c>
      <c r="J62" s="15" t="str">
        <f>VLOOKUP(H62,Medicos!$B$2:$C$3,2,0)</f>
        <v>Especialista</v>
      </c>
      <c r="K62" s="15">
        <f>2*C62+2*E62+G62+I62</f>
        <v>20</v>
      </c>
      <c r="L62" s="10"/>
      <c r="M62" s="10"/>
      <c r="P62" s="4"/>
    </row>
    <row r="63" spans="1:16">
      <c r="A63" s="18">
        <v>199</v>
      </c>
      <c r="B63" s="17" t="s">
        <v>19</v>
      </c>
      <c r="C63" s="6">
        <f>VLOOKUP(B63,TBL_LESAO!$B$2:$C$10,2,0)</f>
        <v>5</v>
      </c>
      <c r="D63" s="6" t="s">
        <v>37</v>
      </c>
      <c r="E63" s="6">
        <f>VLOOKUP(D63,TBL_AREA_CORPO!$B$2:$C$9,2,0)</f>
        <v>3</v>
      </c>
      <c r="F63" s="6" t="s">
        <v>10</v>
      </c>
      <c r="G63" s="12">
        <f>VLOOKUP(F63,TBL_PROTOCOLO_MANCHESTER!$B$2:$C$6,2,0)</f>
        <v>3</v>
      </c>
      <c r="H63" s="14" t="s">
        <v>29</v>
      </c>
      <c r="I63" s="15">
        <f>VLOOKUP(H63,TBL_SETOR!$B$2:$C$55,2,0)</f>
        <v>1</v>
      </c>
      <c r="J63" s="15" t="str">
        <f>VLOOKUP(H63,Medicos!$B$2:$C$3,2,0)</f>
        <v>Especialista</v>
      </c>
      <c r="K63" s="15">
        <f>2*C63+2*E63+G63+I63</f>
        <v>20</v>
      </c>
      <c r="L63" s="10"/>
      <c r="M63" s="10"/>
      <c r="P63" s="4"/>
    </row>
    <row r="64" spans="1:16">
      <c r="A64" s="18">
        <v>206</v>
      </c>
      <c r="B64" s="17" t="s">
        <v>20</v>
      </c>
      <c r="C64" s="6">
        <f>VLOOKUP(B64,TBL_LESAO!$B$2:$C$10,2,0)</f>
        <v>1</v>
      </c>
      <c r="D64" s="6" t="s">
        <v>15</v>
      </c>
      <c r="E64" s="6">
        <f>VLOOKUP(D64,TBL_AREA_CORPO!$B$2:$C$9,2,0)</f>
        <v>5</v>
      </c>
      <c r="F64" s="6" t="s">
        <v>14</v>
      </c>
      <c r="G64" s="12">
        <f>VLOOKUP(F64,TBL_PROTOCOLO_MANCHESTER!$B$2:$C$6,2,0)</f>
        <v>5</v>
      </c>
      <c r="H64" s="14" t="s">
        <v>29</v>
      </c>
      <c r="I64" s="15">
        <f>VLOOKUP(H64,TBL_SETOR!$B$2:$C$55,2,0)</f>
        <v>1</v>
      </c>
      <c r="J64" s="15" t="str">
        <f>VLOOKUP(H64,Medicos!$B$2:$C$3,2,0)</f>
        <v>Especialista</v>
      </c>
      <c r="K64" s="15">
        <f>2*C64+2*E64+G64+I64</f>
        <v>18</v>
      </c>
      <c r="L64" s="10"/>
      <c r="M64" s="10"/>
      <c r="P64" s="4"/>
    </row>
    <row r="65" spans="1:16">
      <c r="A65" s="18">
        <v>246</v>
      </c>
      <c r="B65" s="17" t="s">
        <v>21</v>
      </c>
      <c r="C65" s="6">
        <f>VLOOKUP(B65,TBL_LESAO!$B$2:$C$10,2,0)</f>
        <v>1</v>
      </c>
      <c r="D65" s="6" t="s">
        <v>15</v>
      </c>
      <c r="E65" s="6">
        <f>VLOOKUP(D65,TBL_AREA_CORPO!$B$2:$C$9,2,0)</f>
        <v>5</v>
      </c>
      <c r="F65" s="6" t="s">
        <v>14</v>
      </c>
      <c r="G65" s="12">
        <f>VLOOKUP(F65,TBL_PROTOCOLO_MANCHESTER!$B$2:$C$6,2,0)</f>
        <v>5</v>
      </c>
      <c r="H65" s="14" t="s">
        <v>29</v>
      </c>
      <c r="I65" s="15">
        <f>VLOOKUP(H65,TBL_SETOR!$B$2:$C$55,2,0)</f>
        <v>1</v>
      </c>
      <c r="J65" s="15" t="str">
        <f>VLOOKUP(H65,Medicos!$B$2:$C$3,2,0)</f>
        <v>Especialista</v>
      </c>
      <c r="K65" s="15">
        <f>2*C65+2*E65+G65+I65</f>
        <v>18</v>
      </c>
      <c r="L65" s="10"/>
      <c r="M65" s="10"/>
      <c r="P65" s="4"/>
    </row>
    <row r="66" spans="1:16">
      <c r="A66" s="18">
        <v>282</v>
      </c>
      <c r="B66" s="17" t="s">
        <v>22</v>
      </c>
      <c r="C66" s="6">
        <f>VLOOKUP(B66,TBL_LESAO!$B$2:$C$10,2,0)</f>
        <v>5</v>
      </c>
      <c r="D66" s="6" t="s">
        <v>15</v>
      </c>
      <c r="E66" s="6">
        <f>VLOOKUP(D66,TBL_AREA_CORPO!$B$2:$C$9,2,0)</f>
        <v>5</v>
      </c>
      <c r="F66" s="6" t="s">
        <v>24</v>
      </c>
      <c r="G66" s="12">
        <f>VLOOKUP(F66,TBL_PROTOCOLO_MANCHESTER!$B$2:$C$6,2,0)</f>
        <v>1</v>
      </c>
      <c r="H66" s="15" t="s">
        <v>25</v>
      </c>
      <c r="I66" s="15">
        <f>VLOOKUP(H66,TBL_SETOR!$B$2:$C$55,2,0)</f>
        <v>1</v>
      </c>
      <c r="J66" s="15" t="str">
        <f>VLOOKUP(H66,Medicos!$B$2:$C$3,2,0)</f>
        <v>Clinico</v>
      </c>
      <c r="K66" s="15">
        <f>2*C66+2*E66+G66+I66</f>
        <v>22</v>
      </c>
      <c r="L66" s="10"/>
      <c r="M66" s="10"/>
      <c r="P66" s="4"/>
    </row>
    <row r="67" spans="1:16">
      <c r="A67" s="18">
        <v>291</v>
      </c>
      <c r="B67" s="17" t="s">
        <v>22</v>
      </c>
      <c r="C67" s="6">
        <f>VLOOKUP(B67,TBL_LESAO!$B$2:$C$10,2,0)</f>
        <v>5</v>
      </c>
      <c r="D67" s="6" t="s">
        <v>31</v>
      </c>
      <c r="E67" s="6">
        <f>VLOOKUP(D67,TBL_AREA_CORPO!$B$2:$C$9,2,0)</f>
        <v>1</v>
      </c>
      <c r="F67" s="6" t="s">
        <v>14</v>
      </c>
      <c r="G67" s="12">
        <f>VLOOKUP(F67,TBL_PROTOCOLO_MANCHESTER!$B$2:$C$6,2,0)</f>
        <v>5</v>
      </c>
      <c r="H67" s="14" t="s">
        <v>29</v>
      </c>
      <c r="I67" s="15">
        <f>VLOOKUP(H67,TBL_SETOR!$B$2:$C$55,2,0)</f>
        <v>1</v>
      </c>
      <c r="J67" s="15" t="str">
        <f>VLOOKUP(H67,Medicos!$B$2:$C$3,2,0)</f>
        <v>Especialista</v>
      </c>
      <c r="K67" s="15">
        <f>2*C67+2*E67+G67+I67</f>
        <v>18</v>
      </c>
      <c r="L67" s="10"/>
      <c r="M67" s="10"/>
      <c r="P67" s="4"/>
    </row>
    <row r="68" spans="1:16">
      <c r="A68" s="18">
        <v>296</v>
      </c>
      <c r="B68" s="17" t="s">
        <v>22</v>
      </c>
      <c r="C68" s="6">
        <f>VLOOKUP(B68,TBL_LESAO!$B$2:$C$10,2,0)</f>
        <v>5</v>
      </c>
      <c r="D68" s="6" t="s">
        <v>32</v>
      </c>
      <c r="E68" s="6">
        <f>VLOOKUP(D68,TBL_AREA_CORPO!$B$2:$C$9,2,0)</f>
        <v>1</v>
      </c>
      <c r="F68" s="6" t="s">
        <v>14</v>
      </c>
      <c r="G68" s="12">
        <f>VLOOKUP(F68,TBL_PROTOCOLO_MANCHESTER!$B$2:$C$6,2,0)</f>
        <v>5</v>
      </c>
      <c r="H68" s="14" t="s">
        <v>29</v>
      </c>
      <c r="I68" s="15">
        <f>VLOOKUP(H68,TBL_SETOR!$B$2:$C$55,2,0)</f>
        <v>1</v>
      </c>
      <c r="J68" s="15" t="str">
        <f>VLOOKUP(H68,Medicos!$B$2:$C$3,2,0)</f>
        <v>Especialista</v>
      </c>
      <c r="K68" s="15">
        <f>2*C68+2*E68+G68+I68</f>
        <v>18</v>
      </c>
      <c r="L68" s="10"/>
      <c r="M68" s="10"/>
      <c r="P68" s="4"/>
    </row>
    <row r="69" spans="1:16">
      <c r="A69" s="18">
        <v>298</v>
      </c>
      <c r="B69" s="17" t="s">
        <v>22</v>
      </c>
      <c r="C69" s="6">
        <f>VLOOKUP(B69,TBL_LESAO!$B$2:$C$10,2,0)</f>
        <v>5</v>
      </c>
      <c r="D69" s="5" t="s">
        <v>33</v>
      </c>
      <c r="E69" s="6">
        <f>VLOOKUP(D69,TBL_AREA_CORPO!$B$2:$C$9,2,0)</f>
        <v>4</v>
      </c>
      <c r="F69" s="5" t="s">
        <v>9</v>
      </c>
      <c r="G69" s="12">
        <f>VLOOKUP(F69,TBL_PROTOCOLO_MANCHESTER!$B$2:$C$6,2,0)</f>
        <v>2</v>
      </c>
      <c r="H69" s="15" t="s">
        <v>25</v>
      </c>
      <c r="I69" s="15">
        <f>VLOOKUP(H69,TBL_SETOR!$B$2:$C$55,2,0)</f>
        <v>1</v>
      </c>
      <c r="J69" s="15" t="str">
        <f>VLOOKUP(H69,Medicos!$B$2:$C$3,2,0)</f>
        <v>Clinico</v>
      </c>
      <c r="K69" s="15">
        <f>2*C69+2*E69+G69+I69</f>
        <v>21</v>
      </c>
      <c r="L69" s="10"/>
      <c r="M69" s="10"/>
      <c r="P69" s="4"/>
    </row>
    <row r="70" spans="1:16">
      <c r="A70" s="18">
        <v>303</v>
      </c>
      <c r="B70" s="17" t="s">
        <v>22</v>
      </c>
      <c r="C70" s="6">
        <f>VLOOKUP(B70,TBL_LESAO!$B$2:$C$10,2,0)</f>
        <v>5</v>
      </c>
      <c r="D70" s="6" t="s">
        <v>34</v>
      </c>
      <c r="E70" s="6">
        <f>VLOOKUP(D70,TBL_AREA_CORPO!$B$2:$C$9,2,0)</f>
        <v>4</v>
      </c>
      <c r="F70" s="6" t="s">
        <v>9</v>
      </c>
      <c r="G70" s="12">
        <f>VLOOKUP(F70,TBL_PROTOCOLO_MANCHESTER!$B$2:$C$6,2,0)</f>
        <v>2</v>
      </c>
      <c r="H70" s="15" t="s">
        <v>25</v>
      </c>
      <c r="I70" s="15">
        <f>VLOOKUP(H70,TBL_SETOR!$B$2:$C$55,2,0)</f>
        <v>1</v>
      </c>
      <c r="J70" s="15" t="str">
        <f>VLOOKUP(H70,Medicos!$B$2:$C$3,2,0)</f>
        <v>Clinico</v>
      </c>
      <c r="K70" s="15">
        <f>2*C70+2*E70+G70+I70</f>
        <v>21</v>
      </c>
      <c r="L70" s="10"/>
      <c r="M70" s="10"/>
      <c r="P70" s="4"/>
    </row>
    <row r="71" spans="1:16">
      <c r="A71" s="18">
        <v>310</v>
      </c>
      <c r="B71" s="17" t="s">
        <v>22</v>
      </c>
      <c r="C71" s="6">
        <f>VLOOKUP(B71,TBL_LESAO!$B$2:$C$10,2,0)</f>
        <v>5</v>
      </c>
      <c r="D71" s="6" t="s">
        <v>35</v>
      </c>
      <c r="E71" s="6">
        <f>VLOOKUP(D71,TBL_AREA_CORPO!$B$2:$C$9,2,0)</f>
        <v>2</v>
      </c>
      <c r="F71" s="6" t="s">
        <v>12</v>
      </c>
      <c r="G71" s="12">
        <f>VLOOKUP(F71,TBL_PROTOCOLO_MANCHESTER!$B$2:$C$6,2,0)</f>
        <v>4</v>
      </c>
      <c r="H71" s="14" t="s">
        <v>29</v>
      </c>
      <c r="I71" s="15">
        <f>VLOOKUP(H71,TBL_SETOR!$B$2:$C$55,2,0)</f>
        <v>1</v>
      </c>
      <c r="J71" s="15" t="str">
        <f>VLOOKUP(H71,Medicos!$B$2:$C$3,2,0)</f>
        <v>Especialista</v>
      </c>
      <c r="K71" s="15">
        <f>2*C71+2*E71+G71+I71</f>
        <v>19</v>
      </c>
      <c r="L71" s="10"/>
      <c r="M71" s="10"/>
      <c r="P71" s="4"/>
    </row>
    <row r="72" spans="1:16">
      <c r="A72" s="18">
        <v>314</v>
      </c>
      <c r="B72" s="17" t="s">
        <v>22</v>
      </c>
      <c r="C72" s="6">
        <f>VLOOKUP(B72,TBL_LESAO!$B$2:$C$10,2,0)</f>
        <v>5</v>
      </c>
      <c r="D72" s="6" t="s">
        <v>36</v>
      </c>
      <c r="E72" s="6">
        <f>VLOOKUP(D72,TBL_AREA_CORPO!$B$2:$C$9,2,0)</f>
        <v>3</v>
      </c>
      <c r="F72" s="6" t="s">
        <v>10</v>
      </c>
      <c r="G72" s="12">
        <f>VLOOKUP(F72,TBL_PROTOCOLO_MANCHESTER!$B$2:$C$6,2,0)</f>
        <v>3</v>
      </c>
      <c r="H72" s="14" t="s">
        <v>29</v>
      </c>
      <c r="I72" s="15">
        <f>VLOOKUP(H72,TBL_SETOR!$B$2:$C$55,2,0)</f>
        <v>1</v>
      </c>
      <c r="J72" s="15" t="str">
        <f>VLOOKUP(H72,Medicos!$B$2:$C$3,2,0)</f>
        <v>Especialista</v>
      </c>
      <c r="K72" s="15">
        <f>2*C72+2*E72+G72+I72</f>
        <v>20</v>
      </c>
      <c r="L72" s="10"/>
      <c r="M72" s="10"/>
      <c r="P72" s="4"/>
    </row>
    <row r="73" spans="1:16">
      <c r="A73" s="18">
        <v>319</v>
      </c>
      <c r="B73" s="17" t="s">
        <v>22</v>
      </c>
      <c r="C73" s="6">
        <f>VLOOKUP(B73,TBL_LESAO!$B$2:$C$10,2,0)</f>
        <v>5</v>
      </c>
      <c r="D73" s="6" t="s">
        <v>37</v>
      </c>
      <c r="E73" s="6">
        <f>VLOOKUP(D73,TBL_AREA_CORPO!$B$2:$C$9,2,0)</f>
        <v>3</v>
      </c>
      <c r="F73" s="6" t="s">
        <v>10</v>
      </c>
      <c r="G73" s="12">
        <f>VLOOKUP(F73,TBL_PROTOCOLO_MANCHESTER!$B$2:$C$6,2,0)</f>
        <v>3</v>
      </c>
      <c r="H73" s="14" t="s">
        <v>29</v>
      </c>
      <c r="I73" s="15">
        <f>VLOOKUP(H73,TBL_SETOR!$B$2:$C$55,2,0)</f>
        <v>1</v>
      </c>
      <c r="J73" s="15" t="str">
        <f>VLOOKUP(H73,Medicos!$B$2:$C$3,2,0)</f>
        <v>Especialista</v>
      </c>
      <c r="K73" s="15">
        <f>2*C73+2*E73+G73+I73</f>
        <v>20</v>
      </c>
      <c r="L73" s="10"/>
      <c r="M73" s="10"/>
      <c r="P73" s="4"/>
    </row>
    <row r="74" spans="1:16">
      <c r="A74" s="18">
        <v>323</v>
      </c>
      <c r="B74" s="17" t="s">
        <v>23</v>
      </c>
      <c r="C74" s="6">
        <f>VLOOKUP(B74,TBL_LESAO!$B$2:$C$10,2,0)</f>
        <v>4</v>
      </c>
      <c r="D74" s="6" t="s">
        <v>15</v>
      </c>
      <c r="E74" s="6">
        <f>VLOOKUP(D74,TBL_AREA_CORPO!$B$2:$C$9,2,0)</f>
        <v>5</v>
      </c>
      <c r="F74" s="6" t="s">
        <v>9</v>
      </c>
      <c r="G74" s="12">
        <f>VLOOKUP(F74,TBL_PROTOCOLO_MANCHESTER!$B$2:$C$6,2,0)</f>
        <v>2</v>
      </c>
      <c r="H74" s="15" t="s">
        <v>25</v>
      </c>
      <c r="I74" s="15">
        <f>VLOOKUP(H74,TBL_SETOR!$B$2:$C$55,2,0)</f>
        <v>1</v>
      </c>
      <c r="J74" s="15" t="str">
        <f>VLOOKUP(H74,Medicos!$B$2:$C$3,2,0)</f>
        <v>Clinico</v>
      </c>
      <c r="K74" s="15">
        <f>2*C74+2*E74+G74+I74</f>
        <v>21</v>
      </c>
      <c r="L74" s="10"/>
      <c r="M74" s="10"/>
      <c r="P74" s="4"/>
    </row>
    <row r="75" spans="1:16">
      <c r="A75" s="18">
        <v>339</v>
      </c>
      <c r="B75" s="17" t="s">
        <v>23</v>
      </c>
      <c r="C75" s="6">
        <f>VLOOKUP(B75,TBL_LESAO!$B$2:$C$10,2,0)</f>
        <v>4</v>
      </c>
      <c r="D75" s="6" t="s">
        <v>33</v>
      </c>
      <c r="E75" s="6">
        <f>VLOOKUP(D75,TBL_AREA_CORPO!$B$2:$C$9,2,0)</f>
        <v>4</v>
      </c>
      <c r="F75" s="6" t="s">
        <v>10</v>
      </c>
      <c r="G75" s="12">
        <f>VLOOKUP(F75,TBL_PROTOCOLO_MANCHESTER!$B$2:$C$6,2,0)</f>
        <v>3</v>
      </c>
      <c r="H75" s="14" t="s">
        <v>29</v>
      </c>
      <c r="I75" s="15">
        <f>VLOOKUP(H75,TBL_SETOR!$B$2:$C$55,2,0)</f>
        <v>1</v>
      </c>
      <c r="J75" s="15" t="str">
        <f>VLOOKUP(H75,Medicos!$B$2:$C$3,2,0)</f>
        <v>Especialista</v>
      </c>
      <c r="K75" s="15">
        <f>2*C75+2*E75+G75+I75</f>
        <v>20</v>
      </c>
      <c r="L75" s="10"/>
      <c r="M75" s="10"/>
      <c r="P75" s="4"/>
    </row>
    <row r="76" spans="1:16">
      <c r="A76" s="18">
        <v>344</v>
      </c>
      <c r="B76" s="17" t="s">
        <v>23</v>
      </c>
      <c r="C76" s="6">
        <f>VLOOKUP(B76,TBL_LESAO!$B$2:$C$10,2,0)</f>
        <v>4</v>
      </c>
      <c r="D76" s="6" t="s">
        <v>34</v>
      </c>
      <c r="E76" s="6">
        <f>VLOOKUP(D76,TBL_AREA_CORPO!$B$2:$C$9,2,0)</f>
        <v>4</v>
      </c>
      <c r="F76" s="6" t="s">
        <v>10</v>
      </c>
      <c r="G76" s="12">
        <f>VLOOKUP(F76,TBL_PROTOCOLO_MANCHESTER!$B$2:$C$6,2,0)</f>
        <v>3</v>
      </c>
      <c r="H76" s="14" t="s">
        <v>29</v>
      </c>
      <c r="I76" s="15">
        <f>VLOOKUP(H76,TBL_SETOR!$B$2:$C$55,2,0)</f>
        <v>1</v>
      </c>
      <c r="J76" s="15" t="str">
        <f>VLOOKUP(H76,Medicos!$B$2:$C$3,2,0)</f>
        <v>Especialista</v>
      </c>
      <c r="K76" s="15">
        <f>2*C76+2*E76+G76+I76</f>
        <v>20</v>
      </c>
      <c r="L76" s="10"/>
      <c r="M76" s="10"/>
      <c r="P76" s="4"/>
    </row>
    <row r="77" spans="1:16">
      <c r="A77" s="18">
        <v>351</v>
      </c>
      <c r="B77" s="17" t="s">
        <v>23</v>
      </c>
      <c r="C77" s="6">
        <f>VLOOKUP(B77,TBL_LESAO!$B$2:$C$10,2,0)</f>
        <v>4</v>
      </c>
      <c r="D77" s="6" t="s">
        <v>35</v>
      </c>
      <c r="E77" s="6">
        <f>VLOOKUP(D77,TBL_AREA_CORPO!$B$2:$C$9,2,0)</f>
        <v>2</v>
      </c>
      <c r="F77" s="6" t="s">
        <v>14</v>
      </c>
      <c r="G77" s="12">
        <f>VLOOKUP(F77,TBL_PROTOCOLO_MANCHESTER!$B$2:$C$6,2,0)</f>
        <v>5</v>
      </c>
      <c r="H77" s="14" t="s">
        <v>29</v>
      </c>
      <c r="I77" s="15">
        <f>VLOOKUP(H77,TBL_SETOR!$B$2:$C$55,2,0)</f>
        <v>1</v>
      </c>
      <c r="J77" s="15" t="str">
        <f>VLOOKUP(H77,Medicos!$B$2:$C$3,2,0)</f>
        <v>Especialista</v>
      </c>
      <c r="K77" s="15">
        <f>2*C77+2*E77+G77+I77</f>
        <v>18</v>
      </c>
      <c r="L77" s="10"/>
      <c r="M77" s="10"/>
      <c r="P77" s="4"/>
    </row>
    <row r="78" spans="1:16">
      <c r="A78" s="18">
        <v>355</v>
      </c>
      <c r="B78" s="17" t="s">
        <v>23</v>
      </c>
      <c r="C78" s="6">
        <f>VLOOKUP(B78,TBL_LESAO!$B$2:$C$10,2,0)</f>
        <v>4</v>
      </c>
      <c r="D78" s="6" t="s">
        <v>36</v>
      </c>
      <c r="E78" s="6">
        <f>VLOOKUP(D78,TBL_AREA_CORPO!$B$2:$C$9,2,0)</f>
        <v>3</v>
      </c>
      <c r="F78" s="6" t="s">
        <v>12</v>
      </c>
      <c r="G78" s="12">
        <f>VLOOKUP(F78,TBL_PROTOCOLO_MANCHESTER!$B$2:$C$6,2,0)</f>
        <v>4</v>
      </c>
      <c r="H78" s="14" t="s">
        <v>29</v>
      </c>
      <c r="I78" s="15">
        <f>VLOOKUP(H78,TBL_SETOR!$B$2:$C$55,2,0)</f>
        <v>1</v>
      </c>
      <c r="J78" s="15" t="str">
        <f>VLOOKUP(H78,Medicos!$B$2:$C$3,2,0)</f>
        <v>Especialista</v>
      </c>
      <c r="K78" s="15">
        <f>2*C78+2*E78+G78+I78</f>
        <v>19</v>
      </c>
      <c r="L78" s="10"/>
      <c r="M78" s="10"/>
      <c r="P78" s="4"/>
    </row>
    <row r="79" spans="1:16">
      <c r="A79" s="18">
        <v>360</v>
      </c>
      <c r="B79" s="17" t="s">
        <v>23</v>
      </c>
      <c r="C79" s="6">
        <f>VLOOKUP(B79,TBL_LESAO!$B$2:$C$10,2,0)</f>
        <v>4</v>
      </c>
      <c r="D79" s="5" t="s">
        <v>37</v>
      </c>
      <c r="E79" s="6">
        <f>VLOOKUP(D79,TBL_AREA_CORPO!$B$2:$C$9,2,0)</f>
        <v>3</v>
      </c>
      <c r="F79" s="5" t="s">
        <v>12</v>
      </c>
      <c r="G79" s="12">
        <f>VLOOKUP(F79,TBL_PROTOCOLO_MANCHESTER!$B$2:$C$6,2,0)</f>
        <v>4</v>
      </c>
      <c r="H79" s="14" t="s">
        <v>29</v>
      </c>
      <c r="I79" s="15">
        <f>VLOOKUP(H79,TBL_SETOR!$B$2:$C$55,2,0)</f>
        <v>1</v>
      </c>
      <c r="J79" s="15" t="str">
        <f>VLOOKUP(H79,Medicos!$B$2:$C$3,2,0)</f>
        <v>Especialista</v>
      </c>
      <c r="K79" s="15">
        <f>2*C79+2*E79+G79+I79</f>
        <v>19</v>
      </c>
      <c r="L79" s="10"/>
      <c r="M79" s="10"/>
      <c r="P79" s="4"/>
    </row>
    <row r="80" spans="1:16">
      <c r="A80" s="18">
        <v>4</v>
      </c>
      <c r="B80" s="17" t="s">
        <v>5</v>
      </c>
      <c r="C80" s="6">
        <f>VLOOKUP(B80,TBL_LESAO!$B$2:$C$10,2,0)</f>
        <v>1</v>
      </c>
      <c r="D80" s="6" t="s">
        <v>15</v>
      </c>
      <c r="E80" s="6">
        <f>VLOOKUP(D80,TBL_AREA_CORPO!$B$2:$C$9,2,0)</f>
        <v>5</v>
      </c>
      <c r="F80" s="6" t="s">
        <v>12</v>
      </c>
      <c r="G80" s="12">
        <f>VLOOKUP(F80,TBL_PROTOCOLO_MANCHESTER!$B$2:$C$6,2,0)</f>
        <v>4</v>
      </c>
      <c r="H80" s="14" t="s">
        <v>29</v>
      </c>
      <c r="I80" s="15">
        <f>VLOOKUP(H80,TBL_SETOR!$B$2:$C$55,2,0)</f>
        <v>1</v>
      </c>
      <c r="J80" s="15" t="str">
        <f>VLOOKUP(H80,Medicos!$B$2:$C$3,2,0)</f>
        <v>Especialista</v>
      </c>
      <c r="K80" s="15">
        <f>2*C80+2*E80+G80+I80</f>
        <v>17</v>
      </c>
      <c r="L80" s="10" t="s">
        <v>101</v>
      </c>
      <c r="M80" s="10"/>
      <c r="P80" s="4"/>
    </row>
    <row r="81" spans="1:16">
      <c r="A81" s="18">
        <v>20</v>
      </c>
      <c r="B81" s="17" t="s">
        <v>5</v>
      </c>
      <c r="C81" s="6">
        <f>VLOOKUP(B81,TBL_LESAO!$B$2:$C$10,2,0)</f>
        <v>1</v>
      </c>
      <c r="D81" s="6" t="s">
        <v>33</v>
      </c>
      <c r="E81" s="6">
        <f>VLOOKUP(D81,TBL_AREA_CORPO!$B$2:$C$9,2,0)</f>
        <v>4</v>
      </c>
      <c r="F81" s="6" t="s">
        <v>14</v>
      </c>
      <c r="G81" s="12">
        <f>VLOOKUP(F81,TBL_PROTOCOLO_MANCHESTER!$B$2:$C$6,2,0)</f>
        <v>5</v>
      </c>
      <c r="H81" s="14" t="s">
        <v>29</v>
      </c>
      <c r="I81" s="15">
        <f>VLOOKUP(H81,TBL_SETOR!$B$2:$C$55,2,0)</f>
        <v>1</v>
      </c>
      <c r="J81" s="15" t="str">
        <f>VLOOKUP(H81,Medicos!$B$2:$C$3,2,0)</f>
        <v>Especialista</v>
      </c>
      <c r="K81" s="15">
        <f>2*C81+2*E81+G81+I81</f>
        <v>16</v>
      </c>
      <c r="L81" s="10"/>
      <c r="M81" s="10"/>
      <c r="P81" s="4"/>
    </row>
    <row r="82" spans="1:16">
      <c r="A82" s="18">
        <v>25</v>
      </c>
      <c r="B82" s="17" t="s">
        <v>5</v>
      </c>
      <c r="C82" s="6">
        <f>VLOOKUP(B82,TBL_LESAO!$B$2:$C$10,2,0)</f>
        <v>1</v>
      </c>
      <c r="D82" s="6" t="s">
        <v>34</v>
      </c>
      <c r="E82" s="6">
        <f>VLOOKUP(D82,TBL_AREA_CORPO!$B$2:$C$9,2,0)</f>
        <v>4</v>
      </c>
      <c r="F82" s="6" t="s">
        <v>14</v>
      </c>
      <c r="G82" s="12">
        <f>VLOOKUP(F82,TBL_PROTOCOLO_MANCHESTER!$B$2:$C$6,2,0)</f>
        <v>5</v>
      </c>
      <c r="H82" s="14" t="s">
        <v>29</v>
      </c>
      <c r="I82" s="15">
        <f>VLOOKUP(H82,TBL_SETOR!$B$2:$C$55,2,0)</f>
        <v>1</v>
      </c>
      <c r="J82" s="15" t="str">
        <f>VLOOKUP(H82,Medicos!$B$2:$C$3,2,0)</f>
        <v>Especialista</v>
      </c>
      <c r="K82" s="15">
        <f>2*C82+2*E82+G82+I82</f>
        <v>16</v>
      </c>
      <c r="L82" s="10"/>
      <c r="M82" s="10"/>
      <c r="P82" s="4"/>
    </row>
    <row r="83" spans="1:16">
      <c r="A83" s="18">
        <v>44</v>
      </c>
      <c r="B83" s="17" t="s">
        <v>16</v>
      </c>
      <c r="C83" s="6">
        <f>VLOOKUP(B83,TBL_LESAO!$B$2:$C$10,2,0)</f>
        <v>1</v>
      </c>
      <c r="D83" s="6" t="s">
        <v>15</v>
      </c>
      <c r="E83" s="6">
        <f>VLOOKUP(D83,TBL_AREA_CORPO!$B$2:$C$9,2,0)</f>
        <v>5</v>
      </c>
      <c r="F83" s="5" t="s">
        <v>12</v>
      </c>
      <c r="G83" s="12">
        <f>VLOOKUP(F83,TBL_PROTOCOLO_MANCHESTER!$B$2:$C$6,2,0)</f>
        <v>4</v>
      </c>
      <c r="H83" s="14" t="s">
        <v>29</v>
      </c>
      <c r="I83" s="15">
        <f>VLOOKUP(H83,TBL_SETOR!$B$2:$C$55,2,0)</f>
        <v>1</v>
      </c>
      <c r="J83" s="15" t="str">
        <f>VLOOKUP(H83,Medicos!$B$2:$C$3,2,0)</f>
        <v>Especialista</v>
      </c>
      <c r="K83" s="15">
        <f>2*C83+2*E83+G83+I83</f>
        <v>17</v>
      </c>
      <c r="L83" s="10"/>
      <c r="M83" s="10"/>
      <c r="P83" s="4"/>
    </row>
    <row r="84" spans="1:16">
      <c r="A84" s="18">
        <v>60</v>
      </c>
      <c r="B84" s="17" t="s">
        <v>16</v>
      </c>
      <c r="C84" s="6">
        <f>VLOOKUP(B84,TBL_LESAO!$B$2:$C$10,2,0)</f>
        <v>1</v>
      </c>
      <c r="D84" s="6" t="s">
        <v>33</v>
      </c>
      <c r="E84" s="6">
        <f>VLOOKUP(D84,TBL_AREA_CORPO!$B$2:$C$9,2,0)</f>
        <v>4</v>
      </c>
      <c r="F84" s="6" t="s">
        <v>14</v>
      </c>
      <c r="G84" s="12">
        <f>VLOOKUP(F84,TBL_PROTOCOLO_MANCHESTER!$B$2:$C$6,2,0)</f>
        <v>5</v>
      </c>
      <c r="H84" s="14" t="s">
        <v>29</v>
      </c>
      <c r="I84" s="15">
        <f>VLOOKUP(H84,TBL_SETOR!$B$2:$C$55,2,0)</f>
        <v>1</v>
      </c>
      <c r="J84" s="15" t="str">
        <f>VLOOKUP(H84,Medicos!$B$2:$C$3,2,0)</f>
        <v>Especialista</v>
      </c>
      <c r="K84" s="15">
        <f>2*C84+2*E84+G84+I84</f>
        <v>16</v>
      </c>
      <c r="L84" s="10"/>
      <c r="M84" s="10"/>
      <c r="P84" s="4"/>
    </row>
    <row r="85" spans="1:16">
      <c r="A85" s="18">
        <v>65</v>
      </c>
      <c r="B85" s="17" t="s">
        <v>16</v>
      </c>
      <c r="C85" s="6">
        <f>VLOOKUP(B85,TBL_LESAO!$B$2:$C$10,2,0)</f>
        <v>1</v>
      </c>
      <c r="D85" s="6" t="s">
        <v>34</v>
      </c>
      <c r="E85" s="6">
        <f>VLOOKUP(D85,TBL_AREA_CORPO!$B$2:$C$9,2,0)</f>
        <v>4</v>
      </c>
      <c r="F85" s="6" t="s">
        <v>14</v>
      </c>
      <c r="G85" s="12">
        <f>VLOOKUP(F85,TBL_PROTOCOLO_MANCHESTER!$B$2:$C$6,2,0)</f>
        <v>5</v>
      </c>
      <c r="H85" s="14" t="s">
        <v>29</v>
      </c>
      <c r="I85" s="15">
        <f>VLOOKUP(H85,TBL_SETOR!$B$2:$C$55,2,0)</f>
        <v>1</v>
      </c>
      <c r="J85" s="15" t="str">
        <f>VLOOKUP(H85,Medicos!$B$2:$C$3,2,0)</f>
        <v>Especialista</v>
      </c>
      <c r="K85" s="15">
        <f>2*C85+2*E85+G85+I85</f>
        <v>16</v>
      </c>
      <c r="L85" s="10"/>
      <c r="M85" s="10"/>
      <c r="P85" s="4"/>
    </row>
    <row r="86" spans="1:16">
      <c r="A86" s="18">
        <v>83</v>
      </c>
      <c r="B86" s="17" t="s">
        <v>17</v>
      </c>
      <c r="C86" s="6">
        <f>VLOOKUP(B86,TBL_LESAO!$B$2:$C$10,2,0)</f>
        <v>3</v>
      </c>
      <c r="D86" s="6" t="s">
        <v>15</v>
      </c>
      <c r="E86" s="6">
        <f>VLOOKUP(D86,TBL_AREA_CORPO!$B$2:$C$9,2,0)</f>
        <v>5</v>
      </c>
      <c r="F86" s="6" t="s">
        <v>9</v>
      </c>
      <c r="G86" s="12">
        <f>VLOOKUP(F86,TBL_PROTOCOLO_MANCHESTER!$B$2:$C$6,2,0)</f>
        <v>2</v>
      </c>
      <c r="H86" s="15" t="s">
        <v>25</v>
      </c>
      <c r="I86" s="15">
        <f>VLOOKUP(H86,TBL_SETOR!$B$2:$C$55,2,0)</f>
        <v>1</v>
      </c>
      <c r="J86" s="15" t="str">
        <f>VLOOKUP(H86,Medicos!$B$2:$C$3,2,0)</f>
        <v>Clinico</v>
      </c>
      <c r="K86" s="15">
        <f>2*C86+2*E86+G86+I86</f>
        <v>19</v>
      </c>
      <c r="L86" s="10"/>
      <c r="M86" s="10"/>
      <c r="P86" s="4"/>
    </row>
    <row r="87" spans="1:16">
      <c r="A87" s="18">
        <v>99</v>
      </c>
      <c r="B87" s="17" t="s">
        <v>17</v>
      </c>
      <c r="C87" s="6">
        <f>VLOOKUP(B87,TBL_LESAO!$B$2:$C$10,2,0)</f>
        <v>3</v>
      </c>
      <c r="D87" s="6" t="s">
        <v>33</v>
      </c>
      <c r="E87" s="6">
        <f>VLOOKUP(D87,TBL_AREA_CORPO!$B$2:$C$9,2,0)</f>
        <v>4</v>
      </c>
      <c r="F87" s="6" t="s">
        <v>10</v>
      </c>
      <c r="G87" s="12">
        <f>VLOOKUP(F87,TBL_PROTOCOLO_MANCHESTER!$B$2:$C$6,2,0)</f>
        <v>3</v>
      </c>
      <c r="H87" s="14" t="s">
        <v>29</v>
      </c>
      <c r="I87" s="15">
        <f>VLOOKUP(H87,TBL_SETOR!$B$2:$C$55,2,0)</f>
        <v>1</v>
      </c>
      <c r="J87" s="15" t="str">
        <f>VLOOKUP(H87,Medicos!$B$2:$C$3,2,0)</f>
        <v>Especialista</v>
      </c>
      <c r="K87" s="15">
        <f>2*C87+2*E87+G87+I87</f>
        <v>18</v>
      </c>
      <c r="L87" s="10"/>
      <c r="M87" s="10"/>
      <c r="P87" s="4"/>
    </row>
    <row r="88" spans="1:16">
      <c r="A88" s="18">
        <v>104</v>
      </c>
      <c r="B88" s="17" t="s">
        <v>17</v>
      </c>
      <c r="C88" s="6">
        <f>VLOOKUP(B88,TBL_LESAO!$B$2:$C$10,2,0)</f>
        <v>3</v>
      </c>
      <c r="D88" s="6" t="s">
        <v>34</v>
      </c>
      <c r="E88" s="6">
        <f>VLOOKUP(D88,TBL_AREA_CORPO!$B$2:$C$9,2,0)</f>
        <v>4</v>
      </c>
      <c r="F88" s="6" t="s">
        <v>10</v>
      </c>
      <c r="G88" s="12">
        <f>VLOOKUP(F88,TBL_PROTOCOLO_MANCHESTER!$B$2:$C$6,2,0)</f>
        <v>3</v>
      </c>
      <c r="H88" s="14" t="s">
        <v>29</v>
      </c>
      <c r="I88" s="15">
        <f>VLOOKUP(H88,TBL_SETOR!$B$2:$C$55,2,0)</f>
        <v>1</v>
      </c>
      <c r="J88" s="15" t="str">
        <f>VLOOKUP(H88,Medicos!$B$2:$C$3,2,0)</f>
        <v>Especialista</v>
      </c>
      <c r="K88" s="15">
        <f>2*C88+2*E88+G88+I88</f>
        <v>18</v>
      </c>
      <c r="L88" s="10"/>
      <c r="M88" s="10"/>
      <c r="P88" s="4"/>
    </row>
    <row r="89" spans="1:16">
      <c r="A89" s="18">
        <v>111</v>
      </c>
      <c r="B89" s="17" t="s">
        <v>17</v>
      </c>
      <c r="C89" s="6">
        <f>VLOOKUP(B89,TBL_LESAO!$B$2:$C$10,2,0)</f>
        <v>3</v>
      </c>
      <c r="D89" s="6" t="s">
        <v>35</v>
      </c>
      <c r="E89" s="6">
        <f>VLOOKUP(D89,TBL_AREA_CORPO!$B$2:$C$9,2,0)</f>
        <v>2</v>
      </c>
      <c r="F89" s="6" t="s">
        <v>14</v>
      </c>
      <c r="G89" s="12">
        <f>VLOOKUP(F89,TBL_PROTOCOLO_MANCHESTER!$B$2:$C$6,2,0)</f>
        <v>5</v>
      </c>
      <c r="H89" s="14" t="s">
        <v>29</v>
      </c>
      <c r="I89" s="15">
        <f>VLOOKUP(H89,TBL_SETOR!$B$2:$C$55,2,0)</f>
        <v>1</v>
      </c>
      <c r="J89" s="15" t="str">
        <f>VLOOKUP(H89,Medicos!$B$2:$C$3,2,0)</f>
        <v>Especialista</v>
      </c>
      <c r="K89" s="15">
        <f>2*C89+2*E89+G89+I89</f>
        <v>16</v>
      </c>
      <c r="L89" s="10"/>
      <c r="M89" s="10"/>
      <c r="P89" s="4"/>
    </row>
    <row r="90" spans="1:16">
      <c r="A90" s="18">
        <v>115</v>
      </c>
      <c r="B90" s="17" t="s">
        <v>17</v>
      </c>
      <c r="C90" s="6">
        <f>VLOOKUP(B90,TBL_LESAO!$B$2:$C$10,2,0)</f>
        <v>3</v>
      </c>
      <c r="D90" s="6" t="s">
        <v>36</v>
      </c>
      <c r="E90" s="6">
        <f>VLOOKUP(D90,TBL_AREA_CORPO!$B$2:$C$9,2,0)</f>
        <v>3</v>
      </c>
      <c r="F90" s="6" t="s">
        <v>12</v>
      </c>
      <c r="G90" s="12">
        <f>VLOOKUP(F90,TBL_PROTOCOLO_MANCHESTER!$B$2:$C$6,2,0)</f>
        <v>4</v>
      </c>
      <c r="H90" s="14" t="s">
        <v>29</v>
      </c>
      <c r="I90" s="15">
        <f>VLOOKUP(H90,TBL_SETOR!$B$2:$C$55,2,0)</f>
        <v>1</v>
      </c>
      <c r="J90" s="15" t="str">
        <f>VLOOKUP(H90,Medicos!$B$2:$C$3,2,0)</f>
        <v>Especialista</v>
      </c>
      <c r="K90" s="15">
        <f>2*C90+2*E90+G90+I90</f>
        <v>17</v>
      </c>
      <c r="L90" s="10"/>
      <c r="M90" s="10"/>
      <c r="P90" s="4"/>
    </row>
    <row r="91" spans="1:16">
      <c r="A91" s="18">
        <v>120</v>
      </c>
      <c r="B91" s="17" t="s">
        <v>17</v>
      </c>
      <c r="C91" s="6">
        <f>VLOOKUP(B91,TBL_LESAO!$B$2:$C$10,2,0)</f>
        <v>3</v>
      </c>
      <c r="D91" s="5" t="s">
        <v>37</v>
      </c>
      <c r="E91" s="6">
        <f>VLOOKUP(D91,TBL_AREA_CORPO!$B$2:$C$9,2,0)</f>
        <v>3</v>
      </c>
      <c r="F91" s="5" t="s">
        <v>12</v>
      </c>
      <c r="G91" s="12">
        <f>VLOOKUP(F91,TBL_PROTOCOLO_MANCHESTER!$B$2:$C$6,2,0)</f>
        <v>4</v>
      </c>
      <c r="H91" s="14" t="s">
        <v>29</v>
      </c>
      <c r="I91" s="15">
        <f>VLOOKUP(H91,TBL_SETOR!$B$2:$C$55,2,0)</f>
        <v>1</v>
      </c>
      <c r="J91" s="15" t="str">
        <f>VLOOKUP(H91,Medicos!$B$2:$C$3,2,0)</f>
        <v>Especialista</v>
      </c>
      <c r="K91" s="15">
        <f>2*C91+2*E91+G91+I91</f>
        <v>17</v>
      </c>
      <c r="L91" s="10"/>
      <c r="M91" s="10"/>
      <c r="P91" s="4"/>
    </row>
    <row r="92" spans="1:16">
      <c r="A92" s="18">
        <v>124</v>
      </c>
      <c r="B92" s="17" t="s">
        <v>18</v>
      </c>
      <c r="C92" s="6">
        <f>VLOOKUP(B92,TBL_LESAO!$B$2:$C$10,2,0)</f>
        <v>2</v>
      </c>
      <c r="D92" s="6" t="s">
        <v>15</v>
      </c>
      <c r="E92" s="6">
        <f>VLOOKUP(D92,TBL_AREA_CORPO!$B$2:$C$9,2,0)</f>
        <v>5</v>
      </c>
      <c r="F92" s="6" t="s">
        <v>10</v>
      </c>
      <c r="G92" s="12">
        <f>VLOOKUP(F92,TBL_PROTOCOLO_MANCHESTER!$B$2:$C$6,2,0)</f>
        <v>3</v>
      </c>
      <c r="H92" s="14" t="s">
        <v>29</v>
      </c>
      <c r="I92" s="15">
        <f>VLOOKUP(H92,TBL_SETOR!$B$2:$C$55,2,0)</f>
        <v>1</v>
      </c>
      <c r="J92" s="15" t="str">
        <f>VLOOKUP(H92,Medicos!$B$2:$C$3,2,0)</f>
        <v>Especialista</v>
      </c>
      <c r="K92" s="15">
        <f>2*C92+2*E92+G92+I92</f>
        <v>18</v>
      </c>
      <c r="L92" s="10"/>
      <c r="M92" s="10"/>
      <c r="P92" s="4"/>
    </row>
    <row r="93" spans="1:16">
      <c r="A93" s="18">
        <v>140</v>
      </c>
      <c r="B93" s="17" t="s">
        <v>18</v>
      </c>
      <c r="C93" s="6">
        <f>VLOOKUP(B93,TBL_LESAO!$B$2:$C$10,2,0)</f>
        <v>2</v>
      </c>
      <c r="D93" s="6" t="s">
        <v>33</v>
      </c>
      <c r="E93" s="6">
        <f>VLOOKUP(D93,TBL_AREA_CORPO!$B$2:$C$9,2,0)</f>
        <v>4</v>
      </c>
      <c r="F93" s="6" t="s">
        <v>12</v>
      </c>
      <c r="G93" s="12">
        <f>VLOOKUP(F93,TBL_PROTOCOLO_MANCHESTER!$B$2:$C$6,2,0)</f>
        <v>4</v>
      </c>
      <c r="H93" s="14" t="s">
        <v>29</v>
      </c>
      <c r="I93" s="15">
        <f>VLOOKUP(H93,TBL_SETOR!$B$2:$C$55,2,0)</f>
        <v>1</v>
      </c>
      <c r="J93" s="15" t="str">
        <f>VLOOKUP(H93,Medicos!$B$2:$C$3,2,0)</f>
        <v>Especialista</v>
      </c>
      <c r="K93" s="15">
        <f>2*C93+2*E93+G93+I93</f>
        <v>17</v>
      </c>
      <c r="L93" s="10"/>
      <c r="M93" s="10"/>
      <c r="P93" s="4"/>
    </row>
    <row r="94" spans="1:16">
      <c r="A94" s="18">
        <v>145</v>
      </c>
      <c r="B94" s="17" t="s">
        <v>18</v>
      </c>
      <c r="C94" s="6">
        <f>VLOOKUP(B94,TBL_LESAO!$B$2:$C$10,2,0)</f>
        <v>2</v>
      </c>
      <c r="D94" s="6" t="s">
        <v>34</v>
      </c>
      <c r="E94" s="6">
        <f>VLOOKUP(D94,TBL_AREA_CORPO!$B$2:$C$9,2,0)</f>
        <v>4</v>
      </c>
      <c r="F94" s="6" t="s">
        <v>12</v>
      </c>
      <c r="G94" s="12">
        <f>VLOOKUP(F94,TBL_PROTOCOLO_MANCHESTER!$B$2:$C$6,2,0)</f>
        <v>4</v>
      </c>
      <c r="H94" s="14" t="s">
        <v>29</v>
      </c>
      <c r="I94" s="15">
        <f>VLOOKUP(H94,TBL_SETOR!$B$2:$C$55,2,0)</f>
        <v>1</v>
      </c>
      <c r="J94" s="15" t="str">
        <f>VLOOKUP(H94,Medicos!$B$2:$C$3,2,0)</f>
        <v>Especialista</v>
      </c>
      <c r="K94" s="15">
        <f>2*C94+2*E94+G94+I94</f>
        <v>17</v>
      </c>
      <c r="L94" s="10"/>
      <c r="M94" s="10"/>
      <c r="P94" s="4"/>
    </row>
    <row r="95" spans="1:16">
      <c r="A95" s="18">
        <v>156</v>
      </c>
      <c r="B95" s="17" t="s">
        <v>18</v>
      </c>
      <c r="C95" s="6">
        <f>VLOOKUP(B95,TBL_LESAO!$B$2:$C$10,2,0)</f>
        <v>2</v>
      </c>
      <c r="D95" s="6" t="s">
        <v>36</v>
      </c>
      <c r="E95" s="6">
        <f>VLOOKUP(D95,TBL_AREA_CORPO!$B$2:$C$9,2,0)</f>
        <v>3</v>
      </c>
      <c r="F95" s="6" t="s">
        <v>14</v>
      </c>
      <c r="G95" s="12">
        <f>VLOOKUP(F95,TBL_PROTOCOLO_MANCHESTER!$B$2:$C$6,2,0)</f>
        <v>5</v>
      </c>
      <c r="H95" s="14" t="s">
        <v>29</v>
      </c>
      <c r="I95" s="15">
        <f>VLOOKUP(H95,TBL_SETOR!$B$2:$C$55,2,0)</f>
        <v>1</v>
      </c>
      <c r="J95" s="15" t="str">
        <f>VLOOKUP(H95,Medicos!$B$2:$C$3,2,0)</f>
        <v>Especialista</v>
      </c>
      <c r="K95" s="15">
        <f>2*C95+2*E95+G95+I95</f>
        <v>16</v>
      </c>
      <c r="L95" s="10"/>
      <c r="M95" s="10"/>
      <c r="P95" s="4"/>
    </row>
    <row r="96" spans="1:16">
      <c r="A96" s="18">
        <v>161</v>
      </c>
      <c r="B96" s="17" t="s">
        <v>18</v>
      </c>
      <c r="C96" s="6">
        <f>VLOOKUP(B96,TBL_LESAO!$B$2:$C$10,2,0)</f>
        <v>2</v>
      </c>
      <c r="D96" s="6" t="s">
        <v>37</v>
      </c>
      <c r="E96" s="6">
        <f>VLOOKUP(D96,TBL_AREA_CORPO!$B$2:$C$9,2,0)</f>
        <v>3</v>
      </c>
      <c r="F96" s="6" t="s">
        <v>14</v>
      </c>
      <c r="G96" s="12">
        <f>VLOOKUP(F96,TBL_PROTOCOLO_MANCHESTER!$B$2:$C$6,2,0)</f>
        <v>5</v>
      </c>
      <c r="H96" s="14" t="s">
        <v>29</v>
      </c>
      <c r="I96" s="15">
        <f>VLOOKUP(H96,TBL_SETOR!$B$2:$C$55,2,0)</f>
        <v>1</v>
      </c>
      <c r="J96" s="15" t="str">
        <f>VLOOKUP(H96,Medicos!$B$2:$C$3,2,0)</f>
        <v>Especialista</v>
      </c>
      <c r="K96" s="15">
        <f>2*C96+2*E96+G96+I96</f>
        <v>16</v>
      </c>
      <c r="L96" s="10"/>
      <c r="M96" s="10"/>
      <c r="P96" s="4"/>
    </row>
    <row r="97" spans="1:16">
      <c r="A97" s="18">
        <v>170</v>
      </c>
      <c r="B97" s="17" t="s">
        <v>19</v>
      </c>
      <c r="C97" s="6">
        <f>VLOOKUP(B97,TBL_LESAO!$B$2:$C$10,2,0)</f>
        <v>5</v>
      </c>
      <c r="D97" s="6" t="s">
        <v>31</v>
      </c>
      <c r="E97" s="6">
        <f>VLOOKUP(D97,TBL_AREA_CORPO!$B$2:$C$9,2,0)</f>
        <v>1</v>
      </c>
      <c r="F97" s="6" t="s">
        <v>12</v>
      </c>
      <c r="G97" s="12">
        <f>VLOOKUP(F97,TBL_PROTOCOLO_MANCHESTER!$B$2:$C$6,2,0)</f>
        <v>4</v>
      </c>
      <c r="H97" s="14" t="s">
        <v>29</v>
      </c>
      <c r="I97" s="15">
        <f>VLOOKUP(H97,TBL_SETOR!$B$2:$C$55,2,0)</f>
        <v>1</v>
      </c>
      <c r="J97" s="15" t="str">
        <f>VLOOKUP(H97,Medicos!$B$2:$C$3,2,0)</f>
        <v>Especialista</v>
      </c>
      <c r="K97" s="15">
        <f>2*C97+2*E97+G97+I97</f>
        <v>17</v>
      </c>
      <c r="L97" s="10"/>
      <c r="M97" s="10"/>
      <c r="P97" s="4"/>
    </row>
    <row r="98" spans="1:16">
      <c r="A98" s="18">
        <v>175</v>
      </c>
      <c r="B98" s="17" t="s">
        <v>19</v>
      </c>
      <c r="C98" s="6">
        <f>VLOOKUP(B98,TBL_LESAO!$B$2:$C$10,2,0)</f>
        <v>5</v>
      </c>
      <c r="D98" s="6" t="s">
        <v>32</v>
      </c>
      <c r="E98" s="6">
        <f>VLOOKUP(D98,TBL_AREA_CORPO!$B$2:$C$9,2,0)</f>
        <v>1</v>
      </c>
      <c r="F98" s="6" t="s">
        <v>12</v>
      </c>
      <c r="G98" s="12">
        <f>VLOOKUP(F98,TBL_PROTOCOLO_MANCHESTER!$B$2:$C$6,2,0)</f>
        <v>4</v>
      </c>
      <c r="H98" s="14" t="s">
        <v>29</v>
      </c>
      <c r="I98" s="15">
        <f>VLOOKUP(H98,TBL_SETOR!$B$2:$C$55,2,0)</f>
        <v>1</v>
      </c>
      <c r="J98" s="15" t="str">
        <f>VLOOKUP(H98,Medicos!$B$2:$C$3,2,0)</f>
        <v>Especialista</v>
      </c>
      <c r="K98" s="15">
        <f>2*C98+2*E98+G98+I98</f>
        <v>17</v>
      </c>
      <c r="L98" s="10"/>
      <c r="M98" s="10"/>
      <c r="P98" s="4"/>
    </row>
    <row r="99" spans="1:16">
      <c r="A99" s="18">
        <v>177</v>
      </c>
      <c r="B99" s="17" t="s">
        <v>19</v>
      </c>
      <c r="C99" s="6">
        <f>VLOOKUP(B99,TBL_LESAO!$B$2:$C$10,2,0)</f>
        <v>5</v>
      </c>
      <c r="D99" s="6" t="s">
        <v>33</v>
      </c>
      <c r="E99" s="6">
        <f>VLOOKUP(D99,TBL_AREA_CORPO!$B$2:$C$9,2,0)</f>
        <v>4</v>
      </c>
      <c r="F99" s="6" t="s">
        <v>24</v>
      </c>
      <c r="G99" s="12">
        <f>VLOOKUP(F99,TBL_PROTOCOLO_MANCHESTER!$B$2:$C$6,2,0)</f>
        <v>1</v>
      </c>
      <c r="H99" s="15" t="s">
        <v>25</v>
      </c>
      <c r="I99" s="15">
        <f>VLOOKUP(H99,TBL_SETOR!$B$2:$C$55,2,0)</f>
        <v>1</v>
      </c>
      <c r="J99" s="15" t="str">
        <f>VLOOKUP(H99,Medicos!$B$2:$C$3,2,0)</f>
        <v>Clinico</v>
      </c>
      <c r="K99" s="15">
        <f>2*C99+2*E99+G99+I99</f>
        <v>20</v>
      </c>
      <c r="L99" s="10"/>
      <c r="M99" s="10"/>
      <c r="P99" s="4"/>
    </row>
    <row r="100" spans="1:16">
      <c r="A100" s="18">
        <v>182</v>
      </c>
      <c r="B100" s="17" t="s">
        <v>19</v>
      </c>
      <c r="C100" s="6">
        <f>VLOOKUP(B100,TBL_LESAO!$B$2:$C$10,2,0)</f>
        <v>5</v>
      </c>
      <c r="D100" s="6" t="s">
        <v>34</v>
      </c>
      <c r="E100" s="6">
        <f>VLOOKUP(D100,TBL_AREA_CORPO!$B$2:$C$9,2,0)</f>
        <v>4</v>
      </c>
      <c r="F100" s="6" t="s">
        <v>24</v>
      </c>
      <c r="G100" s="12">
        <f>VLOOKUP(F100,TBL_PROTOCOLO_MANCHESTER!$B$2:$C$6,2,0)</f>
        <v>1</v>
      </c>
      <c r="H100" s="15" t="s">
        <v>25</v>
      </c>
      <c r="I100" s="15">
        <f>VLOOKUP(H100,TBL_SETOR!$B$2:$C$55,2,0)</f>
        <v>1</v>
      </c>
      <c r="J100" s="15" t="str">
        <f>VLOOKUP(H100,Medicos!$B$2:$C$3,2,0)</f>
        <v>Clinico</v>
      </c>
      <c r="K100" s="15">
        <f>2*C100+2*E100+G100+I100</f>
        <v>20</v>
      </c>
      <c r="L100" s="10"/>
      <c r="M100" s="10"/>
      <c r="P100" s="4"/>
    </row>
    <row r="101" spans="1:16">
      <c r="A101" s="18">
        <v>189</v>
      </c>
      <c r="B101" s="17" t="s">
        <v>19</v>
      </c>
      <c r="C101" s="6">
        <f>VLOOKUP(B101,TBL_LESAO!$B$2:$C$10,2,0)</f>
        <v>5</v>
      </c>
      <c r="D101" s="5" t="s">
        <v>35</v>
      </c>
      <c r="E101" s="6">
        <f>VLOOKUP(D101,TBL_AREA_CORPO!$B$2:$C$9,2,0)</f>
        <v>2</v>
      </c>
      <c r="F101" s="5" t="s">
        <v>10</v>
      </c>
      <c r="G101" s="12">
        <f>VLOOKUP(F101,TBL_PROTOCOLO_MANCHESTER!$B$2:$C$6,2,0)</f>
        <v>3</v>
      </c>
      <c r="H101" s="14" t="s">
        <v>29</v>
      </c>
      <c r="I101" s="15">
        <f>VLOOKUP(H101,TBL_SETOR!$B$2:$C$55,2,0)</f>
        <v>1</v>
      </c>
      <c r="J101" s="15" t="str">
        <f>VLOOKUP(H101,Medicos!$B$2:$C$3,2,0)</f>
        <v>Especialista</v>
      </c>
      <c r="K101" s="15">
        <f>2*C101+2*E101+G101+I101</f>
        <v>18</v>
      </c>
      <c r="L101" s="10"/>
      <c r="M101" s="10"/>
      <c r="P101" s="4"/>
    </row>
    <row r="102" spans="1:16">
      <c r="A102" s="18">
        <v>193</v>
      </c>
      <c r="B102" s="17" t="s">
        <v>19</v>
      </c>
      <c r="C102" s="6">
        <f>VLOOKUP(B102,TBL_LESAO!$B$2:$C$10,2,0)</f>
        <v>5</v>
      </c>
      <c r="D102" s="6" t="s">
        <v>36</v>
      </c>
      <c r="E102" s="6">
        <f>VLOOKUP(D102,TBL_AREA_CORPO!$B$2:$C$9,2,0)</f>
        <v>3</v>
      </c>
      <c r="F102" s="6" t="s">
        <v>9</v>
      </c>
      <c r="G102" s="12">
        <f>VLOOKUP(F102,TBL_PROTOCOLO_MANCHESTER!$B$2:$C$6,2,0)</f>
        <v>2</v>
      </c>
      <c r="H102" s="15" t="s">
        <v>25</v>
      </c>
      <c r="I102" s="15">
        <f>VLOOKUP(H102,TBL_SETOR!$B$2:$C$55,2,0)</f>
        <v>1</v>
      </c>
      <c r="J102" s="15" t="str">
        <f>VLOOKUP(H102,Medicos!$B$2:$C$3,2,0)</f>
        <v>Clinico</v>
      </c>
      <c r="K102" s="15">
        <f>2*C102+2*E102+G102+I102</f>
        <v>19</v>
      </c>
      <c r="L102" s="10"/>
      <c r="M102" s="10"/>
      <c r="P102" s="4"/>
    </row>
    <row r="103" spans="1:16">
      <c r="A103" s="18">
        <v>198</v>
      </c>
      <c r="B103" s="17" t="s">
        <v>19</v>
      </c>
      <c r="C103" s="6">
        <f>VLOOKUP(B103,TBL_LESAO!$B$2:$C$10,2,0)</f>
        <v>5</v>
      </c>
      <c r="D103" s="6" t="s">
        <v>37</v>
      </c>
      <c r="E103" s="6">
        <f>VLOOKUP(D103,TBL_AREA_CORPO!$B$2:$C$9,2,0)</f>
        <v>3</v>
      </c>
      <c r="F103" s="6" t="s">
        <v>9</v>
      </c>
      <c r="G103" s="12">
        <f>VLOOKUP(F103,TBL_PROTOCOLO_MANCHESTER!$B$2:$C$6,2,0)</f>
        <v>2</v>
      </c>
      <c r="H103" s="15" t="s">
        <v>25</v>
      </c>
      <c r="I103" s="15">
        <f>VLOOKUP(H103,TBL_SETOR!$B$2:$C$55,2,0)</f>
        <v>1</v>
      </c>
      <c r="J103" s="15" t="str">
        <f>VLOOKUP(H103,Medicos!$B$2:$C$3,2,0)</f>
        <v>Clinico</v>
      </c>
      <c r="K103" s="15">
        <f>2*C103+2*E103+G103+I103</f>
        <v>19</v>
      </c>
      <c r="L103" s="10"/>
      <c r="M103" s="10"/>
      <c r="P103" s="4"/>
    </row>
    <row r="104" spans="1:16">
      <c r="A104" s="18">
        <v>205</v>
      </c>
      <c r="B104" s="17" t="s">
        <v>20</v>
      </c>
      <c r="C104" s="6">
        <f>VLOOKUP(B104,TBL_LESAO!$B$2:$C$10,2,0)</f>
        <v>1</v>
      </c>
      <c r="D104" s="6" t="s">
        <v>15</v>
      </c>
      <c r="E104" s="6">
        <f>VLOOKUP(D104,TBL_AREA_CORPO!$B$2:$C$9,2,0)</f>
        <v>5</v>
      </c>
      <c r="F104" s="6" t="s">
        <v>12</v>
      </c>
      <c r="G104" s="12">
        <f>VLOOKUP(F104,TBL_PROTOCOLO_MANCHESTER!$B$2:$C$6,2,0)</f>
        <v>4</v>
      </c>
      <c r="H104" s="14" t="s">
        <v>29</v>
      </c>
      <c r="I104" s="15">
        <f>VLOOKUP(H104,TBL_SETOR!$B$2:$C$55,2,0)</f>
        <v>1</v>
      </c>
      <c r="J104" s="15" t="str">
        <f>VLOOKUP(H104,Medicos!$B$2:$C$3,2,0)</f>
        <v>Especialista</v>
      </c>
      <c r="K104" s="15">
        <f>2*C104+2*E104+G104+I104</f>
        <v>17</v>
      </c>
      <c r="L104" s="10"/>
      <c r="M104" s="10"/>
      <c r="P104" s="4"/>
    </row>
    <row r="105" spans="1:16">
      <c r="A105" s="18">
        <v>221</v>
      </c>
      <c r="B105" s="17" t="s">
        <v>20</v>
      </c>
      <c r="C105" s="6">
        <f>VLOOKUP(B105,TBL_LESAO!$B$2:$C$10,2,0)</f>
        <v>1</v>
      </c>
      <c r="D105" s="6" t="s">
        <v>33</v>
      </c>
      <c r="E105" s="6">
        <f>VLOOKUP(D105,TBL_AREA_CORPO!$B$2:$C$9,2,0)</f>
        <v>4</v>
      </c>
      <c r="F105" s="6" t="s">
        <v>14</v>
      </c>
      <c r="G105" s="12">
        <f>VLOOKUP(F105,TBL_PROTOCOLO_MANCHESTER!$B$2:$C$6,2,0)</f>
        <v>5</v>
      </c>
      <c r="H105" s="14" t="s">
        <v>29</v>
      </c>
      <c r="I105" s="15">
        <f>VLOOKUP(H105,TBL_SETOR!$B$2:$C$55,2,0)</f>
        <v>1</v>
      </c>
      <c r="J105" s="15" t="str">
        <f>VLOOKUP(H105,Medicos!$B$2:$C$3,2,0)</f>
        <v>Especialista</v>
      </c>
      <c r="K105" s="15">
        <f>2*C105+2*E105+G105+I105</f>
        <v>16</v>
      </c>
      <c r="L105" s="10"/>
      <c r="M105" s="10"/>
      <c r="P105" s="4"/>
    </row>
    <row r="106" spans="1:16">
      <c r="A106" s="18">
        <v>226</v>
      </c>
      <c r="B106" s="17" t="s">
        <v>20</v>
      </c>
      <c r="C106" s="6">
        <f>VLOOKUP(B106,TBL_LESAO!$B$2:$C$10,2,0)</f>
        <v>1</v>
      </c>
      <c r="D106" s="6" t="s">
        <v>34</v>
      </c>
      <c r="E106" s="6">
        <f>VLOOKUP(D106,TBL_AREA_CORPO!$B$2:$C$9,2,0)</f>
        <v>4</v>
      </c>
      <c r="F106" s="6" t="s">
        <v>14</v>
      </c>
      <c r="G106" s="12">
        <f>VLOOKUP(F106,TBL_PROTOCOLO_MANCHESTER!$B$2:$C$6,2,0)</f>
        <v>5</v>
      </c>
      <c r="H106" s="14" t="s">
        <v>29</v>
      </c>
      <c r="I106" s="15">
        <f>VLOOKUP(H106,TBL_SETOR!$B$2:$C$55,2,0)</f>
        <v>1</v>
      </c>
      <c r="J106" s="15" t="str">
        <f>VLOOKUP(H106,Medicos!$B$2:$C$3,2,0)</f>
        <v>Especialista</v>
      </c>
      <c r="K106" s="15">
        <f>2*C106+2*E106+G106+I106</f>
        <v>16</v>
      </c>
      <c r="L106" s="10"/>
      <c r="M106" s="10"/>
      <c r="P106" s="4"/>
    </row>
    <row r="107" spans="1:16">
      <c r="A107" s="18">
        <v>245</v>
      </c>
      <c r="B107" s="17" t="s">
        <v>21</v>
      </c>
      <c r="C107" s="6">
        <f>VLOOKUP(B107,TBL_LESAO!$B$2:$C$10,2,0)</f>
        <v>1</v>
      </c>
      <c r="D107" s="6" t="s">
        <v>15</v>
      </c>
      <c r="E107" s="6">
        <f>VLOOKUP(D107,TBL_AREA_CORPO!$B$2:$C$9,2,0)</f>
        <v>5</v>
      </c>
      <c r="F107" s="6" t="s">
        <v>12</v>
      </c>
      <c r="G107" s="12">
        <f>VLOOKUP(F107,TBL_PROTOCOLO_MANCHESTER!$B$2:$C$6,2,0)</f>
        <v>4</v>
      </c>
      <c r="H107" s="14" t="s">
        <v>29</v>
      </c>
      <c r="I107" s="15">
        <f>VLOOKUP(H107,TBL_SETOR!$B$2:$C$55,2,0)</f>
        <v>1</v>
      </c>
      <c r="J107" s="15" t="str">
        <f>VLOOKUP(H107,Medicos!$B$2:$C$3,2,0)</f>
        <v>Especialista</v>
      </c>
      <c r="K107" s="15">
        <f>2*C107+2*E107+G107+I107</f>
        <v>17</v>
      </c>
      <c r="L107" s="10"/>
      <c r="M107" s="10"/>
      <c r="P107" s="4"/>
    </row>
    <row r="108" spans="1:16">
      <c r="A108" s="18">
        <v>261</v>
      </c>
      <c r="B108" s="17" t="s">
        <v>21</v>
      </c>
      <c r="C108" s="6">
        <f>VLOOKUP(B108,TBL_LESAO!$B$2:$C$10,2,0)</f>
        <v>1</v>
      </c>
      <c r="D108" s="6" t="s">
        <v>33</v>
      </c>
      <c r="E108" s="6">
        <f>VLOOKUP(D108,TBL_AREA_CORPO!$B$2:$C$9,2,0)</f>
        <v>4</v>
      </c>
      <c r="F108" s="6" t="s">
        <v>14</v>
      </c>
      <c r="G108" s="12">
        <f>VLOOKUP(F108,TBL_PROTOCOLO_MANCHESTER!$B$2:$C$6,2,0)</f>
        <v>5</v>
      </c>
      <c r="H108" s="14" t="s">
        <v>29</v>
      </c>
      <c r="I108" s="15">
        <f>VLOOKUP(H108,TBL_SETOR!$B$2:$C$55,2,0)</f>
        <v>1</v>
      </c>
      <c r="J108" s="15" t="str">
        <f>VLOOKUP(H108,Medicos!$B$2:$C$3,2,0)</f>
        <v>Especialista</v>
      </c>
      <c r="K108" s="15">
        <f>2*C108+2*E108+G108+I108</f>
        <v>16</v>
      </c>
      <c r="L108" s="10"/>
      <c r="M108" s="10"/>
      <c r="P108" s="4"/>
    </row>
    <row r="109" spans="1:16">
      <c r="A109" s="18">
        <v>266</v>
      </c>
      <c r="B109" s="17" t="s">
        <v>21</v>
      </c>
      <c r="C109" s="6">
        <f>VLOOKUP(B109,TBL_LESAO!$B$2:$C$10,2,0)</f>
        <v>1</v>
      </c>
      <c r="D109" s="6" t="s">
        <v>34</v>
      </c>
      <c r="E109" s="6">
        <f>VLOOKUP(D109,TBL_AREA_CORPO!$B$2:$C$9,2,0)</f>
        <v>4</v>
      </c>
      <c r="F109" s="6" t="s">
        <v>14</v>
      </c>
      <c r="G109" s="12">
        <f>VLOOKUP(F109,TBL_PROTOCOLO_MANCHESTER!$B$2:$C$6,2,0)</f>
        <v>5</v>
      </c>
      <c r="H109" s="14" t="s">
        <v>29</v>
      </c>
      <c r="I109" s="15">
        <f>VLOOKUP(H109,TBL_SETOR!$B$2:$C$55,2,0)</f>
        <v>1</v>
      </c>
      <c r="J109" s="15" t="str">
        <f>VLOOKUP(H109,Medicos!$B$2:$C$3,2,0)</f>
        <v>Especialista</v>
      </c>
      <c r="K109" s="15">
        <f>2*C109+2*E109+G109+I109</f>
        <v>16</v>
      </c>
      <c r="L109" s="10"/>
      <c r="M109" s="10"/>
      <c r="P109" s="4"/>
    </row>
    <row r="110" spans="1:16">
      <c r="A110" s="18">
        <v>290</v>
      </c>
      <c r="B110" s="17" t="s">
        <v>22</v>
      </c>
      <c r="C110" s="6">
        <f>VLOOKUP(B110,TBL_LESAO!$B$2:$C$10,2,0)</f>
        <v>5</v>
      </c>
      <c r="D110" s="6" t="s">
        <v>31</v>
      </c>
      <c r="E110" s="6">
        <f>VLOOKUP(D110,TBL_AREA_CORPO!$B$2:$C$9,2,0)</f>
        <v>1</v>
      </c>
      <c r="F110" s="6" t="s">
        <v>12</v>
      </c>
      <c r="G110" s="12">
        <f>VLOOKUP(F110,TBL_PROTOCOLO_MANCHESTER!$B$2:$C$6,2,0)</f>
        <v>4</v>
      </c>
      <c r="H110" s="14" t="s">
        <v>29</v>
      </c>
      <c r="I110" s="15">
        <f>VLOOKUP(H110,TBL_SETOR!$B$2:$C$55,2,0)</f>
        <v>1</v>
      </c>
      <c r="J110" s="15" t="str">
        <f>VLOOKUP(H110,Medicos!$B$2:$C$3,2,0)</f>
        <v>Especialista</v>
      </c>
      <c r="K110" s="15">
        <f>2*C110+2*E110+G110+I110</f>
        <v>17</v>
      </c>
      <c r="L110" s="10"/>
      <c r="M110" s="10"/>
      <c r="P110" s="4"/>
    </row>
    <row r="111" spans="1:16">
      <c r="A111" s="18">
        <v>295</v>
      </c>
      <c r="B111" s="17" t="s">
        <v>22</v>
      </c>
      <c r="C111" s="6">
        <f>VLOOKUP(B111,TBL_LESAO!$B$2:$C$10,2,0)</f>
        <v>5</v>
      </c>
      <c r="D111" s="6" t="s">
        <v>32</v>
      </c>
      <c r="E111" s="6">
        <f>VLOOKUP(D111,TBL_AREA_CORPO!$B$2:$C$9,2,0)</f>
        <v>1</v>
      </c>
      <c r="F111" s="6" t="s">
        <v>12</v>
      </c>
      <c r="G111" s="12">
        <f>VLOOKUP(F111,TBL_PROTOCOLO_MANCHESTER!$B$2:$C$6,2,0)</f>
        <v>4</v>
      </c>
      <c r="H111" s="14" t="s">
        <v>29</v>
      </c>
      <c r="I111" s="15">
        <f>VLOOKUP(H111,TBL_SETOR!$B$2:$C$55,2,0)</f>
        <v>1</v>
      </c>
      <c r="J111" s="15" t="str">
        <f>VLOOKUP(H111,Medicos!$B$2:$C$3,2,0)</f>
        <v>Especialista</v>
      </c>
      <c r="K111" s="15">
        <f>2*C111+2*E111+G111+I111</f>
        <v>17</v>
      </c>
      <c r="L111" s="10"/>
      <c r="M111" s="10"/>
      <c r="P111" s="4"/>
    </row>
    <row r="112" spans="1:16">
      <c r="A112" s="18">
        <v>297</v>
      </c>
      <c r="B112" s="17" t="s">
        <v>22</v>
      </c>
      <c r="C112" s="6">
        <f>VLOOKUP(B112,TBL_LESAO!$B$2:$C$10,2,0)</f>
        <v>5</v>
      </c>
      <c r="D112" s="6" t="s">
        <v>33</v>
      </c>
      <c r="E112" s="6">
        <f>VLOOKUP(D112,TBL_AREA_CORPO!$B$2:$C$9,2,0)</f>
        <v>4</v>
      </c>
      <c r="F112" s="6" t="s">
        <v>24</v>
      </c>
      <c r="G112" s="12">
        <f>VLOOKUP(F112,TBL_PROTOCOLO_MANCHESTER!$B$2:$C$6,2,0)</f>
        <v>1</v>
      </c>
      <c r="H112" s="15" t="s">
        <v>25</v>
      </c>
      <c r="I112" s="15">
        <f>VLOOKUP(H112,TBL_SETOR!$B$2:$C$55,2,0)</f>
        <v>1</v>
      </c>
      <c r="J112" s="15" t="str">
        <f>VLOOKUP(H112,Medicos!$B$2:$C$3,2,0)</f>
        <v>Clinico</v>
      </c>
      <c r="K112" s="15">
        <f>2*C112+2*E112+G112+I112</f>
        <v>20</v>
      </c>
      <c r="L112" s="10"/>
      <c r="M112" s="10"/>
      <c r="P112" s="4"/>
    </row>
    <row r="113" spans="1:16">
      <c r="A113" s="18">
        <v>302</v>
      </c>
      <c r="B113" s="17" t="s">
        <v>22</v>
      </c>
      <c r="C113" s="6">
        <f>VLOOKUP(B113,TBL_LESAO!$B$2:$C$10,2,0)</f>
        <v>5</v>
      </c>
      <c r="D113" s="6" t="s">
        <v>34</v>
      </c>
      <c r="E113" s="6">
        <f>VLOOKUP(D113,TBL_AREA_CORPO!$B$2:$C$9,2,0)</f>
        <v>4</v>
      </c>
      <c r="F113" s="6" t="s">
        <v>24</v>
      </c>
      <c r="G113" s="12">
        <f>VLOOKUP(F113,TBL_PROTOCOLO_MANCHESTER!$B$2:$C$6,2,0)</f>
        <v>1</v>
      </c>
      <c r="H113" s="15" t="s">
        <v>25</v>
      </c>
      <c r="I113" s="15">
        <f>VLOOKUP(H113,TBL_SETOR!$B$2:$C$55,2,0)</f>
        <v>1</v>
      </c>
      <c r="J113" s="15" t="str">
        <f>VLOOKUP(H113,Medicos!$B$2:$C$3,2,0)</f>
        <v>Clinico</v>
      </c>
      <c r="K113" s="15">
        <f>2*C113+2*E113+G113+I113</f>
        <v>20</v>
      </c>
      <c r="L113" s="10"/>
      <c r="M113" s="10"/>
      <c r="P113" s="4"/>
    </row>
    <row r="114" spans="1:16">
      <c r="A114" s="18">
        <v>309</v>
      </c>
      <c r="B114" s="17" t="s">
        <v>22</v>
      </c>
      <c r="C114" s="6">
        <f>VLOOKUP(B114,TBL_LESAO!$B$2:$C$10,2,0)</f>
        <v>5</v>
      </c>
      <c r="D114" s="6" t="s">
        <v>35</v>
      </c>
      <c r="E114" s="6">
        <f>VLOOKUP(D114,TBL_AREA_CORPO!$B$2:$C$9,2,0)</f>
        <v>2</v>
      </c>
      <c r="F114" s="6" t="s">
        <v>10</v>
      </c>
      <c r="G114" s="12">
        <f>VLOOKUP(F114,TBL_PROTOCOLO_MANCHESTER!$B$2:$C$6,2,0)</f>
        <v>3</v>
      </c>
      <c r="H114" s="14" t="s">
        <v>29</v>
      </c>
      <c r="I114" s="15">
        <f>VLOOKUP(H114,TBL_SETOR!$B$2:$C$55,2,0)</f>
        <v>1</v>
      </c>
      <c r="J114" s="15" t="str">
        <f>VLOOKUP(H114,Medicos!$B$2:$C$3,2,0)</f>
        <v>Especialista</v>
      </c>
      <c r="K114" s="15">
        <f>2*C114+2*E114+G114+I114</f>
        <v>18</v>
      </c>
      <c r="L114" s="10"/>
      <c r="M114" s="10"/>
      <c r="P114" s="4"/>
    </row>
    <row r="115" spans="1:16">
      <c r="A115" s="18">
        <v>313</v>
      </c>
      <c r="B115" s="17" t="s">
        <v>22</v>
      </c>
      <c r="C115" s="6">
        <f>VLOOKUP(B115,TBL_LESAO!$B$2:$C$10,2,0)</f>
        <v>5</v>
      </c>
      <c r="D115" s="5" t="s">
        <v>36</v>
      </c>
      <c r="E115" s="6">
        <f>VLOOKUP(D115,TBL_AREA_CORPO!$B$2:$C$9,2,0)</f>
        <v>3</v>
      </c>
      <c r="F115" s="5" t="s">
        <v>9</v>
      </c>
      <c r="G115" s="12">
        <f>VLOOKUP(F115,TBL_PROTOCOLO_MANCHESTER!$B$2:$C$6,2,0)</f>
        <v>2</v>
      </c>
      <c r="H115" s="15" t="s">
        <v>25</v>
      </c>
      <c r="I115" s="15">
        <f>VLOOKUP(H115,TBL_SETOR!$B$2:$C$55,2,0)</f>
        <v>1</v>
      </c>
      <c r="J115" s="15" t="str">
        <f>VLOOKUP(H115,Medicos!$B$2:$C$3,2,0)</f>
        <v>Clinico</v>
      </c>
      <c r="K115" s="15">
        <f>2*C115+2*E115+G115+I115</f>
        <v>19</v>
      </c>
      <c r="L115" s="10"/>
      <c r="M115" s="10"/>
      <c r="P115" s="4"/>
    </row>
    <row r="116" spans="1:16">
      <c r="A116" s="18">
        <v>318</v>
      </c>
      <c r="B116" s="17" t="s">
        <v>22</v>
      </c>
      <c r="C116" s="6">
        <f>VLOOKUP(B116,TBL_LESAO!$B$2:$C$10,2,0)</f>
        <v>5</v>
      </c>
      <c r="D116" s="6" t="s">
        <v>37</v>
      </c>
      <c r="E116" s="6">
        <f>VLOOKUP(D116,TBL_AREA_CORPO!$B$2:$C$9,2,0)</f>
        <v>3</v>
      </c>
      <c r="F116" s="6" t="s">
        <v>9</v>
      </c>
      <c r="G116" s="12">
        <f>VLOOKUP(F116,TBL_PROTOCOLO_MANCHESTER!$B$2:$C$6,2,0)</f>
        <v>2</v>
      </c>
      <c r="H116" s="15" t="s">
        <v>25</v>
      </c>
      <c r="I116" s="15">
        <f>VLOOKUP(H116,TBL_SETOR!$B$2:$C$55,2,0)</f>
        <v>1</v>
      </c>
      <c r="J116" s="15" t="str">
        <f>VLOOKUP(H116,Medicos!$B$2:$C$3,2,0)</f>
        <v>Clinico</v>
      </c>
      <c r="K116" s="15">
        <f>2*C116+2*E116+G116+I116</f>
        <v>19</v>
      </c>
      <c r="L116" s="10"/>
      <c r="M116" s="10"/>
      <c r="P116" s="4"/>
    </row>
    <row r="117" spans="1:16">
      <c r="A117" s="18">
        <v>322</v>
      </c>
      <c r="B117" s="17" t="s">
        <v>23</v>
      </c>
      <c r="C117" s="6">
        <f>VLOOKUP(B117,TBL_LESAO!$B$2:$C$10,2,0)</f>
        <v>4</v>
      </c>
      <c r="D117" s="6" t="s">
        <v>15</v>
      </c>
      <c r="E117" s="6">
        <f>VLOOKUP(D117,TBL_AREA_CORPO!$B$2:$C$9,2,0)</f>
        <v>5</v>
      </c>
      <c r="F117" s="6" t="s">
        <v>24</v>
      </c>
      <c r="G117" s="12">
        <f>VLOOKUP(F117,TBL_PROTOCOLO_MANCHESTER!$B$2:$C$6,2,0)</f>
        <v>1</v>
      </c>
      <c r="H117" s="15" t="s">
        <v>25</v>
      </c>
      <c r="I117" s="15">
        <f>VLOOKUP(H117,TBL_SETOR!$B$2:$C$55,2,0)</f>
        <v>1</v>
      </c>
      <c r="J117" s="15" t="str">
        <f>VLOOKUP(H117,Medicos!$B$2:$C$3,2,0)</f>
        <v>Clinico</v>
      </c>
      <c r="K117" s="15">
        <f>2*C117+2*E117+G117+I117</f>
        <v>20</v>
      </c>
      <c r="L117" s="10"/>
      <c r="M117" s="10"/>
      <c r="P117" s="4"/>
    </row>
    <row r="118" spans="1:16">
      <c r="A118" s="18">
        <v>331</v>
      </c>
      <c r="B118" s="17" t="s">
        <v>23</v>
      </c>
      <c r="C118" s="6">
        <f>VLOOKUP(B118,TBL_LESAO!$B$2:$C$10,2,0)</f>
        <v>4</v>
      </c>
      <c r="D118" s="6" t="s">
        <v>31</v>
      </c>
      <c r="E118" s="6">
        <f>VLOOKUP(D118,TBL_AREA_CORPO!$B$2:$C$9,2,0)</f>
        <v>1</v>
      </c>
      <c r="F118" s="6" t="s">
        <v>14</v>
      </c>
      <c r="G118" s="12">
        <f>VLOOKUP(F118,TBL_PROTOCOLO_MANCHESTER!$B$2:$C$6,2,0)</f>
        <v>5</v>
      </c>
      <c r="H118" s="14" t="s">
        <v>29</v>
      </c>
      <c r="I118" s="15">
        <f>VLOOKUP(H118,TBL_SETOR!$B$2:$C$55,2,0)</f>
        <v>1</v>
      </c>
      <c r="J118" s="15" t="str">
        <f>VLOOKUP(H118,Medicos!$B$2:$C$3,2,0)</f>
        <v>Especialista</v>
      </c>
      <c r="K118" s="15">
        <f>2*C118+2*E118+G118+I118</f>
        <v>16</v>
      </c>
      <c r="L118" s="10"/>
      <c r="M118" s="10"/>
      <c r="P118" s="4"/>
    </row>
    <row r="119" spans="1:16">
      <c r="A119" s="18">
        <v>336</v>
      </c>
      <c r="B119" s="17" t="s">
        <v>23</v>
      </c>
      <c r="C119" s="6">
        <f>VLOOKUP(B119,TBL_LESAO!$B$2:$C$10,2,0)</f>
        <v>4</v>
      </c>
      <c r="D119" s="6" t="s">
        <v>32</v>
      </c>
      <c r="E119" s="6">
        <f>VLOOKUP(D119,TBL_AREA_CORPO!$B$2:$C$9,2,0)</f>
        <v>1</v>
      </c>
      <c r="F119" s="6" t="s">
        <v>14</v>
      </c>
      <c r="G119" s="12">
        <f>VLOOKUP(F119,TBL_PROTOCOLO_MANCHESTER!$B$2:$C$6,2,0)</f>
        <v>5</v>
      </c>
      <c r="H119" s="14" t="s">
        <v>29</v>
      </c>
      <c r="I119" s="15">
        <f>VLOOKUP(H119,TBL_SETOR!$B$2:$C$55,2,0)</f>
        <v>1</v>
      </c>
      <c r="J119" s="15" t="str">
        <f>VLOOKUP(H119,Medicos!$B$2:$C$3,2,0)</f>
        <v>Especialista</v>
      </c>
      <c r="K119" s="15">
        <f>2*C119+2*E119+G119+I119</f>
        <v>16</v>
      </c>
      <c r="L119" s="10"/>
      <c r="M119" s="10"/>
      <c r="P119" s="4"/>
    </row>
    <row r="120" spans="1:16">
      <c r="A120" s="18">
        <v>338</v>
      </c>
      <c r="B120" s="17" t="s">
        <v>23</v>
      </c>
      <c r="C120" s="6">
        <f>VLOOKUP(B120,TBL_LESAO!$B$2:$C$10,2,0)</f>
        <v>4</v>
      </c>
      <c r="D120" s="6" t="s">
        <v>33</v>
      </c>
      <c r="E120" s="6">
        <f>VLOOKUP(D120,TBL_AREA_CORPO!$B$2:$C$9,2,0)</f>
        <v>4</v>
      </c>
      <c r="F120" s="6" t="s">
        <v>9</v>
      </c>
      <c r="G120" s="12">
        <f>VLOOKUP(F120,TBL_PROTOCOLO_MANCHESTER!$B$2:$C$6,2,0)</f>
        <v>2</v>
      </c>
      <c r="H120" s="15" t="s">
        <v>25</v>
      </c>
      <c r="I120" s="15">
        <f>VLOOKUP(H120,TBL_SETOR!$B$2:$C$55,2,0)</f>
        <v>1</v>
      </c>
      <c r="J120" s="15" t="str">
        <f>VLOOKUP(H120,Medicos!$B$2:$C$3,2,0)</f>
        <v>Clinico</v>
      </c>
      <c r="K120" s="15">
        <f>2*C120+2*E120+G120+I120</f>
        <v>19</v>
      </c>
      <c r="L120" s="10"/>
      <c r="M120" s="10"/>
      <c r="P120" s="4"/>
    </row>
    <row r="121" spans="1:16">
      <c r="A121" s="18">
        <v>343</v>
      </c>
      <c r="B121" s="17" t="s">
        <v>23</v>
      </c>
      <c r="C121" s="6">
        <f>VLOOKUP(B121,TBL_LESAO!$B$2:$C$10,2,0)</f>
        <v>4</v>
      </c>
      <c r="D121" s="6" t="s">
        <v>34</v>
      </c>
      <c r="E121" s="6">
        <f>VLOOKUP(D121,TBL_AREA_CORPO!$B$2:$C$9,2,0)</f>
        <v>4</v>
      </c>
      <c r="F121" s="6" t="s">
        <v>9</v>
      </c>
      <c r="G121" s="12">
        <f>VLOOKUP(F121,TBL_PROTOCOLO_MANCHESTER!$B$2:$C$6,2,0)</f>
        <v>2</v>
      </c>
      <c r="H121" s="15" t="s">
        <v>25</v>
      </c>
      <c r="I121" s="15">
        <f>VLOOKUP(H121,TBL_SETOR!$B$2:$C$55,2,0)</f>
        <v>1</v>
      </c>
      <c r="J121" s="15" t="str">
        <f>VLOOKUP(H121,Medicos!$B$2:$C$3,2,0)</f>
        <v>Clinico</v>
      </c>
      <c r="K121" s="15">
        <f>2*C121+2*E121+G121+I121</f>
        <v>19</v>
      </c>
      <c r="L121" s="10"/>
      <c r="M121" s="10"/>
      <c r="P121" s="4"/>
    </row>
    <row r="122" spans="1:16">
      <c r="A122" s="18">
        <v>350</v>
      </c>
      <c r="B122" s="17" t="s">
        <v>23</v>
      </c>
      <c r="C122" s="6">
        <f>VLOOKUP(B122,TBL_LESAO!$B$2:$C$10,2,0)</f>
        <v>4</v>
      </c>
      <c r="D122" s="5" t="s">
        <v>35</v>
      </c>
      <c r="E122" s="6">
        <f>VLOOKUP(D122,TBL_AREA_CORPO!$B$2:$C$9,2,0)</f>
        <v>2</v>
      </c>
      <c r="F122" s="5" t="s">
        <v>12</v>
      </c>
      <c r="G122" s="12">
        <f>VLOOKUP(F122,TBL_PROTOCOLO_MANCHESTER!$B$2:$C$6,2,0)</f>
        <v>4</v>
      </c>
      <c r="H122" s="14" t="s">
        <v>29</v>
      </c>
      <c r="I122" s="15">
        <f>VLOOKUP(H122,TBL_SETOR!$B$2:$C$55,2,0)</f>
        <v>1</v>
      </c>
      <c r="J122" s="15" t="str">
        <f>VLOOKUP(H122,Medicos!$B$2:$C$3,2,0)</f>
        <v>Especialista</v>
      </c>
      <c r="K122" s="15">
        <f>2*C122+2*E122+G122+I122</f>
        <v>17</v>
      </c>
      <c r="L122" s="10"/>
      <c r="M122" s="10"/>
      <c r="P122" s="4"/>
    </row>
    <row r="123" spans="1:16">
      <c r="A123" s="18">
        <v>354</v>
      </c>
      <c r="B123" s="17" t="s">
        <v>23</v>
      </c>
      <c r="C123" s="6">
        <f>VLOOKUP(B123,TBL_LESAO!$B$2:$C$10,2,0)</f>
        <v>4</v>
      </c>
      <c r="D123" s="6" t="s">
        <v>36</v>
      </c>
      <c r="E123" s="6">
        <f>VLOOKUP(D123,TBL_AREA_CORPO!$B$2:$C$9,2,0)</f>
        <v>3</v>
      </c>
      <c r="F123" s="6" t="s">
        <v>10</v>
      </c>
      <c r="G123" s="12">
        <f>VLOOKUP(F123,TBL_PROTOCOLO_MANCHESTER!$B$2:$C$6,2,0)</f>
        <v>3</v>
      </c>
      <c r="H123" s="14" t="s">
        <v>29</v>
      </c>
      <c r="I123" s="15">
        <f>VLOOKUP(H123,TBL_SETOR!$B$2:$C$55,2,0)</f>
        <v>1</v>
      </c>
      <c r="J123" s="15" t="str">
        <f>VLOOKUP(H123,Medicos!$B$2:$C$3,2,0)</f>
        <v>Especialista</v>
      </c>
      <c r="K123" s="15">
        <f>2*C123+2*E123+G123+I123</f>
        <v>18</v>
      </c>
      <c r="L123" s="10"/>
      <c r="M123" s="10"/>
      <c r="P123" s="4"/>
    </row>
    <row r="124" spans="1:16">
      <c r="A124" s="18">
        <v>359</v>
      </c>
      <c r="B124" s="17" t="s">
        <v>23</v>
      </c>
      <c r="C124" s="6">
        <f>VLOOKUP(B124,TBL_LESAO!$B$2:$C$10,2,0)</f>
        <v>4</v>
      </c>
      <c r="D124" s="6" t="s">
        <v>37</v>
      </c>
      <c r="E124" s="6">
        <f>VLOOKUP(D124,TBL_AREA_CORPO!$B$2:$C$9,2,0)</f>
        <v>3</v>
      </c>
      <c r="F124" s="6" t="s">
        <v>10</v>
      </c>
      <c r="G124" s="12">
        <f>VLOOKUP(F124,TBL_PROTOCOLO_MANCHESTER!$B$2:$C$6,2,0)</f>
        <v>3</v>
      </c>
      <c r="H124" s="14" t="s">
        <v>29</v>
      </c>
      <c r="I124" s="15">
        <f>VLOOKUP(H124,TBL_SETOR!$B$2:$C$55,2,0)</f>
        <v>1</v>
      </c>
      <c r="J124" s="15" t="str">
        <f>VLOOKUP(H124,Medicos!$B$2:$C$3,2,0)</f>
        <v>Especialista</v>
      </c>
      <c r="K124" s="15">
        <f>2*C124+2*E124+G124+I124</f>
        <v>18</v>
      </c>
      <c r="L124" s="10"/>
      <c r="M124" s="10"/>
      <c r="P124" s="4"/>
    </row>
    <row r="125" spans="1:16">
      <c r="A125" s="18">
        <v>3</v>
      </c>
      <c r="B125" s="17" t="s">
        <v>5</v>
      </c>
      <c r="C125" s="6">
        <f>VLOOKUP(B125,TBL_LESAO!$B$2:$C$10,2,0)</f>
        <v>1</v>
      </c>
      <c r="D125" s="6" t="s">
        <v>15</v>
      </c>
      <c r="E125" s="6">
        <f>VLOOKUP(D125,TBL_AREA_CORPO!$B$2:$C$9,2,0)</f>
        <v>5</v>
      </c>
      <c r="F125" s="6" t="s">
        <v>10</v>
      </c>
      <c r="G125" s="12">
        <f>VLOOKUP(F125,TBL_PROTOCOLO_MANCHESTER!$B$2:$C$6,2,0)</f>
        <v>3</v>
      </c>
      <c r="H125" s="14" t="s">
        <v>29</v>
      </c>
      <c r="I125" s="15">
        <f>VLOOKUP(H125,TBL_SETOR!$B$2:$C$55,2,0)</f>
        <v>1</v>
      </c>
      <c r="J125" s="15" t="str">
        <f>VLOOKUP(H125,Medicos!$B$2:$C$3,2,0)</f>
        <v>Especialista</v>
      </c>
      <c r="K125" s="15">
        <f>2*C125+2*E125+G125+I125</f>
        <v>16</v>
      </c>
      <c r="L125" s="10"/>
      <c r="M125" s="10"/>
      <c r="P125" s="4"/>
    </row>
    <row r="126" spans="1:16">
      <c r="A126" s="18">
        <v>19</v>
      </c>
      <c r="B126" s="17" t="s">
        <v>5</v>
      </c>
      <c r="C126" s="6">
        <f>VLOOKUP(B126,TBL_LESAO!$B$2:$C$10,2,0)</f>
        <v>1</v>
      </c>
      <c r="D126" s="6" t="s">
        <v>33</v>
      </c>
      <c r="E126" s="6">
        <f>VLOOKUP(D126,TBL_AREA_CORPO!$B$2:$C$9,2,0)</f>
        <v>4</v>
      </c>
      <c r="F126" s="6" t="s">
        <v>12</v>
      </c>
      <c r="G126" s="12">
        <f>VLOOKUP(F126,TBL_PROTOCOLO_MANCHESTER!$B$2:$C$6,2,0)</f>
        <v>4</v>
      </c>
      <c r="H126" s="14" t="s">
        <v>29</v>
      </c>
      <c r="I126" s="15">
        <f>VLOOKUP(H126,TBL_SETOR!$B$2:$C$55,2,0)</f>
        <v>1</v>
      </c>
      <c r="J126" s="15" t="str">
        <f>VLOOKUP(H126,Medicos!$B$2:$C$3,2,0)</f>
        <v>Especialista</v>
      </c>
      <c r="K126" s="15">
        <f>2*C126+2*E126+G126+I126</f>
        <v>15</v>
      </c>
      <c r="L126" s="10"/>
      <c r="M126" s="10"/>
      <c r="P126" s="4"/>
    </row>
    <row r="127" spans="1:16">
      <c r="A127" s="18">
        <v>24</v>
      </c>
      <c r="B127" s="17" t="s">
        <v>5</v>
      </c>
      <c r="C127" s="6">
        <f>VLOOKUP(B127,TBL_LESAO!$B$2:$C$10,2,0)</f>
        <v>1</v>
      </c>
      <c r="D127" s="6" t="s">
        <v>34</v>
      </c>
      <c r="E127" s="6">
        <f>VLOOKUP(D127,TBL_AREA_CORPO!$B$2:$C$9,2,0)</f>
        <v>4</v>
      </c>
      <c r="F127" s="6" t="s">
        <v>12</v>
      </c>
      <c r="G127" s="12">
        <f>VLOOKUP(F127,TBL_PROTOCOLO_MANCHESTER!$B$2:$C$6,2,0)</f>
        <v>4</v>
      </c>
      <c r="H127" s="14" t="s">
        <v>29</v>
      </c>
      <c r="I127" s="15">
        <f>VLOOKUP(H127,TBL_SETOR!$B$2:$C$55,2,0)</f>
        <v>1</v>
      </c>
      <c r="J127" s="15" t="str">
        <f>VLOOKUP(H127,Medicos!$B$2:$C$3,2,0)</f>
        <v>Especialista</v>
      </c>
      <c r="K127" s="15">
        <f>2*C127+2*E127+G127+I127</f>
        <v>15</v>
      </c>
      <c r="L127" s="10"/>
      <c r="M127" s="10"/>
      <c r="P127" s="4"/>
    </row>
    <row r="128" spans="1:16">
      <c r="A128" s="18">
        <v>35</v>
      </c>
      <c r="B128" s="17" t="s">
        <v>5</v>
      </c>
      <c r="C128" s="6">
        <f>VLOOKUP(B128,TBL_LESAO!$B$2:$C$10,2,0)</f>
        <v>1</v>
      </c>
      <c r="D128" s="6" t="s">
        <v>36</v>
      </c>
      <c r="E128" s="6">
        <f>VLOOKUP(D128,TBL_AREA_CORPO!$B$2:$C$9,2,0)</f>
        <v>3</v>
      </c>
      <c r="F128" s="6" t="s">
        <v>14</v>
      </c>
      <c r="G128" s="12">
        <f>VLOOKUP(F128,TBL_PROTOCOLO_MANCHESTER!$B$2:$C$6,2,0)</f>
        <v>5</v>
      </c>
      <c r="H128" s="14" t="s">
        <v>29</v>
      </c>
      <c r="I128" s="15">
        <f>VLOOKUP(H128,TBL_SETOR!$B$2:$C$55,2,0)</f>
        <v>1</v>
      </c>
      <c r="J128" s="15" t="str">
        <f>VLOOKUP(H128,Medicos!$B$2:$C$3,2,0)</f>
        <v>Especialista</v>
      </c>
      <c r="K128" s="15">
        <f>2*C128+2*E128+G128+I128</f>
        <v>14</v>
      </c>
      <c r="L128" s="10"/>
      <c r="M128" s="10"/>
      <c r="P128" s="4"/>
    </row>
    <row r="129" spans="1:16">
      <c r="A129" s="18">
        <v>40</v>
      </c>
      <c r="B129" s="17" t="s">
        <v>5</v>
      </c>
      <c r="C129" s="6">
        <f>VLOOKUP(B129,TBL_LESAO!$B$2:$C$10,2,0)</f>
        <v>1</v>
      </c>
      <c r="D129" s="6" t="s">
        <v>37</v>
      </c>
      <c r="E129" s="6">
        <f>VLOOKUP(D129,TBL_AREA_CORPO!$B$2:$C$9,2,0)</f>
        <v>3</v>
      </c>
      <c r="F129" s="6" t="s">
        <v>14</v>
      </c>
      <c r="G129" s="12">
        <f>VLOOKUP(F129,TBL_PROTOCOLO_MANCHESTER!$B$2:$C$6,2,0)</f>
        <v>5</v>
      </c>
      <c r="H129" s="14" t="s">
        <v>29</v>
      </c>
      <c r="I129" s="15">
        <f>VLOOKUP(H129,TBL_SETOR!$B$2:$C$55,2,0)</f>
        <v>1</v>
      </c>
      <c r="J129" s="15" t="str">
        <f>VLOOKUP(H129,Medicos!$B$2:$C$3,2,0)</f>
        <v>Especialista</v>
      </c>
      <c r="K129" s="15">
        <f>2*C129+2*E129+G129+I129</f>
        <v>14</v>
      </c>
      <c r="L129" s="10"/>
      <c r="M129" s="10"/>
      <c r="P129" s="4"/>
    </row>
    <row r="130" spans="1:16">
      <c r="A130" s="18">
        <v>43</v>
      </c>
      <c r="B130" s="17" t="s">
        <v>16</v>
      </c>
      <c r="C130" s="6">
        <f>VLOOKUP(B130,TBL_LESAO!$B$2:$C$10,2,0)</f>
        <v>1</v>
      </c>
      <c r="D130" s="6" t="s">
        <v>15</v>
      </c>
      <c r="E130" s="6">
        <f>VLOOKUP(D130,TBL_AREA_CORPO!$B$2:$C$9,2,0)</f>
        <v>5</v>
      </c>
      <c r="F130" s="6" t="s">
        <v>10</v>
      </c>
      <c r="G130" s="12">
        <f>VLOOKUP(F130,TBL_PROTOCOLO_MANCHESTER!$B$2:$C$6,2,0)</f>
        <v>3</v>
      </c>
      <c r="H130" s="14" t="s">
        <v>29</v>
      </c>
      <c r="I130" s="15">
        <f>VLOOKUP(H130,TBL_SETOR!$B$2:$C$55,2,0)</f>
        <v>1</v>
      </c>
      <c r="J130" s="15" t="str">
        <f>VLOOKUP(H130,Medicos!$B$2:$C$3,2,0)</f>
        <v>Especialista</v>
      </c>
      <c r="K130" s="15">
        <f>2*C130+2*E130+G130+I130</f>
        <v>16</v>
      </c>
      <c r="L130" s="10"/>
      <c r="M130" s="10"/>
      <c r="P130" s="4"/>
    </row>
    <row r="131" spans="1:16">
      <c r="A131" s="18">
        <v>59</v>
      </c>
      <c r="B131" s="17" t="s">
        <v>16</v>
      </c>
      <c r="C131" s="6">
        <f>VLOOKUP(B131,TBL_LESAO!$B$2:$C$10,2,0)</f>
        <v>1</v>
      </c>
      <c r="D131" s="6" t="s">
        <v>33</v>
      </c>
      <c r="E131" s="6">
        <f>VLOOKUP(D131,TBL_AREA_CORPO!$B$2:$C$9,2,0)</f>
        <v>4</v>
      </c>
      <c r="F131" s="6" t="s">
        <v>12</v>
      </c>
      <c r="G131" s="12">
        <f>VLOOKUP(F131,TBL_PROTOCOLO_MANCHESTER!$B$2:$C$6,2,0)</f>
        <v>4</v>
      </c>
      <c r="H131" s="14" t="s">
        <v>29</v>
      </c>
      <c r="I131" s="15">
        <f>VLOOKUP(H131,TBL_SETOR!$B$2:$C$55,2,0)</f>
        <v>1</v>
      </c>
      <c r="J131" s="15" t="str">
        <f>VLOOKUP(H131,Medicos!$B$2:$C$3,2,0)</f>
        <v>Especialista</v>
      </c>
      <c r="K131" s="15">
        <f>2*C131+2*E131+G131+I131</f>
        <v>15</v>
      </c>
      <c r="L131" s="10"/>
      <c r="M131" s="10"/>
      <c r="P131" s="4"/>
    </row>
    <row r="132" spans="1:16">
      <c r="A132" s="18">
        <v>64</v>
      </c>
      <c r="B132" s="17" t="s">
        <v>16</v>
      </c>
      <c r="C132" s="6">
        <f>VLOOKUP(B132,TBL_LESAO!$B$2:$C$10,2,0)</f>
        <v>1</v>
      </c>
      <c r="D132" s="6" t="s">
        <v>34</v>
      </c>
      <c r="E132" s="6">
        <f>VLOOKUP(D132,TBL_AREA_CORPO!$B$2:$C$9,2,0)</f>
        <v>4</v>
      </c>
      <c r="F132" s="6" t="s">
        <v>12</v>
      </c>
      <c r="G132" s="12">
        <f>VLOOKUP(F132,TBL_PROTOCOLO_MANCHESTER!$B$2:$C$6,2,0)</f>
        <v>4</v>
      </c>
      <c r="H132" s="14" t="s">
        <v>29</v>
      </c>
      <c r="I132" s="15">
        <f>VLOOKUP(H132,TBL_SETOR!$B$2:$C$55,2,0)</f>
        <v>1</v>
      </c>
      <c r="J132" s="15" t="str">
        <f>VLOOKUP(H132,Medicos!$B$2:$C$3,2,0)</f>
        <v>Especialista</v>
      </c>
      <c r="K132" s="15">
        <f>2*C132+2*E132+G132+I132</f>
        <v>15</v>
      </c>
      <c r="L132" s="10"/>
      <c r="M132" s="10"/>
      <c r="P132" s="4"/>
    </row>
    <row r="133" spans="1:16">
      <c r="A133" s="18">
        <v>75</v>
      </c>
      <c r="B133" s="17" t="s">
        <v>16</v>
      </c>
      <c r="C133" s="6">
        <f>VLOOKUP(B133,TBL_LESAO!$B$2:$C$10,2,0)</f>
        <v>1</v>
      </c>
      <c r="D133" s="6" t="s">
        <v>36</v>
      </c>
      <c r="E133" s="6">
        <f>VLOOKUP(D133,TBL_AREA_CORPO!$B$2:$C$9,2,0)</f>
        <v>3</v>
      </c>
      <c r="F133" s="6" t="s">
        <v>14</v>
      </c>
      <c r="G133" s="12">
        <f>VLOOKUP(F133,TBL_PROTOCOLO_MANCHESTER!$B$2:$C$6,2,0)</f>
        <v>5</v>
      </c>
      <c r="H133" s="14" t="s">
        <v>29</v>
      </c>
      <c r="I133" s="15">
        <f>VLOOKUP(H133,TBL_SETOR!$B$2:$C$55,2,0)</f>
        <v>1</v>
      </c>
      <c r="J133" s="15" t="str">
        <f>VLOOKUP(H133,Medicos!$B$2:$C$3,2,0)</f>
        <v>Especialista</v>
      </c>
      <c r="K133" s="15">
        <f>2*C133+2*E133+G133+I133</f>
        <v>14</v>
      </c>
      <c r="L133" s="10"/>
      <c r="M133" s="10"/>
      <c r="P133" s="4"/>
    </row>
    <row r="134" spans="1:16">
      <c r="A134" s="18">
        <v>80</v>
      </c>
      <c r="B134" s="17" t="s">
        <v>16</v>
      </c>
      <c r="C134" s="6">
        <f>VLOOKUP(B134,TBL_LESAO!$B$2:$C$10,2,0)</f>
        <v>1</v>
      </c>
      <c r="D134" s="5" t="s">
        <v>37</v>
      </c>
      <c r="E134" s="6">
        <f>VLOOKUP(D134,TBL_AREA_CORPO!$B$2:$C$9,2,0)</f>
        <v>3</v>
      </c>
      <c r="F134" s="5" t="s">
        <v>14</v>
      </c>
      <c r="G134" s="12">
        <f>VLOOKUP(F134,TBL_PROTOCOLO_MANCHESTER!$B$2:$C$6,2,0)</f>
        <v>5</v>
      </c>
      <c r="H134" s="14" t="s">
        <v>29</v>
      </c>
      <c r="I134" s="15">
        <f>VLOOKUP(H134,TBL_SETOR!$B$2:$C$55,2,0)</f>
        <v>1</v>
      </c>
      <c r="J134" s="15" t="str">
        <f>VLOOKUP(H134,Medicos!$B$2:$C$3,2,0)</f>
        <v>Especialista</v>
      </c>
      <c r="K134" s="15">
        <f>2*C134+2*E134+G134+I134</f>
        <v>14</v>
      </c>
      <c r="L134" s="10"/>
      <c r="M134" s="10"/>
      <c r="P134" s="4"/>
    </row>
    <row r="135" spans="1:16">
      <c r="A135" s="18">
        <v>81</v>
      </c>
      <c r="B135" s="17" t="s">
        <v>16</v>
      </c>
      <c r="C135" s="6">
        <f>VLOOKUP(B135,TBL_LESAO!$B$2:$C$10,2,0)</f>
        <v>1</v>
      </c>
      <c r="D135" s="6" t="s">
        <v>37</v>
      </c>
      <c r="E135" s="6">
        <f>VLOOKUP(D135,TBL_AREA_CORPO!$B$2:$C$9,2,0)</f>
        <v>3</v>
      </c>
      <c r="F135" s="6" t="s">
        <v>14</v>
      </c>
      <c r="G135" s="12">
        <f>VLOOKUP(F135,TBL_PROTOCOLO_MANCHESTER!$B$2:$C$6,2,0)</f>
        <v>5</v>
      </c>
      <c r="H135" s="14" t="s">
        <v>29</v>
      </c>
      <c r="I135" s="15">
        <f>VLOOKUP(H135,TBL_SETOR!$B$2:$C$55,2,0)</f>
        <v>1</v>
      </c>
      <c r="J135" s="15" t="str">
        <f>VLOOKUP(H135,Medicos!$B$2:$C$3,2,0)</f>
        <v>Especialista</v>
      </c>
      <c r="K135" s="15">
        <f>2*C135+2*E135+G135+I135</f>
        <v>14</v>
      </c>
      <c r="L135" s="10"/>
      <c r="M135" s="10"/>
      <c r="P135" s="4"/>
    </row>
    <row r="136" spans="1:16">
      <c r="A136" s="18">
        <v>82</v>
      </c>
      <c r="B136" s="17" t="s">
        <v>17</v>
      </c>
      <c r="C136" s="6">
        <f>VLOOKUP(B136,TBL_LESAO!$B$2:$C$10,2,0)</f>
        <v>3</v>
      </c>
      <c r="D136" s="6" t="s">
        <v>15</v>
      </c>
      <c r="E136" s="6">
        <f>VLOOKUP(D136,TBL_AREA_CORPO!$B$2:$C$9,2,0)</f>
        <v>5</v>
      </c>
      <c r="F136" s="6" t="s">
        <v>24</v>
      </c>
      <c r="G136" s="12">
        <f>VLOOKUP(F136,TBL_PROTOCOLO_MANCHESTER!$B$2:$C$6,2,0)</f>
        <v>1</v>
      </c>
      <c r="H136" s="15" t="s">
        <v>25</v>
      </c>
      <c r="I136" s="15">
        <f>VLOOKUP(H136,TBL_SETOR!$B$2:$C$55,2,0)</f>
        <v>1</v>
      </c>
      <c r="J136" s="15" t="str">
        <f>VLOOKUP(H136,Medicos!$B$2:$C$3,2,0)</f>
        <v>Clinico</v>
      </c>
      <c r="K136" s="15">
        <f>2*C136+2*E136+G136+I136</f>
        <v>18</v>
      </c>
      <c r="L136" s="10"/>
      <c r="M136" s="10"/>
      <c r="P136" s="4"/>
    </row>
    <row r="137" spans="1:16">
      <c r="A137" s="18">
        <v>91</v>
      </c>
      <c r="B137" s="17" t="s">
        <v>17</v>
      </c>
      <c r="C137" s="6">
        <f>VLOOKUP(B137,TBL_LESAO!$B$2:$C$10,2,0)</f>
        <v>3</v>
      </c>
      <c r="D137" s="5" t="s">
        <v>31</v>
      </c>
      <c r="E137" s="6">
        <f>VLOOKUP(D137,TBL_AREA_CORPO!$B$2:$C$9,2,0)</f>
        <v>1</v>
      </c>
      <c r="F137" s="5" t="s">
        <v>14</v>
      </c>
      <c r="G137" s="12">
        <f>VLOOKUP(F137,TBL_PROTOCOLO_MANCHESTER!$B$2:$C$6,2,0)</f>
        <v>5</v>
      </c>
      <c r="H137" s="14" t="s">
        <v>29</v>
      </c>
      <c r="I137" s="15">
        <f>VLOOKUP(H137,TBL_SETOR!$B$2:$C$55,2,0)</f>
        <v>1</v>
      </c>
      <c r="J137" s="15" t="str">
        <f>VLOOKUP(H137,Medicos!$B$2:$C$3,2,0)</f>
        <v>Especialista</v>
      </c>
      <c r="K137" s="15">
        <f>2*C137+2*E137+G137+I137</f>
        <v>14</v>
      </c>
      <c r="L137" s="10"/>
      <c r="M137" s="10"/>
      <c r="P137" s="4"/>
    </row>
    <row r="138" spans="1:16">
      <c r="A138" s="18">
        <v>96</v>
      </c>
      <c r="B138" s="17" t="s">
        <v>17</v>
      </c>
      <c r="C138" s="6">
        <f>VLOOKUP(B138,TBL_LESAO!$B$2:$C$10,2,0)</f>
        <v>3</v>
      </c>
      <c r="D138" s="6" t="s">
        <v>32</v>
      </c>
      <c r="E138" s="6">
        <f>VLOOKUP(D138,TBL_AREA_CORPO!$B$2:$C$9,2,0)</f>
        <v>1</v>
      </c>
      <c r="F138" s="6" t="s">
        <v>14</v>
      </c>
      <c r="G138" s="12">
        <f>VLOOKUP(F138,TBL_PROTOCOLO_MANCHESTER!$B$2:$C$6,2,0)</f>
        <v>5</v>
      </c>
      <c r="H138" s="14" t="s">
        <v>29</v>
      </c>
      <c r="I138" s="15">
        <f>VLOOKUP(H138,TBL_SETOR!$B$2:$C$55,2,0)</f>
        <v>1</v>
      </c>
      <c r="J138" s="15" t="str">
        <f>VLOOKUP(H138,Medicos!$B$2:$C$3,2,0)</f>
        <v>Especialista</v>
      </c>
      <c r="K138" s="15">
        <f>2*C138+2*E138+G138+I138</f>
        <v>14</v>
      </c>
      <c r="L138" s="10"/>
      <c r="M138" s="10"/>
      <c r="P138" s="4"/>
    </row>
    <row r="139" spans="1:16">
      <c r="A139" s="18">
        <v>98</v>
      </c>
      <c r="B139" s="17" t="s">
        <v>17</v>
      </c>
      <c r="C139" s="6">
        <f>VLOOKUP(B139,TBL_LESAO!$B$2:$C$10,2,0)</f>
        <v>3</v>
      </c>
      <c r="D139" s="6" t="s">
        <v>33</v>
      </c>
      <c r="E139" s="6">
        <f>VLOOKUP(D139,TBL_AREA_CORPO!$B$2:$C$9,2,0)</f>
        <v>4</v>
      </c>
      <c r="F139" s="6" t="s">
        <v>9</v>
      </c>
      <c r="G139" s="12">
        <f>VLOOKUP(F139,TBL_PROTOCOLO_MANCHESTER!$B$2:$C$6,2,0)</f>
        <v>2</v>
      </c>
      <c r="H139" s="15" t="s">
        <v>25</v>
      </c>
      <c r="I139" s="15">
        <f>VLOOKUP(H139,TBL_SETOR!$B$2:$C$55,2,0)</f>
        <v>1</v>
      </c>
      <c r="J139" s="15" t="str">
        <f>VLOOKUP(H139,Medicos!$B$2:$C$3,2,0)</f>
        <v>Clinico</v>
      </c>
      <c r="K139" s="15">
        <f>2*C139+2*E139+G139+I139</f>
        <v>17</v>
      </c>
      <c r="L139" s="10"/>
      <c r="M139" s="10"/>
      <c r="P139" s="4"/>
    </row>
    <row r="140" spans="1:16">
      <c r="A140" s="18">
        <v>103</v>
      </c>
      <c r="B140" s="17" t="s">
        <v>17</v>
      </c>
      <c r="C140" s="6">
        <f>VLOOKUP(B140,TBL_LESAO!$B$2:$C$10,2,0)</f>
        <v>3</v>
      </c>
      <c r="D140" s="6" t="s">
        <v>34</v>
      </c>
      <c r="E140" s="6">
        <f>VLOOKUP(D140,TBL_AREA_CORPO!$B$2:$C$9,2,0)</f>
        <v>4</v>
      </c>
      <c r="F140" s="6" t="s">
        <v>9</v>
      </c>
      <c r="G140" s="12">
        <f>VLOOKUP(F140,TBL_PROTOCOLO_MANCHESTER!$B$2:$C$6,2,0)</f>
        <v>2</v>
      </c>
      <c r="H140" s="15" t="s">
        <v>25</v>
      </c>
      <c r="I140" s="15">
        <f>VLOOKUP(H140,TBL_SETOR!$B$2:$C$55,2,0)</f>
        <v>1</v>
      </c>
      <c r="J140" s="15" t="str">
        <f>VLOOKUP(H140,Medicos!$B$2:$C$3,2,0)</f>
        <v>Clinico</v>
      </c>
      <c r="K140" s="15">
        <f>2*C140+2*E140+G140+I140</f>
        <v>17</v>
      </c>
      <c r="L140" s="10"/>
      <c r="M140" s="10"/>
      <c r="P140" s="4"/>
    </row>
    <row r="141" spans="1:16">
      <c r="A141" s="18">
        <v>110</v>
      </c>
      <c r="B141" s="17" t="s">
        <v>17</v>
      </c>
      <c r="C141" s="6">
        <f>VLOOKUP(B141,TBL_LESAO!$B$2:$C$10,2,0)</f>
        <v>3</v>
      </c>
      <c r="D141" s="6" t="s">
        <v>35</v>
      </c>
      <c r="E141" s="6">
        <f>VLOOKUP(D141,TBL_AREA_CORPO!$B$2:$C$9,2,0)</f>
        <v>2</v>
      </c>
      <c r="F141" s="6" t="s">
        <v>12</v>
      </c>
      <c r="G141" s="12">
        <f>VLOOKUP(F141,TBL_PROTOCOLO_MANCHESTER!$B$2:$C$6,2,0)</f>
        <v>4</v>
      </c>
      <c r="H141" s="14" t="s">
        <v>29</v>
      </c>
      <c r="I141" s="15">
        <f>VLOOKUP(H141,TBL_SETOR!$B$2:$C$55,2,0)</f>
        <v>1</v>
      </c>
      <c r="J141" s="15" t="str">
        <f>VLOOKUP(H141,Medicos!$B$2:$C$3,2,0)</f>
        <v>Especialista</v>
      </c>
      <c r="K141" s="15">
        <f>2*C141+2*E141+G141+I141</f>
        <v>15</v>
      </c>
      <c r="L141" s="10"/>
      <c r="M141" s="10"/>
      <c r="P141" s="4"/>
    </row>
    <row r="142" spans="1:16">
      <c r="A142" s="18">
        <v>114</v>
      </c>
      <c r="B142" s="17" t="s">
        <v>17</v>
      </c>
      <c r="C142" s="6">
        <f>VLOOKUP(B142,TBL_LESAO!$B$2:$C$10,2,0)</f>
        <v>3</v>
      </c>
      <c r="D142" s="6" t="s">
        <v>36</v>
      </c>
      <c r="E142" s="6">
        <f>VLOOKUP(D142,TBL_AREA_CORPO!$B$2:$C$9,2,0)</f>
        <v>3</v>
      </c>
      <c r="F142" s="6" t="s">
        <v>10</v>
      </c>
      <c r="G142" s="12">
        <f>VLOOKUP(F142,TBL_PROTOCOLO_MANCHESTER!$B$2:$C$6,2,0)</f>
        <v>3</v>
      </c>
      <c r="H142" s="14" t="s">
        <v>29</v>
      </c>
      <c r="I142" s="15">
        <f>VLOOKUP(H142,TBL_SETOR!$B$2:$C$55,2,0)</f>
        <v>1</v>
      </c>
      <c r="J142" s="15" t="str">
        <f>VLOOKUP(H142,Medicos!$B$2:$C$3,2,0)</f>
        <v>Especialista</v>
      </c>
      <c r="K142" s="15">
        <f>2*C142+2*E142+G142+I142</f>
        <v>16</v>
      </c>
      <c r="L142" s="10"/>
      <c r="M142" s="10"/>
      <c r="P142" s="4"/>
    </row>
    <row r="143" spans="1:16">
      <c r="A143" s="18">
        <v>119</v>
      </c>
      <c r="B143" s="17" t="s">
        <v>17</v>
      </c>
      <c r="C143" s="6">
        <f>VLOOKUP(B143,TBL_LESAO!$B$2:$C$10,2,0)</f>
        <v>3</v>
      </c>
      <c r="D143" s="6" t="s">
        <v>37</v>
      </c>
      <c r="E143" s="6">
        <f>VLOOKUP(D143,TBL_AREA_CORPO!$B$2:$C$9,2,0)</f>
        <v>3</v>
      </c>
      <c r="F143" s="6" t="s">
        <v>10</v>
      </c>
      <c r="G143" s="12">
        <f>VLOOKUP(F143,TBL_PROTOCOLO_MANCHESTER!$B$2:$C$6,2,0)</f>
        <v>3</v>
      </c>
      <c r="H143" s="14" t="s">
        <v>29</v>
      </c>
      <c r="I143" s="15">
        <f>VLOOKUP(H143,TBL_SETOR!$B$2:$C$55,2,0)</f>
        <v>1</v>
      </c>
      <c r="J143" s="15" t="str">
        <f>VLOOKUP(H143,Medicos!$B$2:$C$3,2,0)</f>
        <v>Especialista</v>
      </c>
      <c r="K143" s="15">
        <f>2*C143+2*E143+G143+I143</f>
        <v>16</v>
      </c>
      <c r="L143" s="10"/>
      <c r="M143" s="10"/>
      <c r="P143" s="4"/>
    </row>
    <row r="144" spans="1:16">
      <c r="A144" s="18">
        <v>123</v>
      </c>
      <c r="B144" s="17" t="s">
        <v>18</v>
      </c>
      <c r="C144" s="6">
        <f>VLOOKUP(B144,TBL_LESAO!$B$2:$C$10,2,0)</f>
        <v>2</v>
      </c>
      <c r="D144" s="5" t="s">
        <v>15</v>
      </c>
      <c r="E144" s="6">
        <f>VLOOKUP(D144,TBL_AREA_CORPO!$B$2:$C$9,2,0)</f>
        <v>5</v>
      </c>
      <c r="F144" s="5" t="s">
        <v>9</v>
      </c>
      <c r="G144" s="12">
        <f>VLOOKUP(F144,TBL_PROTOCOLO_MANCHESTER!$B$2:$C$6,2,0)</f>
        <v>2</v>
      </c>
      <c r="H144" s="15" t="s">
        <v>25</v>
      </c>
      <c r="I144" s="15">
        <f>VLOOKUP(H144,TBL_SETOR!$B$2:$C$55,2,0)</f>
        <v>1</v>
      </c>
      <c r="J144" s="15" t="str">
        <f>VLOOKUP(H144,Medicos!$B$2:$C$3,2,0)</f>
        <v>Clinico</v>
      </c>
      <c r="K144" s="15">
        <f>2*C144+2*E144+G144+I144</f>
        <v>17</v>
      </c>
      <c r="L144" s="10"/>
      <c r="M144" s="10"/>
      <c r="P144" s="4"/>
    </row>
    <row r="145" spans="1:16">
      <c r="A145" s="18">
        <v>139</v>
      </c>
      <c r="B145" s="17" t="s">
        <v>18</v>
      </c>
      <c r="C145" s="6">
        <f>VLOOKUP(B145,TBL_LESAO!$B$2:$C$10,2,0)</f>
        <v>2</v>
      </c>
      <c r="D145" s="6" t="s">
        <v>33</v>
      </c>
      <c r="E145" s="6">
        <f>VLOOKUP(D145,TBL_AREA_CORPO!$B$2:$C$9,2,0)</f>
        <v>4</v>
      </c>
      <c r="F145" s="6" t="s">
        <v>10</v>
      </c>
      <c r="G145" s="12">
        <f>VLOOKUP(F145,TBL_PROTOCOLO_MANCHESTER!$B$2:$C$6,2,0)</f>
        <v>3</v>
      </c>
      <c r="H145" s="14" t="s">
        <v>29</v>
      </c>
      <c r="I145" s="15">
        <f>VLOOKUP(H145,TBL_SETOR!$B$2:$C$55,2,0)</f>
        <v>1</v>
      </c>
      <c r="J145" s="15" t="str">
        <f>VLOOKUP(H145,Medicos!$B$2:$C$3,2,0)</f>
        <v>Especialista</v>
      </c>
      <c r="K145" s="15">
        <f>2*C145+2*E145+G145+I145</f>
        <v>16</v>
      </c>
      <c r="L145" s="10"/>
      <c r="M145" s="10"/>
      <c r="P145" s="4"/>
    </row>
    <row r="146" spans="1:16">
      <c r="A146" s="18">
        <v>144</v>
      </c>
      <c r="B146" s="17" t="s">
        <v>18</v>
      </c>
      <c r="C146" s="6">
        <f>VLOOKUP(B146,TBL_LESAO!$B$2:$C$10,2,0)</f>
        <v>2</v>
      </c>
      <c r="D146" s="5" t="s">
        <v>34</v>
      </c>
      <c r="E146" s="6">
        <f>VLOOKUP(D146,TBL_AREA_CORPO!$B$2:$C$9,2,0)</f>
        <v>4</v>
      </c>
      <c r="F146" s="5" t="s">
        <v>10</v>
      </c>
      <c r="G146" s="12">
        <f>VLOOKUP(F146,TBL_PROTOCOLO_MANCHESTER!$B$2:$C$6,2,0)</f>
        <v>3</v>
      </c>
      <c r="H146" s="14" t="s">
        <v>29</v>
      </c>
      <c r="I146" s="15">
        <f>VLOOKUP(H146,TBL_SETOR!$B$2:$C$55,2,0)</f>
        <v>1</v>
      </c>
      <c r="J146" s="15" t="str">
        <f>VLOOKUP(H146,Medicos!$B$2:$C$3,2,0)</f>
        <v>Especialista</v>
      </c>
      <c r="K146" s="15">
        <f>2*C146+2*E146+G146+I146</f>
        <v>16</v>
      </c>
      <c r="L146" s="10"/>
      <c r="M146" s="10"/>
      <c r="P146" s="4"/>
    </row>
    <row r="147" spans="1:16">
      <c r="A147" s="18">
        <v>151</v>
      </c>
      <c r="B147" s="17" t="s">
        <v>18</v>
      </c>
      <c r="C147" s="6">
        <f>VLOOKUP(B147,TBL_LESAO!$B$2:$C$10,2,0)</f>
        <v>2</v>
      </c>
      <c r="D147" s="6" t="s">
        <v>35</v>
      </c>
      <c r="E147" s="6">
        <f>VLOOKUP(D147,TBL_AREA_CORPO!$B$2:$C$9,2,0)</f>
        <v>2</v>
      </c>
      <c r="F147" s="6" t="s">
        <v>14</v>
      </c>
      <c r="G147" s="12">
        <f>VLOOKUP(F147,TBL_PROTOCOLO_MANCHESTER!$B$2:$C$6,2,0)</f>
        <v>5</v>
      </c>
      <c r="H147" s="14" t="s">
        <v>29</v>
      </c>
      <c r="I147" s="15">
        <f>VLOOKUP(H147,TBL_SETOR!$B$2:$C$55,2,0)</f>
        <v>1</v>
      </c>
      <c r="J147" s="15" t="str">
        <f>VLOOKUP(H147,Medicos!$B$2:$C$3,2,0)</f>
        <v>Especialista</v>
      </c>
      <c r="K147" s="15">
        <f>2*C147+2*E147+G147+I147</f>
        <v>14</v>
      </c>
      <c r="L147" s="10"/>
      <c r="M147" s="10"/>
      <c r="P147" s="4"/>
    </row>
    <row r="148" spans="1:16">
      <c r="A148" s="18">
        <v>155</v>
      </c>
      <c r="B148" s="17" t="s">
        <v>18</v>
      </c>
      <c r="C148" s="6">
        <f>VLOOKUP(B148,TBL_LESAO!$B$2:$C$10,2,0)</f>
        <v>2</v>
      </c>
      <c r="D148" s="6" t="s">
        <v>36</v>
      </c>
      <c r="E148" s="6">
        <f>VLOOKUP(D148,TBL_AREA_CORPO!$B$2:$C$9,2,0)</f>
        <v>3</v>
      </c>
      <c r="F148" s="6" t="s">
        <v>12</v>
      </c>
      <c r="G148" s="12">
        <f>VLOOKUP(F148,TBL_PROTOCOLO_MANCHESTER!$B$2:$C$6,2,0)</f>
        <v>4</v>
      </c>
      <c r="H148" s="14" t="s">
        <v>29</v>
      </c>
      <c r="I148" s="15">
        <f>VLOOKUP(H148,TBL_SETOR!$B$2:$C$55,2,0)</f>
        <v>1</v>
      </c>
      <c r="J148" s="15" t="str">
        <f>VLOOKUP(H148,Medicos!$B$2:$C$3,2,0)</f>
        <v>Especialista</v>
      </c>
      <c r="K148" s="15">
        <f>2*C148+2*E148+G148+I148</f>
        <v>15</v>
      </c>
      <c r="L148" s="10"/>
      <c r="M148" s="10"/>
      <c r="P148" s="4"/>
    </row>
    <row r="149" spans="1:16">
      <c r="A149" s="18">
        <v>160</v>
      </c>
      <c r="B149" s="17" t="s">
        <v>18</v>
      </c>
      <c r="C149" s="6">
        <f>VLOOKUP(B149,TBL_LESAO!$B$2:$C$10,2,0)</f>
        <v>2</v>
      </c>
      <c r="D149" s="6" t="s">
        <v>37</v>
      </c>
      <c r="E149" s="6">
        <f>VLOOKUP(D149,TBL_AREA_CORPO!$B$2:$C$9,2,0)</f>
        <v>3</v>
      </c>
      <c r="F149" s="6" t="s">
        <v>12</v>
      </c>
      <c r="G149" s="12">
        <f>VLOOKUP(F149,TBL_PROTOCOLO_MANCHESTER!$B$2:$C$6,2,0)</f>
        <v>4</v>
      </c>
      <c r="H149" s="14" t="s">
        <v>29</v>
      </c>
      <c r="I149" s="15">
        <f>VLOOKUP(H149,TBL_SETOR!$B$2:$C$55,2,0)</f>
        <v>1</v>
      </c>
      <c r="J149" s="15" t="str">
        <f>VLOOKUP(H149,Medicos!$B$2:$C$3,2,0)</f>
        <v>Especialista</v>
      </c>
      <c r="K149" s="15">
        <f>2*C149+2*E149+G149+I149</f>
        <v>15</v>
      </c>
      <c r="L149" s="10"/>
      <c r="M149" s="10"/>
      <c r="P149" s="4"/>
    </row>
    <row r="150" spans="1:16">
      <c r="A150" s="18">
        <v>169</v>
      </c>
      <c r="B150" s="17" t="s">
        <v>19</v>
      </c>
      <c r="C150" s="6">
        <f>VLOOKUP(B150,TBL_LESAO!$B$2:$C$10,2,0)</f>
        <v>5</v>
      </c>
      <c r="D150" s="6" t="s">
        <v>31</v>
      </c>
      <c r="E150" s="6">
        <f>VLOOKUP(D150,TBL_AREA_CORPO!$B$2:$C$9,2,0)</f>
        <v>1</v>
      </c>
      <c r="F150" s="6" t="s">
        <v>10</v>
      </c>
      <c r="G150" s="12">
        <f>VLOOKUP(F150,TBL_PROTOCOLO_MANCHESTER!$B$2:$C$6,2,0)</f>
        <v>3</v>
      </c>
      <c r="H150" s="14" t="s">
        <v>29</v>
      </c>
      <c r="I150" s="15">
        <f>VLOOKUP(H150,TBL_SETOR!$B$2:$C$55,2,0)</f>
        <v>1</v>
      </c>
      <c r="J150" s="15" t="str">
        <f>VLOOKUP(H150,Medicos!$B$2:$C$3,2,0)</f>
        <v>Especialista</v>
      </c>
      <c r="K150" s="15">
        <f>2*C150+2*E150+G150+I150</f>
        <v>16</v>
      </c>
      <c r="L150" s="10"/>
      <c r="M150" s="10"/>
      <c r="P150" s="4"/>
    </row>
    <row r="151" spans="1:16">
      <c r="A151" s="18">
        <v>174</v>
      </c>
      <c r="B151" s="17" t="s">
        <v>19</v>
      </c>
      <c r="C151" s="6">
        <f>VLOOKUP(B151,TBL_LESAO!$B$2:$C$10,2,0)</f>
        <v>5</v>
      </c>
      <c r="D151" s="6" t="s">
        <v>32</v>
      </c>
      <c r="E151" s="6">
        <f>VLOOKUP(D151,TBL_AREA_CORPO!$B$2:$C$9,2,0)</f>
        <v>1</v>
      </c>
      <c r="F151" s="6" t="s">
        <v>10</v>
      </c>
      <c r="G151" s="12">
        <f>VLOOKUP(F151,TBL_PROTOCOLO_MANCHESTER!$B$2:$C$6,2,0)</f>
        <v>3</v>
      </c>
      <c r="H151" s="14" t="s">
        <v>29</v>
      </c>
      <c r="I151" s="15">
        <f>VLOOKUP(H151,TBL_SETOR!$B$2:$C$55,2,0)</f>
        <v>1</v>
      </c>
      <c r="J151" s="15" t="str">
        <f>VLOOKUP(H151,Medicos!$B$2:$C$3,2,0)</f>
        <v>Especialista</v>
      </c>
      <c r="K151" s="15">
        <f>2*C151+2*E151+G151+I151</f>
        <v>16</v>
      </c>
      <c r="L151" s="10"/>
      <c r="M151" s="10"/>
      <c r="P151" s="4"/>
    </row>
    <row r="152" spans="1:16">
      <c r="A152" s="18">
        <v>188</v>
      </c>
      <c r="B152" s="17" t="s">
        <v>19</v>
      </c>
      <c r="C152" s="6">
        <f>VLOOKUP(B152,TBL_LESAO!$B$2:$C$10,2,0)</f>
        <v>5</v>
      </c>
      <c r="D152" s="5" t="s">
        <v>35</v>
      </c>
      <c r="E152" s="6">
        <f>VLOOKUP(D152,TBL_AREA_CORPO!$B$2:$C$9,2,0)</f>
        <v>2</v>
      </c>
      <c r="F152" s="5" t="s">
        <v>9</v>
      </c>
      <c r="G152" s="12">
        <f>VLOOKUP(F152,TBL_PROTOCOLO_MANCHESTER!$B$2:$C$6,2,0)</f>
        <v>2</v>
      </c>
      <c r="H152" s="15" t="s">
        <v>25</v>
      </c>
      <c r="I152" s="15">
        <f>VLOOKUP(H152,TBL_SETOR!$B$2:$C$55,2,0)</f>
        <v>1</v>
      </c>
      <c r="J152" s="15" t="str">
        <f>VLOOKUP(H152,Medicos!$B$2:$C$3,2,0)</f>
        <v>Clinico</v>
      </c>
      <c r="K152" s="15">
        <f>2*C152+2*E152+G152+I152</f>
        <v>17</v>
      </c>
      <c r="L152" s="10"/>
      <c r="M152" s="10"/>
      <c r="P152" s="4"/>
    </row>
    <row r="153" spans="1:16">
      <c r="A153" s="18">
        <v>192</v>
      </c>
      <c r="B153" s="17" t="s">
        <v>19</v>
      </c>
      <c r="C153" s="6">
        <f>VLOOKUP(B153,TBL_LESAO!$B$2:$C$10,2,0)</f>
        <v>5</v>
      </c>
      <c r="D153" s="6" t="s">
        <v>36</v>
      </c>
      <c r="E153" s="6">
        <f>VLOOKUP(D153,TBL_AREA_CORPO!$B$2:$C$9,2,0)</f>
        <v>3</v>
      </c>
      <c r="F153" s="6" t="s">
        <v>24</v>
      </c>
      <c r="G153" s="12">
        <f>VLOOKUP(F153,TBL_PROTOCOLO_MANCHESTER!$B$2:$C$6,2,0)</f>
        <v>1</v>
      </c>
      <c r="H153" s="15" t="s">
        <v>25</v>
      </c>
      <c r="I153" s="15">
        <f>VLOOKUP(H153,TBL_SETOR!$B$2:$C$55,2,0)</f>
        <v>1</v>
      </c>
      <c r="J153" s="15" t="str">
        <f>VLOOKUP(H153,Medicos!$B$2:$C$3,2,0)</f>
        <v>Clinico</v>
      </c>
      <c r="K153" s="15">
        <f>2*C153+2*E153+G153+I153</f>
        <v>18</v>
      </c>
      <c r="L153" s="10"/>
      <c r="M153" s="10"/>
      <c r="P153" s="4"/>
    </row>
    <row r="154" spans="1:16">
      <c r="A154" s="18">
        <v>197</v>
      </c>
      <c r="B154" s="17" t="s">
        <v>19</v>
      </c>
      <c r="C154" s="6">
        <f>VLOOKUP(B154,TBL_LESAO!$B$2:$C$10,2,0)</f>
        <v>5</v>
      </c>
      <c r="D154" s="6" t="s">
        <v>37</v>
      </c>
      <c r="E154" s="6">
        <f>VLOOKUP(D154,TBL_AREA_CORPO!$B$2:$C$9,2,0)</f>
        <v>3</v>
      </c>
      <c r="F154" s="6" t="s">
        <v>24</v>
      </c>
      <c r="G154" s="12">
        <f>VLOOKUP(F154,TBL_PROTOCOLO_MANCHESTER!$B$2:$C$6,2,0)</f>
        <v>1</v>
      </c>
      <c r="H154" s="15" t="s">
        <v>25</v>
      </c>
      <c r="I154" s="15">
        <f>VLOOKUP(H154,TBL_SETOR!$B$2:$C$55,2,0)</f>
        <v>1</v>
      </c>
      <c r="J154" s="15" t="str">
        <f>VLOOKUP(H154,Medicos!$B$2:$C$3,2,0)</f>
        <v>Clinico</v>
      </c>
      <c r="K154" s="15">
        <f>2*C154+2*E154+G154+I154</f>
        <v>18</v>
      </c>
      <c r="L154" s="10"/>
      <c r="M154" s="10"/>
      <c r="P154" s="4"/>
    </row>
    <row r="155" spans="1:16">
      <c r="A155" s="18">
        <v>204</v>
      </c>
      <c r="B155" s="17" t="s">
        <v>20</v>
      </c>
      <c r="C155" s="6">
        <f>VLOOKUP(B155,TBL_LESAO!$B$2:$C$10,2,0)</f>
        <v>1</v>
      </c>
      <c r="D155" s="6" t="s">
        <v>15</v>
      </c>
      <c r="E155" s="6">
        <f>VLOOKUP(D155,TBL_AREA_CORPO!$B$2:$C$9,2,0)</f>
        <v>5</v>
      </c>
      <c r="F155" s="6" t="s">
        <v>10</v>
      </c>
      <c r="G155" s="12">
        <f>VLOOKUP(F155,TBL_PROTOCOLO_MANCHESTER!$B$2:$C$6,2,0)</f>
        <v>3</v>
      </c>
      <c r="H155" s="14" t="s">
        <v>29</v>
      </c>
      <c r="I155" s="15">
        <f>VLOOKUP(H155,TBL_SETOR!$B$2:$C$55,2,0)</f>
        <v>1</v>
      </c>
      <c r="J155" s="15" t="str">
        <f>VLOOKUP(H155,Medicos!$B$2:$C$3,2,0)</f>
        <v>Especialista</v>
      </c>
      <c r="K155" s="15">
        <f>2*C155+2*E155+G155+I155</f>
        <v>16</v>
      </c>
      <c r="L155" s="10"/>
      <c r="M155" s="10"/>
      <c r="P155" s="4"/>
    </row>
    <row r="156" spans="1:16">
      <c r="A156" s="18">
        <v>220</v>
      </c>
      <c r="B156" s="17" t="s">
        <v>20</v>
      </c>
      <c r="C156" s="6">
        <f>VLOOKUP(B156,TBL_LESAO!$B$2:$C$10,2,0)</f>
        <v>1</v>
      </c>
      <c r="D156" s="6" t="s">
        <v>33</v>
      </c>
      <c r="E156" s="6">
        <f>VLOOKUP(D156,TBL_AREA_CORPO!$B$2:$C$9,2,0)</f>
        <v>4</v>
      </c>
      <c r="F156" s="6" t="s">
        <v>12</v>
      </c>
      <c r="G156" s="12">
        <f>VLOOKUP(F156,TBL_PROTOCOLO_MANCHESTER!$B$2:$C$6,2,0)</f>
        <v>4</v>
      </c>
      <c r="H156" s="14" t="s">
        <v>29</v>
      </c>
      <c r="I156" s="15">
        <f>VLOOKUP(H156,TBL_SETOR!$B$2:$C$55,2,0)</f>
        <v>1</v>
      </c>
      <c r="J156" s="15" t="str">
        <f>VLOOKUP(H156,Medicos!$B$2:$C$3,2,0)</f>
        <v>Especialista</v>
      </c>
      <c r="K156" s="15">
        <f>2*C156+2*E156+G156+I156</f>
        <v>15</v>
      </c>
      <c r="L156" s="10"/>
      <c r="M156" s="10"/>
      <c r="P156" s="4"/>
    </row>
    <row r="157" spans="1:16">
      <c r="A157" s="18">
        <v>225</v>
      </c>
      <c r="B157" s="17" t="s">
        <v>20</v>
      </c>
      <c r="C157" s="6">
        <f>VLOOKUP(B157,TBL_LESAO!$B$2:$C$10,2,0)</f>
        <v>1</v>
      </c>
      <c r="D157" s="6" t="s">
        <v>34</v>
      </c>
      <c r="E157" s="6">
        <f>VLOOKUP(D157,TBL_AREA_CORPO!$B$2:$C$9,2,0)</f>
        <v>4</v>
      </c>
      <c r="F157" s="6" t="s">
        <v>12</v>
      </c>
      <c r="G157" s="12">
        <f>VLOOKUP(F157,TBL_PROTOCOLO_MANCHESTER!$B$2:$C$6,2,0)</f>
        <v>4</v>
      </c>
      <c r="H157" s="14" t="s">
        <v>29</v>
      </c>
      <c r="I157" s="15">
        <f>VLOOKUP(H157,TBL_SETOR!$B$2:$C$55,2,0)</f>
        <v>1</v>
      </c>
      <c r="J157" s="15" t="str">
        <f>VLOOKUP(H157,Medicos!$B$2:$C$3,2,0)</f>
        <v>Especialista</v>
      </c>
      <c r="K157" s="15">
        <f>2*C157+2*E157+G157+I157</f>
        <v>15</v>
      </c>
      <c r="L157" s="10"/>
      <c r="M157" s="10"/>
      <c r="P157" s="4"/>
    </row>
    <row r="158" spans="1:16">
      <c r="A158" s="18">
        <v>236</v>
      </c>
      <c r="B158" s="17" t="s">
        <v>20</v>
      </c>
      <c r="C158" s="6">
        <f>VLOOKUP(B158,TBL_LESAO!$B$2:$C$10,2,0)</f>
        <v>1</v>
      </c>
      <c r="D158" s="6" t="s">
        <v>36</v>
      </c>
      <c r="E158" s="6">
        <f>VLOOKUP(D158,TBL_AREA_CORPO!$B$2:$C$9,2,0)</f>
        <v>3</v>
      </c>
      <c r="F158" s="6" t="s">
        <v>14</v>
      </c>
      <c r="G158" s="12">
        <f>VLOOKUP(F158,TBL_PROTOCOLO_MANCHESTER!$B$2:$C$6,2,0)</f>
        <v>5</v>
      </c>
      <c r="H158" s="14" t="s">
        <v>29</v>
      </c>
      <c r="I158" s="15">
        <f>VLOOKUP(H158,TBL_SETOR!$B$2:$C$55,2,0)</f>
        <v>1</v>
      </c>
      <c r="J158" s="15" t="str">
        <f>VLOOKUP(H158,Medicos!$B$2:$C$3,2,0)</f>
        <v>Especialista</v>
      </c>
      <c r="K158" s="15">
        <f>2*C158+2*E158+G158+I158</f>
        <v>14</v>
      </c>
      <c r="L158" s="10"/>
      <c r="M158" s="10"/>
      <c r="P158" s="4"/>
    </row>
    <row r="159" spans="1:16">
      <c r="A159" s="18">
        <v>241</v>
      </c>
      <c r="B159" s="17" t="s">
        <v>20</v>
      </c>
      <c r="C159" s="6">
        <f>VLOOKUP(B159,TBL_LESAO!$B$2:$C$10,2,0)</f>
        <v>1</v>
      </c>
      <c r="D159" s="6" t="s">
        <v>37</v>
      </c>
      <c r="E159" s="6">
        <f>VLOOKUP(D159,TBL_AREA_CORPO!$B$2:$C$9,2,0)</f>
        <v>3</v>
      </c>
      <c r="F159" s="6" t="s">
        <v>14</v>
      </c>
      <c r="G159" s="12">
        <f>VLOOKUP(F159,TBL_PROTOCOLO_MANCHESTER!$B$2:$C$6,2,0)</f>
        <v>5</v>
      </c>
      <c r="H159" s="14" t="s">
        <v>29</v>
      </c>
      <c r="I159" s="15">
        <f>VLOOKUP(H159,TBL_SETOR!$B$2:$C$55,2,0)</f>
        <v>1</v>
      </c>
      <c r="J159" s="15" t="str">
        <f>VLOOKUP(H159,Medicos!$B$2:$C$3,2,0)</f>
        <v>Especialista</v>
      </c>
      <c r="K159" s="15">
        <f>2*C159+2*E159+G159+I159</f>
        <v>14</v>
      </c>
      <c r="L159" s="10"/>
      <c r="M159" s="10"/>
      <c r="P159" s="4"/>
    </row>
    <row r="160" spans="1:16">
      <c r="A160" s="18">
        <v>244</v>
      </c>
      <c r="B160" s="17" t="s">
        <v>21</v>
      </c>
      <c r="C160" s="6">
        <f>VLOOKUP(B160,TBL_LESAO!$B$2:$C$10,2,0)</f>
        <v>1</v>
      </c>
      <c r="D160" s="6" t="s">
        <v>15</v>
      </c>
      <c r="E160" s="6">
        <f>VLOOKUP(D160,TBL_AREA_CORPO!$B$2:$C$9,2,0)</f>
        <v>5</v>
      </c>
      <c r="F160" s="6" t="s">
        <v>10</v>
      </c>
      <c r="G160" s="12">
        <f>VLOOKUP(F160,TBL_PROTOCOLO_MANCHESTER!$B$2:$C$6,2,0)</f>
        <v>3</v>
      </c>
      <c r="H160" s="14" t="s">
        <v>29</v>
      </c>
      <c r="I160" s="15">
        <f>VLOOKUP(H160,TBL_SETOR!$B$2:$C$55,2,0)</f>
        <v>1</v>
      </c>
      <c r="J160" s="15" t="str">
        <f>VLOOKUP(H160,Medicos!$B$2:$C$3,2,0)</f>
        <v>Especialista</v>
      </c>
      <c r="K160" s="15">
        <f>2*C160+2*E160+G160+I160</f>
        <v>16</v>
      </c>
      <c r="L160" s="10"/>
      <c r="M160" s="10"/>
      <c r="P160" s="4"/>
    </row>
    <row r="161" spans="1:16">
      <c r="A161" s="18">
        <v>260</v>
      </c>
      <c r="B161" s="17" t="s">
        <v>21</v>
      </c>
      <c r="C161" s="6">
        <f>VLOOKUP(B161,TBL_LESAO!$B$2:$C$10,2,0)</f>
        <v>1</v>
      </c>
      <c r="D161" s="6" t="s">
        <v>33</v>
      </c>
      <c r="E161" s="6">
        <f>VLOOKUP(D161,TBL_AREA_CORPO!$B$2:$C$9,2,0)</f>
        <v>4</v>
      </c>
      <c r="F161" s="6" t="s">
        <v>12</v>
      </c>
      <c r="G161" s="12">
        <f>VLOOKUP(F161,TBL_PROTOCOLO_MANCHESTER!$B$2:$C$6,2,0)</f>
        <v>4</v>
      </c>
      <c r="H161" s="14" t="s">
        <v>29</v>
      </c>
      <c r="I161" s="15">
        <f>VLOOKUP(H161,TBL_SETOR!$B$2:$C$55,2,0)</f>
        <v>1</v>
      </c>
      <c r="J161" s="15" t="str">
        <f>VLOOKUP(H161,Medicos!$B$2:$C$3,2,0)</f>
        <v>Especialista</v>
      </c>
      <c r="K161" s="15">
        <f>2*C161+2*E161+G161+I161</f>
        <v>15</v>
      </c>
      <c r="L161" s="10"/>
      <c r="M161" s="10"/>
      <c r="P161" s="4"/>
    </row>
    <row r="162" spans="1:16">
      <c r="A162" s="18">
        <v>265</v>
      </c>
      <c r="B162" s="17" t="s">
        <v>21</v>
      </c>
      <c r="C162" s="6">
        <f>VLOOKUP(B162,TBL_LESAO!$B$2:$C$10,2,0)</f>
        <v>1</v>
      </c>
      <c r="D162" s="6" t="s">
        <v>34</v>
      </c>
      <c r="E162" s="6">
        <f>VLOOKUP(D162,TBL_AREA_CORPO!$B$2:$C$9,2,0)</f>
        <v>4</v>
      </c>
      <c r="F162" s="6" t="s">
        <v>12</v>
      </c>
      <c r="G162" s="12">
        <f>VLOOKUP(F162,TBL_PROTOCOLO_MANCHESTER!$B$2:$C$6,2,0)</f>
        <v>4</v>
      </c>
      <c r="H162" s="14" t="s">
        <v>29</v>
      </c>
      <c r="I162" s="15">
        <f>VLOOKUP(H162,TBL_SETOR!$B$2:$C$55,2,0)</f>
        <v>1</v>
      </c>
      <c r="J162" s="15" t="str">
        <f>VLOOKUP(H162,Medicos!$B$2:$C$3,2,0)</f>
        <v>Especialista</v>
      </c>
      <c r="K162" s="15">
        <f>2*C162+2*E162+G162+I162</f>
        <v>15</v>
      </c>
      <c r="L162" s="10"/>
      <c r="M162" s="10"/>
      <c r="P162" s="4"/>
    </row>
    <row r="163" spans="1:16">
      <c r="A163" s="18">
        <v>276</v>
      </c>
      <c r="B163" s="17" t="s">
        <v>21</v>
      </c>
      <c r="C163" s="6">
        <f>VLOOKUP(B163,TBL_LESAO!$B$2:$C$10,2,0)</f>
        <v>1</v>
      </c>
      <c r="D163" s="6" t="s">
        <v>36</v>
      </c>
      <c r="E163" s="6">
        <f>VLOOKUP(D163,TBL_AREA_CORPO!$B$2:$C$9,2,0)</f>
        <v>3</v>
      </c>
      <c r="F163" s="6" t="s">
        <v>14</v>
      </c>
      <c r="G163" s="12">
        <f>VLOOKUP(F163,TBL_PROTOCOLO_MANCHESTER!$B$2:$C$6,2,0)</f>
        <v>5</v>
      </c>
      <c r="H163" s="14" t="s">
        <v>29</v>
      </c>
      <c r="I163" s="15">
        <f>VLOOKUP(H163,TBL_SETOR!$B$2:$C$55,2,0)</f>
        <v>1</v>
      </c>
      <c r="J163" s="15" t="str">
        <f>VLOOKUP(H163,Medicos!$B$2:$C$3,2,0)</f>
        <v>Especialista</v>
      </c>
      <c r="K163" s="15">
        <f>2*C163+2*E163+G163+I163</f>
        <v>14</v>
      </c>
      <c r="L163" s="10"/>
      <c r="M163" s="10"/>
      <c r="P163" s="4"/>
    </row>
    <row r="164" spans="1:16">
      <c r="A164" s="18">
        <v>281</v>
      </c>
      <c r="B164" s="17" t="s">
        <v>21</v>
      </c>
      <c r="C164" s="6">
        <f>VLOOKUP(B164,TBL_LESAO!$B$2:$C$10,2,0)</f>
        <v>1</v>
      </c>
      <c r="D164" s="6" t="s">
        <v>37</v>
      </c>
      <c r="E164" s="6">
        <f>VLOOKUP(D164,TBL_AREA_CORPO!$B$2:$C$9,2,0)</f>
        <v>3</v>
      </c>
      <c r="F164" s="6" t="s">
        <v>14</v>
      </c>
      <c r="G164" s="12">
        <f>VLOOKUP(F164,TBL_PROTOCOLO_MANCHESTER!$B$2:$C$6,2,0)</f>
        <v>5</v>
      </c>
      <c r="H164" s="14" t="s">
        <v>29</v>
      </c>
      <c r="I164" s="15">
        <f>VLOOKUP(H164,TBL_SETOR!$B$2:$C$55,2,0)</f>
        <v>1</v>
      </c>
      <c r="J164" s="15" t="str">
        <f>VLOOKUP(H164,Medicos!$B$2:$C$3,2,0)</f>
        <v>Especialista</v>
      </c>
      <c r="K164" s="15">
        <f>2*C164+2*E164+G164+I164</f>
        <v>14</v>
      </c>
      <c r="L164" s="10"/>
      <c r="M164" s="10"/>
      <c r="P164" s="4"/>
    </row>
    <row r="165" spans="1:16">
      <c r="A165" s="18">
        <v>289</v>
      </c>
      <c r="B165" s="17" t="s">
        <v>22</v>
      </c>
      <c r="C165" s="6">
        <f>VLOOKUP(B165,TBL_LESAO!$B$2:$C$10,2,0)</f>
        <v>5</v>
      </c>
      <c r="D165" s="6" t="s">
        <v>31</v>
      </c>
      <c r="E165" s="6">
        <f>VLOOKUP(D165,TBL_AREA_CORPO!$B$2:$C$9,2,0)</f>
        <v>1</v>
      </c>
      <c r="F165" s="5" t="s">
        <v>10</v>
      </c>
      <c r="G165" s="12">
        <f>VLOOKUP(F165,TBL_PROTOCOLO_MANCHESTER!$B$2:$C$6,2,0)</f>
        <v>3</v>
      </c>
      <c r="H165" s="14" t="s">
        <v>29</v>
      </c>
      <c r="I165" s="15">
        <f>VLOOKUP(H165,TBL_SETOR!$B$2:$C$55,2,0)</f>
        <v>1</v>
      </c>
      <c r="J165" s="15" t="str">
        <f>VLOOKUP(H165,Medicos!$B$2:$C$3,2,0)</f>
        <v>Especialista</v>
      </c>
      <c r="K165" s="15">
        <f>2*C165+2*E165+G165+I165</f>
        <v>16</v>
      </c>
      <c r="L165" s="10"/>
      <c r="M165" s="10"/>
      <c r="P165" s="4"/>
    </row>
    <row r="166" spans="1:16">
      <c r="A166" s="18">
        <v>294</v>
      </c>
      <c r="B166" s="17" t="s">
        <v>22</v>
      </c>
      <c r="C166" s="6">
        <f>VLOOKUP(B166,TBL_LESAO!$B$2:$C$10,2,0)</f>
        <v>5</v>
      </c>
      <c r="D166" s="6" t="s">
        <v>32</v>
      </c>
      <c r="E166" s="6">
        <f>VLOOKUP(D166,TBL_AREA_CORPO!$B$2:$C$9,2,0)</f>
        <v>1</v>
      </c>
      <c r="F166" s="5" t="s">
        <v>10</v>
      </c>
      <c r="G166" s="12">
        <f>VLOOKUP(F166,TBL_PROTOCOLO_MANCHESTER!$B$2:$C$6,2,0)</f>
        <v>3</v>
      </c>
      <c r="H166" s="14" t="s">
        <v>29</v>
      </c>
      <c r="I166" s="15">
        <f>VLOOKUP(H166,TBL_SETOR!$B$2:$C$55,2,0)</f>
        <v>1</v>
      </c>
      <c r="J166" s="15" t="str">
        <f>VLOOKUP(H166,Medicos!$B$2:$C$3,2,0)</f>
        <v>Especialista</v>
      </c>
      <c r="K166" s="15">
        <f>2*C166+2*E166+G166+I166</f>
        <v>16</v>
      </c>
      <c r="L166" s="10"/>
      <c r="M166" s="10"/>
      <c r="P166" s="4"/>
    </row>
    <row r="167" spans="1:16">
      <c r="A167" s="18">
        <v>308</v>
      </c>
      <c r="B167" s="17" t="s">
        <v>22</v>
      </c>
      <c r="C167" s="6">
        <f>VLOOKUP(B167,TBL_LESAO!$B$2:$C$10,2,0)</f>
        <v>5</v>
      </c>
      <c r="D167" s="6" t="s">
        <v>35</v>
      </c>
      <c r="E167" s="6">
        <f>VLOOKUP(D167,TBL_AREA_CORPO!$B$2:$C$9,2,0)</f>
        <v>2</v>
      </c>
      <c r="F167" s="5" t="s">
        <v>9</v>
      </c>
      <c r="G167" s="12">
        <f>VLOOKUP(F167,TBL_PROTOCOLO_MANCHESTER!$B$2:$C$6,2,0)</f>
        <v>2</v>
      </c>
      <c r="H167" s="15" t="s">
        <v>25</v>
      </c>
      <c r="I167" s="15">
        <f>VLOOKUP(H167,TBL_SETOR!$B$2:$C$55,2,0)</f>
        <v>1</v>
      </c>
      <c r="J167" s="15" t="str">
        <f>VLOOKUP(H167,Medicos!$B$2:$C$3,2,0)</f>
        <v>Clinico</v>
      </c>
      <c r="K167" s="15">
        <f>2*C167+2*E167+G167+I167</f>
        <v>17</v>
      </c>
      <c r="L167" s="10"/>
      <c r="M167" s="10"/>
      <c r="P167" s="4"/>
    </row>
    <row r="168" spans="1:16">
      <c r="A168" s="18">
        <v>312</v>
      </c>
      <c r="B168" s="17" t="s">
        <v>22</v>
      </c>
      <c r="C168" s="6">
        <f>VLOOKUP(B168,TBL_LESAO!$B$2:$C$10,2,0)</f>
        <v>5</v>
      </c>
      <c r="D168" s="6" t="s">
        <v>36</v>
      </c>
      <c r="E168" s="6">
        <f>VLOOKUP(D168,TBL_AREA_CORPO!$B$2:$C$9,2,0)</f>
        <v>3</v>
      </c>
      <c r="F168" s="6" t="s">
        <v>24</v>
      </c>
      <c r="G168" s="12">
        <f>VLOOKUP(F168,TBL_PROTOCOLO_MANCHESTER!$B$2:$C$6,2,0)</f>
        <v>1</v>
      </c>
      <c r="H168" s="15" t="s">
        <v>25</v>
      </c>
      <c r="I168" s="15">
        <f>VLOOKUP(H168,TBL_SETOR!$B$2:$C$55,2,0)</f>
        <v>1</v>
      </c>
      <c r="J168" s="15" t="str">
        <f>VLOOKUP(H168,Medicos!$B$2:$C$3,2,0)</f>
        <v>Clinico</v>
      </c>
      <c r="K168" s="15">
        <f>2*C168+2*E168+G168+I168</f>
        <v>18</v>
      </c>
      <c r="L168" s="10"/>
      <c r="M168" s="10"/>
      <c r="P168" s="4"/>
    </row>
    <row r="169" spans="1:16">
      <c r="A169" s="18">
        <v>317</v>
      </c>
      <c r="B169" s="17" t="s">
        <v>22</v>
      </c>
      <c r="C169" s="6">
        <f>VLOOKUP(B169,TBL_LESAO!$B$2:$C$10,2,0)</f>
        <v>5</v>
      </c>
      <c r="D169" s="6" t="s">
        <v>37</v>
      </c>
      <c r="E169" s="6">
        <f>VLOOKUP(D169,TBL_AREA_CORPO!$B$2:$C$9,2,0)</f>
        <v>3</v>
      </c>
      <c r="F169" s="6" t="s">
        <v>24</v>
      </c>
      <c r="G169" s="12">
        <f>VLOOKUP(F169,TBL_PROTOCOLO_MANCHESTER!$B$2:$C$6,2,0)</f>
        <v>1</v>
      </c>
      <c r="H169" s="15" t="s">
        <v>25</v>
      </c>
      <c r="I169" s="15">
        <f>VLOOKUP(H169,TBL_SETOR!$B$2:$C$55,2,0)</f>
        <v>1</v>
      </c>
      <c r="J169" s="15" t="str">
        <f>VLOOKUP(H169,Medicos!$B$2:$C$3,2,0)</f>
        <v>Clinico</v>
      </c>
      <c r="K169" s="15">
        <f>2*C169+2*E169+G169+I169</f>
        <v>18</v>
      </c>
      <c r="L169" s="10"/>
      <c r="M169" s="10"/>
      <c r="P169" s="4"/>
    </row>
    <row r="170" spans="1:16">
      <c r="A170" s="18">
        <v>330</v>
      </c>
      <c r="B170" s="17" t="s">
        <v>23</v>
      </c>
      <c r="C170" s="6">
        <f>VLOOKUP(B170,TBL_LESAO!$B$2:$C$10,2,0)</f>
        <v>4</v>
      </c>
      <c r="D170" s="6" t="s">
        <v>31</v>
      </c>
      <c r="E170" s="6">
        <f>VLOOKUP(D170,TBL_AREA_CORPO!$B$2:$C$9,2,0)</f>
        <v>1</v>
      </c>
      <c r="F170" s="6" t="s">
        <v>12</v>
      </c>
      <c r="G170" s="12">
        <f>VLOOKUP(F170,TBL_PROTOCOLO_MANCHESTER!$B$2:$C$6,2,0)</f>
        <v>4</v>
      </c>
      <c r="H170" s="14" t="s">
        <v>29</v>
      </c>
      <c r="I170" s="15">
        <f>VLOOKUP(H170,TBL_SETOR!$B$2:$C$55,2,0)</f>
        <v>1</v>
      </c>
      <c r="J170" s="15" t="str">
        <f>VLOOKUP(H170,Medicos!$B$2:$C$3,2,0)</f>
        <v>Especialista</v>
      </c>
      <c r="K170" s="15">
        <f>2*C170+2*E170+G170+I170</f>
        <v>15</v>
      </c>
      <c r="L170" s="10"/>
      <c r="M170" s="10"/>
      <c r="P170" s="4"/>
    </row>
    <row r="171" spans="1:16">
      <c r="A171" s="18">
        <v>335</v>
      </c>
      <c r="B171" s="17" t="s">
        <v>23</v>
      </c>
      <c r="C171" s="6">
        <f>VLOOKUP(B171,TBL_LESAO!$B$2:$C$10,2,0)</f>
        <v>4</v>
      </c>
      <c r="D171" s="6" t="s">
        <v>32</v>
      </c>
      <c r="E171" s="6">
        <f>VLOOKUP(D171,TBL_AREA_CORPO!$B$2:$C$9,2,0)</f>
        <v>1</v>
      </c>
      <c r="F171" s="6" t="s">
        <v>12</v>
      </c>
      <c r="G171" s="12">
        <f>VLOOKUP(F171,TBL_PROTOCOLO_MANCHESTER!$B$2:$C$6,2,0)</f>
        <v>4</v>
      </c>
      <c r="H171" s="14" t="s">
        <v>29</v>
      </c>
      <c r="I171" s="15">
        <f>VLOOKUP(H171,TBL_SETOR!$B$2:$C$55,2,0)</f>
        <v>1</v>
      </c>
      <c r="J171" s="15" t="str">
        <f>VLOOKUP(H171,Medicos!$B$2:$C$3,2,0)</f>
        <v>Especialista</v>
      </c>
      <c r="K171" s="15">
        <f>2*C171+2*E171+G171+I171</f>
        <v>15</v>
      </c>
      <c r="L171" s="10"/>
      <c r="M171" s="10"/>
      <c r="P171" s="4"/>
    </row>
    <row r="172" spans="1:16">
      <c r="A172" s="18">
        <v>337</v>
      </c>
      <c r="B172" s="17" t="s">
        <v>23</v>
      </c>
      <c r="C172" s="6">
        <f>VLOOKUP(B172,TBL_LESAO!$B$2:$C$10,2,0)</f>
        <v>4</v>
      </c>
      <c r="D172" s="5" t="s">
        <v>33</v>
      </c>
      <c r="E172" s="6">
        <f>VLOOKUP(D172,TBL_AREA_CORPO!$B$2:$C$9,2,0)</f>
        <v>4</v>
      </c>
      <c r="F172" s="5" t="s">
        <v>24</v>
      </c>
      <c r="G172" s="12">
        <f>VLOOKUP(F172,TBL_PROTOCOLO_MANCHESTER!$B$2:$C$6,2,0)</f>
        <v>1</v>
      </c>
      <c r="H172" s="15" t="s">
        <v>25</v>
      </c>
      <c r="I172" s="15">
        <f>VLOOKUP(H172,TBL_SETOR!$B$2:$C$55,2,0)</f>
        <v>1</v>
      </c>
      <c r="J172" s="15" t="str">
        <f>VLOOKUP(H172,Medicos!$B$2:$C$3,2,0)</f>
        <v>Clinico</v>
      </c>
      <c r="K172" s="15">
        <f>2*C172+2*E172+G172+I172</f>
        <v>18</v>
      </c>
      <c r="L172" s="10"/>
      <c r="M172" s="10"/>
      <c r="P172" s="4"/>
    </row>
    <row r="173" spans="1:16">
      <c r="A173" s="18">
        <v>342</v>
      </c>
      <c r="B173" s="17" t="s">
        <v>23</v>
      </c>
      <c r="C173" s="6">
        <f>VLOOKUP(B173,TBL_LESAO!$B$2:$C$10,2,0)</f>
        <v>4</v>
      </c>
      <c r="D173" s="6" t="s">
        <v>34</v>
      </c>
      <c r="E173" s="6">
        <f>VLOOKUP(D173,TBL_AREA_CORPO!$B$2:$C$9,2,0)</f>
        <v>4</v>
      </c>
      <c r="F173" s="6" t="s">
        <v>24</v>
      </c>
      <c r="G173" s="12">
        <f>VLOOKUP(F173,TBL_PROTOCOLO_MANCHESTER!$B$2:$C$6,2,0)</f>
        <v>1</v>
      </c>
      <c r="H173" s="15" t="s">
        <v>25</v>
      </c>
      <c r="I173" s="15">
        <f>VLOOKUP(H173,TBL_SETOR!$B$2:$C$55,2,0)</f>
        <v>1</v>
      </c>
      <c r="J173" s="15" t="str">
        <f>VLOOKUP(H173,Medicos!$B$2:$C$3,2,0)</f>
        <v>Clinico</v>
      </c>
      <c r="K173" s="15">
        <f>2*C173+2*E173+G173+I173</f>
        <v>18</v>
      </c>
      <c r="L173" s="10"/>
      <c r="M173" s="10"/>
      <c r="P173" s="4"/>
    </row>
    <row r="174" spans="1:16">
      <c r="A174" s="18">
        <v>349</v>
      </c>
      <c r="B174" s="17" t="s">
        <v>23</v>
      </c>
      <c r="C174" s="6">
        <f>VLOOKUP(B174,TBL_LESAO!$B$2:$C$10,2,0)</f>
        <v>4</v>
      </c>
      <c r="D174" s="6" t="s">
        <v>35</v>
      </c>
      <c r="E174" s="6">
        <f>VLOOKUP(D174,TBL_AREA_CORPO!$B$2:$C$9,2,0)</f>
        <v>2</v>
      </c>
      <c r="F174" s="6" t="s">
        <v>10</v>
      </c>
      <c r="G174" s="12">
        <f>VLOOKUP(F174,TBL_PROTOCOLO_MANCHESTER!$B$2:$C$6,2,0)</f>
        <v>3</v>
      </c>
      <c r="H174" s="14" t="s">
        <v>29</v>
      </c>
      <c r="I174" s="15">
        <f>VLOOKUP(H174,TBL_SETOR!$B$2:$C$55,2,0)</f>
        <v>1</v>
      </c>
      <c r="J174" s="15" t="str">
        <f>VLOOKUP(H174,Medicos!$B$2:$C$3,2,0)</f>
        <v>Especialista</v>
      </c>
      <c r="K174" s="15">
        <f>2*C174+2*E174+G174+I174</f>
        <v>16</v>
      </c>
      <c r="L174" s="10"/>
      <c r="M174" s="10"/>
      <c r="P174" s="4"/>
    </row>
    <row r="175" spans="1:16">
      <c r="A175" s="18">
        <v>353</v>
      </c>
      <c r="B175" s="17" t="s">
        <v>23</v>
      </c>
      <c r="C175" s="6">
        <f>VLOOKUP(B175,TBL_LESAO!$B$2:$C$10,2,0)</f>
        <v>4</v>
      </c>
      <c r="D175" s="6" t="s">
        <v>36</v>
      </c>
      <c r="E175" s="6">
        <f>VLOOKUP(D175,TBL_AREA_CORPO!$B$2:$C$9,2,0)</f>
        <v>3</v>
      </c>
      <c r="F175" s="6" t="s">
        <v>9</v>
      </c>
      <c r="G175" s="12">
        <f>VLOOKUP(F175,TBL_PROTOCOLO_MANCHESTER!$B$2:$C$6,2,0)</f>
        <v>2</v>
      </c>
      <c r="H175" s="15" t="s">
        <v>25</v>
      </c>
      <c r="I175" s="15">
        <f>VLOOKUP(H175,TBL_SETOR!$B$2:$C$55,2,0)</f>
        <v>1</v>
      </c>
      <c r="J175" s="15" t="str">
        <f>VLOOKUP(H175,Medicos!$B$2:$C$3,2,0)</f>
        <v>Clinico</v>
      </c>
      <c r="K175" s="15">
        <f>2*C175+2*E175+G175+I175</f>
        <v>17</v>
      </c>
      <c r="L175" s="10"/>
      <c r="M175" s="10"/>
      <c r="P175" s="4"/>
    </row>
    <row r="176" spans="1:16">
      <c r="A176" s="18">
        <v>358</v>
      </c>
      <c r="B176" s="17" t="s">
        <v>23</v>
      </c>
      <c r="C176" s="6">
        <f>VLOOKUP(B176,TBL_LESAO!$B$2:$C$10,2,0)</f>
        <v>4</v>
      </c>
      <c r="D176" s="6" t="s">
        <v>37</v>
      </c>
      <c r="E176" s="6">
        <f>VLOOKUP(D176,TBL_AREA_CORPO!$B$2:$C$9,2,0)</f>
        <v>3</v>
      </c>
      <c r="F176" s="6" t="s">
        <v>9</v>
      </c>
      <c r="G176" s="12">
        <f>VLOOKUP(F176,TBL_PROTOCOLO_MANCHESTER!$B$2:$C$6,2,0)</f>
        <v>2</v>
      </c>
      <c r="H176" s="15" t="s">
        <v>25</v>
      </c>
      <c r="I176" s="15">
        <f>VLOOKUP(H176,TBL_SETOR!$B$2:$C$55,2,0)</f>
        <v>1</v>
      </c>
      <c r="J176" s="15" t="str">
        <f>VLOOKUP(H176,Medicos!$B$2:$C$3,2,0)</f>
        <v>Clinico</v>
      </c>
      <c r="K176" s="15">
        <f>2*C176+2*E176+G176+I176</f>
        <v>17</v>
      </c>
      <c r="L176" s="10"/>
      <c r="M176" s="10"/>
      <c r="P176" s="4"/>
    </row>
    <row r="177" spans="1:16">
      <c r="A177" s="18">
        <v>2</v>
      </c>
      <c r="B177" s="17" t="s">
        <v>5</v>
      </c>
      <c r="C177" s="6">
        <f>VLOOKUP(B177,TBL_LESAO!$B$2:$C$10,2,0)</f>
        <v>1</v>
      </c>
      <c r="D177" s="5" t="s">
        <v>15</v>
      </c>
      <c r="E177" s="6">
        <f>VLOOKUP(D177,TBL_AREA_CORPO!$B$2:$C$9,2,0)</f>
        <v>5</v>
      </c>
      <c r="F177" s="5" t="s">
        <v>9</v>
      </c>
      <c r="G177" s="12">
        <f>VLOOKUP(F177,TBL_PROTOCOLO_MANCHESTER!$B$2:$C$6,2,0)</f>
        <v>2</v>
      </c>
      <c r="H177" s="15" t="s">
        <v>25</v>
      </c>
      <c r="I177" s="15">
        <f>VLOOKUP(H177,TBL_SETOR!$B$2:$C$55,2,0)</f>
        <v>1</v>
      </c>
      <c r="J177" s="15" t="str">
        <f>VLOOKUP(H177,Medicos!$B$2:$C$3,2,0)</f>
        <v>Clinico</v>
      </c>
      <c r="K177" s="15">
        <f>2*C177+2*E177+G177+I177</f>
        <v>15</v>
      </c>
      <c r="L177" s="10"/>
      <c r="M177" s="10"/>
      <c r="P177" s="4"/>
    </row>
    <row r="178" spans="1:16">
      <c r="A178" s="18">
        <v>18</v>
      </c>
      <c r="B178" s="17" t="s">
        <v>5</v>
      </c>
      <c r="C178" s="6">
        <f>VLOOKUP(B178,TBL_LESAO!$B$2:$C$10,2,0)</f>
        <v>1</v>
      </c>
      <c r="D178" s="6" t="s">
        <v>33</v>
      </c>
      <c r="E178" s="6">
        <f>VLOOKUP(D178,TBL_AREA_CORPO!$B$2:$C$9,2,0)</f>
        <v>4</v>
      </c>
      <c r="F178" s="6" t="s">
        <v>10</v>
      </c>
      <c r="G178" s="12">
        <f>VLOOKUP(F178,TBL_PROTOCOLO_MANCHESTER!$B$2:$C$6,2,0)</f>
        <v>3</v>
      </c>
      <c r="H178" s="14" t="s">
        <v>29</v>
      </c>
      <c r="I178" s="15">
        <f>VLOOKUP(H178,TBL_SETOR!$B$2:$C$55,2,0)</f>
        <v>1</v>
      </c>
      <c r="J178" s="15" t="str">
        <f>VLOOKUP(H178,Medicos!$B$2:$C$3,2,0)</f>
        <v>Especialista</v>
      </c>
      <c r="K178" s="15">
        <f>2*C178+2*E178+G178+I178</f>
        <v>14</v>
      </c>
      <c r="L178" s="10"/>
      <c r="M178" s="10"/>
      <c r="P178" s="4"/>
    </row>
    <row r="179" spans="1:16">
      <c r="A179" s="18">
        <v>23</v>
      </c>
      <c r="B179" s="17" t="s">
        <v>5</v>
      </c>
      <c r="C179" s="6">
        <f>VLOOKUP(B179,TBL_LESAO!$B$2:$C$10,2,0)</f>
        <v>1</v>
      </c>
      <c r="D179" s="6" t="s">
        <v>34</v>
      </c>
      <c r="E179" s="6">
        <f>VLOOKUP(D179,TBL_AREA_CORPO!$B$2:$C$9,2,0)</f>
        <v>4</v>
      </c>
      <c r="F179" s="6" t="s">
        <v>10</v>
      </c>
      <c r="G179" s="12">
        <f>VLOOKUP(F179,TBL_PROTOCOLO_MANCHESTER!$B$2:$C$6,2,0)</f>
        <v>3</v>
      </c>
      <c r="H179" s="14" t="s">
        <v>29</v>
      </c>
      <c r="I179" s="15">
        <f>VLOOKUP(H179,TBL_SETOR!$B$2:$C$55,2,0)</f>
        <v>1</v>
      </c>
      <c r="J179" s="15" t="str">
        <f>VLOOKUP(H179,Medicos!$B$2:$C$3,2,0)</f>
        <v>Especialista</v>
      </c>
      <c r="K179" s="15">
        <f>2*C179+2*E179+G179+I179</f>
        <v>14</v>
      </c>
      <c r="L179" s="10"/>
      <c r="M179" s="10"/>
      <c r="P179" s="4"/>
    </row>
    <row r="180" spans="1:16">
      <c r="A180" s="18">
        <v>30</v>
      </c>
      <c r="B180" s="17" t="s">
        <v>5</v>
      </c>
      <c r="C180" s="6">
        <f>VLOOKUP(B180,TBL_LESAO!$B$2:$C$10,2,0)</f>
        <v>1</v>
      </c>
      <c r="D180" s="6" t="s">
        <v>35</v>
      </c>
      <c r="E180" s="6">
        <f>VLOOKUP(D180,TBL_AREA_CORPO!$B$2:$C$9,2,0)</f>
        <v>2</v>
      </c>
      <c r="F180" s="6" t="s">
        <v>14</v>
      </c>
      <c r="G180" s="12">
        <f>VLOOKUP(F180,TBL_PROTOCOLO_MANCHESTER!$B$2:$C$6,2,0)</f>
        <v>5</v>
      </c>
      <c r="H180" s="14" t="s">
        <v>29</v>
      </c>
      <c r="I180" s="15">
        <f>VLOOKUP(H180,TBL_SETOR!$B$2:$C$55,2,0)</f>
        <v>1</v>
      </c>
      <c r="J180" s="15" t="str">
        <f>VLOOKUP(H180,Medicos!$B$2:$C$3,2,0)</f>
        <v>Especialista</v>
      </c>
      <c r="K180" s="15">
        <f>2*C180+2*E180+G180+I180</f>
        <v>12</v>
      </c>
      <c r="L180" s="10"/>
      <c r="M180" s="10"/>
      <c r="P180" s="4"/>
    </row>
    <row r="181" spans="1:16">
      <c r="A181" s="18">
        <v>34</v>
      </c>
      <c r="B181" s="17" t="s">
        <v>5</v>
      </c>
      <c r="C181" s="6">
        <f>VLOOKUP(B181,TBL_LESAO!$B$2:$C$10,2,0)</f>
        <v>1</v>
      </c>
      <c r="D181" s="6" t="s">
        <v>36</v>
      </c>
      <c r="E181" s="6">
        <f>VLOOKUP(D181,TBL_AREA_CORPO!$B$2:$C$9,2,0)</f>
        <v>3</v>
      </c>
      <c r="F181" s="6" t="s">
        <v>12</v>
      </c>
      <c r="G181" s="12">
        <f>VLOOKUP(F181,TBL_PROTOCOLO_MANCHESTER!$B$2:$C$6,2,0)</f>
        <v>4</v>
      </c>
      <c r="H181" s="14" t="s">
        <v>29</v>
      </c>
      <c r="I181" s="15">
        <f>VLOOKUP(H181,TBL_SETOR!$B$2:$C$55,2,0)</f>
        <v>1</v>
      </c>
      <c r="J181" s="15" t="str">
        <f>VLOOKUP(H181,Medicos!$B$2:$C$3,2,0)</f>
        <v>Especialista</v>
      </c>
      <c r="K181" s="15">
        <f>2*C181+2*E181+G181+I181</f>
        <v>13</v>
      </c>
      <c r="L181" s="10"/>
      <c r="M181" s="10"/>
      <c r="P181" s="4"/>
    </row>
    <row r="182" spans="1:16">
      <c r="A182" s="18">
        <v>39</v>
      </c>
      <c r="B182" s="17" t="s">
        <v>5</v>
      </c>
      <c r="C182" s="6">
        <f>VLOOKUP(B182,TBL_LESAO!$B$2:$C$10,2,0)</f>
        <v>1</v>
      </c>
      <c r="D182" s="6" t="s">
        <v>37</v>
      </c>
      <c r="E182" s="6">
        <f>VLOOKUP(D182,TBL_AREA_CORPO!$B$2:$C$9,2,0)</f>
        <v>3</v>
      </c>
      <c r="F182" s="6" t="s">
        <v>12</v>
      </c>
      <c r="G182" s="12">
        <f>VLOOKUP(F182,TBL_PROTOCOLO_MANCHESTER!$B$2:$C$6,2,0)</f>
        <v>4</v>
      </c>
      <c r="H182" s="14" t="s">
        <v>29</v>
      </c>
      <c r="I182" s="15">
        <f>VLOOKUP(H182,TBL_SETOR!$B$2:$C$55,2,0)</f>
        <v>1</v>
      </c>
      <c r="J182" s="15" t="str">
        <f>VLOOKUP(H182,Medicos!$B$2:$C$3,2,0)</f>
        <v>Especialista</v>
      </c>
      <c r="K182" s="15">
        <f>2*C182+2*E182+G182+I182</f>
        <v>13</v>
      </c>
      <c r="L182" s="10"/>
      <c r="M182" s="10"/>
      <c r="P182" s="4"/>
    </row>
    <row r="183" spans="1:16">
      <c r="A183" s="18">
        <v>42</v>
      </c>
      <c r="B183" s="17" t="s">
        <v>16</v>
      </c>
      <c r="C183" s="6">
        <f>VLOOKUP(B183,TBL_LESAO!$B$2:$C$10,2,0)</f>
        <v>1</v>
      </c>
      <c r="D183" s="6" t="s">
        <v>15</v>
      </c>
      <c r="E183" s="6">
        <f>VLOOKUP(D183,TBL_AREA_CORPO!$B$2:$C$9,2,0)</f>
        <v>5</v>
      </c>
      <c r="F183" s="6" t="s">
        <v>9</v>
      </c>
      <c r="G183" s="12">
        <f>VLOOKUP(F183,TBL_PROTOCOLO_MANCHESTER!$B$2:$C$6,2,0)</f>
        <v>2</v>
      </c>
      <c r="H183" s="15" t="s">
        <v>25</v>
      </c>
      <c r="I183" s="15">
        <f>VLOOKUP(H183,TBL_SETOR!$B$2:$C$55,2,0)</f>
        <v>1</v>
      </c>
      <c r="J183" s="15" t="str">
        <f>VLOOKUP(H183,Medicos!$B$2:$C$3,2,0)</f>
        <v>Clinico</v>
      </c>
      <c r="K183" s="15">
        <f>2*C183+2*E183+G183+I183</f>
        <v>15</v>
      </c>
      <c r="L183" s="10"/>
      <c r="M183" s="10"/>
      <c r="P183" s="4"/>
    </row>
    <row r="184" spans="1:16">
      <c r="A184" s="18">
        <v>58</v>
      </c>
      <c r="B184" s="17" t="s">
        <v>16</v>
      </c>
      <c r="C184" s="6">
        <f>VLOOKUP(B184,TBL_LESAO!$B$2:$C$10,2,0)</f>
        <v>1</v>
      </c>
      <c r="D184" s="6" t="s">
        <v>33</v>
      </c>
      <c r="E184" s="6">
        <f>VLOOKUP(D184,TBL_AREA_CORPO!$B$2:$C$9,2,0)</f>
        <v>4</v>
      </c>
      <c r="F184" s="6" t="s">
        <v>10</v>
      </c>
      <c r="G184" s="12">
        <f>VLOOKUP(F184,TBL_PROTOCOLO_MANCHESTER!$B$2:$C$6,2,0)</f>
        <v>3</v>
      </c>
      <c r="H184" s="14" t="s">
        <v>29</v>
      </c>
      <c r="I184" s="15">
        <f>VLOOKUP(H184,TBL_SETOR!$B$2:$C$55,2,0)</f>
        <v>1</v>
      </c>
      <c r="J184" s="15" t="str">
        <f>VLOOKUP(H184,Medicos!$B$2:$C$3,2,0)</f>
        <v>Especialista</v>
      </c>
      <c r="K184" s="15">
        <f>2*C184+2*E184+G184+I184</f>
        <v>14</v>
      </c>
      <c r="L184" s="10"/>
      <c r="M184" s="10"/>
      <c r="P184" s="4"/>
    </row>
    <row r="185" spans="1:16">
      <c r="A185" s="18">
        <v>63</v>
      </c>
      <c r="B185" s="17" t="s">
        <v>16</v>
      </c>
      <c r="C185" s="6">
        <f>VLOOKUP(B185,TBL_LESAO!$B$2:$C$10,2,0)</f>
        <v>1</v>
      </c>
      <c r="D185" s="6" t="s">
        <v>34</v>
      </c>
      <c r="E185" s="6">
        <f>VLOOKUP(D185,TBL_AREA_CORPO!$B$2:$C$9,2,0)</f>
        <v>4</v>
      </c>
      <c r="F185" s="6" t="s">
        <v>10</v>
      </c>
      <c r="G185" s="12">
        <f>VLOOKUP(F185,TBL_PROTOCOLO_MANCHESTER!$B$2:$C$6,2,0)</f>
        <v>3</v>
      </c>
      <c r="H185" s="14" t="s">
        <v>29</v>
      </c>
      <c r="I185" s="15">
        <f>VLOOKUP(H185,TBL_SETOR!$B$2:$C$55,2,0)</f>
        <v>1</v>
      </c>
      <c r="J185" s="15" t="str">
        <f>VLOOKUP(H185,Medicos!$B$2:$C$3,2,0)</f>
        <v>Especialista</v>
      </c>
      <c r="K185" s="15">
        <f>2*C185+2*E185+G185+I185</f>
        <v>14</v>
      </c>
      <c r="L185" s="10"/>
      <c r="M185" s="10"/>
      <c r="P185" s="4"/>
    </row>
    <row r="186" spans="1:16">
      <c r="A186" s="18">
        <v>70</v>
      </c>
      <c r="B186" s="17" t="s">
        <v>16</v>
      </c>
      <c r="C186" s="6">
        <f>VLOOKUP(B186,TBL_LESAO!$B$2:$C$10,2,0)</f>
        <v>1</v>
      </c>
      <c r="D186" s="6" t="s">
        <v>35</v>
      </c>
      <c r="E186" s="6">
        <f>VLOOKUP(D186,TBL_AREA_CORPO!$B$2:$C$9,2,0)</f>
        <v>2</v>
      </c>
      <c r="F186" s="6" t="s">
        <v>14</v>
      </c>
      <c r="G186" s="12">
        <f>VLOOKUP(F186,TBL_PROTOCOLO_MANCHESTER!$B$2:$C$6,2,0)</f>
        <v>5</v>
      </c>
      <c r="H186" s="14" t="s">
        <v>29</v>
      </c>
      <c r="I186" s="15">
        <f>VLOOKUP(H186,TBL_SETOR!$B$2:$C$55,2,0)</f>
        <v>1</v>
      </c>
      <c r="J186" s="15" t="str">
        <f>VLOOKUP(H186,Medicos!$B$2:$C$3,2,0)</f>
        <v>Especialista</v>
      </c>
      <c r="K186" s="15">
        <f>2*C186+2*E186+G186+I186</f>
        <v>12</v>
      </c>
      <c r="L186" s="10"/>
      <c r="M186" s="10"/>
      <c r="P186" s="4"/>
    </row>
    <row r="187" spans="1:16">
      <c r="A187" s="18">
        <v>74</v>
      </c>
      <c r="B187" s="17" t="s">
        <v>16</v>
      </c>
      <c r="C187" s="6">
        <f>VLOOKUP(B187,TBL_LESAO!$B$2:$C$10,2,0)</f>
        <v>1</v>
      </c>
      <c r="D187" s="6" t="s">
        <v>36</v>
      </c>
      <c r="E187" s="6">
        <f>VLOOKUP(D187,TBL_AREA_CORPO!$B$2:$C$9,2,0)</f>
        <v>3</v>
      </c>
      <c r="F187" s="6" t="s">
        <v>12</v>
      </c>
      <c r="G187" s="12">
        <f>VLOOKUP(F187,TBL_PROTOCOLO_MANCHESTER!$B$2:$C$6,2,0)</f>
        <v>4</v>
      </c>
      <c r="H187" s="14" t="s">
        <v>29</v>
      </c>
      <c r="I187" s="15">
        <f>VLOOKUP(H187,TBL_SETOR!$B$2:$C$55,2,0)</f>
        <v>1</v>
      </c>
      <c r="J187" s="15" t="str">
        <f>VLOOKUP(H187,Medicos!$B$2:$C$3,2,0)</f>
        <v>Especialista</v>
      </c>
      <c r="K187" s="15">
        <f>2*C187+2*E187+G187+I187</f>
        <v>13</v>
      </c>
      <c r="L187" s="10"/>
      <c r="M187" s="10"/>
      <c r="P187" s="4"/>
    </row>
    <row r="188" spans="1:16">
      <c r="A188" s="18">
        <v>79</v>
      </c>
      <c r="B188" s="17" t="s">
        <v>16</v>
      </c>
      <c r="C188" s="6">
        <f>VLOOKUP(B188,TBL_LESAO!$B$2:$C$10,2,0)</f>
        <v>1</v>
      </c>
      <c r="D188" s="6" t="s">
        <v>37</v>
      </c>
      <c r="E188" s="6">
        <f>VLOOKUP(D188,TBL_AREA_CORPO!$B$2:$C$9,2,0)</f>
        <v>3</v>
      </c>
      <c r="F188" s="6" t="s">
        <v>12</v>
      </c>
      <c r="G188" s="12">
        <f>VLOOKUP(F188,TBL_PROTOCOLO_MANCHESTER!$B$2:$C$6,2,0)</f>
        <v>4</v>
      </c>
      <c r="H188" s="14" t="s">
        <v>29</v>
      </c>
      <c r="I188" s="15">
        <f>VLOOKUP(H188,TBL_SETOR!$B$2:$C$55,2,0)</f>
        <v>1</v>
      </c>
      <c r="J188" s="15" t="str">
        <f>VLOOKUP(H188,Medicos!$B$2:$C$3,2,0)</f>
        <v>Especialista</v>
      </c>
      <c r="K188" s="15">
        <f>2*C188+2*E188+G188+I188</f>
        <v>13</v>
      </c>
      <c r="L188" s="10"/>
      <c r="M188" s="10"/>
      <c r="P188" s="4"/>
    </row>
    <row r="189" spans="1:16">
      <c r="A189" s="18">
        <v>90</v>
      </c>
      <c r="B189" s="17" t="s">
        <v>17</v>
      </c>
      <c r="C189" s="6">
        <f>VLOOKUP(B189,TBL_LESAO!$B$2:$C$10,2,0)</f>
        <v>3</v>
      </c>
      <c r="D189" s="6" t="s">
        <v>31</v>
      </c>
      <c r="E189" s="6">
        <f>VLOOKUP(D189,TBL_AREA_CORPO!$B$2:$C$9,2,0)</f>
        <v>1</v>
      </c>
      <c r="F189" s="6" t="s">
        <v>12</v>
      </c>
      <c r="G189" s="12">
        <f>VLOOKUP(F189,TBL_PROTOCOLO_MANCHESTER!$B$2:$C$6,2,0)</f>
        <v>4</v>
      </c>
      <c r="H189" s="14" t="s">
        <v>29</v>
      </c>
      <c r="I189" s="15">
        <f>VLOOKUP(H189,TBL_SETOR!$B$2:$C$55,2,0)</f>
        <v>1</v>
      </c>
      <c r="J189" s="15" t="str">
        <f>VLOOKUP(H189,Medicos!$B$2:$C$3,2,0)</f>
        <v>Especialista</v>
      </c>
      <c r="K189" s="15">
        <f>2*C189+2*E189+G189+I189</f>
        <v>13</v>
      </c>
      <c r="L189" s="10"/>
      <c r="M189" s="10"/>
      <c r="P189" s="4"/>
    </row>
    <row r="190" spans="1:16">
      <c r="A190" s="18">
        <v>95</v>
      </c>
      <c r="B190" s="17" t="s">
        <v>17</v>
      </c>
      <c r="C190" s="6">
        <f>VLOOKUP(B190,TBL_LESAO!$B$2:$C$10,2,0)</f>
        <v>3</v>
      </c>
      <c r="D190" s="6" t="s">
        <v>32</v>
      </c>
      <c r="E190" s="6">
        <f>VLOOKUP(D190,TBL_AREA_CORPO!$B$2:$C$9,2,0)</f>
        <v>1</v>
      </c>
      <c r="F190" s="6" t="s">
        <v>12</v>
      </c>
      <c r="G190" s="12">
        <f>VLOOKUP(F190,TBL_PROTOCOLO_MANCHESTER!$B$2:$C$6,2,0)</f>
        <v>4</v>
      </c>
      <c r="H190" s="14" t="s">
        <v>29</v>
      </c>
      <c r="I190" s="15">
        <f>VLOOKUP(H190,TBL_SETOR!$B$2:$C$55,2,0)</f>
        <v>1</v>
      </c>
      <c r="J190" s="15" t="str">
        <f>VLOOKUP(H190,Medicos!$B$2:$C$3,2,0)</f>
        <v>Especialista</v>
      </c>
      <c r="K190" s="15">
        <f>2*C190+2*E190+G190+I190</f>
        <v>13</v>
      </c>
      <c r="L190" s="10"/>
      <c r="M190" s="10"/>
      <c r="P190" s="4"/>
    </row>
    <row r="191" spans="1:16">
      <c r="A191" s="18">
        <v>97</v>
      </c>
      <c r="B191" s="17" t="s">
        <v>17</v>
      </c>
      <c r="C191" s="6">
        <f>VLOOKUP(B191,TBL_LESAO!$B$2:$C$10,2,0)</f>
        <v>3</v>
      </c>
      <c r="D191" s="6" t="s">
        <v>33</v>
      </c>
      <c r="E191" s="6">
        <f>VLOOKUP(D191,TBL_AREA_CORPO!$B$2:$C$9,2,0)</f>
        <v>4</v>
      </c>
      <c r="F191" s="6" t="s">
        <v>24</v>
      </c>
      <c r="G191" s="12">
        <f>VLOOKUP(F191,TBL_PROTOCOLO_MANCHESTER!$B$2:$C$6,2,0)</f>
        <v>1</v>
      </c>
      <c r="H191" s="15" t="s">
        <v>25</v>
      </c>
      <c r="I191" s="15">
        <f>VLOOKUP(H191,TBL_SETOR!$B$2:$C$55,2,0)</f>
        <v>1</v>
      </c>
      <c r="J191" s="15" t="str">
        <f>VLOOKUP(H191,Medicos!$B$2:$C$3,2,0)</f>
        <v>Clinico</v>
      </c>
      <c r="K191" s="15">
        <f>2*C191+2*E191+G191+I191</f>
        <v>16</v>
      </c>
      <c r="L191" s="10"/>
      <c r="M191" s="10"/>
      <c r="P191" s="4"/>
    </row>
    <row r="192" spans="1:16">
      <c r="A192" s="18">
        <v>102</v>
      </c>
      <c r="B192" s="17" t="s">
        <v>17</v>
      </c>
      <c r="C192" s="6">
        <f>VLOOKUP(B192,TBL_LESAO!$B$2:$C$10,2,0)</f>
        <v>3</v>
      </c>
      <c r="D192" s="6" t="s">
        <v>34</v>
      </c>
      <c r="E192" s="6">
        <f>VLOOKUP(D192,TBL_AREA_CORPO!$B$2:$C$9,2,0)</f>
        <v>4</v>
      </c>
      <c r="F192" s="6" t="s">
        <v>24</v>
      </c>
      <c r="G192" s="12">
        <f>VLOOKUP(F192,TBL_PROTOCOLO_MANCHESTER!$B$2:$C$6,2,0)</f>
        <v>1</v>
      </c>
      <c r="H192" s="15" t="s">
        <v>25</v>
      </c>
      <c r="I192" s="15">
        <f>VLOOKUP(H192,TBL_SETOR!$B$2:$C$55,2,0)</f>
        <v>1</v>
      </c>
      <c r="J192" s="15" t="str">
        <f>VLOOKUP(H192,Medicos!$B$2:$C$3,2,0)</f>
        <v>Clinico</v>
      </c>
      <c r="K192" s="15">
        <f>2*C192+2*E192+G192+I192</f>
        <v>16</v>
      </c>
      <c r="L192" s="10"/>
      <c r="M192" s="10"/>
      <c r="P192" s="4"/>
    </row>
    <row r="193" spans="1:16">
      <c r="A193" s="18">
        <v>109</v>
      </c>
      <c r="B193" s="17" t="s">
        <v>17</v>
      </c>
      <c r="C193" s="6">
        <f>VLOOKUP(B193,TBL_LESAO!$B$2:$C$10,2,0)</f>
        <v>3</v>
      </c>
      <c r="D193" s="6" t="s">
        <v>35</v>
      </c>
      <c r="E193" s="6">
        <f>VLOOKUP(D193,TBL_AREA_CORPO!$B$2:$C$9,2,0)</f>
        <v>2</v>
      </c>
      <c r="F193" s="6" t="s">
        <v>10</v>
      </c>
      <c r="G193" s="12">
        <f>VLOOKUP(F193,TBL_PROTOCOLO_MANCHESTER!$B$2:$C$6,2,0)</f>
        <v>3</v>
      </c>
      <c r="H193" s="14" t="s">
        <v>29</v>
      </c>
      <c r="I193" s="15">
        <f>VLOOKUP(H193,TBL_SETOR!$B$2:$C$55,2,0)</f>
        <v>1</v>
      </c>
      <c r="J193" s="15" t="str">
        <f>VLOOKUP(H193,Medicos!$B$2:$C$3,2,0)</f>
        <v>Especialista</v>
      </c>
      <c r="K193" s="15">
        <f>2*C193+2*E193+G193+I193</f>
        <v>14</v>
      </c>
      <c r="L193" s="10"/>
      <c r="M193" s="10"/>
      <c r="P193" s="4"/>
    </row>
    <row r="194" spans="1:16">
      <c r="A194" s="18">
        <v>113</v>
      </c>
      <c r="B194" s="17" t="s">
        <v>17</v>
      </c>
      <c r="C194" s="6">
        <f>VLOOKUP(B194,TBL_LESAO!$B$2:$C$10,2,0)</f>
        <v>3</v>
      </c>
      <c r="D194" s="6" t="s">
        <v>36</v>
      </c>
      <c r="E194" s="6">
        <f>VLOOKUP(D194,TBL_AREA_CORPO!$B$2:$C$9,2,0)</f>
        <v>3</v>
      </c>
      <c r="F194" s="6" t="s">
        <v>9</v>
      </c>
      <c r="G194" s="12">
        <f>VLOOKUP(F194,TBL_PROTOCOLO_MANCHESTER!$B$2:$C$6,2,0)</f>
        <v>2</v>
      </c>
      <c r="H194" s="15" t="s">
        <v>25</v>
      </c>
      <c r="I194" s="15">
        <f>VLOOKUP(H194,TBL_SETOR!$B$2:$C$55,2,0)</f>
        <v>1</v>
      </c>
      <c r="J194" s="15" t="str">
        <f>VLOOKUP(H194,Medicos!$B$2:$C$3,2,0)</f>
        <v>Clinico</v>
      </c>
      <c r="K194" s="15">
        <f>2*C194+2*E194+G194+I194</f>
        <v>15</v>
      </c>
      <c r="L194" s="10"/>
      <c r="M194" s="10"/>
      <c r="P194" s="4"/>
    </row>
    <row r="195" spans="1:16">
      <c r="A195" s="18">
        <v>118</v>
      </c>
      <c r="B195" s="17" t="s">
        <v>17</v>
      </c>
      <c r="C195" s="6">
        <f>VLOOKUP(B195,TBL_LESAO!$B$2:$C$10,2,0)</f>
        <v>3</v>
      </c>
      <c r="D195" s="6" t="s">
        <v>37</v>
      </c>
      <c r="E195" s="6">
        <f>VLOOKUP(D195,TBL_AREA_CORPO!$B$2:$C$9,2,0)</f>
        <v>3</v>
      </c>
      <c r="F195" s="6" t="s">
        <v>9</v>
      </c>
      <c r="G195" s="12">
        <f>VLOOKUP(F195,TBL_PROTOCOLO_MANCHESTER!$B$2:$C$6,2,0)</f>
        <v>2</v>
      </c>
      <c r="H195" s="15" t="s">
        <v>25</v>
      </c>
      <c r="I195" s="15">
        <f>VLOOKUP(H195,TBL_SETOR!$B$2:$C$55,2,0)</f>
        <v>1</v>
      </c>
      <c r="J195" s="15" t="str">
        <f>VLOOKUP(H195,Medicos!$B$2:$C$3,2,0)</f>
        <v>Clinico</v>
      </c>
      <c r="K195" s="15">
        <f>2*C195+2*E195+G195+I195</f>
        <v>15</v>
      </c>
      <c r="L195" s="10"/>
      <c r="M195" s="10"/>
      <c r="P195" s="4"/>
    </row>
    <row r="196" spans="1:16">
      <c r="A196" s="18">
        <v>122</v>
      </c>
      <c r="B196" s="17" t="s">
        <v>18</v>
      </c>
      <c r="C196" s="6">
        <f>VLOOKUP(B196,TBL_LESAO!$B$2:$C$10,2,0)</f>
        <v>2</v>
      </c>
      <c r="D196" s="6" t="s">
        <v>15</v>
      </c>
      <c r="E196" s="6">
        <f>VLOOKUP(D196,TBL_AREA_CORPO!$B$2:$C$9,2,0)</f>
        <v>5</v>
      </c>
      <c r="F196" s="6" t="s">
        <v>24</v>
      </c>
      <c r="G196" s="12">
        <f>VLOOKUP(F196,TBL_PROTOCOLO_MANCHESTER!$B$2:$C$6,2,0)</f>
        <v>1</v>
      </c>
      <c r="H196" s="15" t="s">
        <v>25</v>
      </c>
      <c r="I196" s="15">
        <f>VLOOKUP(H196,TBL_SETOR!$B$2:$C$55,2,0)</f>
        <v>1</v>
      </c>
      <c r="J196" s="15" t="str">
        <f>VLOOKUP(H196,Medicos!$B$2:$C$3,2,0)</f>
        <v>Clinico</v>
      </c>
      <c r="K196" s="15">
        <f>2*C196+2*E196+G196+I196</f>
        <v>16</v>
      </c>
      <c r="L196" s="10"/>
      <c r="M196" s="10"/>
      <c r="P196" s="4"/>
    </row>
    <row r="197" spans="1:16">
      <c r="A197" s="18">
        <v>131</v>
      </c>
      <c r="B197" s="17" t="s">
        <v>18</v>
      </c>
      <c r="C197" s="6">
        <f>VLOOKUP(B197,TBL_LESAO!$B$2:$C$10,2,0)</f>
        <v>2</v>
      </c>
      <c r="D197" s="6" t="s">
        <v>31</v>
      </c>
      <c r="E197" s="6">
        <f>VLOOKUP(D197,TBL_AREA_CORPO!$B$2:$C$9,2,0)</f>
        <v>1</v>
      </c>
      <c r="F197" s="6" t="s">
        <v>14</v>
      </c>
      <c r="G197" s="12">
        <f>VLOOKUP(F197,TBL_PROTOCOLO_MANCHESTER!$B$2:$C$6,2,0)</f>
        <v>5</v>
      </c>
      <c r="H197" s="14" t="s">
        <v>29</v>
      </c>
      <c r="I197" s="15">
        <f>VLOOKUP(H197,TBL_SETOR!$B$2:$C$55,2,0)</f>
        <v>1</v>
      </c>
      <c r="J197" s="15" t="str">
        <f>VLOOKUP(H197,Medicos!$B$2:$C$3,2,0)</f>
        <v>Especialista</v>
      </c>
      <c r="K197" s="15">
        <f>2*C197+2*E197+G197+I197</f>
        <v>12</v>
      </c>
      <c r="L197" s="10"/>
      <c r="M197" s="10"/>
      <c r="P197" s="4"/>
    </row>
    <row r="198" spans="1:16">
      <c r="A198" s="18">
        <v>136</v>
      </c>
      <c r="B198" s="17" t="s">
        <v>18</v>
      </c>
      <c r="C198" s="6">
        <f>VLOOKUP(B198,TBL_LESAO!$B$2:$C$10,2,0)</f>
        <v>2</v>
      </c>
      <c r="D198" s="6" t="s">
        <v>32</v>
      </c>
      <c r="E198" s="6">
        <f>VLOOKUP(D198,TBL_AREA_CORPO!$B$2:$C$9,2,0)</f>
        <v>1</v>
      </c>
      <c r="F198" s="6" t="s">
        <v>14</v>
      </c>
      <c r="G198" s="12">
        <f>VLOOKUP(F198,TBL_PROTOCOLO_MANCHESTER!$B$2:$C$6,2,0)</f>
        <v>5</v>
      </c>
      <c r="H198" s="14" t="s">
        <v>29</v>
      </c>
      <c r="I198" s="15">
        <f>VLOOKUP(H198,TBL_SETOR!$B$2:$C$55,2,0)</f>
        <v>1</v>
      </c>
      <c r="J198" s="15" t="str">
        <f>VLOOKUP(H198,Medicos!$B$2:$C$3,2,0)</f>
        <v>Especialista</v>
      </c>
      <c r="K198" s="15">
        <f>2*C198+2*E198+G198+I198</f>
        <v>12</v>
      </c>
      <c r="L198" s="10"/>
      <c r="M198" s="10"/>
      <c r="P198" s="4"/>
    </row>
    <row r="199" spans="1:16">
      <c r="A199" s="18">
        <v>138</v>
      </c>
      <c r="B199" s="17" t="s">
        <v>18</v>
      </c>
      <c r="C199" s="6">
        <f>VLOOKUP(B199,TBL_LESAO!$B$2:$C$10,2,0)</f>
        <v>2</v>
      </c>
      <c r="D199" s="6" t="s">
        <v>33</v>
      </c>
      <c r="E199" s="6">
        <f>VLOOKUP(D199,TBL_AREA_CORPO!$B$2:$C$9,2,0)</f>
        <v>4</v>
      </c>
      <c r="F199" s="6" t="s">
        <v>9</v>
      </c>
      <c r="G199" s="12">
        <f>VLOOKUP(F199,TBL_PROTOCOLO_MANCHESTER!$B$2:$C$6,2,0)</f>
        <v>2</v>
      </c>
      <c r="H199" s="15" t="s">
        <v>25</v>
      </c>
      <c r="I199" s="15">
        <f>VLOOKUP(H199,TBL_SETOR!$B$2:$C$55,2,0)</f>
        <v>1</v>
      </c>
      <c r="J199" s="15" t="str">
        <f>VLOOKUP(H199,Medicos!$B$2:$C$3,2,0)</f>
        <v>Clinico</v>
      </c>
      <c r="K199" s="15">
        <f>2*C199+2*E199+G199+I199</f>
        <v>15</v>
      </c>
      <c r="L199" s="10"/>
      <c r="M199" s="10"/>
      <c r="P199" s="4"/>
    </row>
    <row r="200" spans="1:16">
      <c r="A200" s="18">
        <v>143</v>
      </c>
      <c r="B200" s="17" t="s">
        <v>18</v>
      </c>
      <c r="C200" s="6">
        <f>VLOOKUP(B200,TBL_LESAO!$B$2:$C$10,2,0)</f>
        <v>2</v>
      </c>
      <c r="D200" s="6" t="s">
        <v>34</v>
      </c>
      <c r="E200" s="6">
        <f>VLOOKUP(D200,TBL_AREA_CORPO!$B$2:$C$9,2,0)</f>
        <v>4</v>
      </c>
      <c r="F200" s="6" t="s">
        <v>9</v>
      </c>
      <c r="G200" s="12">
        <f>VLOOKUP(F200,TBL_PROTOCOLO_MANCHESTER!$B$2:$C$6,2,0)</f>
        <v>2</v>
      </c>
      <c r="H200" s="15" t="s">
        <v>25</v>
      </c>
      <c r="I200" s="15">
        <f>VLOOKUP(H200,TBL_SETOR!$B$2:$C$55,2,0)</f>
        <v>1</v>
      </c>
      <c r="J200" s="15" t="str">
        <f>VLOOKUP(H200,Medicos!$B$2:$C$3,2,0)</f>
        <v>Clinico</v>
      </c>
      <c r="K200" s="15">
        <f>2*C200+2*E200+G200+I200</f>
        <v>15</v>
      </c>
      <c r="L200" s="10"/>
      <c r="M200" s="10"/>
      <c r="P200" s="4"/>
    </row>
    <row r="201" spans="1:16">
      <c r="A201" s="18">
        <v>150</v>
      </c>
      <c r="B201" s="17" t="s">
        <v>18</v>
      </c>
      <c r="C201" s="6">
        <f>VLOOKUP(B201,TBL_LESAO!$B$2:$C$10,2,0)</f>
        <v>2</v>
      </c>
      <c r="D201" s="6" t="s">
        <v>35</v>
      </c>
      <c r="E201" s="6">
        <f>VLOOKUP(D201,TBL_AREA_CORPO!$B$2:$C$9,2,0)</f>
        <v>2</v>
      </c>
      <c r="F201" s="6" t="s">
        <v>12</v>
      </c>
      <c r="G201" s="12">
        <f>VLOOKUP(F201,TBL_PROTOCOLO_MANCHESTER!$B$2:$C$6,2,0)</f>
        <v>4</v>
      </c>
      <c r="H201" s="14" t="s">
        <v>29</v>
      </c>
      <c r="I201" s="15">
        <f>VLOOKUP(H201,TBL_SETOR!$B$2:$C$55,2,0)</f>
        <v>1</v>
      </c>
      <c r="J201" s="15" t="str">
        <f>VLOOKUP(H201,Medicos!$B$2:$C$3,2,0)</f>
        <v>Especialista</v>
      </c>
      <c r="K201" s="15">
        <f>2*C201+2*E201+G201+I201</f>
        <v>13</v>
      </c>
      <c r="L201" s="10"/>
      <c r="M201" s="10"/>
      <c r="P201" s="4"/>
    </row>
    <row r="202" spans="1:16">
      <c r="A202" s="18">
        <v>154</v>
      </c>
      <c r="B202" s="17" t="s">
        <v>18</v>
      </c>
      <c r="C202" s="6">
        <f>VLOOKUP(B202,TBL_LESAO!$B$2:$C$10,2,0)</f>
        <v>2</v>
      </c>
      <c r="D202" s="6" t="s">
        <v>36</v>
      </c>
      <c r="E202" s="6">
        <f>VLOOKUP(D202,TBL_AREA_CORPO!$B$2:$C$9,2,0)</f>
        <v>3</v>
      </c>
      <c r="F202" s="6" t="s">
        <v>10</v>
      </c>
      <c r="G202" s="12">
        <f>VLOOKUP(F202,TBL_PROTOCOLO_MANCHESTER!$B$2:$C$6,2,0)</f>
        <v>3</v>
      </c>
      <c r="H202" s="14" t="s">
        <v>29</v>
      </c>
      <c r="I202" s="15">
        <f>VLOOKUP(H202,TBL_SETOR!$B$2:$C$55,2,0)</f>
        <v>1</v>
      </c>
      <c r="J202" s="15" t="str">
        <f>VLOOKUP(H202,Medicos!$B$2:$C$3,2,0)</f>
        <v>Especialista</v>
      </c>
      <c r="K202" s="15">
        <f>2*C202+2*E202+G202+I202</f>
        <v>14</v>
      </c>
      <c r="L202" s="10"/>
      <c r="M202" s="10"/>
      <c r="P202" s="4"/>
    </row>
    <row r="203" spans="1:16">
      <c r="A203" s="18">
        <v>159</v>
      </c>
      <c r="B203" s="17" t="s">
        <v>18</v>
      </c>
      <c r="C203" s="6">
        <f>VLOOKUP(B203,TBL_LESAO!$B$2:$C$10,2,0)</f>
        <v>2</v>
      </c>
      <c r="D203" s="6" t="s">
        <v>37</v>
      </c>
      <c r="E203" s="6">
        <f>VLOOKUP(D203,TBL_AREA_CORPO!$B$2:$C$9,2,0)</f>
        <v>3</v>
      </c>
      <c r="F203" s="6" t="s">
        <v>10</v>
      </c>
      <c r="G203" s="12">
        <f>VLOOKUP(F203,TBL_PROTOCOLO_MANCHESTER!$B$2:$C$6,2,0)</f>
        <v>3</v>
      </c>
      <c r="H203" s="14" t="s">
        <v>29</v>
      </c>
      <c r="I203" s="15">
        <f>VLOOKUP(H203,TBL_SETOR!$B$2:$C$55,2,0)</f>
        <v>1</v>
      </c>
      <c r="J203" s="15" t="str">
        <f>VLOOKUP(H203,Medicos!$B$2:$C$3,2,0)</f>
        <v>Especialista</v>
      </c>
      <c r="K203" s="15">
        <f>2*C203+2*E203+G203+I203</f>
        <v>14</v>
      </c>
      <c r="L203" s="10"/>
      <c r="M203" s="10"/>
      <c r="P203" s="4"/>
    </row>
    <row r="204" spans="1:16">
      <c r="A204" s="18">
        <v>168</v>
      </c>
      <c r="B204" s="17" t="s">
        <v>19</v>
      </c>
      <c r="C204" s="6">
        <f>VLOOKUP(B204,TBL_LESAO!$B$2:$C$10,2,0)</f>
        <v>5</v>
      </c>
      <c r="D204" s="6" t="s">
        <v>31</v>
      </c>
      <c r="E204" s="6">
        <f>VLOOKUP(D204,TBL_AREA_CORPO!$B$2:$C$9,2,0)</f>
        <v>1</v>
      </c>
      <c r="F204" s="6" t="s">
        <v>9</v>
      </c>
      <c r="G204" s="12">
        <f>VLOOKUP(F204,TBL_PROTOCOLO_MANCHESTER!$B$2:$C$6,2,0)</f>
        <v>2</v>
      </c>
      <c r="H204" s="15" t="s">
        <v>25</v>
      </c>
      <c r="I204" s="15">
        <f>VLOOKUP(H204,TBL_SETOR!$B$2:$C$55,2,0)</f>
        <v>1</v>
      </c>
      <c r="J204" s="15" t="str">
        <f>VLOOKUP(H204,Medicos!$B$2:$C$3,2,0)</f>
        <v>Clinico</v>
      </c>
      <c r="K204" s="15">
        <f>2*C204+2*E204+G204+I204</f>
        <v>15</v>
      </c>
      <c r="L204" s="10"/>
      <c r="M204" s="10"/>
      <c r="P204" s="4"/>
    </row>
    <row r="205" spans="1:16">
      <c r="A205" s="18">
        <v>173</v>
      </c>
      <c r="B205" s="17" t="s">
        <v>19</v>
      </c>
      <c r="C205" s="6">
        <f>VLOOKUP(B205,TBL_LESAO!$B$2:$C$10,2,0)</f>
        <v>5</v>
      </c>
      <c r="D205" s="6" t="s">
        <v>32</v>
      </c>
      <c r="E205" s="6">
        <f>VLOOKUP(D205,TBL_AREA_CORPO!$B$2:$C$9,2,0)</f>
        <v>1</v>
      </c>
      <c r="F205" s="6" t="s">
        <v>9</v>
      </c>
      <c r="G205" s="12">
        <f>VLOOKUP(F205,TBL_PROTOCOLO_MANCHESTER!$B$2:$C$6,2,0)</f>
        <v>2</v>
      </c>
      <c r="H205" s="15" t="s">
        <v>25</v>
      </c>
      <c r="I205" s="15">
        <f>VLOOKUP(H205,TBL_SETOR!$B$2:$C$55,2,0)</f>
        <v>1</v>
      </c>
      <c r="J205" s="15" t="str">
        <f>VLOOKUP(H205,Medicos!$B$2:$C$3,2,0)</f>
        <v>Clinico</v>
      </c>
      <c r="K205" s="15">
        <f>2*C205+2*E205+G205+I205</f>
        <v>15</v>
      </c>
      <c r="L205" s="10"/>
      <c r="M205" s="10"/>
      <c r="P205" s="4"/>
    </row>
    <row r="206" spans="1:16">
      <c r="A206" s="18">
        <v>187</v>
      </c>
      <c r="B206" s="17" t="s">
        <v>19</v>
      </c>
      <c r="C206" s="6">
        <f>VLOOKUP(B206,TBL_LESAO!$B$2:$C$10,2,0)</f>
        <v>5</v>
      </c>
      <c r="D206" s="6" t="s">
        <v>35</v>
      </c>
      <c r="E206" s="6">
        <f>VLOOKUP(D206,TBL_AREA_CORPO!$B$2:$C$9,2,0)</f>
        <v>2</v>
      </c>
      <c r="F206" s="6" t="s">
        <v>24</v>
      </c>
      <c r="G206" s="12">
        <f>VLOOKUP(F206,TBL_PROTOCOLO_MANCHESTER!$B$2:$C$6,2,0)</f>
        <v>1</v>
      </c>
      <c r="H206" s="15" t="s">
        <v>25</v>
      </c>
      <c r="I206" s="15">
        <f>VLOOKUP(H206,TBL_SETOR!$B$2:$C$55,2,0)</f>
        <v>1</v>
      </c>
      <c r="J206" s="15" t="str">
        <f>VLOOKUP(H206,Medicos!$B$2:$C$3,2,0)</f>
        <v>Clinico</v>
      </c>
      <c r="K206" s="15">
        <f>2*C206+2*E206+G206+I206</f>
        <v>16</v>
      </c>
      <c r="L206" s="10"/>
      <c r="M206" s="10"/>
      <c r="P206" s="4"/>
    </row>
    <row r="207" spans="1:16">
      <c r="A207" s="18">
        <v>203</v>
      </c>
      <c r="B207" s="17" t="s">
        <v>20</v>
      </c>
      <c r="C207" s="6">
        <f>VLOOKUP(B207,TBL_LESAO!$B$2:$C$10,2,0)</f>
        <v>1</v>
      </c>
      <c r="D207" s="6" t="s">
        <v>15</v>
      </c>
      <c r="E207" s="6">
        <f>VLOOKUP(D207,TBL_AREA_CORPO!$B$2:$C$9,2,0)</f>
        <v>5</v>
      </c>
      <c r="F207" s="6" t="s">
        <v>9</v>
      </c>
      <c r="G207" s="12">
        <f>VLOOKUP(F207,TBL_PROTOCOLO_MANCHESTER!$B$2:$C$6,2,0)</f>
        <v>2</v>
      </c>
      <c r="H207" s="15" t="s">
        <v>25</v>
      </c>
      <c r="I207" s="15">
        <f>VLOOKUP(H207,TBL_SETOR!$B$2:$C$55,2,0)</f>
        <v>1</v>
      </c>
      <c r="J207" s="15" t="str">
        <f>VLOOKUP(H207,Medicos!$B$2:$C$3,2,0)</f>
        <v>Clinico</v>
      </c>
      <c r="K207" s="15">
        <f>2*C207+2*E207+G207+I207</f>
        <v>15</v>
      </c>
      <c r="L207" s="10"/>
      <c r="M207" s="10"/>
      <c r="P207" s="4"/>
    </row>
    <row r="208" spans="1:16">
      <c r="A208" s="18">
        <v>219</v>
      </c>
      <c r="B208" s="17" t="s">
        <v>20</v>
      </c>
      <c r="C208" s="6">
        <f>VLOOKUP(B208,TBL_LESAO!$B$2:$C$10,2,0)</f>
        <v>1</v>
      </c>
      <c r="D208" s="6" t="s">
        <v>33</v>
      </c>
      <c r="E208" s="6">
        <f>VLOOKUP(D208,TBL_AREA_CORPO!$B$2:$C$9,2,0)</f>
        <v>4</v>
      </c>
      <c r="F208" s="6" t="s">
        <v>10</v>
      </c>
      <c r="G208" s="12">
        <f>VLOOKUP(F208,TBL_PROTOCOLO_MANCHESTER!$B$2:$C$6,2,0)</f>
        <v>3</v>
      </c>
      <c r="H208" s="14" t="s">
        <v>29</v>
      </c>
      <c r="I208" s="15">
        <f>VLOOKUP(H208,TBL_SETOR!$B$2:$C$55,2,0)</f>
        <v>1</v>
      </c>
      <c r="J208" s="15" t="str">
        <f>VLOOKUP(H208,Medicos!$B$2:$C$3,2,0)</f>
        <v>Especialista</v>
      </c>
      <c r="K208" s="15">
        <f>2*C208+2*E208+G208+I208</f>
        <v>14</v>
      </c>
      <c r="L208" s="10"/>
      <c r="M208" s="10"/>
      <c r="P208" s="4"/>
    </row>
    <row r="209" spans="1:16">
      <c r="A209" s="18">
        <v>224</v>
      </c>
      <c r="B209" s="17" t="s">
        <v>20</v>
      </c>
      <c r="C209" s="6">
        <f>VLOOKUP(B209,TBL_LESAO!$B$2:$C$10,2,0)</f>
        <v>1</v>
      </c>
      <c r="D209" s="6" t="s">
        <v>34</v>
      </c>
      <c r="E209" s="6">
        <f>VLOOKUP(D209,TBL_AREA_CORPO!$B$2:$C$9,2,0)</f>
        <v>4</v>
      </c>
      <c r="F209" s="6" t="s">
        <v>10</v>
      </c>
      <c r="G209" s="12">
        <f>VLOOKUP(F209,TBL_PROTOCOLO_MANCHESTER!$B$2:$C$6,2,0)</f>
        <v>3</v>
      </c>
      <c r="H209" s="14" t="s">
        <v>29</v>
      </c>
      <c r="I209" s="15">
        <f>VLOOKUP(H209,TBL_SETOR!$B$2:$C$55,2,0)</f>
        <v>1</v>
      </c>
      <c r="J209" s="15" t="str">
        <f>VLOOKUP(H209,Medicos!$B$2:$C$3,2,0)</f>
        <v>Especialista</v>
      </c>
      <c r="K209" s="15">
        <f>2*C209+2*E209+G209+I209</f>
        <v>14</v>
      </c>
      <c r="L209" s="10"/>
      <c r="M209" s="10"/>
      <c r="P209" s="4"/>
    </row>
    <row r="210" spans="1:16">
      <c r="A210" s="18">
        <v>231</v>
      </c>
      <c r="B210" s="17" t="s">
        <v>20</v>
      </c>
      <c r="C210" s="6">
        <f>VLOOKUP(B210,TBL_LESAO!$B$2:$C$10,2,0)</f>
        <v>1</v>
      </c>
      <c r="D210" s="6" t="s">
        <v>35</v>
      </c>
      <c r="E210" s="6">
        <f>VLOOKUP(D210,TBL_AREA_CORPO!$B$2:$C$9,2,0)</f>
        <v>2</v>
      </c>
      <c r="F210" s="6" t="s">
        <v>14</v>
      </c>
      <c r="G210" s="12">
        <f>VLOOKUP(F210,TBL_PROTOCOLO_MANCHESTER!$B$2:$C$6,2,0)</f>
        <v>5</v>
      </c>
      <c r="H210" s="14" t="s">
        <v>29</v>
      </c>
      <c r="I210" s="15">
        <f>VLOOKUP(H210,TBL_SETOR!$B$2:$C$55,2,0)</f>
        <v>1</v>
      </c>
      <c r="J210" s="15" t="str">
        <f>VLOOKUP(H210,Medicos!$B$2:$C$3,2,0)</f>
        <v>Especialista</v>
      </c>
      <c r="K210" s="15">
        <f>2*C210+2*E210+G210+I210</f>
        <v>12</v>
      </c>
      <c r="L210" s="10"/>
      <c r="M210" s="10"/>
      <c r="P210" s="4"/>
    </row>
    <row r="211" spans="1:16">
      <c r="A211" s="18">
        <v>235</v>
      </c>
      <c r="B211" s="17" t="s">
        <v>20</v>
      </c>
      <c r="C211" s="6">
        <f>VLOOKUP(B211,TBL_LESAO!$B$2:$C$10,2,0)</f>
        <v>1</v>
      </c>
      <c r="D211" s="6" t="s">
        <v>36</v>
      </c>
      <c r="E211" s="6">
        <f>VLOOKUP(D211,TBL_AREA_CORPO!$B$2:$C$9,2,0)</f>
        <v>3</v>
      </c>
      <c r="F211" s="6" t="s">
        <v>12</v>
      </c>
      <c r="G211" s="12">
        <f>VLOOKUP(F211,TBL_PROTOCOLO_MANCHESTER!$B$2:$C$6,2,0)</f>
        <v>4</v>
      </c>
      <c r="H211" s="14" t="s">
        <v>29</v>
      </c>
      <c r="I211" s="15">
        <f>VLOOKUP(H211,TBL_SETOR!$B$2:$C$55,2,0)</f>
        <v>1</v>
      </c>
      <c r="J211" s="15" t="str">
        <f>VLOOKUP(H211,Medicos!$B$2:$C$3,2,0)</f>
        <v>Especialista</v>
      </c>
      <c r="K211" s="15">
        <f>2*C211+2*E211+G211+I211</f>
        <v>13</v>
      </c>
      <c r="L211" s="10"/>
      <c r="M211" s="10"/>
      <c r="P211" s="4"/>
    </row>
    <row r="212" spans="1:16">
      <c r="A212" s="18">
        <v>240</v>
      </c>
      <c r="B212" s="17" t="s">
        <v>20</v>
      </c>
      <c r="C212" s="6">
        <f>VLOOKUP(B212,TBL_LESAO!$B$2:$C$10,2,0)</f>
        <v>1</v>
      </c>
      <c r="D212" s="6" t="s">
        <v>37</v>
      </c>
      <c r="E212" s="6">
        <f>VLOOKUP(D212,TBL_AREA_CORPO!$B$2:$C$9,2,0)</f>
        <v>3</v>
      </c>
      <c r="F212" s="6" t="s">
        <v>12</v>
      </c>
      <c r="G212" s="12">
        <f>VLOOKUP(F212,TBL_PROTOCOLO_MANCHESTER!$B$2:$C$6,2,0)</f>
        <v>4</v>
      </c>
      <c r="H212" s="14" t="s">
        <v>29</v>
      </c>
      <c r="I212" s="15">
        <f>VLOOKUP(H212,TBL_SETOR!$B$2:$C$55,2,0)</f>
        <v>1</v>
      </c>
      <c r="J212" s="15" t="str">
        <f>VLOOKUP(H212,Medicos!$B$2:$C$3,2,0)</f>
        <v>Especialista</v>
      </c>
      <c r="K212" s="15">
        <f>2*C212+2*E212+G212+I212</f>
        <v>13</v>
      </c>
      <c r="L212" s="10"/>
      <c r="M212" s="10"/>
      <c r="P212" s="4"/>
    </row>
    <row r="213" spans="1:16">
      <c r="A213" s="18">
        <v>243</v>
      </c>
      <c r="B213" s="17" t="s">
        <v>21</v>
      </c>
      <c r="C213" s="6">
        <f>VLOOKUP(B213,TBL_LESAO!$B$2:$C$10,2,0)</f>
        <v>1</v>
      </c>
      <c r="D213" s="6" t="s">
        <v>15</v>
      </c>
      <c r="E213" s="6">
        <f>VLOOKUP(D213,TBL_AREA_CORPO!$B$2:$C$9,2,0)</f>
        <v>5</v>
      </c>
      <c r="F213" s="6" t="s">
        <v>9</v>
      </c>
      <c r="G213" s="12">
        <f>VLOOKUP(F213,TBL_PROTOCOLO_MANCHESTER!$B$2:$C$6,2,0)</f>
        <v>2</v>
      </c>
      <c r="H213" s="15" t="s">
        <v>25</v>
      </c>
      <c r="I213" s="15">
        <f>VLOOKUP(H213,TBL_SETOR!$B$2:$C$55,2,0)</f>
        <v>1</v>
      </c>
      <c r="J213" s="15" t="str">
        <f>VLOOKUP(H213,Medicos!$B$2:$C$3,2,0)</f>
        <v>Clinico</v>
      </c>
      <c r="K213" s="15">
        <f>2*C213+2*E213+G213+I213</f>
        <v>15</v>
      </c>
      <c r="L213" s="10"/>
      <c r="M213" s="10"/>
      <c r="P213" s="4"/>
    </row>
    <row r="214" spans="1:16">
      <c r="A214" s="18">
        <v>259</v>
      </c>
      <c r="B214" s="17" t="s">
        <v>21</v>
      </c>
      <c r="C214" s="6">
        <f>VLOOKUP(B214,TBL_LESAO!$B$2:$C$10,2,0)</f>
        <v>1</v>
      </c>
      <c r="D214" s="6" t="s">
        <v>33</v>
      </c>
      <c r="E214" s="6">
        <f>VLOOKUP(D214,TBL_AREA_CORPO!$B$2:$C$9,2,0)</f>
        <v>4</v>
      </c>
      <c r="F214" s="6" t="s">
        <v>10</v>
      </c>
      <c r="G214" s="12">
        <f>VLOOKUP(F214,TBL_PROTOCOLO_MANCHESTER!$B$2:$C$6,2,0)</f>
        <v>3</v>
      </c>
      <c r="H214" s="14" t="s">
        <v>29</v>
      </c>
      <c r="I214" s="15">
        <f>VLOOKUP(H214,TBL_SETOR!$B$2:$C$55,2,0)</f>
        <v>1</v>
      </c>
      <c r="J214" s="15" t="str">
        <f>VLOOKUP(H214,Medicos!$B$2:$C$3,2,0)</f>
        <v>Especialista</v>
      </c>
      <c r="K214" s="15">
        <f>2*C214+2*E214+G214+I214</f>
        <v>14</v>
      </c>
      <c r="L214" s="10"/>
      <c r="M214" s="10"/>
      <c r="P214" s="4"/>
    </row>
    <row r="215" spans="1:16">
      <c r="A215" s="18">
        <v>264</v>
      </c>
      <c r="B215" s="17" t="s">
        <v>21</v>
      </c>
      <c r="C215" s="6">
        <f>VLOOKUP(B215,TBL_LESAO!$B$2:$C$10,2,0)</f>
        <v>1</v>
      </c>
      <c r="D215" s="6" t="s">
        <v>34</v>
      </c>
      <c r="E215" s="6">
        <f>VLOOKUP(D215,TBL_AREA_CORPO!$B$2:$C$9,2,0)</f>
        <v>4</v>
      </c>
      <c r="F215" s="6" t="s">
        <v>10</v>
      </c>
      <c r="G215" s="12">
        <f>VLOOKUP(F215,TBL_PROTOCOLO_MANCHESTER!$B$2:$C$6,2,0)</f>
        <v>3</v>
      </c>
      <c r="H215" s="14" t="s">
        <v>29</v>
      </c>
      <c r="I215" s="15">
        <f>VLOOKUP(H215,TBL_SETOR!$B$2:$C$55,2,0)</f>
        <v>1</v>
      </c>
      <c r="J215" s="15" t="str">
        <f>VLOOKUP(H215,Medicos!$B$2:$C$3,2,0)</f>
        <v>Especialista</v>
      </c>
      <c r="K215" s="15">
        <f>2*C215+2*E215+G215+I215</f>
        <v>14</v>
      </c>
      <c r="L215" s="10"/>
      <c r="M215" s="10"/>
      <c r="P215" s="4"/>
    </row>
    <row r="216" spans="1:16">
      <c r="A216" s="18">
        <v>271</v>
      </c>
      <c r="B216" s="17" t="s">
        <v>21</v>
      </c>
      <c r="C216" s="6">
        <f>VLOOKUP(B216,TBL_LESAO!$B$2:$C$10,2,0)</f>
        <v>1</v>
      </c>
      <c r="D216" s="6" t="s">
        <v>35</v>
      </c>
      <c r="E216" s="6">
        <f>VLOOKUP(D216,TBL_AREA_CORPO!$B$2:$C$9,2,0)</f>
        <v>2</v>
      </c>
      <c r="F216" s="6" t="s">
        <v>14</v>
      </c>
      <c r="G216" s="12">
        <f>VLOOKUP(F216,TBL_PROTOCOLO_MANCHESTER!$B$2:$C$6,2,0)</f>
        <v>5</v>
      </c>
      <c r="H216" s="14" t="s">
        <v>29</v>
      </c>
      <c r="I216" s="15">
        <f>VLOOKUP(H216,TBL_SETOR!$B$2:$C$55,2,0)</f>
        <v>1</v>
      </c>
      <c r="J216" s="15" t="str">
        <f>VLOOKUP(H216,Medicos!$B$2:$C$3,2,0)</f>
        <v>Especialista</v>
      </c>
      <c r="K216" s="15">
        <f>2*C216+2*E216+G216+I216</f>
        <v>12</v>
      </c>
      <c r="L216" s="10"/>
      <c r="M216" s="10"/>
      <c r="P216" s="4"/>
    </row>
    <row r="217" spans="1:16">
      <c r="A217" s="18">
        <v>275</v>
      </c>
      <c r="B217" s="17" t="s">
        <v>21</v>
      </c>
      <c r="C217" s="6">
        <f>VLOOKUP(B217,TBL_LESAO!$B$2:$C$10,2,0)</f>
        <v>1</v>
      </c>
      <c r="D217" s="6" t="s">
        <v>36</v>
      </c>
      <c r="E217" s="6">
        <f>VLOOKUP(D217,TBL_AREA_CORPO!$B$2:$C$9,2,0)</f>
        <v>3</v>
      </c>
      <c r="F217" s="6" t="s">
        <v>12</v>
      </c>
      <c r="G217" s="12">
        <f>VLOOKUP(F217,TBL_PROTOCOLO_MANCHESTER!$B$2:$C$6,2,0)</f>
        <v>4</v>
      </c>
      <c r="H217" s="14" t="s">
        <v>29</v>
      </c>
      <c r="I217" s="15">
        <f>VLOOKUP(H217,TBL_SETOR!$B$2:$C$55,2,0)</f>
        <v>1</v>
      </c>
      <c r="J217" s="15" t="str">
        <f>VLOOKUP(H217,Medicos!$B$2:$C$3,2,0)</f>
        <v>Especialista</v>
      </c>
      <c r="K217" s="15">
        <f>2*C217+2*E217+G217+I217</f>
        <v>13</v>
      </c>
      <c r="L217" s="10"/>
      <c r="M217" s="10"/>
      <c r="P217" s="4"/>
    </row>
    <row r="218" spans="1:16">
      <c r="A218" s="18">
        <v>280</v>
      </c>
      <c r="B218" s="17" t="s">
        <v>21</v>
      </c>
      <c r="C218" s="6">
        <f>VLOOKUP(B218,TBL_LESAO!$B$2:$C$10,2,0)</f>
        <v>1</v>
      </c>
      <c r="D218" s="6" t="s">
        <v>37</v>
      </c>
      <c r="E218" s="6">
        <f>VLOOKUP(D218,TBL_AREA_CORPO!$B$2:$C$9,2,0)</f>
        <v>3</v>
      </c>
      <c r="F218" s="6" t="s">
        <v>12</v>
      </c>
      <c r="G218" s="12">
        <f>VLOOKUP(F218,TBL_PROTOCOLO_MANCHESTER!$B$2:$C$6,2,0)</f>
        <v>4</v>
      </c>
      <c r="H218" s="14" t="s">
        <v>29</v>
      </c>
      <c r="I218" s="15">
        <f>VLOOKUP(H218,TBL_SETOR!$B$2:$C$55,2,0)</f>
        <v>1</v>
      </c>
      <c r="J218" s="15" t="str">
        <f>VLOOKUP(H218,Medicos!$B$2:$C$3,2,0)</f>
        <v>Especialista</v>
      </c>
      <c r="K218" s="15">
        <f>2*C218+2*E218+G218+I218</f>
        <v>13</v>
      </c>
      <c r="L218" s="10"/>
      <c r="M218" s="10"/>
      <c r="P218" s="4"/>
    </row>
    <row r="219" spans="1:16">
      <c r="A219" s="18">
        <v>288</v>
      </c>
      <c r="B219" s="17" t="s">
        <v>22</v>
      </c>
      <c r="C219" s="6">
        <f>VLOOKUP(B219,TBL_LESAO!$B$2:$C$10,2,0)</f>
        <v>5</v>
      </c>
      <c r="D219" s="6" t="s">
        <v>31</v>
      </c>
      <c r="E219" s="6">
        <f>VLOOKUP(D219,TBL_AREA_CORPO!$B$2:$C$9,2,0)</f>
        <v>1</v>
      </c>
      <c r="F219" s="6" t="s">
        <v>9</v>
      </c>
      <c r="G219" s="12">
        <f>VLOOKUP(F219,TBL_PROTOCOLO_MANCHESTER!$B$2:$C$6,2,0)</f>
        <v>2</v>
      </c>
      <c r="H219" s="15" t="s">
        <v>25</v>
      </c>
      <c r="I219" s="15">
        <f>VLOOKUP(H219,TBL_SETOR!$B$2:$C$55,2,0)</f>
        <v>1</v>
      </c>
      <c r="J219" s="15" t="str">
        <f>VLOOKUP(H219,Medicos!$B$2:$C$3,2,0)</f>
        <v>Clinico</v>
      </c>
      <c r="K219" s="15">
        <f>2*C219+2*E219+G219+I219</f>
        <v>15</v>
      </c>
      <c r="L219" s="10"/>
      <c r="M219" s="10"/>
      <c r="P219" s="4"/>
    </row>
    <row r="220" spans="1:16">
      <c r="A220" s="18">
        <v>293</v>
      </c>
      <c r="B220" s="17" t="s">
        <v>22</v>
      </c>
      <c r="C220" s="6">
        <f>VLOOKUP(B220,TBL_LESAO!$B$2:$C$10,2,0)</f>
        <v>5</v>
      </c>
      <c r="D220" s="6" t="s">
        <v>32</v>
      </c>
      <c r="E220" s="6">
        <f>VLOOKUP(D220,TBL_AREA_CORPO!$B$2:$C$9,2,0)</f>
        <v>1</v>
      </c>
      <c r="F220" s="6" t="s">
        <v>9</v>
      </c>
      <c r="G220" s="12">
        <f>VLOOKUP(F220,TBL_PROTOCOLO_MANCHESTER!$B$2:$C$6,2,0)</f>
        <v>2</v>
      </c>
      <c r="H220" s="15" t="s">
        <v>25</v>
      </c>
      <c r="I220" s="15">
        <f>VLOOKUP(H220,TBL_SETOR!$B$2:$C$55,2,0)</f>
        <v>1</v>
      </c>
      <c r="J220" s="15" t="str">
        <f>VLOOKUP(H220,Medicos!$B$2:$C$3,2,0)</f>
        <v>Clinico</v>
      </c>
      <c r="K220" s="15">
        <f>2*C220+2*E220+G220+I220</f>
        <v>15</v>
      </c>
      <c r="L220" s="10"/>
      <c r="M220" s="10"/>
      <c r="P220" s="4"/>
    </row>
    <row r="221" spans="1:16">
      <c r="A221" s="18">
        <v>307</v>
      </c>
      <c r="B221" s="17" t="s">
        <v>22</v>
      </c>
      <c r="C221" s="6">
        <f>VLOOKUP(B221,TBL_LESAO!$B$2:$C$10,2,0)</f>
        <v>5</v>
      </c>
      <c r="D221" s="5" t="s">
        <v>35</v>
      </c>
      <c r="E221" s="6">
        <f>VLOOKUP(D221,TBL_AREA_CORPO!$B$2:$C$9,2,0)</f>
        <v>2</v>
      </c>
      <c r="F221" s="5" t="s">
        <v>24</v>
      </c>
      <c r="G221" s="12">
        <f>VLOOKUP(F221,TBL_PROTOCOLO_MANCHESTER!$B$2:$C$6,2,0)</f>
        <v>1</v>
      </c>
      <c r="H221" s="15" t="s">
        <v>25</v>
      </c>
      <c r="I221" s="15">
        <f>VLOOKUP(H221,TBL_SETOR!$B$2:$C$55,2,0)</f>
        <v>1</v>
      </c>
      <c r="J221" s="15" t="str">
        <f>VLOOKUP(H221,Medicos!$B$2:$C$3,2,0)</f>
        <v>Clinico</v>
      </c>
      <c r="K221" s="15">
        <f>2*C221+2*E221+G221+I221</f>
        <v>16</v>
      </c>
      <c r="L221" s="10"/>
      <c r="M221" s="10"/>
      <c r="P221" s="4"/>
    </row>
    <row r="222" spans="1:16">
      <c r="A222" s="18">
        <v>329</v>
      </c>
      <c r="B222" s="17" t="s">
        <v>23</v>
      </c>
      <c r="C222" s="6">
        <f>VLOOKUP(B222,TBL_LESAO!$B$2:$C$10,2,0)</f>
        <v>4</v>
      </c>
      <c r="D222" s="6" t="s">
        <v>31</v>
      </c>
      <c r="E222" s="6">
        <f>VLOOKUP(D222,TBL_AREA_CORPO!$B$2:$C$9,2,0)</f>
        <v>1</v>
      </c>
      <c r="F222" s="6" t="s">
        <v>10</v>
      </c>
      <c r="G222" s="12">
        <f>VLOOKUP(F222,TBL_PROTOCOLO_MANCHESTER!$B$2:$C$6,2,0)</f>
        <v>3</v>
      </c>
      <c r="H222" s="14" t="s">
        <v>29</v>
      </c>
      <c r="I222" s="15">
        <f>VLOOKUP(H222,TBL_SETOR!$B$2:$C$55,2,0)</f>
        <v>1</v>
      </c>
      <c r="J222" s="15" t="str">
        <f>VLOOKUP(H222,Medicos!$B$2:$C$3,2,0)</f>
        <v>Especialista</v>
      </c>
      <c r="K222" s="15">
        <f>2*C222+2*E222+G222+I222</f>
        <v>14</v>
      </c>
      <c r="L222" s="10"/>
      <c r="M222" s="10"/>
      <c r="P222" s="4"/>
    </row>
    <row r="223" spans="1:16">
      <c r="A223" s="18">
        <v>334</v>
      </c>
      <c r="B223" s="17" t="s">
        <v>23</v>
      </c>
      <c r="C223" s="6">
        <f>VLOOKUP(B223,TBL_LESAO!$B$2:$C$10,2,0)</f>
        <v>4</v>
      </c>
      <c r="D223" s="5" t="s">
        <v>32</v>
      </c>
      <c r="E223" s="6">
        <f>VLOOKUP(D223,TBL_AREA_CORPO!$B$2:$C$9,2,0)</f>
        <v>1</v>
      </c>
      <c r="F223" s="5" t="s">
        <v>10</v>
      </c>
      <c r="G223" s="12">
        <f>VLOOKUP(F223,TBL_PROTOCOLO_MANCHESTER!$B$2:$C$6,2,0)</f>
        <v>3</v>
      </c>
      <c r="H223" s="14" t="s">
        <v>29</v>
      </c>
      <c r="I223" s="15">
        <f>VLOOKUP(H223,TBL_SETOR!$B$2:$C$55,2,0)</f>
        <v>1</v>
      </c>
      <c r="J223" s="15" t="str">
        <f>VLOOKUP(H223,Medicos!$B$2:$C$3,2,0)</f>
        <v>Especialista</v>
      </c>
      <c r="K223" s="15">
        <f>2*C223+2*E223+G223+I223</f>
        <v>14</v>
      </c>
      <c r="L223" s="10"/>
      <c r="M223" s="10"/>
      <c r="P223" s="4"/>
    </row>
    <row r="224" spans="1:16">
      <c r="A224" s="18">
        <v>348</v>
      </c>
      <c r="B224" s="17" t="s">
        <v>23</v>
      </c>
      <c r="C224" s="6">
        <f>VLOOKUP(B224,TBL_LESAO!$B$2:$C$10,2,0)</f>
        <v>4</v>
      </c>
      <c r="D224" s="6" t="s">
        <v>35</v>
      </c>
      <c r="E224" s="6">
        <f>VLOOKUP(D224,TBL_AREA_CORPO!$B$2:$C$9,2,0)</f>
        <v>2</v>
      </c>
      <c r="F224" s="6" t="s">
        <v>9</v>
      </c>
      <c r="G224" s="12">
        <f>VLOOKUP(F224,TBL_PROTOCOLO_MANCHESTER!$B$2:$C$6,2,0)</f>
        <v>2</v>
      </c>
      <c r="H224" s="15" t="s">
        <v>25</v>
      </c>
      <c r="I224" s="15">
        <f>VLOOKUP(H224,TBL_SETOR!$B$2:$C$55,2,0)</f>
        <v>1</v>
      </c>
      <c r="J224" s="15" t="str">
        <f>VLOOKUP(H224,Medicos!$B$2:$C$3,2,0)</f>
        <v>Clinico</v>
      </c>
      <c r="K224" s="15">
        <f>2*C224+2*E224+G224+I224</f>
        <v>15</v>
      </c>
      <c r="L224" s="10"/>
      <c r="M224" s="10"/>
      <c r="P224" s="4"/>
    </row>
    <row r="225" spans="1:16">
      <c r="A225" s="18">
        <v>352</v>
      </c>
      <c r="B225" s="17" t="s">
        <v>23</v>
      </c>
      <c r="C225" s="6">
        <f>VLOOKUP(B225,TBL_LESAO!$B$2:$C$10,2,0)</f>
        <v>4</v>
      </c>
      <c r="D225" s="6" t="s">
        <v>36</v>
      </c>
      <c r="E225" s="6">
        <f>VLOOKUP(D225,TBL_AREA_CORPO!$B$2:$C$9,2,0)</f>
        <v>3</v>
      </c>
      <c r="F225" s="6" t="s">
        <v>24</v>
      </c>
      <c r="G225" s="12">
        <f>VLOOKUP(F225,TBL_PROTOCOLO_MANCHESTER!$B$2:$C$6,2,0)</f>
        <v>1</v>
      </c>
      <c r="H225" s="15" t="s">
        <v>25</v>
      </c>
      <c r="I225" s="15">
        <f>VLOOKUP(H225,TBL_SETOR!$B$2:$C$55,2,0)</f>
        <v>1</v>
      </c>
      <c r="J225" s="15" t="str">
        <f>VLOOKUP(H225,Medicos!$B$2:$C$3,2,0)</f>
        <v>Clinico</v>
      </c>
      <c r="K225" s="15">
        <f>2*C225+2*E225+G225+I225</f>
        <v>16</v>
      </c>
      <c r="L225" s="10"/>
      <c r="M225" s="10"/>
      <c r="P225" s="4"/>
    </row>
    <row r="226" spans="1:16">
      <c r="A226" s="18">
        <v>357</v>
      </c>
      <c r="B226" s="17" t="s">
        <v>23</v>
      </c>
      <c r="C226" s="6">
        <f>VLOOKUP(B226,TBL_LESAO!$B$2:$C$10,2,0)</f>
        <v>4</v>
      </c>
      <c r="D226" s="6" t="s">
        <v>37</v>
      </c>
      <c r="E226" s="6">
        <f>VLOOKUP(D226,TBL_AREA_CORPO!$B$2:$C$9,2,0)</f>
        <v>3</v>
      </c>
      <c r="F226" s="6" t="s">
        <v>24</v>
      </c>
      <c r="G226" s="12">
        <f>VLOOKUP(F226,TBL_PROTOCOLO_MANCHESTER!$B$2:$C$6,2,0)</f>
        <v>1</v>
      </c>
      <c r="H226" s="15" t="s">
        <v>25</v>
      </c>
      <c r="I226" s="15">
        <f>VLOOKUP(H226,TBL_SETOR!$B$2:$C$55,2,0)</f>
        <v>1</v>
      </c>
      <c r="J226" s="15" t="str">
        <f>VLOOKUP(H226,Medicos!$B$2:$C$3,2,0)</f>
        <v>Clinico</v>
      </c>
      <c r="K226" s="15">
        <f>2*C226+2*E226+G226+I226</f>
        <v>16</v>
      </c>
      <c r="L226" s="10"/>
      <c r="M226" s="10"/>
      <c r="P226" s="4"/>
    </row>
    <row r="227" spans="1:16">
      <c r="A227" s="18">
        <v>1</v>
      </c>
      <c r="B227" s="17" t="s">
        <v>5</v>
      </c>
      <c r="C227" s="6">
        <f>VLOOKUP(B227,TBL_LESAO!$B$2:$C$10,2,0)</f>
        <v>1</v>
      </c>
      <c r="D227" s="6" t="s">
        <v>15</v>
      </c>
      <c r="E227" s="6">
        <f>VLOOKUP(D227,TBL_AREA_CORPO!$B$2:$C$9,2,0)</f>
        <v>5</v>
      </c>
      <c r="F227" s="6" t="s">
        <v>24</v>
      </c>
      <c r="G227" s="12">
        <f>VLOOKUP(F227,TBL_PROTOCOLO_MANCHESTER!$B$2:$C$6,2,0)</f>
        <v>1</v>
      </c>
      <c r="H227" s="15" t="s">
        <v>25</v>
      </c>
      <c r="I227" s="15">
        <f>VLOOKUP(H227,TBL_SETOR!$B$2:$C$55,2,0)</f>
        <v>1</v>
      </c>
      <c r="J227" s="15" t="str">
        <f>VLOOKUP(H227,Medicos!$B$2:$C$3,2,0)</f>
        <v>Clinico</v>
      </c>
      <c r="K227" s="15">
        <f>2*C227+2*E227+G227+I227</f>
        <v>14</v>
      </c>
      <c r="L227" s="10"/>
      <c r="M227" s="10"/>
      <c r="P227" s="4"/>
    </row>
    <row r="228" spans="1:16">
      <c r="A228" s="18">
        <v>10</v>
      </c>
      <c r="B228" s="17" t="s">
        <v>5</v>
      </c>
      <c r="C228" s="6">
        <f>VLOOKUP(B228,TBL_LESAO!$B$2:$C$10,2,0)</f>
        <v>1</v>
      </c>
      <c r="D228" s="5" t="s">
        <v>31</v>
      </c>
      <c r="E228" s="6">
        <f>VLOOKUP(D228,TBL_AREA_CORPO!$B$2:$C$9,2,0)</f>
        <v>1</v>
      </c>
      <c r="F228" s="5" t="s">
        <v>14</v>
      </c>
      <c r="G228" s="12">
        <f>VLOOKUP(F228,TBL_PROTOCOLO_MANCHESTER!$B$2:$C$6,2,0)</f>
        <v>5</v>
      </c>
      <c r="H228" s="14" t="s">
        <v>29</v>
      </c>
      <c r="I228" s="15">
        <f>VLOOKUP(H228,TBL_SETOR!$B$2:$C$55,2,0)</f>
        <v>1</v>
      </c>
      <c r="J228" s="15" t="str">
        <f>VLOOKUP(H228,Medicos!$B$2:$C$3,2,0)</f>
        <v>Especialista</v>
      </c>
      <c r="K228" s="15">
        <f>2*C228+2*E228+G228+I228</f>
        <v>10</v>
      </c>
      <c r="L228" s="10"/>
      <c r="M228" s="10"/>
      <c r="P228" s="4"/>
    </row>
    <row r="229" spans="1:16">
      <c r="A229" s="18">
        <v>15</v>
      </c>
      <c r="B229" s="17" t="s">
        <v>5</v>
      </c>
      <c r="C229" s="6">
        <f>VLOOKUP(B229,TBL_LESAO!$B$2:$C$10,2,0)</f>
        <v>1</v>
      </c>
      <c r="D229" s="5" t="s">
        <v>32</v>
      </c>
      <c r="E229" s="6">
        <f>VLOOKUP(D229,TBL_AREA_CORPO!$B$2:$C$9,2,0)</f>
        <v>1</v>
      </c>
      <c r="F229" s="5" t="s">
        <v>14</v>
      </c>
      <c r="G229" s="12">
        <f>VLOOKUP(F229,TBL_PROTOCOLO_MANCHESTER!$B$2:$C$6,2,0)</f>
        <v>5</v>
      </c>
      <c r="H229" s="14" t="s">
        <v>29</v>
      </c>
      <c r="I229" s="15">
        <f>VLOOKUP(H229,TBL_SETOR!$B$2:$C$55,2,0)</f>
        <v>1</v>
      </c>
      <c r="J229" s="15" t="str">
        <f>VLOOKUP(H229,Medicos!$B$2:$C$3,2,0)</f>
        <v>Especialista</v>
      </c>
      <c r="K229" s="15">
        <f>2*C229+2*E229+G229+I229</f>
        <v>10</v>
      </c>
      <c r="L229" s="10"/>
      <c r="M229" s="10"/>
      <c r="P229" s="4"/>
    </row>
    <row r="230" spans="1:16">
      <c r="A230" s="18">
        <v>17</v>
      </c>
      <c r="B230" s="17" t="s">
        <v>5</v>
      </c>
      <c r="C230" s="6">
        <f>VLOOKUP(B230,TBL_LESAO!$B$2:$C$10,2,0)</f>
        <v>1</v>
      </c>
      <c r="D230" s="6" t="s">
        <v>33</v>
      </c>
      <c r="E230" s="6">
        <f>VLOOKUP(D230,TBL_AREA_CORPO!$B$2:$C$9,2,0)</f>
        <v>4</v>
      </c>
      <c r="F230" s="6" t="s">
        <v>9</v>
      </c>
      <c r="G230" s="12">
        <f>VLOOKUP(F230,TBL_PROTOCOLO_MANCHESTER!$B$2:$C$6,2,0)</f>
        <v>2</v>
      </c>
      <c r="H230" s="15" t="s">
        <v>25</v>
      </c>
      <c r="I230" s="15">
        <f>VLOOKUP(H230,TBL_SETOR!$B$2:$C$55,2,0)</f>
        <v>1</v>
      </c>
      <c r="J230" s="15" t="str">
        <f>VLOOKUP(H230,Medicos!$B$2:$C$3,2,0)</f>
        <v>Clinico</v>
      </c>
      <c r="K230" s="15">
        <f>2*C230+2*E230+G230+I230</f>
        <v>13</v>
      </c>
      <c r="L230" s="10"/>
      <c r="M230" s="10"/>
      <c r="P230" s="4"/>
    </row>
    <row r="231" spans="1:16">
      <c r="A231" s="18">
        <v>22</v>
      </c>
      <c r="B231" s="17" t="s">
        <v>5</v>
      </c>
      <c r="C231" s="6">
        <f>VLOOKUP(B231,TBL_LESAO!$B$2:$C$10,2,0)</f>
        <v>1</v>
      </c>
      <c r="D231" s="6" t="s">
        <v>34</v>
      </c>
      <c r="E231" s="6">
        <f>VLOOKUP(D231,TBL_AREA_CORPO!$B$2:$C$9,2,0)</f>
        <v>4</v>
      </c>
      <c r="F231" s="6" t="s">
        <v>9</v>
      </c>
      <c r="G231" s="12">
        <f>VLOOKUP(F231,TBL_PROTOCOLO_MANCHESTER!$B$2:$C$6,2,0)</f>
        <v>2</v>
      </c>
      <c r="H231" s="15" t="s">
        <v>25</v>
      </c>
      <c r="I231" s="15">
        <f>VLOOKUP(H231,TBL_SETOR!$B$2:$C$55,2,0)</f>
        <v>1</v>
      </c>
      <c r="J231" s="15" t="str">
        <f>VLOOKUP(H231,Medicos!$B$2:$C$3,2,0)</f>
        <v>Clinico</v>
      </c>
      <c r="K231" s="15">
        <f>2*C231+2*E231+G231+I231</f>
        <v>13</v>
      </c>
      <c r="L231" s="10"/>
      <c r="M231" s="10"/>
      <c r="P231" s="4"/>
    </row>
    <row r="232" spans="1:16">
      <c r="A232" s="18">
        <v>29</v>
      </c>
      <c r="B232" s="17" t="s">
        <v>5</v>
      </c>
      <c r="C232" s="6">
        <f>VLOOKUP(B232,TBL_LESAO!$B$2:$C$10,2,0)</f>
        <v>1</v>
      </c>
      <c r="D232" s="5" t="s">
        <v>35</v>
      </c>
      <c r="E232" s="6">
        <f>VLOOKUP(D232,TBL_AREA_CORPO!$B$2:$C$9,2,0)</f>
        <v>2</v>
      </c>
      <c r="F232" s="5" t="s">
        <v>12</v>
      </c>
      <c r="G232" s="12">
        <f>VLOOKUP(F232,TBL_PROTOCOLO_MANCHESTER!$B$2:$C$6,2,0)</f>
        <v>4</v>
      </c>
      <c r="H232" s="14" t="s">
        <v>29</v>
      </c>
      <c r="I232" s="15">
        <f>VLOOKUP(H232,TBL_SETOR!$B$2:$C$55,2,0)</f>
        <v>1</v>
      </c>
      <c r="J232" s="15" t="str">
        <f>VLOOKUP(H232,Medicos!$B$2:$C$3,2,0)</f>
        <v>Especialista</v>
      </c>
      <c r="K232" s="15">
        <f>2*C232+2*E232+G232+I232</f>
        <v>11</v>
      </c>
      <c r="L232" s="10"/>
      <c r="M232" s="10"/>
      <c r="P232" s="4"/>
    </row>
    <row r="233" spans="1:16">
      <c r="A233" s="18">
        <v>33</v>
      </c>
      <c r="B233" s="17" t="s">
        <v>5</v>
      </c>
      <c r="C233" s="6">
        <f>VLOOKUP(B233,TBL_LESAO!$B$2:$C$10,2,0)</f>
        <v>1</v>
      </c>
      <c r="D233" s="6" t="s">
        <v>36</v>
      </c>
      <c r="E233" s="6">
        <f>VLOOKUP(D233,TBL_AREA_CORPO!$B$2:$C$9,2,0)</f>
        <v>3</v>
      </c>
      <c r="F233" s="6" t="s">
        <v>10</v>
      </c>
      <c r="G233" s="12">
        <f>VLOOKUP(F233,TBL_PROTOCOLO_MANCHESTER!$B$2:$C$6,2,0)</f>
        <v>3</v>
      </c>
      <c r="H233" s="14" t="s">
        <v>29</v>
      </c>
      <c r="I233" s="15">
        <f>VLOOKUP(H233,TBL_SETOR!$B$2:$C$55,2,0)</f>
        <v>1</v>
      </c>
      <c r="J233" s="15" t="str">
        <f>VLOOKUP(H233,Medicos!$B$2:$C$3,2,0)</f>
        <v>Especialista</v>
      </c>
      <c r="K233" s="15">
        <f>2*C233+2*E233+G233+I233</f>
        <v>12</v>
      </c>
      <c r="L233" s="10"/>
      <c r="M233" s="10"/>
      <c r="P233" s="4"/>
    </row>
    <row r="234" spans="1:16">
      <c r="A234" s="18">
        <v>38</v>
      </c>
      <c r="B234" s="17" t="s">
        <v>5</v>
      </c>
      <c r="C234" s="6">
        <f>VLOOKUP(B234,TBL_LESAO!$B$2:$C$10,2,0)</f>
        <v>1</v>
      </c>
      <c r="D234" s="6" t="s">
        <v>37</v>
      </c>
      <c r="E234" s="6">
        <f>VLOOKUP(D234,TBL_AREA_CORPO!$B$2:$C$9,2,0)</f>
        <v>3</v>
      </c>
      <c r="F234" s="6" t="s">
        <v>10</v>
      </c>
      <c r="G234" s="12">
        <f>VLOOKUP(F234,TBL_PROTOCOLO_MANCHESTER!$B$2:$C$6,2,0)</f>
        <v>3</v>
      </c>
      <c r="H234" s="14" t="s">
        <v>29</v>
      </c>
      <c r="I234" s="15">
        <f>VLOOKUP(H234,TBL_SETOR!$B$2:$C$55,2,0)</f>
        <v>1</v>
      </c>
      <c r="J234" s="15" t="str">
        <f>VLOOKUP(H234,Medicos!$B$2:$C$3,2,0)</f>
        <v>Especialista</v>
      </c>
      <c r="K234" s="15">
        <f>2*C234+2*E234+G234+I234</f>
        <v>12</v>
      </c>
      <c r="L234" s="10"/>
      <c r="M234" s="10"/>
      <c r="P234" s="4"/>
    </row>
    <row r="235" spans="1:16">
      <c r="A235" s="18">
        <v>41</v>
      </c>
      <c r="B235" s="17" t="s">
        <v>16</v>
      </c>
      <c r="C235" s="6">
        <f>VLOOKUP(B235,TBL_LESAO!$B$2:$C$10,2,0)</f>
        <v>1</v>
      </c>
      <c r="D235" s="5" t="s">
        <v>15</v>
      </c>
      <c r="E235" s="6">
        <f>VLOOKUP(D235,TBL_AREA_CORPO!$B$2:$C$9,2,0)</f>
        <v>5</v>
      </c>
      <c r="F235" s="5" t="s">
        <v>24</v>
      </c>
      <c r="G235" s="12">
        <f>VLOOKUP(F235,TBL_PROTOCOLO_MANCHESTER!$B$2:$C$6,2,0)</f>
        <v>1</v>
      </c>
      <c r="H235" s="15" t="s">
        <v>25</v>
      </c>
      <c r="I235" s="15">
        <f>VLOOKUP(H235,TBL_SETOR!$B$2:$C$55,2,0)</f>
        <v>1</v>
      </c>
      <c r="J235" s="15" t="str">
        <f>VLOOKUP(H235,Medicos!$B$2:$C$3,2,0)</f>
        <v>Clinico</v>
      </c>
      <c r="K235" s="15">
        <f>2*C235+2*E235+G235+I235</f>
        <v>14</v>
      </c>
      <c r="L235" s="10"/>
      <c r="M235" s="10"/>
      <c r="P235" s="4"/>
    </row>
    <row r="236" spans="1:16">
      <c r="A236" s="18">
        <v>50</v>
      </c>
      <c r="B236" s="17" t="s">
        <v>16</v>
      </c>
      <c r="C236" s="6">
        <f>VLOOKUP(B236,TBL_LESAO!$B$2:$C$10,2,0)</f>
        <v>1</v>
      </c>
      <c r="D236" s="6" t="s">
        <v>31</v>
      </c>
      <c r="E236" s="6">
        <f>VLOOKUP(D236,TBL_AREA_CORPO!$B$2:$C$9,2,0)</f>
        <v>1</v>
      </c>
      <c r="F236" s="6" t="s">
        <v>14</v>
      </c>
      <c r="G236" s="12">
        <f>VLOOKUP(F236,TBL_PROTOCOLO_MANCHESTER!$B$2:$C$6,2,0)</f>
        <v>5</v>
      </c>
      <c r="H236" s="14" t="s">
        <v>29</v>
      </c>
      <c r="I236" s="15">
        <f>VLOOKUP(H236,TBL_SETOR!$B$2:$C$55,2,0)</f>
        <v>1</v>
      </c>
      <c r="J236" s="15" t="str">
        <f>VLOOKUP(H236,Medicos!$B$2:$C$3,2,0)</f>
        <v>Especialista</v>
      </c>
      <c r="K236" s="15">
        <f>2*C236+2*E236+G236+I236</f>
        <v>10</v>
      </c>
      <c r="L236" s="10"/>
      <c r="M236" s="10"/>
      <c r="P236" s="4"/>
    </row>
    <row r="237" spans="1:16">
      <c r="A237" s="18">
        <v>55</v>
      </c>
      <c r="B237" s="17" t="s">
        <v>16</v>
      </c>
      <c r="C237" s="6">
        <f>VLOOKUP(B237,TBL_LESAO!$B$2:$C$10,2,0)</f>
        <v>1</v>
      </c>
      <c r="D237" s="6" t="s">
        <v>32</v>
      </c>
      <c r="E237" s="6">
        <f>VLOOKUP(D237,TBL_AREA_CORPO!$B$2:$C$9,2,0)</f>
        <v>1</v>
      </c>
      <c r="F237" s="6" t="s">
        <v>14</v>
      </c>
      <c r="G237" s="12">
        <f>VLOOKUP(F237,TBL_PROTOCOLO_MANCHESTER!$B$2:$C$6,2,0)</f>
        <v>5</v>
      </c>
      <c r="H237" s="14" t="s">
        <v>29</v>
      </c>
      <c r="I237" s="15">
        <f>VLOOKUP(H237,TBL_SETOR!$B$2:$C$55,2,0)</f>
        <v>1</v>
      </c>
      <c r="J237" s="15" t="str">
        <f>VLOOKUP(H237,Medicos!$B$2:$C$3,2,0)</f>
        <v>Especialista</v>
      </c>
      <c r="K237" s="15">
        <f>2*C237+2*E237+G237+I237</f>
        <v>10</v>
      </c>
      <c r="L237" s="10"/>
      <c r="M237" s="10"/>
      <c r="P237" s="4"/>
    </row>
    <row r="238" spans="1:16">
      <c r="A238" s="18">
        <v>57</v>
      </c>
      <c r="B238" s="17" t="s">
        <v>16</v>
      </c>
      <c r="C238" s="6">
        <f>VLOOKUP(B238,TBL_LESAO!$B$2:$C$10,2,0)</f>
        <v>1</v>
      </c>
      <c r="D238" s="6" t="s">
        <v>33</v>
      </c>
      <c r="E238" s="6">
        <f>VLOOKUP(D238,TBL_AREA_CORPO!$B$2:$C$9,2,0)</f>
        <v>4</v>
      </c>
      <c r="F238" s="6" t="s">
        <v>9</v>
      </c>
      <c r="G238" s="12">
        <f>VLOOKUP(F238,TBL_PROTOCOLO_MANCHESTER!$B$2:$C$6,2,0)</f>
        <v>2</v>
      </c>
      <c r="H238" s="15" t="s">
        <v>25</v>
      </c>
      <c r="I238" s="15">
        <f>VLOOKUP(H238,TBL_SETOR!$B$2:$C$55,2,0)</f>
        <v>1</v>
      </c>
      <c r="J238" s="15" t="str">
        <f>VLOOKUP(H238,Medicos!$B$2:$C$3,2,0)</f>
        <v>Clinico</v>
      </c>
      <c r="K238" s="15">
        <f>2*C238+2*E238+G238+I238</f>
        <v>13</v>
      </c>
      <c r="L238" s="10"/>
      <c r="M238" s="10"/>
      <c r="P238" s="4"/>
    </row>
    <row r="239" spans="1:16">
      <c r="A239" s="18">
        <v>62</v>
      </c>
      <c r="B239" s="17" t="s">
        <v>16</v>
      </c>
      <c r="C239" s="6">
        <f>VLOOKUP(B239,TBL_LESAO!$B$2:$C$10,2,0)</f>
        <v>1</v>
      </c>
      <c r="D239" s="6" t="s">
        <v>34</v>
      </c>
      <c r="E239" s="6">
        <f>VLOOKUP(D239,TBL_AREA_CORPO!$B$2:$C$9,2,0)</f>
        <v>4</v>
      </c>
      <c r="F239" s="6" t="s">
        <v>9</v>
      </c>
      <c r="G239" s="12">
        <f>VLOOKUP(F239,TBL_PROTOCOLO_MANCHESTER!$B$2:$C$6,2,0)</f>
        <v>2</v>
      </c>
      <c r="H239" s="15" t="s">
        <v>25</v>
      </c>
      <c r="I239" s="15">
        <f>VLOOKUP(H239,TBL_SETOR!$B$2:$C$55,2,0)</f>
        <v>1</v>
      </c>
      <c r="J239" s="15" t="str">
        <f>VLOOKUP(H239,Medicos!$B$2:$C$3,2,0)</f>
        <v>Clinico</v>
      </c>
      <c r="K239" s="15">
        <f>2*C239+2*E239+G239+I239</f>
        <v>13</v>
      </c>
      <c r="L239" s="10"/>
      <c r="M239" s="10"/>
      <c r="P239" s="4"/>
    </row>
    <row r="240" spans="1:16">
      <c r="A240" s="18">
        <v>69</v>
      </c>
      <c r="B240" s="17" t="s">
        <v>16</v>
      </c>
      <c r="C240" s="6">
        <f>VLOOKUP(B240,TBL_LESAO!$B$2:$C$10,2,0)</f>
        <v>1</v>
      </c>
      <c r="D240" s="6" t="s">
        <v>35</v>
      </c>
      <c r="E240" s="6">
        <f>VLOOKUP(D240,TBL_AREA_CORPO!$B$2:$C$9,2,0)</f>
        <v>2</v>
      </c>
      <c r="F240" s="6" t="s">
        <v>12</v>
      </c>
      <c r="G240" s="12">
        <f>VLOOKUP(F240,TBL_PROTOCOLO_MANCHESTER!$B$2:$C$6,2,0)</f>
        <v>4</v>
      </c>
      <c r="H240" s="14" t="s">
        <v>29</v>
      </c>
      <c r="I240" s="15">
        <f>VLOOKUP(H240,TBL_SETOR!$B$2:$C$55,2,0)</f>
        <v>1</v>
      </c>
      <c r="J240" s="15" t="str">
        <f>VLOOKUP(H240,Medicos!$B$2:$C$3,2,0)</f>
        <v>Especialista</v>
      </c>
      <c r="K240" s="15">
        <f>2*C240+2*E240+G240+I240</f>
        <v>11</v>
      </c>
      <c r="L240" s="10"/>
      <c r="M240" s="10"/>
      <c r="P240" s="4"/>
    </row>
    <row r="241" spans="1:16">
      <c r="A241" s="18">
        <v>73</v>
      </c>
      <c r="B241" s="17" t="s">
        <v>16</v>
      </c>
      <c r="C241" s="6">
        <f>VLOOKUP(B241,TBL_LESAO!$B$2:$C$10,2,0)</f>
        <v>1</v>
      </c>
      <c r="D241" s="6" t="s">
        <v>36</v>
      </c>
      <c r="E241" s="6">
        <f>VLOOKUP(D241,TBL_AREA_CORPO!$B$2:$C$9,2,0)</f>
        <v>3</v>
      </c>
      <c r="F241" s="6" t="s">
        <v>10</v>
      </c>
      <c r="G241" s="12">
        <f>VLOOKUP(F241,TBL_PROTOCOLO_MANCHESTER!$B$2:$C$6,2,0)</f>
        <v>3</v>
      </c>
      <c r="H241" s="14" t="s">
        <v>29</v>
      </c>
      <c r="I241" s="15">
        <f>VLOOKUP(H241,TBL_SETOR!$B$2:$C$55,2,0)</f>
        <v>1</v>
      </c>
      <c r="J241" s="15" t="str">
        <f>VLOOKUP(H241,Medicos!$B$2:$C$3,2,0)</f>
        <v>Especialista</v>
      </c>
      <c r="K241" s="15">
        <f>2*C241+2*E241+G241+I241</f>
        <v>12</v>
      </c>
      <c r="L241" s="10"/>
      <c r="M241" s="10"/>
      <c r="P241" s="4"/>
    </row>
    <row r="242" spans="1:16">
      <c r="A242" s="18">
        <v>78</v>
      </c>
      <c r="B242" s="17" t="s">
        <v>16</v>
      </c>
      <c r="C242" s="6">
        <f>VLOOKUP(B242,TBL_LESAO!$B$2:$C$10,2,0)</f>
        <v>1</v>
      </c>
      <c r="D242" s="6" t="s">
        <v>37</v>
      </c>
      <c r="E242" s="6">
        <f>VLOOKUP(D242,TBL_AREA_CORPO!$B$2:$C$9,2,0)</f>
        <v>3</v>
      </c>
      <c r="F242" s="6" t="s">
        <v>10</v>
      </c>
      <c r="G242" s="12">
        <f>VLOOKUP(F242,TBL_PROTOCOLO_MANCHESTER!$B$2:$C$6,2,0)</f>
        <v>3</v>
      </c>
      <c r="H242" s="14" t="s">
        <v>29</v>
      </c>
      <c r="I242" s="15">
        <f>VLOOKUP(H242,TBL_SETOR!$B$2:$C$55,2,0)</f>
        <v>1</v>
      </c>
      <c r="J242" s="15" t="str">
        <f>VLOOKUP(H242,Medicos!$B$2:$C$3,2,0)</f>
        <v>Especialista</v>
      </c>
      <c r="K242" s="15">
        <f>2*C242+2*E242+G242+I242</f>
        <v>12</v>
      </c>
      <c r="L242" s="10"/>
      <c r="M242" s="10"/>
      <c r="P242" s="4"/>
    </row>
    <row r="243" spans="1:16">
      <c r="A243" s="18">
        <v>89</v>
      </c>
      <c r="B243" s="17" t="s">
        <v>17</v>
      </c>
      <c r="C243" s="6">
        <f>VLOOKUP(B243,TBL_LESAO!$B$2:$C$10,2,0)</f>
        <v>3</v>
      </c>
      <c r="D243" s="6" t="s">
        <v>31</v>
      </c>
      <c r="E243" s="6">
        <f>VLOOKUP(D243,TBL_AREA_CORPO!$B$2:$C$9,2,0)</f>
        <v>1</v>
      </c>
      <c r="F243" s="6" t="s">
        <v>10</v>
      </c>
      <c r="G243" s="12">
        <f>VLOOKUP(F243,TBL_PROTOCOLO_MANCHESTER!$B$2:$C$6,2,0)</f>
        <v>3</v>
      </c>
      <c r="H243" s="14" t="s">
        <v>29</v>
      </c>
      <c r="I243" s="15">
        <f>VLOOKUP(H243,TBL_SETOR!$B$2:$C$55,2,0)</f>
        <v>1</v>
      </c>
      <c r="J243" s="15" t="str">
        <f>VLOOKUP(H243,Medicos!$B$2:$C$3,2,0)</f>
        <v>Especialista</v>
      </c>
      <c r="K243" s="15">
        <f>2*C243+2*E243+G243+I243</f>
        <v>12</v>
      </c>
      <c r="L243" s="10"/>
      <c r="M243" s="10"/>
      <c r="P243" s="4"/>
    </row>
    <row r="244" spans="1:16">
      <c r="A244" s="18">
        <v>94</v>
      </c>
      <c r="B244" s="17" t="s">
        <v>17</v>
      </c>
      <c r="C244" s="6">
        <f>VLOOKUP(B244,TBL_LESAO!$B$2:$C$10,2,0)</f>
        <v>3</v>
      </c>
      <c r="D244" s="6" t="s">
        <v>32</v>
      </c>
      <c r="E244" s="6">
        <f>VLOOKUP(D244,TBL_AREA_CORPO!$B$2:$C$9,2,0)</f>
        <v>1</v>
      </c>
      <c r="F244" s="6" t="s">
        <v>10</v>
      </c>
      <c r="G244" s="12">
        <f>VLOOKUP(F244,TBL_PROTOCOLO_MANCHESTER!$B$2:$C$6,2,0)</f>
        <v>3</v>
      </c>
      <c r="H244" s="14" t="s">
        <v>29</v>
      </c>
      <c r="I244" s="15">
        <f>VLOOKUP(H244,TBL_SETOR!$B$2:$C$55,2,0)</f>
        <v>1</v>
      </c>
      <c r="J244" s="15" t="str">
        <f>VLOOKUP(H244,Medicos!$B$2:$C$3,2,0)</f>
        <v>Especialista</v>
      </c>
      <c r="K244" s="15">
        <f>2*C244+2*E244+G244+I244</f>
        <v>12</v>
      </c>
      <c r="L244" s="10"/>
      <c r="M244" s="10"/>
      <c r="P244" s="4"/>
    </row>
    <row r="245" spans="1:16">
      <c r="A245" s="18">
        <v>108</v>
      </c>
      <c r="B245" s="17" t="s">
        <v>17</v>
      </c>
      <c r="C245" s="6">
        <f>VLOOKUP(B245,TBL_LESAO!$B$2:$C$10,2,0)</f>
        <v>3</v>
      </c>
      <c r="D245" s="6" t="s">
        <v>35</v>
      </c>
      <c r="E245" s="6">
        <f>VLOOKUP(D245,TBL_AREA_CORPO!$B$2:$C$9,2,0)</f>
        <v>2</v>
      </c>
      <c r="F245" s="6" t="s">
        <v>9</v>
      </c>
      <c r="G245" s="12">
        <f>VLOOKUP(F245,TBL_PROTOCOLO_MANCHESTER!$B$2:$C$6,2,0)</f>
        <v>2</v>
      </c>
      <c r="H245" s="15" t="s">
        <v>25</v>
      </c>
      <c r="I245" s="15">
        <f>VLOOKUP(H245,TBL_SETOR!$B$2:$C$55,2,0)</f>
        <v>1</v>
      </c>
      <c r="J245" s="15" t="str">
        <f>VLOOKUP(H245,Medicos!$B$2:$C$3,2,0)</f>
        <v>Clinico</v>
      </c>
      <c r="K245" s="15">
        <f>2*C245+2*E245+G245+I245</f>
        <v>13</v>
      </c>
      <c r="L245" s="10"/>
      <c r="M245" s="10"/>
      <c r="P245" s="4"/>
    </row>
    <row r="246" spans="1:16">
      <c r="A246" s="18">
        <v>112</v>
      </c>
      <c r="B246" s="17" t="s">
        <v>17</v>
      </c>
      <c r="C246" s="6">
        <f>VLOOKUP(B246,TBL_LESAO!$B$2:$C$10,2,0)</f>
        <v>3</v>
      </c>
      <c r="D246" s="6" t="s">
        <v>36</v>
      </c>
      <c r="E246" s="6">
        <f>VLOOKUP(D246,TBL_AREA_CORPO!$B$2:$C$9,2,0)</f>
        <v>3</v>
      </c>
      <c r="F246" s="6" t="s">
        <v>24</v>
      </c>
      <c r="G246" s="12">
        <f>VLOOKUP(F246,TBL_PROTOCOLO_MANCHESTER!$B$2:$C$6,2,0)</f>
        <v>1</v>
      </c>
      <c r="H246" s="15" t="s">
        <v>25</v>
      </c>
      <c r="I246" s="15">
        <f>VLOOKUP(H246,TBL_SETOR!$B$2:$C$55,2,0)</f>
        <v>1</v>
      </c>
      <c r="J246" s="15" t="str">
        <f>VLOOKUP(H246,Medicos!$B$2:$C$3,2,0)</f>
        <v>Clinico</v>
      </c>
      <c r="K246" s="15">
        <f>2*C246+2*E246+G246+I246</f>
        <v>14</v>
      </c>
      <c r="L246" s="10"/>
      <c r="M246" s="10"/>
      <c r="P246" s="4"/>
    </row>
    <row r="247" spans="1:16">
      <c r="A247" s="18">
        <v>117</v>
      </c>
      <c r="B247" s="17" t="s">
        <v>17</v>
      </c>
      <c r="C247" s="6">
        <f>VLOOKUP(B247,TBL_LESAO!$B$2:$C$10,2,0)</f>
        <v>3</v>
      </c>
      <c r="D247" s="6" t="s">
        <v>37</v>
      </c>
      <c r="E247" s="6">
        <f>VLOOKUP(D247,TBL_AREA_CORPO!$B$2:$C$9,2,0)</f>
        <v>3</v>
      </c>
      <c r="F247" s="6" t="s">
        <v>24</v>
      </c>
      <c r="G247" s="12">
        <f>VLOOKUP(F247,TBL_PROTOCOLO_MANCHESTER!$B$2:$C$6,2,0)</f>
        <v>1</v>
      </c>
      <c r="H247" s="15" t="s">
        <v>25</v>
      </c>
      <c r="I247" s="15">
        <f>VLOOKUP(H247,TBL_SETOR!$B$2:$C$55,2,0)</f>
        <v>1</v>
      </c>
      <c r="J247" s="15" t="str">
        <f>VLOOKUP(H247,Medicos!$B$2:$C$3,2,0)</f>
        <v>Clinico</v>
      </c>
      <c r="K247" s="15">
        <f>2*C247+2*E247+G247+I247</f>
        <v>14</v>
      </c>
      <c r="L247" s="10"/>
      <c r="M247" s="10"/>
      <c r="P247" s="4"/>
    </row>
    <row r="248" spans="1:16">
      <c r="A248" s="18">
        <v>130</v>
      </c>
      <c r="B248" s="17" t="s">
        <v>18</v>
      </c>
      <c r="C248" s="6">
        <f>VLOOKUP(B248,TBL_LESAO!$B$2:$C$10,2,0)</f>
        <v>2</v>
      </c>
      <c r="D248" s="5" t="s">
        <v>31</v>
      </c>
      <c r="E248" s="6">
        <f>VLOOKUP(D248,TBL_AREA_CORPO!$B$2:$C$9,2,0)</f>
        <v>1</v>
      </c>
      <c r="F248" s="5" t="s">
        <v>12</v>
      </c>
      <c r="G248" s="12">
        <f>VLOOKUP(F248,TBL_PROTOCOLO_MANCHESTER!$B$2:$C$6,2,0)</f>
        <v>4</v>
      </c>
      <c r="H248" s="14" t="s">
        <v>29</v>
      </c>
      <c r="I248" s="15">
        <f>VLOOKUP(H248,TBL_SETOR!$B$2:$C$55,2,0)</f>
        <v>1</v>
      </c>
      <c r="J248" s="15" t="str">
        <f>VLOOKUP(H248,Medicos!$B$2:$C$3,2,0)</f>
        <v>Especialista</v>
      </c>
      <c r="K248" s="15">
        <f>2*C248+2*E248+G248+I248</f>
        <v>11</v>
      </c>
      <c r="L248" s="10"/>
      <c r="M248" s="10"/>
      <c r="P248" s="4"/>
    </row>
    <row r="249" spans="1:16">
      <c r="A249" s="18">
        <v>135</v>
      </c>
      <c r="B249" s="17" t="s">
        <v>18</v>
      </c>
      <c r="C249" s="6">
        <f>VLOOKUP(B249,TBL_LESAO!$B$2:$C$10,2,0)</f>
        <v>2</v>
      </c>
      <c r="D249" s="6" t="s">
        <v>32</v>
      </c>
      <c r="E249" s="6">
        <f>VLOOKUP(D249,TBL_AREA_CORPO!$B$2:$C$9,2,0)</f>
        <v>1</v>
      </c>
      <c r="F249" s="6" t="s">
        <v>12</v>
      </c>
      <c r="G249" s="12">
        <f>VLOOKUP(F249,TBL_PROTOCOLO_MANCHESTER!$B$2:$C$6,2,0)</f>
        <v>4</v>
      </c>
      <c r="H249" s="14" t="s">
        <v>29</v>
      </c>
      <c r="I249" s="15">
        <f>VLOOKUP(H249,TBL_SETOR!$B$2:$C$55,2,0)</f>
        <v>1</v>
      </c>
      <c r="J249" s="15" t="str">
        <f>VLOOKUP(H249,Medicos!$B$2:$C$3,2,0)</f>
        <v>Especialista</v>
      </c>
      <c r="K249" s="15">
        <f>2*C249+2*E249+G249+I249</f>
        <v>11</v>
      </c>
      <c r="L249" s="10"/>
      <c r="M249" s="10"/>
      <c r="P249" s="4"/>
    </row>
    <row r="250" spans="1:16">
      <c r="A250" s="18">
        <v>137</v>
      </c>
      <c r="B250" s="17" t="s">
        <v>18</v>
      </c>
      <c r="C250" s="6">
        <f>VLOOKUP(B250,TBL_LESAO!$B$2:$C$10,2,0)</f>
        <v>2</v>
      </c>
      <c r="D250" s="5" t="s">
        <v>33</v>
      </c>
      <c r="E250" s="6">
        <f>VLOOKUP(D250,TBL_AREA_CORPO!$B$2:$C$9,2,0)</f>
        <v>4</v>
      </c>
      <c r="F250" s="5" t="s">
        <v>24</v>
      </c>
      <c r="G250" s="12">
        <f>VLOOKUP(F250,TBL_PROTOCOLO_MANCHESTER!$B$2:$C$6,2,0)</f>
        <v>1</v>
      </c>
      <c r="H250" s="15" t="s">
        <v>25</v>
      </c>
      <c r="I250" s="15">
        <f>VLOOKUP(H250,TBL_SETOR!$B$2:$C$55,2,0)</f>
        <v>1</v>
      </c>
      <c r="J250" s="15" t="str">
        <f>VLOOKUP(H250,Medicos!$B$2:$C$3,2,0)</f>
        <v>Clinico</v>
      </c>
      <c r="K250" s="15">
        <f>2*C250+2*E250+G250+I250</f>
        <v>14</v>
      </c>
      <c r="L250" s="10"/>
      <c r="M250" s="10"/>
      <c r="P250" s="4"/>
    </row>
    <row r="251" spans="1:16">
      <c r="A251" s="18">
        <v>142</v>
      </c>
      <c r="B251" s="17" t="s">
        <v>18</v>
      </c>
      <c r="C251" s="6">
        <f>VLOOKUP(B251,TBL_LESAO!$B$2:$C$10,2,0)</f>
        <v>2</v>
      </c>
      <c r="D251" s="6" t="s">
        <v>34</v>
      </c>
      <c r="E251" s="6">
        <f>VLOOKUP(D251,TBL_AREA_CORPO!$B$2:$C$9,2,0)</f>
        <v>4</v>
      </c>
      <c r="F251" s="6" t="s">
        <v>24</v>
      </c>
      <c r="G251" s="12">
        <f>VLOOKUP(F251,TBL_PROTOCOLO_MANCHESTER!$B$2:$C$6,2,0)</f>
        <v>1</v>
      </c>
      <c r="H251" s="15" t="s">
        <v>25</v>
      </c>
      <c r="I251" s="15">
        <f>VLOOKUP(H251,TBL_SETOR!$B$2:$C$55,2,0)</f>
        <v>1</v>
      </c>
      <c r="J251" s="15" t="str">
        <f>VLOOKUP(H251,Medicos!$B$2:$C$3,2,0)</f>
        <v>Clinico</v>
      </c>
      <c r="K251" s="15">
        <f>2*C251+2*E251+G251+I251</f>
        <v>14</v>
      </c>
      <c r="L251" s="10"/>
      <c r="M251" s="10"/>
      <c r="P251" s="4"/>
    </row>
    <row r="252" spans="1:16">
      <c r="A252" s="18">
        <v>149</v>
      </c>
      <c r="B252" s="17" t="s">
        <v>18</v>
      </c>
      <c r="C252" s="6">
        <f>VLOOKUP(B252,TBL_LESAO!$B$2:$C$10,2,0)</f>
        <v>2</v>
      </c>
      <c r="D252" s="6" t="s">
        <v>35</v>
      </c>
      <c r="E252" s="6">
        <f>VLOOKUP(D252,TBL_AREA_CORPO!$B$2:$C$9,2,0)</f>
        <v>2</v>
      </c>
      <c r="F252" s="6" t="s">
        <v>10</v>
      </c>
      <c r="G252" s="12">
        <f>VLOOKUP(F252,TBL_PROTOCOLO_MANCHESTER!$B$2:$C$6,2,0)</f>
        <v>3</v>
      </c>
      <c r="H252" s="14" t="s">
        <v>29</v>
      </c>
      <c r="I252" s="15">
        <f>VLOOKUP(H252,TBL_SETOR!$B$2:$C$55,2,0)</f>
        <v>1</v>
      </c>
      <c r="J252" s="15" t="str">
        <f>VLOOKUP(H252,Medicos!$B$2:$C$3,2,0)</f>
        <v>Especialista</v>
      </c>
      <c r="K252" s="15">
        <f>2*C252+2*E252+G252+I252</f>
        <v>12</v>
      </c>
      <c r="L252" s="10"/>
      <c r="M252" s="10"/>
      <c r="P252" s="4"/>
    </row>
    <row r="253" spans="1:16">
      <c r="A253" s="18">
        <v>153</v>
      </c>
      <c r="B253" s="17" t="s">
        <v>18</v>
      </c>
      <c r="C253" s="6">
        <f>VLOOKUP(B253,TBL_LESAO!$B$2:$C$10,2,0)</f>
        <v>2</v>
      </c>
      <c r="D253" s="6" t="s">
        <v>36</v>
      </c>
      <c r="E253" s="6">
        <f>VLOOKUP(D253,TBL_AREA_CORPO!$B$2:$C$9,2,0)</f>
        <v>3</v>
      </c>
      <c r="F253" s="6" t="s">
        <v>9</v>
      </c>
      <c r="G253" s="12">
        <f>VLOOKUP(F253,TBL_PROTOCOLO_MANCHESTER!$B$2:$C$6,2,0)</f>
        <v>2</v>
      </c>
      <c r="H253" s="15" t="s">
        <v>25</v>
      </c>
      <c r="I253" s="15">
        <f>VLOOKUP(H253,TBL_SETOR!$B$2:$C$55,2,0)</f>
        <v>1</v>
      </c>
      <c r="J253" s="15" t="str">
        <f>VLOOKUP(H253,Medicos!$B$2:$C$3,2,0)</f>
        <v>Clinico</v>
      </c>
      <c r="K253" s="15">
        <f>2*C253+2*E253+G253+I253</f>
        <v>13</v>
      </c>
      <c r="L253" s="10"/>
      <c r="M253" s="10"/>
      <c r="P253" s="4"/>
    </row>
    <row r="254" spans="1:16">
      <c r="A254" s="18">
        <v>158</v>
      </c>
      <c r="B254" s="17" t="s">
        <v>18</v>
      </c>
      <c r="C254" s="6">
        <f>VLOOKUP(B254,TBL_LESAO!$B$2:$C$10,2,0)</f>
        <v>2</v>
      </c>
      <c r="D254" s="5" t="s">
        <v>37</v>
      </c>
      <c r="E254" s="6">
        <f>VLOOKUP(D254,TBL_AREA_CORPO!$B$2:$C$9,2,0)</f>
        <v>3</v>
      </c>
      <c r="F254" s="5" t="s">
        <v>9</v>
      </c>
      <c r="G254" s="12">
        <f>VLOOKUP(F254,TBL_PROTOCOLO_MANCHESTER!$B$2:$C$6,2,0)</f>
        <v>2</v>
      </c>
      <c r="H254" s="15" t="s">
        <v>25</v>
      </c>
      <c r="I254" s="15">
        <f>VLOOKUP(H254,TBL_SETOR!$B$2:$C$55,2,0)</f>
        <v>1</v>
      </c>
      <c r="J254" s="15" t="str">
        <f>VLOOKUP(H254,Medicos!$B$2:$C$3,2,0)</f>
        <v>Clinico</v>
      </c>
      <c r="K254" s="15">
        <f>2*C254+2*E254+G254+I254</f>
        <v>13</v>
      </c>
      <c r="L254" s="10"/>
      <c r="M254" s="10"/>
      <c r="P254" s="4"/>
    </row>
    <row r="255" spans="1:16">
      <c r="A255" s="18">
        <v>167</v>
      </c>
      <c r="B255" s="17" t="s">
        <v>19</v>
      </c>
      <c r="C255" s="6">
        <f>VLOOKUP(B255,TBL_LESAO!$B$2:$C$10,2,0)</f>
        <v>5</v>
      </c>
      <c r="D255" s="5" t="s">
        <v>31</v>
      </c>
      <c r="E255" s="6">
        <f>VLOOKUP(D255,TBL_AREA_CORPO!$B$2:$C$9,2,0)</f>
        <v>1</v>
      </c>
      <c r="F255" s="5" t="s">
        <v>24</v>
      </c>
      <c r="G255" s="12">
        <f>VLOOKUP(F255,TBL_PROTOCOLO_MANCHESTER!$B$2:$C$6,2,0)</f>
        <v>1</v>
      </c>
      <c r="H255" s="15" t="s">
        <v>25</v>
      </c>
      <c r="I255" s="15">
        <f>VLOOKUP(H255,TBL_SETOR!$B$2:$C$55,2,0)</f>
        <v>1</v>
      </c>
      <c r="J255" s="15" t="str">
        <f>VLOOKUP(H255,Medicos!$B$2:$C$3,2,0)</f>
        <v>Clinico</v>
      </c>
      <c r="K255" s="15">
        <f>2*C255+2*E255+G255+I255</f>
        <v>14</v>
      </c>
      <c r="L255" s="10"/>
      <c r="M255" s="10"/>
      <c r="P255" s="4"/>
    </row>
    <row r="256" spans="1:16">
      <c r="A256" s="18">
        <v>172</v>
      </c>
      <c r="B256" s="17" t="s">
        <v>19</v>
      </c>
      <c r="C256" s="6">
        <f>VLOOKUP(B256,TBL_LESAO!$B$2:$C$10,2,0)</f>
        <v>5</v>
      </c>
      <c r="D256" s="5" t="s">
        <v>32</v>
      </c>
      <c r="E256" s="6">
        <f>VLOOKUP(D256,TBL_AREA_CORPO!$B$2:$C$9,2,0)</f>
        <v>1</v>
      </c>
      <c r="F256" s="5" t="s">
        <v>24</v>
      </c>
      <c r="G256" s="12">
        <f>VLOOKUP(F256,TBL_PROTOCOLO_MANCHESTER!$B$2:$C$6,2,0)</f>
        <v>1</v>
      </c>
      <c r="H256" s="15" t="s">
        <v>25</v>
      </c>
      <c r="I256" s="15">
        <f>VLOOKUP(H256,TBL_SETOR!$B$2:$C$55,2,0)</f>
        <v>1</v>
      </c>
      <c r="J256" s="15" t="str">
        <f>VLOOKUP(H256,Medicos!$B$2:$C$3,2,0)</f>
        <v>Clinico</v>
      </c>
      <c r="K256" s="15">
        <f>2*C256+2*E256+G256+I256</f>
        <v>14</v>
      </c>
      <c r="L256" s="10"/>
      <c r="M256" s="10"/>
      <c r="P256" s="4"/>
    </row>
    <row r="257" spans="1:16">
      <c r="A257" s="18">
        <v>202</v>
      </c>
      <c r="B257" s="17" t="s">
        <v>20</v>
      </c>
      <c r="C257" s="6">
        <f>VLOOKUP(B257,TBL_LESAO!$B$2:$C$10,2,0)</f>
        <v>1</v>
      </c>
      <c r="D257" s="6" t="s">
        <v>15</v>
      </c>
      <c r="E257" s="6">
        <f>VLOOKUP(D257,TBL_AREA_CORPO!$B$2:$C$9,2,0)</f>
        <v>5</v>
      </c>
      <c r="F257" s="6" t="s">
        <v>24</v>
      </c>
      <c r="G257" s="12">
        <f>VLOOKUP(F257,TBL_PROTOCOLO_MANCHESTER!$B$2:$C$6,2,0)</f>
        <v>1</v>
      </c>
      <c r="H257" s="15" t="s">
        <v>25</v>
      </c>
      <c r="I257" s="15">
        <f>VLOOKUP(H257,TBL_SETOR!$B$2:$C$55,2,0)</f>
        <v>1</v>
      </c>
      <c r="J257" s="15" t="str">
        <f>VLOOKUP(H257,Medicos!$B$2:$C$3,2,0)</f>
        <v>Clinico</v>
      </c>
      <c r="K257" s="15">
        <f>2*C257+2*E257+G257+I257</f>
        <v>14</v>
      </c>
      <c r="L257" s="10"/>
      <c r="M257" s="10"/>
      <c r="P257" s="4"/>
    </row>
    <row r="258" spans="1:16">
      <c r="A258" s="18">
        <v>211</v>
      </c>
      <c r="B258" s="17" t="s">
        <v>20</v>
      </c>
      <c r="C258" s="6">
        <f>VLOOKUP(B258,TBL_LESAO!$B$2:$C$10,2,0)</f>
        <v>1</v>
      </c>
      <c r="D258" s="5" t="s">
        <v>31</v>
      </c>
      <c r="E258" s="6">
        <f>VLOOKUP(D258,TBL_AREA_CORPO!$B$2:$C$9,2,0)</f>
        <v>1</v>
      </c>
      <c r="F258" s="5" t="s">
        <v>14</v>
      </c>
      <c r="G258" s="12">
        <f>VLOOKUP(F258,TBL_PROTOCOLO_MANCHESTER!$B$2:$C$6,2,0)</f>
        <v>5</v>
      </c>
      <c r="H258" s="14" t="s">
        <v>29</v>
      </c>
      <c r="I258" s="15">
        <f>VLOOKUP(H258,TBL_SETOR!$B$2:$C$55,2,0)</f>
        <v>1</v>
      </c>
      <c r="J258" s="15" t="str">
        <f>VLOOKUP(H258,Medicos!$B$2:$C$3,2,0)</f>
        <v>Especialista</v>
      </c>
      <c r="K258" s="15">
        <f>2*C258+2*E258+G258+I258</f>
        <v>10</v>
      </c>
      <c r="L258" s="10"/>
      <c r="M258" s="10"/>
      <c r="P258" s="4"/>
    </row>
    <row r="259" spans="1:16">
      <c r="A259" s="18">
        <v>216</v>
      </c>
      <c r="B259" s="17" t="s">
        <v>20</v>
      </c>
      <c r="C259" s="6">
        <f>VLOOKUP(B259,TBL_LESAO!$B$2:$C$10,2,0)</f>
        <v>1</v>
      </c>
      <c r="D259" s="6" t="s">
        <v>32</v>
      </c>
      <c r="E259" s="6">
        <f>VLOOKUP(D259,TBL_AREA_CORPO!$B$2:$C$9,2,0)</f>
        <v>1</v>
      </c>
      <c r="F259" s="6" t="s">
        <v>14</v>
      </c>
      <c r="G259" s="12">
        <f>VLOOKUP(F259,TBL_PROTOCOLO_MANCHESTER!$B$2:$C$6,2,0)</f>
        <v>5</v>
      </c>
      <c r="H259" s="14" t="s">
        <v>29</v>
      </c>
      <c r="I259" s="15">
        <f>VLOOKUP(H259,TBL_SETOR!$B$2:$C$55,2,0)</f>
        <v>1</v>
      </c>
      <c r="J259" s="15" t="str">
        <f>VLOOKUP(H259,Medicos!$B$2:$C$3,2,0)</f>
        <v>Especialista</v>
      </c>
      <c r="K259" s="15">
        <f>2*C259+2*E259+G259+I259</f>
        <v>10</v>
      </c>
      <c r="L259" s="10"/>
      <c r="M259" s="10"/>
      <c r="P259" s="4"/>
    </row>
    <row r="260" spans="1:16">
      <c r="A260" s="18">
        <v>218</v>
      </c>
      <c r="B260" s="17" t="s">
        <v>20</v>
      </c>
      <c r="C260" s="6">
        <f>VLOOKUP(B260,TBL_LESAO!$B$2:$C$10,2,0)</f>
        <v>1</v>
      </c>
      <c r="D260" s="6" t="s">
        <v>33</v>
      </c>
      <c r="E260" s="6">
        <f>VLOOKUP(D260,TBL_AREA_CORPO!$B$2:$C$9,2,0)</f>
        <v>4</v>
      </c>
      <c r="F260" s="6" t="s">
        <v>9</v>
      </c>
      <c r="G260" s="12">
        <f>VLOOKUP(F260,TBL_PROTOCOLO_MANCHESTER!$B$2:$C$6,2,0)</f>
        <v>2</v>
      </c>
      <c r="H260" s="15" t="s">
        <v>25</v>
      </c>
      <c r="I260" s="15">
        <f>VLOOKUP(H260,TBL_SETOR!$B$2:$C$55,2,0)</f>
        <v>1</v>
      </c>
      <c r="J260" s="15" t="str">
        <f>VLOOKUP(H260,Medicos!$B$2:$C$3,2,0)</f>
        <v>Clinico</v>
      </c>
      <c r="K260" s="15">
        <f>2*C260+2*E260+G260+I260</f>
        <v>13</v>
      </c>
      <c r="L260" s="10"/>
      <c r="M260" s="10"/>
      <c r="P260" s="4"/>
    </row>
    <row r="261" spans="1:16">
      <c r="A261" s="18">
        <v>223</v>
      </c>
      <c r="B261" s="17" t="s">
        <v>20</v>
      </c>
      <c r="C261" s="6">
        <f>VLOOKUP(B261,TBL_LESAO!$B$2:$C$10,2,0)</f>
        <v>1</v>
      </c>
      <c r="D261" s="5" t="s">
        <v>34</v>
      </c>
      <c r="E261" s="6">
        <f>VLOOKUP(D261,TBL_AREA_CORPO!$B$2:$C$9,2,0)</f>
        <v>4</v>
      </c>
      <c r="F261" s="5" t="s">
        <v>9</v>
      </c>
      <c r="G261" s="12">
        <f>VLOOKUP(F261,TBL_PROTOCOLO_MANCHESTER!$B$2:$C$6,2,0)</f>
        <v>2</v>
      </c>
      <c r="H261" s="15" t="s">
        <v>25</v>
      </c>
      <c r="I261" s="15">
        <f>VLOOKUP(H261,TBL_SETOR!$B$2:$C$55,2,0)</f>
        <v>1</v>
      </c>
      <c r="J261" s="15" t="str">
        <f>VLOOKUP(H261,Medicos!$B$2:$C$3,2,0)</f>
        <v>Clinico</v>
      </c>
      <c r="K261" s="15">
        <f>2*C261+2*E261+G261+I261</f>
        <v>13</v>
      </c>
      <c r="L261" s="10"/>
      <c r="M261" s="10"/>
      <c r="P261" s="4"/>
    </row>
    <row r="262" spans="1:16">
      <c r="A262" s="18">
        <v>230</v>
      </c>
      <c r="B262" s="17" t="s">
        <v>20</v>
      </c>
      <c r="C262" s="6">
        <f>VLOOKUP(B262,TBL_LESAO!$B$2:$C$10,2,0)</f>
        <v>1</v>
      </c>
      <c r="D262" s="6" t="s">
        <v>35</v>
      </c>
      <c r="E262" s="6">
        <f>VLOOKUP(D262,TBL_AREA_CORPO!$B$2:$C$9,2,0)</f>
        <v>2</v>
      </c>
      <c r="F262" s="6" t="s">
        <v>12</v>
      </c>
      <c r="G262" s="12">
        <f>VLOOKUP(F262,TBL_PROTOCOLO_MANCHESTER!$B$2:$C$6,2,0)</f>
        <v>4</v>
      </c>
      <c r="H262" s="14" t="s">
        <v>29</v>
      </c>
      <c r="I262" s="15">
        <f>VLOOKUP(H262,TBL_SETOR!$B$2:$C$55,2,0)</f>
        <v>1</v>
      </c>
      <c r="J262" s="15" t="str">
        <f>VLOOKUP(H262,Medicos!$B$2:$C$3,2,0)</f>
        <v>Especialista</v>
      </c>
      <c r="K262" s="15">
        <f>2*C262+2*E262+G262+I262</f>
        <v>11</v>
      </c>
      <c r="L262" s="10"/>
      <c r="M262" s="10"/>
      <c r="P262" s="4"/>
    </row>
    <row r="263" spans="1:16">
      <c r="A263" s="18">
        <v>234</v>
      </c>
      <c r="B263" s="17" t="s">
        <v>20</v>
      </c>
      <c r="C263" s="6">
        <f>VLOOKUP(B263,TBL_LESAO!$B$2:$C$10,2,0)</f>
        <v>1</v>
      </c>
      <c r="D263" s="5" t="s">
        <v>36</v>
      </c>
      <c r="E263" s="6">
        <f>VLOOKUP(D263,TBL_AREA_CORPO!$B$2:$C$9,2,0)</f>
        <v>3</v>
      </c>
      <c r="F263" s="5" t="s">
        <v>10</v>
      </c>
      <c r="G263" s="12">
        <f>VLOOKUP(F263,TBL_PROTOCOLO_MANCHESTER!$B$2:$C$6,2,0)</f>
        <v>3</v>
      </c>
      <c r="H263" s="14" t="s">
        <v>29</v>
      </c>
      <c r="I263" s="15">
        <f>VLOOKUP(H263,TBL_SETOR!$B$2:$C$55,2,0)</f>
        <v>1</v>
      </c>
      <c r="J263" s="15" t="str">
        <f>VLOOKUP(H263,Medicos!$B$2:$C$3,2,0)</f>
        <v>Especialista</v>
      </c>
      <c r="K263" s="15">
        <f>2*C263+2*E263+G263+I263</f>
        <v>12</v>
      </c>
      <c r="L263" s="10"/>
      <c r="M263" s="10"/>
      <c r="P263" s="4"/>
    </row>
    <row r="264" spans="1:16">
      <c r="A264" s="18">
        <v>239</v>
      </c>
      <c r="B264" s="17" t="s">
        <v>20</v>
      </c>
      <c r="C264" s="6">
        <f>VLOOKUP(B264,TBL_LESAO!$B$2:$C$10,2,0)</f>
        <v>1</v>
      </c>
      <c r="D264" s="6" t="s">
        <v>37</v>
      </c>
      <c r="E264" s="6">
        <f>VLOOKUP(D264,TBL_AREA_CORPO!$B$2:$C$9,2,0)</f>
        <v>3</v>
      </c>
      <c r="F264" s="6" t="s">
        <v>10</v>
      </c>
      <c r="G264" s="12">
        <f>VLOOKUP(F264,TBL_PROTOCOLO_MANCHESTER!$B$2:$C$6,2,0)</f>
        <v>3</v>
      </c>
      <c r="H264" s="14" t="s">
        <v>29</v>
      </c>
      <c r="I264" s="15">
        <f>VLOOKUP(H264,TBL_SETOR!$B$2:$C$55,2,0)</f>
        <v>1</v>
      </c>
      <c r="J264" s="15" t="str">
        <f>VLOOKUP(H264,Medicos!$B$2:$C$3,2,0)</f>
        <v>Especialista</v>
      </c>
      <c r="K264" s="15">
        <f>2*C264+2*E264+G264+I264</f>
        <v>12</v>
      </c>
      <c r="L264" s="10"/>
      <c r="M264" s="10"/>
      <c r="P264" s="4"/>
    </row>
    <row r="265" spans="1:16">
      <c r="A265" s="18">
        <v>242</v>
      </c>
      <c r="B265" s="17" t="s">
        <v>21</v>
      </c>
      <c r="C265" s="6">
        <f>VLOOKUP(B265,TBL_LESAO!$B$2:$C$10,2,0)</f>
        <v>1</v>
      </c>
      <c r="D265" s="6" t="s">
        <v>15</v>
      </c>
      <c r="E265" s="6">
        <f>VLOOKUP(D265,TBL_AREA_CORPO!$B$2:$C$9,2,0)</f>
        <v>5</v>
      </c>
      <c r="F265" s="6" t="s">
        <v>24</v>
      </c>
      <c r="G265" s="12">
        <f>VLOOKUP(F265,TBL_PROTOCOLO_MANCHESTER!$B$2:$C$6,2,0)</f>
        <v>1</v>
      </c>
      <c r="H265" s="15" t="s">
        <v>25</v>
      </c>
      <c r="I265" s="15">
        <f>VLOOKUP(H265,TBL_SETOR!$B$2:$C$55,2,0)</f>
        <v>1</v>
      </c>
      <c r="J265" s="15" t="str">
        <f>VLOOKUP(H265,Medicos!$B$2:$C$3,2,0)</f>
        <v>Clinico</v>
      </c>
      <c r="K265" s="15">
        <f>2*C265+2*E265+G265+I265</f>
        <v>14</v>
      </c>
      <c r="L265" s="10"/>
      <c r="M265" s="10"/>
      <c r="P265" s="4"/>
    </row>
    <row r="266" spans="1:16">
      <c r="A266" s="18">
        <v>251</v>
      </c>
      <c r="B266" s="17" t="s">
        <v>21</v>
      </c>
      <c r="C266" s="6">
        <f>VLOOKUP(B266,TBL_LESAO!$B$2:$C$10,2,0)</f>
        <v>1</v>
      </c>
      <c r="D266" s="6" t="s">
        <v>31</v>
      </c>
      <c r="E266" s="6">
        <f>VLOOKUP(D266,TBL_AREA_CORPO!$B$2:$C$9,2,0)</f>
        <v>1</v>
      </c>
      <c r="F266" s="6" t="s">
        <v>14</v>
      </c>
      <c r="G266" s="12">
        <f>VLOOKUP(F266,TBL_PROTOCOLO_MANCHESTER!$B$2:$C$6,2,0)</f>
        <v>5</v>
      </c>
      <c r="H266" s="14" t="s">
        <v>29</v>
      </c>
      <c r="I266" s="15">
        <f>VLOOKUP(H266,TBL_SETOR!$B$2:$C$55,2,0)</f>
        <v>1</v>
      </c>
      <c r="J266" s="15" t="str">
        <f>VLOOKUP(H266,Medicos!$B$2:$C$3,2,0)</f>
        <v>Especialista</v>
      </c>
      <c r="K266" s="15">
        <f>2*C266+2*E266+G266+I266</f>
        <v>10</v>
      </c>
      <c r="L266" s="10"/>
      <c r="M266" s="10"/>
      <c r="P266" s="4"/>
    </row>
    <row r="267" spans="1:16">
      <c r="A267" s="18">
        <v>256</v>
      </c>
      <c r="B267" s="17" t="s">
        <v>21</v>
      </c>
      <c r="C267" s="6">
        <f>VLOOKUP(B267,TBL_LESAO!$B$2:$C$10,2,0)</f>
        <v>1</v>
      </c>
      <c r="D267" s="5" t="s">
        <v>32</v>
      </c>
      <c r="E267" s="6">
        <f>VLOOKUP(D267,TBL_AREA_CORPO!$B$2:$C$9,2,0)</f>
        <v>1</v>
      </c>
      <c r="F267" s="5" t="s">
        <v>14</v>
      </c>
      <c r="G267" s="12">
        <f>VLOOKUP(F267,TBL_PROTOCOLO_MANCHESTER!$B$2:$C$6,2,0)</f>
        <v>5</v>
      </c>
      <c r="H267" s="14" t="s">
        <v>29</v>
      </c>
      <c r="I267" s="15">
        <f>VLOOKUP(H267,TBL_SETOR!$B$2:$C$55,2,0)</f>
        <v>1</v>
      </c>
      <c r="J267" s="15" t="str">
        <f>VLOOKUP(H267,Medicos!$B$2:$C$3,2,0)</f>
        <v>Especialista</v>
      </c>
      <c r="K267" s="15">
        <f>2*C267+2*E267+G267+I267</f>
        <v>10</v>
      </c>
      <c r="L267" s="10"/>
      <c r="M267" s="10"/>
      <c r="P267" s="4"/>
    </row>
    <row r="268" spans="1:16">
      <c r="A268" s="18">
        <v>258</v>
      </c>
      <c r="B268" s="17" t="s">
        <v>21</v>
      </c>
      <c r="C268" s="6">
        <f>VLOOKUP(B268,TBL_LESAO!$B$2:$C$10,2,0)</f>
        <v>1</v>
      </c>
      <c r="D268" s="5" t="s">
        <v>33</v>
      </c>
      <c r="E268" s="6">
        <f>VLOOKUP(D268,TBL_AREA_CORPO!$B$2:$C$9,2,0)</f>
        <v>4</v>
      </c>
      <c r="F268" s="5" t="s">
        <v>9</v>
      </c>
      <c r="G268" s="12">
        <f>VLOOKUP(F268,TBL_PROTOCOLO_MANCHESTER!$B$2:$C$6,2,0)</f>
        <v>2</v>
      </c>
      <c r="H268" s="15" t="s">
        <v>25</v>
      </c>
      <c r="I268" s="15">
        <f>VLOOKUP(H268,TBL_SETOR!$B$2:$C$55,2,0)</f>
        <v>1</v>
      </c>
      <c r="J268" s="15" t="str">
        <f>VLOOKUP(H268,Medicos!$B$2:$C$3,2,0)</f>
        <v>Clinico</v>
      </c>
      <c r="K268" s="15">
        <f>2*C268+2*E268+G268+I268</f>
        <v>13</v>
      </c>
      <c r="L268" s="10"/>
      <c r="M268" s="10"/>
      <c r="P268" s="4"/>
    </row>
    <row r="269" spans="1:16">
      <c r="A269" s="18">
        <v>263</v>
      </c>
      <c r="B269" s="17" t="s">
        <v>21</v>
      </c>
      <c r="C269" s="6">
        <f>VLOOKUP(B269,TBL_LESAO!$B$2:$C$10,2,0)</f>
        <v>1</v>
      </c>
      <c r="D269" s="6" t="s">
        <v>34</v>
      </c>
      <c r="E269" s="6">
        <f>VLOOKUP(D269,TBL_AREA_CORPO!$B$2:$C$9,2,0)</f>
        <v>4</v>
      </c>
      <c r="F269" s="6" t="s">
        <v>9</v>
      </c>
      <c r="G269" s="12">
        <f>VLOOKUP(F269,TBL_PROTOCOLO_MANCHESTER!$B$2:$C$6,2,0)</f>
        <v>2</v>
      </c>
      <c r="H269" s="15" t="s">
        <v>25</v>
      </c>
      <c r="I269" s="15">
        <f>VLOOKUP(H269,TBL_SETOR!$B$2:$C$55,2,0)</f>
        <v>1</v>
      </c>
      <c r="J269" s="15" t="str">
        <f>VLOOKUP(H269,Medicos!$B$2:$C$3,2,0)</f>
        <v>Clinico</v>
      </c>
      <c r="K269" s="15">
        <f>2*C269+2*E269+G269+I269</f>
        <v>13</v>
      </c>
      <c r="L269" s="10"/>
      <c r="M269" s="10"/>
      <c r="P269" s="4"/>
    </row>
    <row r="270" spans="1:16">
      <c r="A270" s="18">
        <v>270</v>
      </c>
      <c r="B270" s="17" t="s">
        <v>21</v>
      </c>
      <c r="C270" s="6">
        <f>VLOOKUP(B270,TBL_LESAO!$B$2:$C$10,2,0)</f>
        <v>1</v>
      </c>
      <c r="D270" s="5" t="s">
        <v>35</v>
      </c>
      <c r="E270" s="6">
        <f>VLOOKUP(D270,TBL_AREA_CORPO!$B$2:$C$9,2,0)</f>
        <v>2</v>
      </c>
      <c r="F270" s="5" t="s">
        <v>12</v>
      </c>
      <c r="G270" s="12">
        <f>VLOOKUP(F270,TBL_PROTOCOLO_MANCHESTER!$B$2:$C$6,2,0)</f>
        <v>4</v>
      </c>
      <c r="H270" s="14" t="s">
        <v>29</v>
      </c>
      <c r="I270" s="15">
        <f>VLOOKUP(H270,TBL_SETOR!$B$2:$C$55,2,0)</f>
        <v>1</v>
      </c>
      <c r="J270" s="15" t="str">
        <f>VLOOKUP(H270,Medicos!$B$2:$C$3,2,0)</f>
        <v>Especialista</v>
      </c>
      <c r="K270" s="15">
        <f>2*C270+2*E270+G270+I270</f>
        <v>11</v>
      </c>
      <c r="L270" s="10"/>
      <c r="M270" s="10"/>
      <c r="P270" s="4"/>
    </row>
    <row r="271" spans="1:16">
      <c r="A271" s="18">
        <v>274</v>
      </c>
      <c r="B271" s="17" t="s">
        <v>21</v>
      </c>
      <c r="C271" s="6">
        <f>VLOOKUP(B271,TBL_LESAO!$B$2:$C$10,2,0)</f>
        <v>1</v>
      </c>
      <c r="D271" s="6" t="s">
        <v>36</v>
      </c>
      <c r="E271" s="6">
        <f>VLOOKUP(D271,TBL_AREA_CORPO!$B$2:$C$9,2,0)</f>
        <v>3</v>
      </c>
      <c r="F271" s="6" t="s">
        <v>10</v>
      </c>
      <c r="G271" s="12">
        <f>VLOOKUP(F271,TBL_PROTOCOLO_MANCHESTER!$B$2:$C$6,2,0)</f>
        <v>3</v>
      </c>
      <c r="H271" s="14" t="s">
        <v>29</v>
      </c>
      <c r="I271" s="15">
        <f>VLOOKUP(H271,TBL_SETOR!$B$2:$C$55,2,0)</f>
        <v>1</v>
      </c>
      <c r="J271" s="15" t="str">
        <f>VLOOKUP(H271,Medicos!$B$2:$C$3,2,0)</f>
        <v>Especialista</v>
      </c>
      <c r="K271" s="15">
        <f>2*C271+2*E271+G271+I271</f>
        <v>12</v>
      </c>
      <c r="L271" s="10"/>
      <c r="M271" s="10"/>
      <c r="P271" s="4"/>
    </row>
    <row r="272" spans="1:16">
      <c r="A272" s="18">
        <v>279</v>
      </c>
      <c r="B272" s="17" t="s">
        <v>21</v>
      </c>
      <c r="C272" s="6">
        <f>VLOOKUP(B272,TBL_LESAO!$B$2:$C$10,2,0)</f>
        <v>1</v>
      </c>
      <c r="D272" s="6" t="s">
        <v>37</v>
      </c>
      <c r="E272" s="6">
        <f>VLOOKUP(D272,TBL_AREA_CORPO!$B$2:$C$9,2,0)</f>
        <v>3</v>
      </c>
      <c r="F272" s="6" t="s">
        <v>10</v>
      </c>
      <c r="G272" s="12">
        <f>VLOOKUP(F272,TBL_PROTOCOLO_MANCHESTER!$B$2:$C$6,2,0)</f>
        <v>3</v>
      </c>
      <c r="H272" s="14" t="s">
        <v>29</v>
      </c>
      <c r="I272" s="15">
        <f>VLOOKUP(H272,TBL_SETOR!$B$2:$C$55,2,0)</f>
        <v>1</v>
      </c>
      <c r="J272" s="15" t="str">
        <f>VLOOKUP(H272,Medicos!$B$2:$C$3,2,0)</f>
        <v>Especialista</v>
      </c>
      <c r="K272" s="15">
        <f>2*C272+2*E272+G272+I272</f>
        <v>12</v>
      </c>
      <c r="L272" s="10"/>
      <c r="M272" s="10"/>
      <c r="P272" s="4"/>
    </row>
    <row r="273" spans="1:16">
      <c r="A273" s="18">
        <v>287</v>
      </c>
      <c r="B273" s="17" t="s">
        <v>22</v>
      </c>
      <c r="C273" s="6">
        <f>VLOOKUP(B273,TBL_LESAO!$B$2:$C$10,2,0)</f>
        <v>5</v>
      </c>
      <c r="D273" s="6" t="s">
        <v>31</v>
      </c>
      <c r="E273" s="6">
        <f>VLOOKUP(D273,TBL_AREA_CORPO!$B$2:$C$9,2,0)</f>
        <v>1</v>
      </c>
      <c r="F273" s="6" t="s">
        <v>24</v>
      </c>
      <c r="G273" s="12">
        <f>VLOOKUP(F273,TBL_PROTOCOLO_MANCHESTER!$B$2:$C$6,2,0)</f>
        <v>1</v>
      </c>
      <c r="H273" s="15" t="s">
        <v>25</v>
      </c>
      <c r="I273" s="15">
        <f>VLOOKUP(H273,TBL_SETOR!$B$2:$C$55,2,0)</f>
        <v>1</v>
      </c>
      <c r="J273" s="15" t="str">
        <f>VLOOKUP(H273,Medicos!$B$2:$C$3,2,0)</f>
        <v>Clinico</v>
      </c>
      <c r="K273" s="15">
        <f>2*C273+2*E273+G273+I273</f>
        <v>14</v>
      </c>
      <c r="L273" s="10"/>
      <c r="M273" s="10"/>
      <c r="P273" s="4"/>
    </row>
    <row r="274" spans="1:16">
      <c r="A274" s="18">
        <v>292</v>
      </c>
      <c r="B274" s="17" t="s">
        <v>22</v>
      </c>
      <c r="C274" s="6">
        <f>VLOOKUP(B274,TBL_LESAO!$B$2:$C$10,2,0)</f>
        <v>5</v>
      </c>
      <c r="D274" s="6" t="s">
        <v>32</v>
      </c>
      <c r="E274" s="6">
        <f>VLOOKUP(D274,TBL_AREA_CORPO!$B$2:$C$9,2,0)</f>
        <v>1</v>
      </c>
      <c r="F274" s="6" t="s">
        <v>24</v>
      </c>
      <c r="G274" s="12">
        <f>VLOOKUP(F274,TBL_PROTOCOLO_MANCHESTER!$B$2:$C$6,2,0)</f>
        <v>1</v>
      </c>
      <c r="H274" s="15" t="s">
        <v>25</v>
      </c>
      <c r="I274" s="15">
        <f>VLOOKUP(H274,TBL_SETOR!$B$2:$C$55,2,0)</f>
        <v>1</v>
      </c>
      <c r="J274" s="15" t="str">
        <f>VLOOKUP(H274,Medicos!$B$2:$C$3,2,0)</f>
        <v>Clinico</v>
      </c>
      <c r="K274" s="15">
        <f>2*C274+2*E274+G274+I274</f>
        <v>14</v>
      </c>
      <c r="L274" s="10"/>
      <c r="M274" s="10"/>
      <c r="P274" s="4"/>
    </row>
    <row r="275" spans="1:16">
      <c r="A275" s="18">
        <v>328</v>
      </c>
      <c r="B275" s="17" t="s">
        <v>23</v>
      </c>
      <c r="C275" s="6">
        <f>VLOOKUP(B275,TBL_LESAO!$B$2:$C$10,2,0)</f>
        <v>4</v>
      </c>
      <c r="D275" s="6" t="s">
        <v>31</v>
      </c>
      <c r="E275" s="6">
        <f>VLOOKUP(D275,TBL_AREA_CORPO!$B$2:$C$9,2,0)</f>
        <v>1</v>
      </c>
      <c r="F275" s="6" t="s">
        <v>9</v>
      </c>
      <c r="G275" s="12">
        <f>VLOOKUP(F275,TBL_PROTOCOLO_MANCHESTER!$B$2:$C$6,2,0)</f>
        <v>2</v>
      </c>
      <c r="H275" s="15" t="s">
        <v>25</v>
      </c>
      <c r="I275" s="15">
        <f>VLOOKUP(H275,TBL_SETOR!$B$2:$C$55,2,0)</f>
        <v>1</v>
      </c>
      <c r="J275" s="15" t="str">
        <f>VLOOKUP(H275,Medicos!$B$2:$C$3,2,0)</f>
        <v>Clinico</v>
      </c>
      <c r="K275" s="15">
        <f>2*C275+2*E275+G275+I275</f>
        <v>13</v>
      </c>
      <c r="L275" s="10"/>
      <c r="M275" s="10"/>
      <c r="P275" s="4"/>
    </row>
    <row r="276" spans="1:16">
      <c r="A276" s="18">
        <v>333</v>
      </c>
      <c r="B276" s="17" t="s">
        <v>23</v>
      </c>
      <c r="C276" s="6">
        <f>VLOOKUP(B276,TBL_LESAO!$B$2:$C$10,2,0)</f>
        <v>4</v>
      </c>
      <c r="D276" s="6" t="s">
        <v>32</v>
      </c>
      <c r="E276" s="6">
        <f>VLOOKUP(D276,TBL_AREA_CORPO!$B$2:$C$9,2,0)</f>
        <v>1</v>
      </c>
      <c r="F276" s="6" t="s">
        <v>9</v>
      </c>
      <c r="G276" s="12">
        <f>VLOOKUP(F276,TBL_PROTOCOLO_MANCHESTER!$B$2:$C$6,2,0)</f>
        <v>2</v>
      </c>
      <c r="H276" s="15" t="s">
        <v>25</v>
      </c>
      <c r="I276" s="15">
        <f>VLOOKUP(H276,TBL_SETOR!$B$2:$C$55,2,0)</f>
        <v>1</v>
      </c>
      <c r="J276" s="15" t="str">
        <f>VLOOKUP(H276,Medicos!$B$2:$C$3,2,0)</f>
        <v>Clinico</v>
      </c>
      <c r="K276" s="15">
        <f>2*C276+2*E276+G276+I276</f>
        <v>13</v>
      </c>
      <c r="L276" s="10"/>
      <c r="M276" s="10"/>
      <c r="P276" s="4"/>
    </row>
    <row r="277" spans="1:16">
      <c r="A277" s="18">
        <v>347</v>
      </c>
      <c r="B277" s="17" t="s">
        <v>23</v>
      </c>
      <c r="C277" s="6">
        <f>VLOOKUP(B277,TBL_LESAO!$B$2:$C$10,2,0)</f>
        <v>4</v>
      </c>
      <c r="D277" s="6" t="s">
        <v>35</v>
      </c>
      <c r="E277" s="6">
        <f>VLOOKUP(D277,TBL_AREA_CORPO!$B$2:$C$9,2,0)</f>
        <v>2</v>
      </c>
      <c r="F277" s="6" t="s">
        <v>24</v>
      </c>
      <c r="G277" s="12">
        <f>VLOOKUP(F277,TBL_PROTOCOLO_MANCHESTER!$B$2:$C$6,2,0)</f>
        <v>1</v>
      </c>
      <c r="H277" s="15" t="s">
        <v>25</v>
      </c>
      <c r="I277" s="15">
        <f>VLOOKUP(H277,TBL_SETOR!$B$2:$C$55,2,0)</f>
        <v>1</v>
      </c>
      <c r="J277" s="15" t="str">
        <f>VLOOKUP(H277,Medicos!$B$2:$C$3,2,0)</f>
        <v>Clinico</v>
      </c>
      <c r="K277" s="15">
        <f>2*C277+2*E277+G277+I277</f>
        <v>14</v>
      </c>
      <c r="L277" s="10"/>
      <c r="M277" s="10"/>
      <c r="P277" s="4"/>
    </row>
    <row r="278" spans="1:16">
      <c r="A278" s="18">
        <v>9</v>
      </c>
      <c r="B278" s="17" t="s">
        <v>5</v>
      </c>
      <c r="C278" s="6">
        <f>VLOOKUP(B278,TBL_LESAO!$B$2:$C$10,2,0)</f>
        <v>1</v>
      </c>
      <c r="D278" s="5" t="s">
        <v>31</v>
      </c>
      <c r="E278" s="6">
        <f>VLOOKUP(D278,TBL_AREA_CORPO!$B$2:$C$9,2,0)</f>
        <v>1</v>
      </c>
      <c r="F278" s="5" t="s">
        <v>12</v>
      </c>
      <c r="G278" s="12">
        <f>VLOOKUP(F278,TBL_PROTOCOLO_MANCHESTER!$B$2:$C$6,2,0)</f>
        <v>4</v>
      </c>
      <c r="H278" s="14" t="s">
        <v>29</v>
      </c>
      <c r="I278" s="15">
        <f>VLOOKUP(H278,TBL_SETOR!$B$2:$C$55,2,0)</f>
        <v>1</v>
      </c>
      <c r="J278" s="15" t="str">
        <f>VLOOKUP(H278,Medicos!$B$2:$C$3,2,0)</f>
        <v>Especialista</v>
      </c>
      <c r="K278" s="15">
        <f>2*C278+2*E278+G278+I278</f>
        <v>9</v>
      </c>
      <c r="L278" s="10"/>
      <c r="M278" s="10"/>
      <c r="P278" s="4"/>
    </row>
    <row r="279" spans="1:16">
      <c r="A279" s="18">
        <v>14</v>
      </c>
      <c r="B279" s="17" t="s">
        <v>5</v>
      </c>
      <c r="C279" s="6">
        <f>VLOOKUP(B279,TBL_LESAO!$B$2:$C$10,2,0)</f>
        <v>1</v>
      </c>
      <c r="D279" s="6" t="s">
        <v>32</v>
      </c>
      <c r="E279" s="6">
        <f>VLOOKUP(D279,TBL_AREA_CORPO!$B$2:$C$9,2,0)</f>
        <v>1</v>
      </c>
      <c r="F279" s="6" t="s">
        <v>12</v>
      </c>
      <c r="G279" s="12">
        <f>VLOOKUP(F279,TBL_PROTOCOLO_MANCHESTER!$B$2:$C$6,2,0)</f>
        <v>4</v>
      </c>
      <c r="H279" s="14" t="s">
        <v>29</v>
      </c>
      <c r="I279" s="15">
        <f>VLOOKUP(H279,TBL_SETOR!$B$2:$C$55,2,0)</f>
        <v>1</v>
      </c>
      <c r="J279" s="15" t="str">
        <f>VLOOKUP(H279,Medicos!$B$2:$C$3,2,0)</f>
        <v>Especialista</v>
      </c>
      <c r="K279" s="15">
        <f>2*C279+2*E279+G279+I279</f>
        <v>9</v>
      </c>
      <c r="L279" s="10"/>
      <c r="M279" s="10"/>
      <c r="P279" s="4"/>
    </row>
    <row r="280" spans="1:16">
      <c r="A280" s="18">
        <v>16</v>
      </c>
      <c r="B280" s="17" t="s">
        <v>5</v>
      </c>
      <c r="C280" s="6">
        <f>VLOOKUP(B280,TBL_LESAO!$B$2:$C$10,2,0)</f>
        <v>1</v>
      </c>
      <c r="D280" s="6" t="s">
        <v>33</v>
      </c>
      <c r="E280" s="6">
        <f>VLOOKUP(D280,TBL_AREA_CORPO!$B$2:$C$9,2,0)</f>
        <v>4</v>
      </c>
      <c r="F280" s="6" t="s">
        <v>24</v>
      </c>
      <c r="G280" s="12">
        <f>VLOOKUP(F280,TBL_PROTOCOLO_MANCHESTER!$B$2:$C$6,2,0)</f>
        <v>1</v>
      </c>
      <c r="H280" s="15" t="s">
        <v>25</v>
      </c>
      <c r="I280" s="15">
        <f>VLOOKUP(H280,TBL_SETOR!$B$2:$C$55,2,0)</f>
        <v>1</v>
      </c>
      <c r="J280" s="15" t="str">
        <f>VLOOKUP(H280,Medicos!$B$2:$C$3,2,0)</f>
        <v>Clinico</v>
      </c>
      <c r="K280" s="15">
        <f>2*C280+2*E280+G280+I280</f>
        <v>12</v>
      </c>
      <c r="L280" s="10"/>
      <c r="M280" s="10"/>
      <c r="P280" s="4"/>
    </row>
    <row r="281" spans="1:16">
      <c r="A281" s="18">
        <v>21</v>
      </c>
      <c r="B281" s="17" t="s">
        <v>5</v>
      </c>
      <c r="C281" s="6">
        <f>VLOOKUP(B281,TBL_LESAO!$B$2:$C$10,2,0)</f>
        <v>1</v>
      </c>
      <c r="D281" s="6" t="s">
        <v>34</v>
      </c>
      <c r="E281" s="6">
        <f>VLOOKUP(D281,TBL_AREA_CORPO!$B$2:$C$9,2,0)</f>
        <v>4</v>
      </c>
      <c r="F281" s="6" t="s">
        <v>24</v>
      </c>
      <c r="G281" s="12">
        <f>VLOOKUP(F281,TBL_PROTOCOLO_MANCHESTER!$B$2:$C$6,2,0)</f>
        <v>1</v>
      </c>
      <c r="H281" s="15" t="s">
        <v>25</v>
      </c>
      <c r="I281" s="15">
        <f>VLOOKUP(H281,TBL_SETOR!$B$2:$C$55,2,0)</f>
        <v>1</v>
      </c>
      <c r="J281" s="15" t="str">
        <f>VLOOKUP(H281,Medicos!$B$2:$C$3,2,0)</f>
        <v>Clinico</v>
      </c>
      <c r="K281" s="15">
        <f>2*C281+2*E281+G281+I281</f>
        <v>12</v>
      </c>
      <c r="L281" s="10"/>
      <c r="M281" s="10"/>
      <c r="P281" s="4"/>
    </row>
    <row r="282" spans="1:16">
      <c r="A282" s="18">
        <v>28</v>
      </c>
      <c r="B282" s="17" t="s">
        <v>5</v>
      </c>
      <c r="C282" s="6">
        <f>VLOOKUP(B282,TBL_LESAO!$B$2:$C$10,2,0)</f>
        <v>1</v>
      </c>
      <c r="D282" s="6" t="s">
        <v>35</v>
      </c>
      <c r="E282" s="6">
        <f>VLOOKUP(D282,TBL_AREA_CORPO!$B$2:$C$9,2,0)</f>
        <v>2</v>
      </c>
      <c r="F282" s="6" t="s">
        <v>10</v>
      </c>
      <c r="G282" s="12">
        <f>VLOOKUP(F282,TBL_PROTOCOLO_MANCHESTER!$B$2:$C$6,2,0)</f>
        <v>3</v>
      </c>
      <c r="H282" s="14" t="s">
        <v>29</v>
      </c>
      <c r="I282" s="15">
        <f>VLOOKUP(H282,TBL_SETOR!$B$2:$C$55,2,0)</f>
        <v>1</v>
      </c>
      <c r="J282" s="15" t="str">
        <f>VLOOKUP(H282,Medicos!$B$2:$C$3,2,0)</f>
        <v>Especialista</v>
      </c>
      <c r="K282" s="15">
        <f>2*C282+2*E282+G282+I282</f>
        <v>10</v>
      </c>
      <c r="L282" s="10"/>
      <c r="M282" s="10"/>
      <c r="P282" s="4"/>
    </row>
    <row r="283" spans="1:16">
      <c r="A283" s="18">
        <v>32</v>
      </c>
      <c r="B283" s="17" t="s">
        <v>5</v>
      </c>
      <c r="C283" s="6">
        <f>VLOOKUP(B283,TBL_LESAO!$B$2:$C$10,2,0)</f>
        <v>1</v>
      </c>
      <c r="D283" s="6" t="s">
        <v>36</v>
      </c>
      <c r="E283" s="6">
        <f>VLOOKUP(D283,TBL_AREA_CORPO!$B$2:$C$9,2,0)</f>
        <v>3</v>
      </c>
      <c r="F283" s="6" t="s">
        <v>9</v>
      </c>
      <c r="G283" s="12">
        <f>VLOOKUP(F283,TBL_PROTOCOLO_MANCHESTER!$B$2:$C$6,2,0)</f>
        <v>2</v>
      </c>
      <c r="H283" s="15" t="s">
        <v>25</v>
      </c>
      <c r="I283" s="15">
        <f>VLOOKUP(H283,TBL_SETOR!$B$2:$C$55,2,0)</f>
        <v>1</v>
      </c>
      <c r="J283" s="15" t="str">
        <f>VLOOKUP(H283,Medicos!$B$2:$C$3,2,0)</f>
        <v>Clinico</v>
      </c>
      <c r="K283" s="15">
        <f>2*C283+2*E283+G283+I283</f>
        <v>11</v>
      </c>
      <c r="L283" s="10"/>
      <c r="M283" s="10"/>
      <c r="P283" s="4"/>
    </row>
    <row r="284" spans="1:16">
      <c r="A284" s="18">
        <v>37</v>
      </c>
      <c r="B284" s="17" t="s">
        <v>5</v>
      </c>
      <c r="C284" s="6">
        <f>VLOOKUP(B284,TBL_LESAO!$B$2:$C$10,2,0)</f>
        <v>1</v>
      </c>
      <c r="D284" s="6" t="s">
        <v>37</v>
      </c>
      <c r="E284" s="6">
        <f>VLOOKUP(D284,TBL_AREA_CORPO!$B$2:$C$9,2,0)</f>
        <v>3</v>
      </c>
      <c r="F284" s="5" t="s">
        <v>9</v>
      </c>
      <c r="G284" s="12">
        <f>VLOOKUP(F284,TBL_PROTOCOLO_MANCHESTER!$B$2:$C$6,2,0)</f>
        <v>2</v>
      </c>
      <c r="H284" s="15" t="s">
        <v>25</v>
      </c>
      <c r="I284" s="15">
        <f>VLOOKUP(H284,TBL_SETOR!$B$2:$C$55,2,0)</f>
        <v>1</v>
      </c>
      <c r="J284" s="15" t="str">
        <f>VLOOKUP(H284,Medicos!$B$2:$C$3,2,0)</f>
        <v>Clinico</v>
      </c>
      <c r="K284" s="15">
        <f>2*C284+2*E284+G284+I284</f>
        <v>11</v>
      </c>
      <c r="L284" s="10"/>
      <c r="M284" s="10"/>
      <c r="P284" s="4"/>
    </row>
    <row r="285" spans="1:16">
      <c r="A285" s="18">
        <v>49</v>
      </c>
      <c r="B285" s="17" t="s">
        <v>16</v>
      </c>
      <c r="C285" s="6">
        <f>VLOOKUP(B285,TBL_LESAO!$B$2:$C$10,2,0)</f>
        <v>1</v>
      </c>
      <c r="D285" s="6" t="s">
        <v>31</v>
      </c>
      <c r="E285" s="6">
        <f>VLOOKUP(D285,TBL_AREA_CORPO!$B$2:$C$9,2,0)</f>
        <v>1</v>
      </c>
      <c r="F285" s="6" t="s">
        <v>12</v>
      </c>
      <c r="G285" s="12">
        <f>VLOOKUP(F285,TBL_PROTOCOLO_MANCHESTER!$B$2:$C$6,2,0)</f>
        <v>4</v>
      </c>
      <c r="H285" s="14" t="s">
        <v>29</v>
      </c>
      <c r="I285" s="15">
        <f>VLOOKUP(H285,TBL_SETOR!$B$2:$C$55,2,0)</f>
        <v>1</v>
      </c>
      <c r="J285" s="15" t="str">
        <f>VLOOKUP(H285,Medicos!$B$2:$C$3,2,0)</f>
        <v>Especialista</v>
      </c>
      <c r="K285" s="15">
        <f>2*C285+2*E285+G285+I285</f>
        <v>9</v>
      </c>
      <c r="L285" s="10"/>
      <c r="M285" s="10"/>
      <c r="P285" s="4"/>
    </row>
    <row r="286" spans="1:16">
      <c r="A286" s="18">
        <v>54</v>
      </c>
      <c r="B286" s="17" t="s">
        <v>16</v>
      </c>
      <c r="C286" s="6">
        <f>VLOOKUP(B286,TBL_LESAO!$B$2:$C$10,2,0)</f>
        <v>1</v>
      </c>
      <c r="D286" s="6" t="s">
        <v>32</v>
      </c>
      <c r="E286" s="6">
        <f>VLOOKUP(D286,TBL_AREA_CORPO!$B$2:$C$9,2,0)</f>
        <v>1</v>
      </c>
      <c r="F286" s="6" t="s">
        <v>12</v>
      </c>
      <c r="G286" s="12">
        <f>VLOOKUP(F286,TBL_PROTOCOLO_MANCHESTER!$B$2:$C$6,2,0)</f>
        <v>4</v>
      </c>
      <c r="H286" s="14" t="s">
        <v>29</v>
      </c>
      <c r="I286" s="15">
        <f>VLOOKUP(H286,TBL_SETOR!$B$2:$C$55,2,0)</f>
        <v>1</v>
      </c>
      <c r="J286" s="15" t="str">
        <f>VLOOKUP(H286,Medicos!$B$2:$C$3,2,0)</f>
        <v>Especialista</v>
      </c>
      <c r="K286" s="15">
        <f>2*C286+2*E286+G286+I286</f>
        <v>9</v>
      </c>
      <c r="L286" s="10"/>
      <c r="M286" s="10"/>
      <c r="P286" s="4"/>
    </row>
    <row r="287" spans="1:16">
      <c r="A287" s="18">
        <v>56</v>
      </c>
      <c r="B287" s="17" t="s">
        <v>16</v>
      </c>
      <c r="C287" s="6">
        <f>VLOOKUP(B287,TBL_LESAO!$B$2:$C$10,2,0)</f>
        <v>1</v>
      </c>
      <c r="D287" s="6" t="s">
        <v>33</v>
      </c>
      <c r="E287" s="6">
        <f>VLOOKUP(D287,TBL_AREA_CORPO!$B$2:$C$9,2,0)</f>
        <v>4</v>
      </c>
      <c r="F287" s="6" t="s">
        <v>24</v>
      </c>
      <c r="G287" s="12">
        <f>VLOOKUP(F287,TBL_PROTOCOLO_MANCHESTER!$B$2:$C$6,2,0)</f>
        <v>1</v>
      </c>
      <c r="H287" s="15" t="s">
        <v>25</v>
      </c>
      <c r="I287" s="15">
        <f>VLOOKUP(H287,TBL_SETOR!$B$2:$C$55,2,0)</f>
        <v>1</v>
      </c>
      <c r="J287" s="15" t="str">
        <f>VLOOKUP(H287,Medicos!$B$2:$C$3,2,0)</f>
        <v>Clinico</v>
      </c>
      <c r="K287" s="15">
        <f>2*C287+2*E287+G287+I287</f>
        <v>12</v>
      </c>
      <c r="L287" s="10"/>
      <c r="M287" s="10"/>
      <c r="P287" s="4"/>
    </row>
    <row r="288" spans="1:16">
      <c r="A288" s="18">
        <v>61</v>
      </c>
      <c r="B288" s="17" t="s">
        <v>16</v>
      </c>
      <c r="C288" s="6">
        <f>VLOOKUP(B288,TBL_LESAO!$B$2:$C$10,2,0)</f>
        <v>1</v>
      </c>
      <c r="D288" s="6" t="s">
        <v>34</v>
      </c>
      <c r="E288" s="6">
        <f>VLOOKUP(D288,TBL_AREA_CORPO!$B$2:$C$9,2,0)</f>
        <v>4</v>
      </c>
      <c r="F288" s="6" t="s">
        <v>24</v>
      </c>
      <c r="G288" s="12">
        <f>VLOOKUP(F288,TBL_PROTOCOLO_MANCHESTER!$B$2:$C$6,2,0)</f>
        <v>1</v>
      </c>
      <c r="H288" s="15" t="s">
        <v>25</v>
      </c>
      <c r="I288" s="15">
        <f>VLOOKUP(H288,TBL_SETOR!$B$2:$C$55,2,0)</f>
        <v>1</v>
      </c>
      <c r="J288" s="15" t="str">
        <f>VLOOKUP(H288,Medicos!$B$2:$C$3,2,0)</f>
        <v>Clinico</v>
      </c>
      <c r="K288" s="15">
        <f>2*C288+2*E288+G288+I288</f>
        <v>12</v>
      </c>
      <c r="L288" s="10"/>
      <c r="M288" s="10"/>
      <c r="P288" s="4"/>
    </row>
    <row r="289" spans="1:16">
      <c r="A289" s="18">
        <v>68</v>
      </c>
      <c r="B289" s="17" t="s">
        <v>16</v>
      </c>
      <c r="C289" s="6">
        <f>VLOOKUP(B289,TBL_LESAO!$B$2:$C$10,2,0)</f>
        <v>1</v>
      </c>
      <c r="D289" s="6" t="s">
        <v>35</v>
      </c>
      <c r="E289" s="6">
        <f>VLOOKUP(D289,TBL_AREA_CORPO!$B$2:$C$9,2,0)</f>
        <v>2</v>
      </c>
      <c r="F289" s="6" t="s">
        <v>10</v>
      </c>
      <c r="G289" s="12">
        <f>VLOOKUP(F289,TBL_PROTOCOLO_MANCHESTER!$B$2:$C$6,2,0)</f>
        <v>3</v>
      </c>
      <c r="H289" s="14" t="s">
        <v>29</v>
      </c>
      <c r="I289" s="15">
        <f>VLOOKUP(H289,TBL_SETOR!$B$2:$C$55,2,0)</f>
        <v>1</v>
      </c>
      <c r="J289" s="15" t="str">
        <f>VLOOKUP(H289,Medicos!$B$2:$C$3,2,0)</f>
        <v>Especialista</v>
      </c>
      <c r="K289" s="15">
        <f>2*C289+2*E289+G289+I289</f>
        <v>10</v>
      </c>
      <c r="L289" s="10"/>
      <c r="M289" s="10"/>
      <c r="P289" s="4"/>
    </row>
    <row r="290" spans="1:16">
      <c r="A290" s="18">
        <v>72</v>
      </c>
      <c r="B290" s="17" t="s">
        <v>16</v>
      </c>
      <c r="C290" s="6">
        <f>VLOOKUP(B290,TBL_LESAO!$B$2:$C$10,2,0)</f>
        <v>1</v>
      </c>
      <c r="D290" s="6" t="s">
        <v>36</v>
      </c>
      <c r="E290" s="6">
        <f>VLOOKUP(D290,TBL_AREA_CORPO!$B$2:$C$9,2,0)</f>
        <v>3</v>
      </c>
      <c r="F290" s="6" t="s">
        <v>9</v>
      </c>
      <c r="G290" s="12">
        <f>VLOOKUP(F290,TBL_PROTOCOLO_MANCHESTER!$B$2:$C$6,2,0)</f>
        <v>2</v>
      </c>
      <c r="H290" s="15" t="s">
        <v>25</v>
      </c>
      <c r="I290" s="15">
        <f>VLOOKUP(H290,TBL_SETOR!$B$2:$C$55,2,0)</f>
        <v>1</v>
      </c>
      <c r="J290" s="15" t="str">
        <f>VLOOKUP(H290,Medicos!$B$2:$C$3,2,0)</f>
        <v>Clinico</v>
      </c>
      <c r="K290" s="15">
        <f>2*C290+2*E290+G290+I290</f>
        <v>11</v>
      </c>
      <c r="L290" s="10"/>
      <c r="M290" s="10"/>
      <c r="P290" s="4"/>
    </row>
    <row r="291" spans="1:16">
      <c r="A291" s="18">
        <v>77</v>
      </c>
      <c r="B291" s="17" t="s">
        <v>16</v>
      </c>
      <c r="C291" s="6">
        <f>VLOOKUP(B291,TBL_LESAO!$B$2:$C$10,2,0)</f>
        <v>1</v>
      </c>
      <c r="D291" s="6" t="s">
        <v>37</v>
      </c>
      <c r="E291" s="6">
        <f>VLOOKUP(D291,TBL_AREA_CORPO!$B$2:$C$9,2,0)</f>
        <v>3</v>
      </c>
      <c r="F291" s="6" t="s">
        <v>9</v>
      </c>
      <c r="G291" s="12">
        <f>VLOOKUP(F291,TBL_PROTOCOLO_MANCHESTER!$B$2:$C$6,2,0)</f>
        <v>2</v>
      </c>
      <c r="H291" s="15" t="s">
        <v>25</v>
      </c>
      <c r="I291" s="15">
        <f>VLOOKUP(H291,TBL_SETOR!$B$2:$C$55,2,0)</f>
        <v>1</v>
      </c>
      <c r="J291" s="15" t="str">
        <f>VLOOKUP(H291,Medicos!$B$2:$C$3,2,0)</f>
        <v>Clinico</v>
      </c>
      <c r="K291" s="15">
        <f>2*C291+2*E291+G291+I291</f>
        <v>11</v>
      </c>
      <c r="L291" s="10"/>
      <c r="M291" s="10"/>
      <c r="P291" s="4"/>
    </row>
    <row r="292" spans="1:16">
      <c r="A292" s="18">
        <v>88</v>
      </c>
      <c r="B292" s="17" t="s">
        <v>17</v>
      </c>
      <c r="C292" s="6">
        <f>VLOOKUP(B292,TBL_LESAO!$B$2:$C$10,2,0)</f>
        <v>3</v>
      </c>
      <c r="D292" s="6" t="s">
        <v>31</v>
      </c>
      <c r="E292" s="6">
        <f>VLOOKUP(D292,TBL_AREA_CORPO!$B$2:$C$9,2,0)</f>
        <v>1</v>
      </c>
      <c r="F292" s="6" t="s">
        <v>9</v>
      </c>
      <c r="G292" s="12">
        <f>VLOOKUP(F292,TBL_PROTOCOLO_MANCHESTER!$B$2:$C$6,2,0)</f>
        <v>2</v>
      </c>
      <c r="H292" s="15" t="s">
        <v>25</v>
      </c>
      <c r="I292" s="15">
        <f>VLOOKUP(H292,TBL_SETOR!$B$2:$C$55,2,0)</f>
        <v>1</v>
      </c>
      <c r="J292" s="15" t="str">
        <f>VLOOKUP(H292,Medicos!$B$2:$C$3,2,0)</f>
        <v>Clinico</v>
      </c>
      <c r="K292" s="15">
        <f>2*C292+2*E292+G292+I292</f>
        <v>11</v>
      </c>
      <c r="L292" s="10"/>
      <c r="M292" s="10"/>
      <c r="P292" s="4"/>
    </row>
    <row r="293" spans="1:16">
      <c r="A293" s="18">
        <v>93</v>
      </c>
      <c r="B293" s="17" t="s">
        <v>17</v>
      </c>
      <c r="C293" s="6">
        <f>VLOOKUP(B293,TBL_LESAO!$B$2:$C$10,2,0)</f>
        <v>3</v>
      </c>
      <c r="D293" s="6" t="s">
        <v>32</v>
      </c>
      <c r="E293" s="6">
        <f>VLOOKUP(D293,TBL_AREA_CORPO!$B$2:$C$9,2,0)</f>
        <v>1</v>
      </c>
      <c r="F293" s="6" t="s">
        <v>9</v>
      </c>
      <c r="G293" s="12">
        <f>VLOOKUP(F293,TBL_PROTOCOLO_MANCHESTER!$B$2:$C$6,2,0)</f>
        <v>2</v>
      </c>
      <c r="H293" s="15" t="s">
        <v>25</v>
      </c>
      <c r="I293" s="15">
        <f>VLOOKUP(H293,TBL_SETOR!$B$2:$C$55,2,0)</f>
        <v>1</v>
      </c>
      <c r="J293" s="15" t="str">
        <f>VLOOKUP(H293,Medicos!$B$2:$C$3,2,0)</f>
        <v>Clinico</v>
      </c>
      <c r="K293" s="15">
        <f>2*C293+2*E293+G293+I293</f>
        <v>11</v>
      </c>
      <c r="L293" s="10"/>
      <c r="M293" s="10"/>
      <c r="P293" s="4"/>
    </row>
    <row r="294" spans="1:16">
      <c r="A294" s="18">
        <v>107</v>
      </c>
      <c r="B294" s="17" t="s">
        <v>17</v>
      </c>
      <c r="C294" s="6">
        <f>VLOOKUP(B294,TBL_LESAO!$B$2:$C$10,2,0)</f>
        <v>3</v>
      </c>
      <c r="D294" s="6" t="s">
        <v>35</v>
      </c>
      <c r="E294" s="6">
        <f>VLOOKUP(D294,TBL_AREA_CORPO!$B$2:$C$9,2,0)</f>
        <v>2</v>
      </c>
      <c r="F294" s="6" t="s">
        <v>24</v>
      </c>
      <c r="G294" s="12">
        <f>VLOOKUP(F294,TBL_PROTOCOLO_MANCHESTER!$B$2:$C$6,2,0)</f>
        <v>1</v>
      </c>
      <c r="H294" s="15" t="s">
        <v>25</v>
      </c>
      <c r="I294" s="15">
        <f>VLOOKUP(H294,TBL_SETOR!$B$2:$C$55,2,0)</f>
        <v>1</v>
      </c>
      <c r="J294" s="15" t="str">
        <f>VLOOKUP(H294,Medicos!$B$2:$C$3,2,0)</f>
        <v>Clinico</v>
      </c>
      <c r="K294" s="15">
        <f>2*C294+2*E294+G294+I294</f>
        <v>12</v>
      </c>
      <c r="L294" s="10"/>
      <c r="M294" s="10"/>
      <c r="P294" s="4"/>
    </row>
    <row r="295" spans="1:16">
      <c r="A295" s="18">
        <v>129</v>
      </c>
      <c r="B295" s="17" t="s">
        <v>18</v>
      </c>
      <c r="C295" s="6">
        <f>VLOOKUP(B295,TBL_LESAO!$B$2:$C$10,2,0)</f>
        <v>2</v>
      </c>
      <c r="D295" s="5" t="s">
        <v>31</v>
      </c>
      <c r="E295" s="6">
        <f>VLOOKUP(D295,TBL_AREA_CORPO!$B$2:$C$9,2,0)</f>
        <v>1</v>
      </c>
      <c r="F295" s="5" t="s">
        <v>10</v>
      </c>
      <c r="G295" s="12">
        <f>VLOOKUP(F295,TBL_PROTOCOLO_MANCHESTER!$B$2:$C$6,2,0)</f>
        <v>3</v>
      </c>
      <c r="H295" s="14" t="s">
        <v>29</v>
      </c>
      <c r="I295" s="15">
        <f>VLOOKUP(H295,TBL_SETOR!$B$2:$C$55,2,0)</f>
        <v>1</v>
      </c>
      <c r="J295" s="15" t="str">
        <f>VLOOKUP(H295,Medicos!$B$2:$C$3,2,0)</f>
        <v>Especialista</v>
      </c>
      <c r="K295" s="15">
        <f>2*C295+2*E295+G295+I295</f>
        <v>10</v>
      </c>
      <c r="L295" s="10"/>
      <c r="M295" s="10"/>
      <c r="P295" s="4"/>
    </row>
    <row r="296" spans="1:16">
      <c r="A296" s="18">
        <v>134</v>
      </c>
      <c r="B296" s="17" t="s">
        <v>18</v>
      </c>
      <c r="C296" s="6">
        <f>VLOOKUP(B296,TBL_LESAO!$B$2:$C$10,2,0)</f>
        <v>2</v>
      </c>
      <c r="D296" s="6" t="s">
        <v>32</v>
      </c>
      <c r="E296" s="6">
        <f>VLOOKUP(D296,TBL_AREA_CORPO!$B$2:$C$9,2,0)</f>
        <v>1</v>
      </c>
      <c r="F296" s="6" t="s">
        <v>10</v>
      </c>
      <c r="G296" s="12">
        <f>VLOOKUP(F296,TBL_PROTOCOLO_MANCHESTER!$B$2:$C$6,2,0)</f>
        <v>3</v>
      </c>
      <c r="H296" s="14" t="s">
        <v>29</v>
      </c>
      <c r="I296" s="15">
        <f>VLOOKUP(H296,TBL_SETOR!$B$2:$C$55,2,0)</f>
        <v>1</v>
      </c>
      <c r="J296" s="15" t="str">
        <f>VLOOKUP(H296,Medicos!$B$2:$C$3,2,0)</f>
        <v>Especialista</v>
      </c>
      <c r="K296" s="15">
        <f>2*C296+2*E296+G296+I296</f>
        <v>10</v>
      </c>
      <c r="L296" s="10"/>
      <c r="M296" s="10"/>
      <c r="P296" s="4"/>
    </row>
    <row r="297" spans="1:16">
      <c r="A297" s="18">
        <v>148</v>
      </c>
      <c r="B297" s="17" t="s">
        <v>18</v>
      </c>
      <c r="C297" s="6">
        <f>VLOOKUP(B297,TBL_LESAO!$B$2:$C$10,2,0)</f>
        <v>2</v>
      </c>
      <c r="D297" s="6" t="s">
        <v>35</v>
      </c>
      <c r="E297" s="6">
        <f>VLOOKUP(D297,TBL_AREA_CORPO!$B$2:$C$9,2,0)</f>
        <v>2</v>
      </c>
      <c r="F297" s="6" t="s">
        <v>9</v>
      </c>
      <c r="G297" s="12">
        <f>VLOOKUP(F297,TBL_PROTOCOLO_MANCHESTER!$B$2:$C$6,2,0)</f>
        <v>2</v>
      </c>
      <c r="H297" s="15" t="s">
        <v>25</v>
      </c>
      <c r="I297" s="15">
        <f>VLOOKUP(H297,TBL_SETOR!$B$2:$C$55,2,0)</f>
        <v>1</v>
      </c>
      <c r="J297" s="15" t="str">
        <f>VLOOKUP(H297,Medicos!$B$2:$C$3,2,0)</f>
        <v>Clinico</v>
      </c>
      <c r="K297" s="15">
        <f>2*C297+2*E297+G297+I297</f>
        <v>11</v>
      </c>
      <c r="L297" s="10"/>
      <c r="M297" s="10"/>
      <c r="P297" s="4"/>
    </row>
    <row r="298" spans="1:16">
      <c r="A298" s="18">
        <v>152</v>
      </c>
      <c r="B298" s="17" t="s">
        <v>18</v>
      </c>
      <c r="C298" s="6">
        <f>VLOOKUP(B298,TBL_LESAO!$B$2:$C$10,2,0)</f>
        <v>2</v>
      </c>
      <c r="D298" s="6" t="s">
        <v>36</v>
      </c>
      <c r="E298" s="6">
        <f>VLOOKUP(D298,TBL_AREA_CORPO!$B$2:$C$9,2,0)</f>
        <v>3</v>
      </c>
      <c r="F298" s="6" t="s">
        <v>24</v>
      </c>
      <c r="G298" s="12">
        <f>VLOOKUP(F298,TBL_PROTOCOLO_MANCHESTER!$B$2:$C$6,2,0)</f>
        <v>1</v>
      </c>
      <c r="H298" s="15" t="s">
        <v>25</v>
      </c>
      <c r="I298" s="15">
        <f>VLOOKUP(H298,TBL_SETOR!$B$2:$C$55,2,0)</f>
        <v>1</v>
      </c>
      <c r="J298" s="15" t="str">
        <f>VLOOKUP(H298,Medicos!$B$2:$C$3,2,0)</f>
        <v>Clinico</v>
      </c>
      <c r="K298" s="15">
        <f>2*C298+2*E298+G298+I298</f>
        <v>12</v>
      </c>
      <c r="L298" s="10"/>
      <c r="M298" s="10"/>
      <c r="P298" s="4"/>
    </row>
    <row r="299" spans="1:16">
      <c r="A299" s="18">
        <v>157</v>
      </c>
      <c r="B299" s="17" t="s">
        <v>18</v>
      </c>
      <c r="C299" s="6">
        <f>VLOOKUP(B299,TBL_LESAO!$B$2:$C$10,2,0)</f>
        <v>2</v>
      </c>
      <c r="D299" s="5" t="s">
        <v>37</v>
      </c>
      <c r="E299" s="6">
        <f>VLOOKUP(D299,TBL_AREA_CORPO!$B$2:$C$9,2,0)</f>
        <v>3</v>
      </c>
      <c r="F299" s="5" t="s">
        <v>24</v>
      </c>
      <c r="G299" s="12">
        <f>VLOOKUP(F299,TBL_PROTOCOLO_MANCHESTER!$B$2:$C$6,2,0)</f>
        <v>1</v>
      </c>
      <c r="H299" s="15" t="s">
        <v>25</v>
      </c>
      <c r="I299" s="15">
        <f>VLOOKUP(H299,TBL_SETOR!$B$2:$C$55,2,0)</f>
        <v>1</v>
      </c>
      <c r="J299" s="15" t="str">
        <f>VLOOKUP(H299,Medicos!$B$2:$C$3,2,0)</f>
        <v>Clinico</v>
      </c>
      <c r="K299" s="15">
        <f>2*C299+2*E299+G299+I299</f>
        <v>12</v>
      </c>
      <c r="L299" s="10"/>
      <c r="M299" s="10"/>
      <c r="P299" s="4"/>
    </row>
    <row r="300" spans="1:16">
      <c r="A300" s="18">
        <v>210</v>
      </c>
      <c r="B300" s="17" t="s">
        <v>20</v>
      </c>
      <c r="C300" s="6">
        <f>VLOOKUP(B300,TBL_LESAO!$B$2:$C$10,2,0)</f>
        <v>1</v>
      </c>
      <c r="D300" s="6" t="s">
        <v>31</v>
      </c>
      <c r="E300" s="6">
        <f>VLOOKUP(D300,TBL_AREA_CORPO!$B$2:$C$9,2,0)</f>
        <v>1</v>
      </c>
      <c r="F300" s="6" t="s">
        <v>12</v>
      </c>
      <c r="G300" s="12">
        <f>VLOOKUP(F300,TBL_PROTOCOLO_MANCHESTER!$B$2:$C$6,2,0)</f>
        <v>4</v>
      </c>
      <c r="H300" s="14" t="s">
        <v>29</v>
      </c>
      <c r="I300" s="15">
        <f>VLOOKUP(H300,TBL_SETOR!$B$2:$C$55,2,0)</f>
        <v>1</v>
      </c>
      <c r="J300" s="15" t="str">
        <f>VLOOKUP(H300,Medicos!$B$2:$C$3,2,0)</f>
        <v>Especialista</v>
      </c>
      <c r="K300" s="15">
        <f>2*C300+2*E300+G300+I300</f>
        <v>9</v>
      </c>
      <c r="L300" s="10"/>
      <c r="M300" s="10"/>
      <c r="P300" s="4"/>
    </row>
    <row r="301" spans="1:16">
      <c r="A301" s="18">
        <v>215</v>
      </c>
      <c r="B301" s="17" t="s">
        <v>20</v>
      </c>
      <c r="C301" s="6">
        <f>VLOOKUP(B301,TBL_LESAO!$B$2:$C$10,2,0)</f>
        <v>1</v>
      </c>
      <c r="D301" s="6" t="s">
        <v>32</v>
      </c>
      <c r="E301" s="6">
        <f>VLOOKUP(D301,TBL_AREA_CORPO!$B$2:$C$9,2,0)</f>
        <v>1</v>
      </c>
      <c r="F301" s="6" t="s">
        <v>12</v>
      </c>
      <c r="G301" s="12">
        <f>VLOOKUP(F301,TBL_PROTOCOLO_MANCHESTER!$B$2:$C$6,2,0)</f>
        <v>4</v>
      </c>
      <c r="H301" s="14" t="s">
        <v>29</v>
      </c>
      <c r="I301" s="15">
        <f>VLOOKUP(H301,TBL_SETOR!$B$2:$C$55,2,0)</f>
        <v>1</v>
      </c>
      <c r="J301" s="15" t="str">
        <f>VLOOKUP(H301,Medicos!$B$2:$C$3,2,0)</f>
        <v>Especialista</v>
      </c>
      <c r="K301" s="15">
        <f>2*C301+2*E301+G301+I301</f>
        <v>9</v>
      </c>
      <c r="L301" s="10"/>
      <c r="M301" s="10"/>
      <c r="P301" s="4"/>
    </row>
    <row r="302" spans="1:16">
      <c r="A302" s="18">
        <v>217</v>
      </c>
      <c r="B302" s="17" t="s">
        <v>20</v>
      </c>
      <c r="C302" s="6">
        <f>VLOOKUP(B302,TBL_LESAO!$B$2:$C$10,2,0)</f>
        <v>1</v>
      </c>
      <c r="D302" s="6" t="s">
        <v>33</v>
      </c>
      <c r="E302" s="6">
        <f>VLOOKUP(D302,TBL_AREA_CORPO!$B$2:$C$9,2,0)</f>
        <v>4</v>
      </c>
      <c r="F302" s="6" t="s">
        <v>24</v>
      </c>
      <c r="G302" s="12">
        <f>VLOOKUP(F302,TBL_PROTOCOLO_MANCHESTER!$B$2:$C$6,2,0)</f>
        <v>1</v>
      </c>
      <c r="H302" s="15" t="s">
        <v>25</v>
      </c>
      <c r="I302" s="15">
        <f>VLOOKUP(H302,TBL_SETOR!$B$2:$C$55,2,0)</f>
        <v>1</v>
      </c>
      <c r="J302" s="15" t="str">
        <f>VLOOKUP(H302,Medicos!$B$2:$C$3,2,0)</f>
        <v>Clinico</v>
      </c>
      <c r="K302" s="15">
        <f>2*C302+2*E302+G302+I302</f>
        <v>12</v>
      </c>
      <c r="L302" s="10"/>
      <c r="M302" s="10"/>
      <c r="P302" s="4"/>
    </row>
    <row r="303" spans="1:16">
      <c r="A303" s="18">
        <v>222</v>
      </c>
      <c r="B303" s="17" t="s">
        <v>20</v>
      </c>
      <c r="C303" s="6">
        <f>VLOOKUP(B303,TBL_LESAO!$B$2:$C$10,2,0)</f>
        <v>1</v>
      </c>
      <c r="D303" s="6" t="s">
        <v>34</v>
      </c>
      <c r="E303" s="6">
        <f>VLOOKUP(D303,TBL_AREA_CORPO!$B$2:$C$9,2,0)</f>
        <v>4</v>
      </c>
      <c r="F303" s="6" t="s">
        <v>24</v>
      </c>
      <c r="G303" s="12">
        <f>VLOOKUP(F303,TBL_PROTOCOLO_MANCHESTER!$B$2:$C$6,2,0)</f>
        <v>1</v>
      </c>
      <c r="H303" s="15" t="s">
        <v>25</v>
      </c>
      <c r="I303" s="15">
        <f>VLOOKUP(H303,TBL_SETOR!$B$2:$C$55,2,0)</f>
        <v>1</v>
      </c>
      <c r="J303" s="15" t="str">
        <f>VLOOKUP(H303,Medicos!$B$2:$C$3,2,0)</f>
        <v>Clinico</v>
      </c>
      <c r="K303" s="15">
        <f>2*C303+2*E303+G303+I303</f>
        <v>12</v>
      </c>
      <c r="L303" s="10"/>
      <c r="M303" s="10"/>
      <c r="P303" s="4"/>
    </row>
    <row r="304" spans="1:16">
      <c r="A304" s="18">
        <v>229</v>
      </c>
      <c r="B304" s="17" t="s">
        <v>20</v>
      </c>
      <c r="C304" s="6">
        <f>VLOOKUP(B304,TBL_LESAO!$B$2:$C$10,2,0)</f>
        <v>1</v>
      </c>
      <c r="D304" s="5" t="s">
        <v>35</v>
      </c>
      <c r="E304" s="6">
        <f>VLOOKUP(D304,TBL_AREA_CORPO!$B$2:$C$9,2,0)</f>
        <v>2</v>
      </c>
      <c r="F304" s="5" t="s">
        <v>10</v>
      </c>
      <c r="G304" s="12">
        <f>VLOOKUP(F304,TBL_PROTOCOLO_MANCHESTER!$B$2:$C$6,2,0)</f>
        <v>3</v>
      </c>
      <c r="H304" s="14" t="s">
        <v>29</v>
      </c>
      <c r="I304" s="15">
        <f>VLOOKUP(H304,TBL_SETOR!$B$2:$C$55,2,0)</f>
        <v>1</v>
      </c>
      <c r="J304" s="15" t="str">
        <f>VLOOKUP(H304,Medicos!$B$2:$C$3,2,0)</f>
        <v>Especialista</v>
      </c>
      <c r="K304" s="15">
        <f>2*C304+2*E304+G304+I304</f>
        <v>10</v>
      </c>
      <c r="L304" s="10"/>
      <c r="M304" s="10"/>
      <c r="P304" s="4"/>
    </row>
    <row r="305" spans="1:16">
      <c r="A305" s="18">
        <v>233</v>
      </c>
      <c r="B305" s="17" t="s">
        <v>20</v>
      </c>
      <c r="C305" s="6">
        <f>VLOOKUP(B305,TBL_LESAO!$B$2:$C$10,2,0)</f>
        <v>1</v>
      </c>
      <c r="D305" s="6" t="s">
        <v>36</v>
      </c>
      <c r="E305" s="6">
        <f>VLOOKUP(D305,TBL_AREA_CORPO!$B$2:$C$9,2,0)</f>
        <v>3</v>
      </c>
      <c r="F305" s="6" t="s">
        <v>9</v>
      </c>
      <c r="G305" s="12">
        <f>VLOOKUP(F305,TBL_PROTOCOLO_MANCHESTER!$B$2:$C$6,2,0)</f>
        <v>2</v>
      </c>
      <c r="H305" s="15" t="s">
        <v>25</v>
      </c>
      <c r="I305" s="15">
        <f>VLOOKUP(H305,TBL_SETOR!$B$2:$C$55,2,0)</f>
        <v>1</v>
      </c>
      <c r="J305" s="15" t="str">
        <f>VLOOKUP(H305,Medicos!$B$2:$C$3,2,0)</f>
        <v>Clinico</v>
      </c>
      <c r="K305" s="15">
        <f>2*C305+2*E305+G305+I305</f>
        <v>11</v>
      </c>
      <c r="L305" s="10"/>
      <c r="M305" s="10"/>
      <c r="P305" s="4"/>
    </row>
    <row r="306" spans="1:16">
      <c r="A306" s="18">
        <v>238</v>
      </c>
      <c r="B306" s="17" t="s">
        <v>20</v>
      </c>
      <c r="C306" s="6">
        <f>VLOOKUP(B306,TBL_LESAO!$B$2:$C$10,2,0)</f>
        <v>1</v>
      </c>
      <c r="D306" s="6" t="s">
        <v>37</v>
      </c>
      <c r="E306" s="6">
        <f>VLOOKUP(D306,TBL_AREA_CORPO!$B$2:$C$9,2,0)</f>
        <v>3</v>
      </c>
      <c r="F306" s="6" t="s">
        <v>9</v>
      </c>
      <c r="G306" s="12">
        <f>VLOOKUP(F306,TBL_PROTOCOLO_MANCHESTER!$B$2:$C$6,2,0)</f>
        <v>2</v>
      </c>
      <c r="H306" s="15" t="s">
        <v>25</v>
      </c>
      <c r="I306" s="15">
        <f>VLOOKUP(H306,TBL_SETOR!$B$2:$C$55,2,0)</f>
        <v>1</v>
      </c>
      <c r="J306" s="15" t="str">
        <f>VLOOKUP(H306,Medicos!$B$2:$C$3,2,0)</f>
        <v>Clinico</v>
      </c>
      <c r="K306" s="15">
        <f>2*C306+2*E306+G306+I306</f>
        <v>11</v>
      </c>
      <c r="L306" s="10"/>
      <c r="M306" s="10"/>
      <c r="P306" s="4"/>
    </row>
    <row r="307" spans="1:16">
      <c r="A307" s="18">
        <v>250</v>
      </c>
      <c r="B307" s="17" t="s">
        <v>21</v>
      </c>
      <c r="C307" s="6">
        <f>VLOOKUP(B307,TBL_LESAO!$B$2:$C$10,2,0)</f>
        <v>1</v>
      </c>
      <c r="D307" s="5" t="s">
        <v>31</v>
      </c>
      <c r="E307" s="6">
        <f>VLOOKUP(D307,TBL_AREA_CORPO!$B$2:$C$9,2,0)</f>
        <v>1</v>
      </c>
      <c r="F307" s="5" t="s">
        <v>12</v>
      </c>
      <c r="G307" s="12">
        <f>VLOOKUP(F307,TBL_PROTOCOLO_MANCHESTER!$B$2:$C$6,2,0)</f>
        <v>4</v>
      </c>
      <c r="H307" s="14" t="s">
        <v>29</v>
      </c>
      <c r="I307" s="15">
        <f>VLOOKUP(H307,TBL_SETOR!$B$2:$C$55,2,0)</f>
        <v>1</v>
      </c>
      <c r="J307" s="15" t="str">
        <f>VLOOKUP(H307,Medicos!$B$2:$C$3,2,0)</f>
        <v>Especialista</v>
      </c>
      <c r="K307" s="15">
        <f>2*C307+2*E307+G307+I307</f>
        <v>9</v>
      </c>
      <c r="L307" s="10"/>
      <c r="M307" s="10"/>
      <c r="P307" s="4"/>
    </row>
    <row r="308" spans="1:16">
      <c r="A308" s="18">
        <v>255</v>
      </c>
      <c r="B308" s="17" t="s">
        <v>21</v>
      </c>
      <c r="C308" s="6">
        <f>VLOOKUP(B308,TBL_LESAO!$B$2:$C$10,2,0)</f>
        <v>1</v>
      </c>
      <c r="D308" s="6" t="s">
        <v>32</v>
      </c>
      <c r="E308" s="6">
        <f>VLOOKUP(D308,TBL_AREA_CORPO!$B$2:$C$9,2,0)</f>
        <v>1</v>
      </c>
      <c r="F308" s="6" t="s">
        <v>12</v>
      </c>
      <c r="G308" s="12">
        <f>VLOOKUP(F308,TBL_PROTOCOLO_MANCHESTER!$B$2:$C$6,2,0)</f>
        <v>4</v>
      </c>
      <c r="H308" s="14" t="s">
        <v>29</v>
      </c>
      <c r="I308" s="15">
        <f>VLOOKUP(H308,TBL_SETOR!$B$2:$C$55,2,0)</f>
        <v>1</v>
      </c>
      <c r="J308" s="15" t="str">
        <f>VLOOKUP(H308,Medicos!$B$2:$C$3,2,0)</f>
        <v>Especialista</v>
      </c>
      <c r="K308" s="15">
        <f>2*C308+2*E308+G308+I308</f>
        <v>9</v>
      </c>
      <c r="L308" s="10"/>
      <c r="M308" s="10"/>
      <c r="P308" s="4"/>
    </row>
    <row r="309" spans="1:16">
      <c r="A309" s="18">
        <v>257</v>
      </c>
      <c r="B309" s="17" t="s">
        <v>21</v>
      </c>
      <c r="C309" s="6">
        <f>VLOOKUP(B309,TBL_LESAO!$B$2:$C$10,2,0)</f>
        <v>1</v>
      </c>
      <c r="D309" s="6" t="s">
        <v>33</v>
      </c>
      <c r="E309" s="6">
        <f>VLOOKUP(D309,TBL_AREA_CORPO!$B$2:$C$9,2,0)</f>
        <v>4</v>
      </c>
      <c r="F309" s="6" t="s">
        <v>24</v>
      </c>
      <c r="G309" s="12">
        <f>VLOOKUP(F309,TBL_PROTOCOLO_MANCHESTER!$B$2:$C$6,2,0)</f>
        <v>1</v>
      </c>
      <c r="H309" s="15" t="s">
        <v>25</v>
      </c>
      <c r="I309" s="15">
        <f>VLOOKUP(H309,TBL_SETOR!$B$2:$C$55,2,0)</f>
        <v>1</v>
      </c>
      <c r="J309" s="15" t="str">
        <f>VLOOKUP(H309,Medicos!$B$2:$C$3,2,0)</f>
        <v>Clinico</v>
      </c>
      <c r="K309" s="15">
        <f>2*C309+2*E309+G309+I309</f>
        <v>12</v>
      </c>
      <c r="L309" s="10"/>
      <c r="M309" s="10"/>
      <c r="P309" s="4"/>
    </row>
    <row r="310" spans="1:16">
      <c r="A310" s="18">
        <v>262</v>
      </c>
      <c r="B310" s="17" t="s">
        <v>21</v>
      </c>
      <c r="C310" s="6">
        <f>VLOOKUP(B310,TBL_LESAO!$B$2:$C$10,2,0)</f>
        <v>1</v>
      </c>
      <c r="D310" s="6" t="s">
        <v>34</v>
      </c>
      <c r="E310" s="6">
        <f>VLOOKUP(D310,TBL_AREA_CORPO!$B$2:$C$9,2,0)</f>
        <v>4</v>
      </c>
      <c r="F310" s="6" t="s">
        <v>24</v>
      </c>
      <c r="G310" s="12">
        <f>VLOOKUP(F310,TBL_PROTOCOLO_MANCHESTER!$B$2:$C$6,2,0)</f>
        <v>1</v>
      </c>
      <c r="H310" s="15" t="s">
        <v>25</v>
      </c>
      <c r="I310" s="15">
        <f>VLOOKUP(H310,TBL_SETOR!$B$2:$C$55,2,0)</f>
        <v>1</v>
      </c>
      <c r="J310" s="15" t="str">
        <f>VLOOKUP(H310,Medicos!$B$2:$C$3,2,0)</f>
        <v>Clinico</v>
      </c>
      <c r="K310" s="15">
        <f>2*C310+2*E310+G310+I310</f>
        <v>12</v>
      </c>
      <c r="L310" s="10"/>
      <c r="M310" s="10"/>
      <c r="P310" s="4"/>
    </row>
    <row r="311" spans="1:16">
      <c r="A311" s="18">
        <v>269</v>
      </c>
      <c r="B311" s="17" t="s">
        <v>21</v>
      </c>
      <c r="C311" s="6">
        <f>VLOOKUP(B311,TBL_LESAO!$B$2:$C$10,2,0)</f>
        <v>1</v>
      </c>
      <c r="D311" s="5" t="s">
        <v>35</v>
      </c>
      <c r="E311" s="6">
        <f>VLOOKUP(D311,TBL_AREA_CORPO!$B$2:$C$9,2,0)</f>
        <v>2</v>
      </c>
      <c r="F311" s="5" t="s">
        <v>10</v>
      </c>
      <c r="G311" s="12">
        <f>VLOOKUP(F311,TBL_PROTOCOLO_MANCHESTER!$B$2:$C$6,2,0)</f>
        <v>3</v>
      </c>
      <c r="H311" s="14" t="s">
        <v>29</v>
      </c>
      <c r="I311" s="15">
        <f>VLOOKUP(H311,TBL_SETOR!$B$2:$C$55,2,0)</f>
        <v>1</v>
      </c>
      <c r="J311" s="15" t="str">
        <f>VLOOKUP(H311,Medicos!$B$2:$C$3,2,0)</f>
        <v>Especialista</v>
      </c>
      <c r="K311" s="15">
        <f>2*C311+2*E311+G311+I311</f>
        <v>10</v>
      </c>
      <c r="L311" s="10"/>
      <c r="M311" s="10"/>
      <c r="P311" s="4"/>
    </row>
    <row r="312" spans="1:16">
      <c r="A312" s="18">
        <v>273</v>
      </c>
      <c r="B312" s="17" t="s">
        <v>21</v>
      </c>
      <c r="C312" s="6">
        <f>VLOOKUP(B312,TBL_LESAO!$B$2:$C$10,2,0)</f>
        <v>1</v>
      </c>
      <c r="D312" s="6" t="s">
        <v>36</v>
      </c>
      <c r="E312" s="6">
        <f>VLOOKUP(D312,TBL_AREA_CORPO!$B$2:$C$9,2,0)</f>
        <v>3</v>
      </c>
      <c r="F312" s="6" t="s">
        <v>9</v>
      </c>
      <c r="G312" s="12">
        <f>VLOOKUP(F312,TBL_PROTOCOLO_MANCHESTER!$B$2:$C$6,2,0)</f>
        <v>2</v>
      </c>
      <c r="H312" s="15" t="s">
        <v>25</v>
      </c>
      <c r="I312" s="15">
        <f>VLOOKUP(H312,TBL_SETOR!$B$2:$C$55,2,0)</f>
        <v>1</v>
      </c>
      <c r="J312" s="15" t="str">
        <f>VLOOKUP(H312,Medicos!$B$2:$C$3,2,0)</f>
        <v>Clinico</v>
      </c>
      <c r="K312" s="15">
        <f>2*C312+2*E312+G312+I312</f>
        <v>11</v>
      </c>
      <c r="L312" s="10"/>
      <c r="M312" s="10"/>
      <c r="P312" s="4"/>
    </row>
    <row r="313" spans="1:16">
      <c r="A313" s="18">
        <v>278</v>
      </c>
      <c r="B313" s="17" t="s">
        <v>21</v>
      </c>
      <c r="C313" s="6">
        <f>VLOOKUP(B313,TBL_LESAO!$B$2:$C$10,2,0)</f>
        <v>1</v>
      </c>
      <c r="D313" s="6" t="s">
        <v>37</v>
      </c>
      <c r="E313" s="6">
        <f>VLOOKUP(D313,TBL_AREA_CORPO!$B$2:$C$9,2,0)</f>
        <v>3</v>
      </c>
      <c r="F313" s="6" t="s">
        <v>9</v>
      </c>
      <c r="G313" s="12">
        <f>VLOOKUP(F313,TBL_PROTOCOLO_MANCHESTER!$B$2:$C$6,2,0)</f>
        <v>2</v>
      </c>
      <c r="H313" s="15" t="s">
        <v>25</v>
      </c>
      <c r="I313" s="15">
        <f>VLOOKUP(H313,TBL_SETOR!$B$2:$C$55,2,0)</f>
        <v>1</v>
      </c>
      <c r="J313" s="15" t="str">
        <f>VLOOKUP(H313,Medicos!$B$2:$C$3,2,0)</f>
        <v>Clinico</v>
      </c>
      <c r="K313" s="15">
        <f>2*C313+2*E313+G313+I313</f>
        <v>11</v>
      </c>
      <c r="L313" s="10"/>
      <c r="M313" s="10"/>
      <c r="P313" s="4"/>
    </row>
    <row r="314" spans="1:16">
      <c r="A314" s="18">
        <v>327</v>
      </c>
      <c r="B314" s="17" t="s">
        <v>23</v>
      </c>
      <c r="C314" s="6">
        <f>VLOOKUP(B314,TBL_LESAO!$B$2:$C$10,2,0)</f>
        <v>4</v>
      </c>
      <c r="D314" s="6" t="s">
        <v>31</v>
      </c>
      <c r="E314" s="6">
        <f>VLOOKUP(D314,TBL_AREA_CORPO!$B$2:$C$9,2,0)</f>
        <v>1</v>
      </c>
      <c r="F314" s="6" t="s">
        <v>24</v>
      </c>
      <c r="G314" s="12">
        <f>VLOOKUP(F314,TBL_PROTOCOLO_MANCHESTER!$B$2:$C$6,2,0)</f>
        <v>1</v>
      </c>
      <c r="H314" s="15" t="s">
        <v>25</v>
      </c>
      <c r="I314" s="15">
        <f>VLOOKUP(H314,TBL_SETOR!$B$2:$C$55,2,0)</f>
        <v>1</v>
      </c>
      <c r="J314" s="15" t="str">
        <f>VLOOKUP(H314,Medicos!$B$2:$C$3,2,0)</f>
        <v>Clinico</v>
      </c>
      <c r="K314" s="15">
        <f>2*C314+2*E314+G314+I314</f>
        <v>12</v>
      </c>
      <c r="L314" s="10"/>
      <c r="M314" s="10"/>
      <c r="P314" s="4"/>
    </row>
    <row r="315" spans="1:16">
      <c r="A315" s="18">
        <v>332</v>
      </c>
      <c r="B315" s="17" t="s">
        <v>23</v>
      </c>
      <c r="C315" s="6">
        <f>VLOOKUP(B315,TBL_LESAO!$B$2:$C$10,2,0)</f>
        <v>4</v>
      </c>
      <c r="D315" s="6" t="s">
        <v>32</v>
      </c>
      <c r="E315" s="6">
        <f>VLOOKUP(D315,TBL_AREA_CORPO!$B$2:$C$9,2,0)</f>
        <v>1</v>
      </c>
      <c r="F315" s="6" t="s">
        <v>24</v>
      </c>
      <c r="G315" s="12">
        <f>VLOOKUP(F315,TBL_PROTOCOLO_MANCHESTER!$B$2:$C$6,2,0)</f>
        <v>1</v>
      </c>
      <c r="H315" s="15" t="s">
        <v>25</v>
      </c>
      <c r="I315" s="15">
        <f>VLOOKUP(H315,TBL_SETOR!$B$2:$C$55,2,0)</f>
        <v>1</v>
      </c>
      <c r="J315" s="15" t="str">
        <f>VLOOKUP(H315,Medicos!$B$2:$C$3,2,0)</f>
        <v>Clinico</v>
      </c>
      <c r="K315" s="15">
        <f>2*C315+2*E315+G315+I315</f>
        <v>12</v>
      </c>
      <c r="L315" s="10"/>
      <c r="M315" s="10"/>
      <c r="P315" s="4"/>
    </row>
    <row r="316" spans="1:16">
      <c r="A316" s="18">
        <v>8</v>
      </c>
      <c r="B316" s="17" t="s">
        <v>5</v>
      </c>
      <c r="C316" s="6">
        <f>VLOOKUP(B316,TBL_LESAO!$B$2:$C$10,2,0)</f>
        <v>1</v>
      </c>
      <c r="D316" s="6" t="s">
        <v>31</v>
      </c>
      <c r="E316" s="6">
        <f>VLOOKUP(D316,TBL_AREA_CORPO!$B$2:$C$9,2,0)</f>
        <v>1</v>
      </c>
      <c r="F316" s="6" t="s">
        <v>10</v>
      </c>
      <c r="G316" s="12">
        <f>VLOOKUP(F316,TBL_PROTOCOLO_MANCHESTER!$B$2:$C$6,2,0)</f>
        <v>3</v>
      </c>
      <c r="H316" s="14" t="s">
        <v>29</v>
      </c>
      <c r="I316" s="15">
        <f>VLOOKUP(H316,TBL_SETOR!$B$2:$C$55,2,0)</f>
        <v>1</v>
      </c>
      <c r="J316" s="15" t="str">
        <f>VLOOKUP(H316,Medicos!$B$2:$C$3,2,0)</f>
        <v>Especialista</v>
      </c>
      <c r="K316" s="15">
        <f>2*C316+2*E316+G316+I316</f>
        <v>8</v>
      </c>
      <c r="L316" s="10"/>
      <c r="M316" s="10"/>
      <c r="P316" s="4"/>
    </row>
    <row r="317" spans="1:16">
      <c r="A317" s="18">
        <v>13</v>
      </c>
      <c r="B317" s="17" t="s">
        <v>5</v>
      </c>
      <c r="C317" s="6">
        <f>VLOOKUP(B317,TBL_LESAO!$B$2:$C$10,2,0)</f>
        <v>1</v>
      </c>
      <c r="D317" s="6" t="s">
        <v>32</v>
      </c>
      <c r="E317" s="6">
        <f>VLOOKUP(D317,TBL_AREA_CORPO!$B$2:$C$9,2,0)</f>
        <v>1</v>
      </c>
      <c r="F317" s="6" t="s">
        <v>10</v>
      </c>
      <c r="G317" s="12">
        <f>VLOOKUP(F317,TBL_PROTOCOLO_MANCHESTER!$B$2:$C$6,2,0)</f>
        <v>3</v>
      </c>
      <c r="H317" s="14" t="s">
        <v>29</v>
      </c>
      <c r="I317" s="15">
        <f>VLOOKUP(H317,TBL_SETOR!$B$2:$C$55,2,0)</f>
        <v>1</v>
      </c>
      <c r="J317" s="15" t="str">
        <f>VLOOKUP(H317,Medicos!$B$2:$C$3,2,0)</f>
        <v>Especialista</v>
      </c>
      <c r="K317" s="15">
        <f>2*C317+2*E317+G317+I317</f>
        <v>8</v>
      </c>
      <c r="L317" s="10"/>
      <c r="M317" s="10"/>
      <c r="P317" s="4"/>
    </row>
    <row r="318" spans="1:16">
      <c r="A318" s="18">
        <v>27</v>
      </c>
      <c r="B318" s="17" t="s">
        <v>5</v>
      </c>
      <c r="C318" s="6">
        <f>VLOOKUP(B318,TBL_LESAO!$B$2:$C$10,2,0)</f>
        <v>1</v>
      </c>
      <c r="D318" s="6" t="s">
        <v>35</v>
      </c>
      <c r="E318" s="6">
        <f>VLOOKUP(D318,TBL_AREA_CORPO!$B$2:$C$9,2,0)</f>
        <v>2</v>
      </c>
      <c r="F318" s="6" t="s">
        <v>9</v>
      </c>
      <c r="G318" s="12">
        <f>VLOOKUP(F318,TBL_PROTOCOLO_MANCHESTER!$B$2:$C$6,2,0)</f>
        <v>2</v>
      </c>
      <c r="H318" s="15" t="s">
        <v>25</v>
      </c>
      <c r="I318" s="15">
        <f>VLOOKUP(H318,TBL_SETOR!$B$2:$C$55,2,0)</f>
        <v>1</v>
      </c>
      <c r="J318" s="15" t="str">
        <f>VLOOKUP(H318,Medicos!$B$2:$C$3,2,0)</f>
        <v>Clinico</v>
      </c>
      <c r="K318" s="15">
        <f>2*C318+2*E318+G318+I318</f>
        <v>9</v>
      </c>
      <c r="L318" s="10"/>
      <c r="M318" s="10"/>
      <c r="P318" s="4"/>
    </row>
    <row r="319" spans="1:16">
      <c r="A319" s="18">
        <v>31</v>
      </c>
      <c r="B319" s="17" t="s">
        <v>5</v>
      </c>
      <c r="C319" s="6">
        <f>VLOOKUP(B319,TBL_LESAO!$B$2:$C$10,2,0)</f>
        <v>1</v>
      </c>
      <c r="D319" s="6" t="s">
        <v>36</v>
      </c>
      <c r="E319" s="6">
        <f>VLOOKUP(D319,TBL_AREA_CORPO!$B$2:$C$9,2,0)</f>
        <v>3</v>
      </c>
      <c r="F319" s="6" t="s">
        <v>24</v>
      </c>
      <c r="G319" s="12">
        <f>VLOOKUP(F319,TBL_PROTOCOLO_MANCHESTER!$B$2:$C$6,2,0)</f>
        <v>1</v>
      </c>
      <c r="H319" s="15" t="s">
        <v>25</v>
      </c>
      <c r="I319" s="15">
        <f>VLOOKUP(H319,TBL_SETOR!$B$2:$C$55,2,0)</f>
        <v>1</v>
      </c>
      <c r="J319" s="15" t="str">
        <f>VLOOKUP(H319,Medicos!$B$2:$C$3,2,0)</f>
        <v>Clinico</v>
      </c>
      <c r="K319" s="15">
        <f>2*C319+2*E319+G319+I319</f>
        <v>10</v>
      </c>
      <c r="L319" s="10"/>
      <c r="M319" s="10"/>
      <c r="P319" s="4"/>
    </row>
    <row r="320" spans="1:16">
      <c r="A320" s="18">
        <v>36</v>
      </c>
      <c r="B320" s="17" t="s">
        <v>5</v>
      </c>
      <c r="C320" s="6">
        <f>VLOOKUP(B320,TBL_LESAO!$B$2:$C$10,2,0)</f>
        <v>1</v>
      </c>
      <c r="D320" s="6" t="s">
        <v>37</v>
      </c>
      <c r="E320" s="6">
        <f>VLOOKUP(D320,TBL_AREA_CORPO!$B$2:$C$9,2,0)</f>
        <v>3</v>
      </c>
      <c r="F320" s="6" t="s">
        <v>24</v>
      </c>
      <c r="G320" s="12">
        <f>VLOOKUP(F320,TBL_PROTOCOLO_MANCHESTER!$B$2:$C$6,2,0)</f>
        <v>1</v>
      </c>
      <c r="H320" s="15" t="s">
        <v>25</v>
      </c>
      <c r="I320" s="15">
        <f>VLOOKUP(H320,TBL_SETOR!$B$2:$C$55,2,0)</f>
        <v>1</v>
      </c>
      <c r="J320" s="15" t="str">
        <f>VLOOKUP(H320,Medicos!$B$2:$C$3,2,0)</f>
        <v>Clinico</v>
      </c>
      <c r="K320" s="15">
        <f>2*C320+2*E320+G320+I320</f>
        <v>10</v>
      </c>
      <c r="L320" s="10"/>
      <c r="M320" s="10"/>
      <c r="P320" s="4"/>
    </row>
    <row r="321" spans="1:16">
      <c r="A321" s="18">
        <v>48</v>
      </c>
      <c r="B321" s="17" t="s">
        <v>16</v>
      </c>
      <c r="C321" s="6">
        <f>VLOOKUP(B321,TBL_LESAO!$B$2:$C$10,2,0)</f>
        <v>1</v>
      </c>
      <c r="D321" s="6" t="s">
        <v>31</v>
      </c>
      <c r="E321" s="6">
        <f>VLOOKUP(D321,TBL_AREA_CORPO!$B$2:$C$9,2,0)</f>
        <v>1</v>
      </c>
      <c r="F321" s="6" t="s">
        <v>10</v>
      </c>
      <c r="G321" s="12">
        <f>VLOOKUP(F321,TBL_PROTOCOLO_MANCHESTER!$B$2:$C$6,2,0)</f>
        <v>3</v>
      </c>
      <c r="H321" s="14" t="s">
        <v>29</v>
      </c>
      <c r="I321" s="15">
        <f>VLOOKUP(H321,TBL_SETOR!$B$2:$C$55,2,0)</f>
        <v>1</v>
      </c>
      <c r="J321" s="15" t="str">
        <f>VLOOKUP(H321,Medicos!$B$2:$C$3,2,0)</f>
        <v>Especialista</v>
      </c>
      <c r="K321" s="15">
        <f>2*C321+2*E321+G321+I321</f>
        <v>8</v>
      </c>
      <c r="L321" s="10"/>
      <c r="M321" s="10"/>
      <c r="P321" s="4"/>
    </row>
    <row r="322" spans="1:16">
      <c r="A322" s="18">
        <v>53</v>
      </c>
      <c r="B322" s="17" t="s">
        <v>16</v>
      </c>
      <c r="C322" s="6">
        <f>VLOOKUP(B322,TBL_LESAO!$B$2:$C$10,2,0)</f>
        <v>1</v>
      </c>
      <c r="D322" s="6" t="s">
        <v>32</v>
      </c>
      <c r="E322" s="6">
        <f>VLOOKUP(D322,TBL_AREA_CORPO!$B$2:$C$9,2,0)</f>
        <v>1</v>
      </c>
      <c r="F322" s="6" t="s">
        <v>10</v>
      </c>
      <c r="G322" s="12">
        <f>VLOOKUP(F322,TBL_PROTOCOLO_MANCHESTER!$B$2:$C$6,2,0)</f>
        <v>3</v>
      </c>
      <c r="H322" s="14" t="s">
        <v>29</v>
      </c>
      <c r="I322" s="15">
        <f>VLOOKUP(H322,TBL_SETOR!$B$2:$C$55,2,0)</f>
        <v>1</v>
      </c>
      <c r="J322" s="15" t="str">
        <f>VLOOKUP(H322,Medicos!$B$2:$C$3,2,0)</f>
        <v>Especialista</v>
      </c>
      <c r="K322" s="15">
        <f>2*C322+2*E322+G322+I322</f>
        <v>8</v>
      </c>
      <c r="L322" s="10"/>
      <c r="M322" s="10"/>
      <c r="P322" s="4"/>
    </row>
    <row r="323" spans="1:16">
      <c r="A323" s="18">
        <v>67</v>
      </c>
      <c r="B323" s="17" t="s">
        <v>16</v>
      </c>
      <c r="C323" s="6">
        <f>VLOOKUP(B323,TBL_LESAO!$B$2:$C$10,2,0)</f>
        <v>1</v>
      </c>
      <c r="D323" s="6" t="s">
        <v>35</v>
      </c>
      <c r="E323" s="6">
        <f>VLOOKUP(D323,TBL_AREA_CORPO!$B$2:$C$9,2,0)</f>
        <v>2</v>
      </c>
      <c r="F323" s="6" t="s">
        <v>9</v>
      </c>
      <c r="G323" s="12">
        <f>VLOOKUP(F323,TBL_PROTOCOLO_MANCHESTER!$B$2:$C$6,2,0)</f>
        <v>2</v>
      </c>
      <c r="H323" s="15" t="s">
        <v>25</v>
      </c>
      <c r="I323" s="15">
        <f>VLOOKUP(H323,TBL_SETOR!$B$2:$C$55,2,0)</f>
        <v>1</v>
      </c>
      <c r="J323" s="15" t="str">
        <f>VLOOKUP(H323,Medicos!$B$2:$C$3,2,0)</f>
        <v>Clinico</v>
      </c>
      <c r="K323" s="15">
        <f>2*C323+2*E323+G323+I323</f>
        <v>9</v>
      </c>
      <c r="L323" s="10"/>
      <c r="M323" s="10"/>
      <c r="P323" s="4"/>
    </row>
    <row r="324" spans="1:16">
      <c r="A324" s="18">
        <v>71</v>
      </c>
      <c r="B324" s="17" t="s">
        <v>16</v>
      </c>
      <c r="C324" s="6">
        <f>VLOOKUP(B324,TBL_LESAO!$B$2:$C$10,2,0)</f>
        <v>1</v>
      </c>
      <c r="D324" s="6" t="s">
        <v>36</v>
      </c>
      <c r="E324" s="6">
        <f>VLOOKUP(D324,TBL_AREA_CORPO!$B$2:$C$9,2,0)</f>
        <v>3</v>
      </c>
      <c r="F324" s="6" t="s">
        <v>24</v>
      </c>
      <c r="G324" s="12">
        <f>VLOOKUP(F324,TBL_PROTOCOLO_MANCHESTER!$B$2:$C$6,2,0)</f>
        <v>1</v>
      </c>
      <c r="H324" s="15" t="s">
        <v>25</v>
      </c>
      <c r="I324" s="15">
        <f>VLOOKUP(H324,TBL_SETOR!$B$2:$C$55,2,0)</f>
        <v>1</v>
      </c>
      <c r="J324" s="15" t="str">
        <f>VLOOKUP(H324,Medicos!$B$2:$C$3,2,0)</f>
        <v>Clinico</v>
      </c>
      <c r="K324" s="15">
        <f>2*C324+2*E324+G324+I324</f>
        <v>10</v>
      </c>
      <c r="L324" s="10"/>
      <c r="M324" s="10"/>
    </row>
    <row r="325" spans="1:16">
      <c r="A325" s="18">
        <v>76</v>
      </c>
      <c r="B325" s="17" t="s">
        <v>16</v>
      </c>
      <c r="C325" s="6">
        <f>VLOOKUP(B325,TBL_LESAO!$B$2:$C$10,2,0)</f>
        <v>1</v>
      </c>
      <c r="D325" s="6" t="s">
        <v>37</v>
      </c>
      <c r="E325" s="6">
        <f>VLOOKUP(D325,TBL_AREA_CORPO!$B$2:$C$9,2,0)</f>
        <v>3</v>
      </c>
      <c r="F325" s="6" t="s">
        <v>24</v>
      </c>
      <c r="G325" s="12">
        <f>VLOOKUP(F325,TBL_PROTOCOLO_MANCHESTER!$B$2:$C$6,2,0)</f>
        <v>1</v>
      </c>
      <c r="H325" s="15" t="s">
        <v>25</v>
      </c>
      <c r="I325" s="15">
        <f>VLOOKUP(H325,TBL_SETOR!$B$2:$C$55,2,0)</f>
        <v>1</v>
      </c>
      <c r="J325" s="15" t="str">
        <f>VLOOKUP(H325,Medicos!$B$2:$C$3,2,0)</f>
        <v>Clinico</v>
      </c>
      <c r="K325" s="15">
        <f>2*C325+2*E325+G325+I325</f>
        <v>10</v>
      </c>
      <c r="L325" s="10"/>
      <c r="M325" s="10"/>
    </row>
    <row r="326" spans="1:16">
      <c r="A326" s="18">
        <v>87</v>
      </c>
      <c r="B326" s="17" t="s">
        <v>17</v>
      </c>
      <c r="C326" s="6">
        <f>VLOOKUP(B326,TBL_LESAO!$B$2:$C$10,2,0)</f>
        <v>3</v>
      </c>
      <c r="D326" s="6" t="s">
        <v>31</v>
      </c>
      <c r="E326" s="6">
        <f>VLOOKUP(D326,TBL_AREA_CORPO!$B$2:$C$9,2,0)</f>
        <v>1</v>
      </c>
      <c r="F326" s="6" t="s">
        <v>24</v>
      </c>
      <c r="G326" s="12">
        <f>VLOOKUP(F326,TBL_PROTOCOLO_MANCHESTER!$B$2:$C$6,2,0)</f>
        <v>1</v>
      </c>
      <c r="H326" s="15" t="s">
        <v>25</v>
      </c>
      <c r="I326" s="15">
        <f>VLOOKUP(H326,TBL_SETOR!$B$2:$C$55,2,0)</f>
        <v>1</v>
      </c>
      <c r="J326" s="15" t="str">
        <f>VLOOKUP(H326,Medicos!$B$2:$C$3,2,0)</f>
        <v>Clinico</v>
      </c>
      <c r="K326" s="15">
        <f>2*C326+2*E326+G326+I326</f>
        <v>10</v>
      </c>
      <c r="L326" s="10"/>
      <c r="M326" s="10"/>
    </row>
    <row r="327" spans="1:16">
      <c r="A327" s="18">
        <v>92</v>
      </c>
      <c r="B327" s="17" t="s">
        <v>17</v>
      </c>
      <c r="C327" s="6">
        <f>VLOOKUP(B327,TBL_LESAO!$B$2:$C$10,2,0)</f>
        <v>3</v>
      </c>
      <c r="D327" s="6" t="s">
        <v>32</v>
      </c>
      <c r="E327" s="6">
        <f>VLOOKUP(D327,TBL_AREA_CORPO!$B$2:$C$9,2,0)</f>
        <v>1</v>
      </c>
      <c r="F327" s="6" t="s">
        <v>24</v>
      </c>
      <c r="G327" s="12">
        <f>VLOOKUP(F327,TBL_PROTOCOLO_MANCHESTER!$B$2:$C$6,2,0)</f>
        <v>1</v>
      </c>
      <c r="H327" s="15" t="s">
        <v>25</v>
      </c>
      <c r="I327" s="15">
        <f>VLOOKUP(H327,TBL_SETOR!$B$2:$C$55,2,0)</f>
        <v>1</v>
      </c>
      <c r="J327" s="15" t="str">
        <f>VLOOKUP(H327,Medicos!$B$2:$C$3,2,0)</f>
        <v>Clinico</v>
      </c>
      <c r="K327" s="15">
        <f>2*C327+2*E327+G327+I327</f>
        <v>10</v>
      </c>
      <c r="L327" s="10"/>
      <c r="M327" s="10"/>
    </row>
    <row r="328" spans="1:16">
      <c r="A328" s="18">
        <v>128</v>
      </c>
      <c r="B328" s="17" t="s">
        <v>18</v>
      </c>
      <c r="C328" s="6">
        <f>VLOOKUP(B328,TBL_LESAO!$B$2:$C$10,2,0)</f>
        <v>2</v>
      </c>
      <c r="D328" s="6" t="s">
        <v>31</v>
      </c>
      <c r="E328" s="6">
        <f>VLOOKUP(D328,TBL_AREA_CORPO!$B$2:$C$9,2,0)</f>
        <v>1</v>
      </c>
      <c r="F328" s="6" t="s">
        <v>9</v>
      </c>
      <c r="G328" s="12">
        <f>VLOOKUP(F328,TBL_PROTOCOLO_MANCHESTER!$B$2:$C$6,2,0)</f>
        <v>2</v>
      </c>
      <c r="H328" s="15" t="s">
        <v>25</v>
      </c>
      <c r="I328" s="15">
        <f>VLOOKUP(H328,TBL_SETOR!$B$2:$C$55,2,0)</f>
        <v>1</v>
      </c>
      <c r="J328" s="15" t="str">
        <f>VLOOKUP(H328,Medicos!$B$2:$C$3,2,0)</f>
        <v>Clinico</v>
      </c>
      <c r="K328" s="15">
        <f>2*C328+2*E328+G328+I328</f>
        <v>9</v>
      </c>
      <c r="L328" s="10"/>
      <c r="M328" s="10"/>
    </row>
    <row r="329" spans="1:16">
      <c r="A329" s="18">
        <v>133</v>
      </c>
      <c r="B329" s="17" t="s">
        <v>18</v>
      </c>
      <c r="C329" s="6">
        <f>VLOOKUP(B329,TBL_LESAO!$B$2:$C$10,2,0)</f>
        <v>2</v>
      </c>
      <c r="D329" s="6" t="s">
        <v>32</v>
      </c>
      <c r="E329" s="6">
        <f>VLOOKUP(D329,TBL_AREA_CORPO!$B$2:$C$9,2,0)</f>
        <v>1</v>
      </c>
      <c r="F329" s="6" t="s">
        <v>9</v>
      </c>
      <c r="G329" s="12">
        <f>VLOOKUP(F329,TBL_PROTOCOLO_MANCHESTER!$B$2:$C$6,2,0)</f>
        <v>2</v>
      </c>
      <c r="H329" s="15" t="s">
        <v>25</v>
      </c>
      <c r="I329" s="15">
        <f>VLOOKUP(H329,TBL_SETOR!$B$2:$C$55,2,0)</f>
        <v>1</v>
      </c>
      <c r="J329" s="15" t="str">
        <f>VLOOKUP(H329,Medicos!$B$2:$C$3,2,0)</f>
        <v>Clinico</v>
      </c>
      <c r="K329" s="15">
        <f>2*C329+2*E329+G329+I329</f>
        <v>9</v>
      </c>
      <c r="L329" s="10"/>
      <c r="M329" s="10"/>
    </row>
    <row r="330" spans="1:16">
      <c r="A330" s="18">
        <v>147</v>
      </c>
      <c r="B330" s="17" t="s">
        <v>18</v>
      </c>
      <c r="C330" s="6">
        <f>VLOOKUP(B330,TBL_LESAO!$B$2:$C$10,2,0)</f>
        <v>2</v>
      </c>
      <c r="D330" s="6" t="s">
        <v>35</v>
      </c>
      <c r="E330" s="6">
        <f>VLOOKUP(D330,TBL_AREA_CORPO!$B$2:$C$9,2,0)</f>
        <v>2</v>
      </c>
      <c r="F330" s="6" t="s">
        <v>24</v>
      </c>
      <c r="G330" s="12">
        <f>VLOOKUP(F330,TBL_PROTOCOLO_MANCHESTER!$B$2:$C$6,2,0)</f>
        <v>1</v>
      </c>
      <c r="H330" s="15" t="s">
        <v>25</v>
      </c>
      <c r="I330" s="15">
        <f>VLOOKUP(H330,TBL_SETOR!$B$2:$C$55,2,0)</f>
        <v>1</v>
      </c>
      <c r="J330" s="15" t="str">
        <f>VLOOKUP(H330,Medicos!$B$2:$C$3,2,0)</f>
        <v>Clinico</v>
      </c>
      <c r="K330" s="15">
        <f>2*C330+2*E330+G330+I330</f>
        <v>10</v>
      </c>
      <c r="L330" s="10"/>
      <c r="M330" s="10"/>
    </row>
    <row r="331" spans="1:16">
      <c r="A331" s="18">
        <v>209</v>
      </c>
      <c r="B331" s="17" t="s">
        <v>20</v>
      </c>
      <c r="C331" s="6">
        <f>VLOOKUP(B331,TBL_LESAO!$B$2:$C$10,2,0)</f>
        <v>1</v>
      </c>
      <c r="D331" s="6" t="s">
        <v>31</v>
      </c>
      <c r="E331" s="6">
        <f>VLOOKUP(D331,TBL_AREA_CORPO!$B$2:$C$9,2,0)</f>
        <v>1</v>
      </c>
      <c r="F331" s="6" t="s">
        <v>10</v>
      </c>
      <c r="G331" s="12">
        <f>VLOOKUP(F331,TBL_PROTOCOLO_MANCHESTER!$B$2:$C$6,2,0)</f>
        <v>3</v>
      </c>
      <c r="H331" s="14" t="s">
        <v>29</v>
      </c>
      <c r="I331" s="15">
        <f>VLOOKUP(H331,TBL_SETOR!$B$2:$C$55,2,0)</f>
        <v>1</v>
      </c>
      <c r="J331" s="15" t="str">
        <f>VLOOKUP(H331,Medicos!$B$2:$C$3,2,0)</f>
        <v>Especialista</v>
      </c>
      <c r="K331" s="15">
        <f>2*C331+2*E331+G331+I331</f>
        <v>8</v>
      </c>
      <c r="L331" s="10"/>
      <c r="M331" s="10"/>
    </row>
    <row r="332" spans="1:16">
      <c r="A332" s="18">
        <v>214</v>
      </c>
      <c r="B332" s="17" t="s">
        <v>20</v>
      </c>
      <c r="C332" s="6">
        <f>VLOOKUP(B332,TBL_LESAO!$B$2:$C$10,2,0)</f>
        <v>1</v>
      </c>
      <c r="D332" s="6" t="s">
        <v>32</v>
      </c>
      <c r="E332" s="6">
        <f>VLOOKUP(D332,TBL_AREA_CORPO!$B$2:$C$9,2,0)</f>
        <v>1</v>
      </c>
      <c r="F332" s="6" t="s">
        <v>10</v>
      </c>
      <c r="G332" s="12">
        <f>VLOOKUP(F332,TBL_PROTOCOLO_MANCHESTER!$B$2:$C$6,2,0)</f>
        <v>3</v>
      </c>
      <c r="H332" s="14" t="s">
        <v>29</v>
      </c>
      <c r="I332" s="15">
        <f>VLOOKUP(H332,TBL_SETOR!$B$2:$C$55,2,0)</f>
        <v>1</v>
      </c>
      <c r="J332" s="15" t="str">
        <f>VLOOKUP(H332,Medicos!$B$2:$C$3,2,0)</f>
        <v>Especialista</v>
      </c>
      <c r="K332" s="15">
        <f>2*C332+2*E332+G332+I332</f>
        <v>8</v>
      </c>
      <c r="L332" s="10"/>
      <c r="M332" s="10"/>
    </row>
    <row r="333" spans="1:16">
      <c r="A333" s="18">
        <v>228</v>
      </c>
      <c r="B333" s="17" t="s">
        <v>20</v>
      </c>
      <c r="C333" s="6">
        <f>VLOOKUP(B333,TBL_LESAO!$B$2:$C$10,2,0)</f>
        <v>1</v>
      </c>
      <c r="D333" s="6" t="s">
        <v>35</v>
      </c>
      <c r="E333" s="6">
        <f>VLOOKUP(D333,TBL_AREA_CORPO!$B$2:$C$9,2,0)</f>
        <v>2</v>
      </c>
      <c r="F333" s="6" t="s">
        <v>9</v>
      </c>
      <c r="G333" s="12">
        <f>VLOOKUP(F333,TBL_PROTOCOLO_MANCHESTER!$B$2:$C$6,2,0)</f>
        <v>2</v>
      </c>
      <c r="H333" s="15" t="s">
        <v>25</v>
      </c>
      <c r="I333" s="15">
        <f>VLOOKUP(H333,TBL_SETOR!$B$2:$C$55,2,0)</f>
        <v>1</v>
      </c>
      <c r="J333" s="15" t="str">
        <f>VLOOKUP(H333,Medicos!$B$2:$C$3,2,0)</f>
        <v>Clinico</v>
      </c>
      <c r="K333" s="15">
        <f>2*C333+2*E333+G333+I333</f>
        <v>9</v>
      </c>
      <c r="L333" s="10"/>
      <c r="M333" s="10"/>
    </row>
    <row r="334" spans="1:16">
      <c r="A334" s="18">
        <v>232</v>
      </c>
      <c r="B334" s="17" t="s">
        <v>20</v>
      </c>
      <c r="C334" s="6">
        <f>VLOOKUP(B334,TBL_LESAO!$B$2:$C$10,2,0)</f>
        <v>1</v>
      </c>
      <c r="D334" s="5" t="s">
        <v>36</v>
      </c>
      <c r="E334" s="6">
        <f>VLOOKUP(D334,TBL_AREA_CORPO!$B$2:$C$9,2,0)</f>
        <v>3</v>
      </c>
      <c r="F334" s="5" t="s">
        <v>24</v>
      </c>
      <c r="G334" s="12">
        <f>VLOOKUP(F334,TBL_PROTOCOLO_MANCHESTER!$B$2:$C$6,2,0)</f>
        <v>1</v>
      </c>
      <c r="H334" s="15" t="s">
        <v>25</v>
      </c>
      <c r="I334" s="15">
        <f>VLOOKUP(H334,TBL_SETOR!$B$2:$C$55,2,0)</f>
        <v>1</v>
      </c>
      <c r="J334" s="15" t="str">
        <f>VLOOKUP(H334,Medicos!$B$2:$C$3,2,0)</f>
        <v>Clinico</v>
      </c>
      <c r="K334" s="15">
        <f>2*C334+2*E334+G334+I334</f>
        <v>10</v>
      </c>
      <c r="L334" s="10"/>
      <c r="M334" s="10"/>
    </row>
    <row r="335" spans="1:16">
      <c r="A335" s="18">
        <v>237</v>
      </c>
      <c r="B335" s="17" t="s">
        <v>20</v>
      </c>
      <c r="C335" s="6">
        <f>VLOOKUP(B335,TBL_LESAO!$B$2:$C$10,2,0)</f>
        <v>1</v>
      </c>
      <c r="D335" s="5" t="s">
        <v>37</v>
      </c>
      <c r="E335" s="6">
        <f>VLOOKUP(D335,TBL_AREA_CORPO!$B$2:$C$9,2,0)</f>
        <v>3</v>
      </c>
      <c r="F335" s="5" t="s">
        <v>24</v>
      </c>
      <c r="G335" s="12">
        <f>VLOOKUP(F335,TBL_PROTOCOLO_MANCHESTER!$B$2:$C$6,2,0)</f>
        <v>1</v>
      </c>
      <c r="H335" s="15" t="s">
        <v>25</v>
      </c>
      <c r="I335" s="15">
        <f>VLOOKUP(H335,TBL_SETOR!$B$2:$C$55,2,0)</f>
        <v>1</v>
      </c>
      <c r="J335" s="15" t="str">
        <f>VLOOKUP(H335,Medicos!$B$2:$C$3,2,0)</f>
        <v>Clinico</v>
      </c>
      <c r="K335" s="15">
        <f>2*C335+2*E335+G335+I335</f>
        <v>10</v>
      </c>
      <c r="L335" s="10"/>
      <c r="M335" s="10"/>
    </row>
    <row r="336" spans="1:16">
      <c r="A336" s="18">
        <v>249</v>
      </c>
      <c r="B336" s="17" t="s">
        <v>21</v>
      </c>
      <c r="C336" s="6">
        <f>VLOOKUP(B336,TBL_LESAO!$B$2:$C$10,2,0)</f>
        <v>1</v>
      </c>
      <c r="D336" s="6" t="s">
        <v>31</v>
      </c>
      <c r="E336" s="6">
        <f>VLOOKUP(D336,TBL_AREA_CORPO!$B$2:$C$9,2,0)</f>
        <v>1</v>
      </c>
      <c r="F336" s="6" t="s">
        <v>10</v>
      </c>
      <c r="G336" s="12">
        <f>VLOOKUP(F336,TBL_PROTOCOLO_MANCHESTER!$B$2:$C$6,2,0)</f>
        <v>3</v>
      </c>
      <c r="H336" s="14" t="s">
        <v>29</v>
      </c>
      <c r="I336" s="15">
        <f>VLOOKUP(H336,TBL_SETOR!$B$2:$C$55,2,0)</f>
        <v>1</v>
      </c>
      <c r="J336" s="15" t="str">
        <f>VLOOKUP(H336,Medicos!$B$2:$C$3,2,0)</f>
        <v>Especialista</v>
      </c>
      <c r="K336" s="15">
        <f>2*C336+2*E336+G336+I336</f>
        <v>8</v>
      </c>
      <c r="L336" s="10"/>
      <c r="M336" s="10"/>
    </row>
    <row r="337" spans="1:13">
      <c r="A337" s="18">
        <v>254</v>
      </c>
      <c r="B337" s="17" t="s">
        <v>21</v>
      </c>
      <c r="C337" s="6">
        <f>VLOOKUP(B337,TBL_LESAO!$B$2:$C$10,2,0)</f>
        <v>1</v>
      </c>
      <c r="D337" s="5" t="s">
        <v>32</v>
      </c>
      <c r="E337" s="6">
        <f>VLOOKUP(D337,TBL_AREA_CORPO!$B$2:$C$9,2,0)</f>
        <v>1</v>
      </c>
      <c r="F337" s="5" t="s">
        <v>10</v>
      </c>
      <c r="G337" s="12">
        <f>VLOOKUP(F337,TBL_PROTOCOLO_MANCHESTER!$B$2:$C$6,2,0)</f>
        <v>3</v>
      </c>
      <c r="H337" s="14" t="s">
        <v>29</v>
      </c>
      <c r="I337" s="15">
        <f>VLOOKUP(H337,TBL_SETOR!$B$2:$C$55,2,0)</f>
        <v>1</v>
      </c>
      <c r="J337" s="15" t="str">
        <f>VLOOKUP(H337,Medicos!$B$2:$C$3,2,0)</f>
        <v>Especialista</v>
      </c>
      <c r="K337" s="15">
        <f>2*C337+2*E337+G337+I337</f>
        <v>8</v>
      </c>
      <c r="L337" s="10"/>
      <c r="M337" s="10"/>
    </row>
    <row r="338" spans="1:13">
      <c r="A338" s="18">
        <v>268</v>
      </c>
      <c r="B338" s="17" t="s">
        <v>21</v>
      </c>
      <c r="C338" s="6">
        <f>VLOOKUP(B338,TBL_LESAO!$B$2:$C$10,2,0)</f>
        <v>1</v>
      </c>
      <c r="D338" s="5" t="s">
        <v>35</v>
      </c>
      <c r="E338" s="6">
        <f>VLOOKUP(D338,TBL_AREA_CORPO!$B$2:$C$9,2,0)</f>
        <v>2</v>
      </c>
      <c r="F338" s="5" t="s">
        <v>9</v>
      </c>
      <c r="G338" s="12">
        <f>VLOOKUP(F338,TBL_PROTOCOLO_MANCHESTER!$B$2:$C$6,2,0)</f>
        <v>2</v>
      </c>
      <c r="H338" s="15" t="s">
        <v>25</v>
      </c>
      <c r="I338" s="15">
        <f>VLOOKUP(H338,TBL_SETOR!$B$2:$C$55,2,0)</f>
        <v>1</v>
      </c>
      <c r="J338" s="15" t="str">
        <f>VLOOKUP(H338,Medicos!$B$2:$C$3,2,0)</f>
        <v>Clinico</v>
      </c>
      <c r="K338" s="15">
        <f>2*C338+2*E338+G338+I338</f>
        <v>9</v>
      </c>
      <c r="L338" s="10"/>
      <c r="M338" s="10"/>
    </row>
    <row r="339" spans="1:13">
      <c r="A339" s="18">
        <v>272</v>
      </c>
      <c r="B339" s="17" t="s">
        <v>21</v>
      </c>
      <c r="C339" s="6">
        <f>VLOOKUP(B339,TBL_LESAO!$B$2:$C$10,2,0)</f>
        <v>1</v>
      </c>
      <c r="D339" s="6" t="s">
        <v>36</v>
      </c>
      <c r="E339" s="6">
        <f>VLOOKUP(D339,TBL_AREA_CORPO!$B$2:$C$9,2,0)</f>
        <v>3</v>
      </c>
      <c r="F339" s="6" t="s">
        <v>24</v>
      </c>
      <c r="G339" s="12">
        <f>VLOOKUP(F339,TBL_PROTOCOLO_MANCHESTER!$B$2:$C$6,2,0)</f>
        <v>1</v>
      </c>
      <c r="H339" s="15" t="s">
        <v>25</v>
      </c>
      <c r="I339" s="15">
        <f>VLOOKUP(H339,TBL_SETOR!$B$2:$C$55,2,0)</f>
        <v>1</v>
      </c>
      <c r="J339" s="15" t="str">
        <f>VLOOKUP(H339,Medicos!$B$2:$C$3,2,0)</f>
        <v>Clinico</v>
      </c>
      <c r="K339" s="15">
        <f>2*C339+2*E339+G339+I339</f>
        <v>10</v>
      </c>
      <c r="L339" s="10"/>
      <c r="M339" s="10"/>
    </row>
    <row r="340" spans="1:13">
      <c r="A340" s="18">
        <v>277</v>
      </c>
      <c r="B340" s="17" t="s">
        <v>21</v>
      </c>
      <c r="C340" s="6">
        <f>VLOOKUP(B340,TBL_LESAO!$B$2:$C$10,2,0)</f>
        <v>1</v>
      </c>
      <c r="D340" s="6" t="s">
        <v>37</v>
      </c>
      <c r="E340" s="6">
        <f>VLOOKUP(D340,TBL_AREA_CORPO!$B$2:$C$9,2,0)</f>
        <v>3</v>
      </c>
      <c r="F340" s="6" t="s">
        <v>24</v>
      </c>
      <c r="G340" s="12">
        <f>VLOOKUP(F340,TBL_PROTOCOLO_MANCHESTER!$B$2:$C$6,2,0)</f>
        <v>1</v>
      </c>
      <c r="H340" s="15" t="s">
        <v>25</v>
      </c>
      <c r="I340" s="15">
        <f>VLOOKUP(H340,TBL_SETOR!$B$2:$C$55,2,0)</f>
        <v>1</v>
      </c>
      <c r="J340" s="15" t="str">
        <f>VLOOKUP(H340,Medicos!$B$2:$C$3,2,0)</f>
        <v>Clinico</v>
      </c>
      <c r="K340" s="15">
        <f>2*C340+2*E340+G340+I340</f>
        <v>10</v>
      </c>
      <c r="L340" s="10"/>
      <c r="M340" s="10"/>
    </row>
    <row r="341" spans="1:13">
      <c r="A341" s="18">
        <v>7</v>
      </c>
      <c r="B341" s="17" t="s">
        <v>5</v>
      </c>
      <c r="C341" s="6">
        <f>VLOOKUP(B341,TBL_LESAO!$B$2:$C$10,2,0)</f>
        <v>1</v>
      </c>
      <c r="D341" s="6" t="s">
        <v>31</v>
      </c>
      <c r="E341" s="6">
        <f>VLOOKUP(D341,TBL_AREA_CORPO!$B$2:$C$9,2,0)</f>
        <v>1</v>
      </c>
      <c r="F341" s="6" t="s">
        <v>9</v>
      </c>
      <c r="G341" s="12">
        <f>VLOOKUP(F341,TBL_PROTOCOLO_MANCHESTER!$B$2:$C$6,2,0)</f>
        <v>2</v>
      </c>
      <c r="H341" s="15" t="s">
        <v>25</v>
      </c>
      <c r="I341" s="15">
        <f>VLOOKUP(H341,TBL_SETOR!$B$2:$C$55,2,0)</f>
        <v>1</v>
      </c>
      <c r="J341" s="15" t="str">
        <f>VLOOKUP(H341,Medicos!$B$2:$C$3,2,0)</f>
        <v>Clinico</v>
      </c>
      <c r="K341" s="15">
        <f>2*C341+2*E341+G341+I341</f>
        <v>7</v>
      </c>
      <c r="L341" s="10"/>
      <c r="M341" s="10"/>
    </row>
    <row r="342" spans="1:13">
      <c r="A342" s="18">
        <v>12</v>
      </c>
      <c r="B342" s="17" t="s">
        <v>5</v>
      </c>
      <c r="C342" s="6">
        <f>VLOOKUP(B342,TBL_LESAO!$B$2:$C$10,2,0)</f>
        <v>1</v>
      </c>
      <c r="D342" s="6" t="s">
        <v>32</v>
      </c>
      <c r="E342" s="6">
        <f>VLOOKUP(D342,TBL_AREA_CORPO!$B$2:$C$9,2,0)</f>
        <v>1</v>
      </c>
      <c r="F342" s="6" t="s">
        <v>9</v>
      </c>
      <c r="G342" s="12">
        <f>VLOOKUP(F342,TBL_PROTOCOLO_MANCHESTER!$B$2:$C$6,2,0)</f>
        <v>2</v>
      </c>
      <c r="H342" s="15" t="s">
        <v>25</v>
      </c>
      <c r="I342" s="15">
        <f>VLOOKUP(H342,TBL_SETOR!$B$2:$C$55,2,0)</f>
        <v>1</v>
      </c>
      <c r="J342" s="15" t="str">
        <f>VLOOKUP(H342,Medicos!$B$2:$C$3,2,0)</f>
        <v>Clinico</v>
      </c>
      <c r="K342" s="15">
        <f>2*C342+2*E342+G342+I342</f>
        <v>7</v>
      </c>
      <c r="L342" s="10"/>
      <c r="M342" s="10"/>
    </row>
    <row r="343" spans="1:13">
      <c r="A343" s="18">
        <v>26</v>
      </c>
      <c r="B343" s="17" t="s">
        <v>5</v>
      </c>
      <c r="C343" s="6">
        <f>VLOOKUP(B343,TBL_LESAO!$B$2:$C$10,2,0)</f>
        <v>1</v>
      </c>
      <c r="D343" s="5" t="s">
        <v>35</v>
      </c>
      <c r="E343" s="6">
        <f>VLOOKUP(D343,TBL_AREA_CORPO!$B$2:$C$9,2,0)</f>
        <v>2</v>
      </c>
      <c r="F343" s="5" t="s">
        <v>24</v>
      </c>
      <c r="G343" s="12">
        <f>VLOOKUP(F343,TBL_PROTOCOLO_MANCHESTER!$B$2:$C$6,2,0)</f>
        <v>1</v>
      </c>
      <c r="H343" s="15" t="s">
        <v>25</v>
      </c>
      <c r="I343" s="15">
        <f>VLOOKUP(H343,TBL_SETOR!$B$2:$C$55,2,0)</f>
        <v>1</v>
      </c>
      <c r="J343" s="15" t="str">
        <f>VLOOKUP(H343,Medicos!$B$2:$C$3,2,0)</f>
        <v>Clinico</v>
      </c>
      <c r="K343" s="15">
        <f>2*C343+2*E343+G343+I343</f>
        <v>8</v>
      </c>
      <c r="L343" s="10"/>
      <c r="M343" s="10"/>
    </row>
    <row r="344" spans="1:13">
      <c r="A344" s="18">
        <v>47</v>
      </c>
      <c r="B344" s="17" t="s">
        <v>16</v>
      </c>
      <c r="C344" s="6">
        <f>VLOOKUP(B344,TBL_LESAO!$B$2:$C$10,2,0)</f>
        <v>1</v>
      </c>
      <c r="D344" s="6" t="s">
        <v>31</v>
      </c>
      <c r="E344" s="6">
        <f>VLOOKUP(D344,TBL_AREA_CORPO!$B$2:$C$9,2,0)</f>
        <v>1</v>
      </c>
      <c r="F344" s="6" t="s">
        <v>9</v>
      </c>
      <c r="G344" s="12">
        <f>VLOOKUP(F344,TBL_PROTOCOLO_MANCHESTER!$B$2:$C$6,2,0)</f>
        <v>2</v>
      </c>
      <c r="H344" s="15" t="s">
        <v>25</v>
      </c>
      <c r="I344" s="15">
        <f>VLOOKUP(H344,TBL_SETOR!$B$2:$C$55,2,0)</f>
        <v>1</v>
      </c>
      <c r="J344" s="15" t="str">
        <f>VLOOKUP(H344,Medicos!$B$2:$C$3,2,0)</f>
        <v>Clinico</v>
      </c>
      <c r="K344" s="15">
        <f>2*C344+2*E344+G344+I344</f>
        <v>7</v>
      </c>
      <c r="L344" s="10"/>
      <c r="M344" s="10"/>
    </row>
    <row r="345" spans="1:13">
      <c r="A345" s="18">
        <v>52</v>
      </c>
      <c r="B345" s="17" t="s">
        <v>16</v>
      </c>
      <c r="C345" s="6">
        <f>VLOOKUP(B345,TBL_LESAO!$B$2:$C$10,2,0)</f>
        <v>1</v>
      </c>
      <c r="D345" s="5" t="s">
        <v>32</v>
      </c>
      <c r="E345" s="6">
        <f>VLOOKUP(D345,TBL_AREA_CORPO!$B$2:$C$9,2,0)</f>
        <v>1</v>
      </c>
      <c r="F345" s="5" t="s">
        <v>9</v>
      </c>
      <c r="G345" s="12">
        <f>VLOOKUP(F345,TBL_PROTOCOLO_MANCHESTER!$B$2:$C$6,2,0)</f>
        <v>2</v>
      </c>
      <c r="H345" s="15" t="s">
        <v>25</v>
      </c>
      <c r="I345" s="15">
        <f>VLOOKUP(H345,TBL_SETOR!$B$2:$C$55,2,0)</f>
        <v>1</v>
      </c>
      <c r="J345" s="15" t="str">
        <f>VLOOKUP(H345,Medicos!$B$2:$C$3,2,0)</f>
        <v>Clinico</v>
      </c>
      <c r="K345" s="15">
        <f>2*C345+2*E345+G345+I345</f>
        <v>7</v>
      </c>
      <c r="L345" s="10"/>
      <c r="M345" s="10"/>
    </row>
    <row r="346" spans="1:13">
      <c r="A346" s="18">
        <v>66</v>
      </c>
      <c r="B346" s="17" t="s">
        <v>16</v>
      </c>
      <c r="C346" s="6">
        <f>VLOOKUP(B346,TBL_LESAO!$B$2:$C$10,2,0)</f>
        <v>1</v>
      </c>
      <c r="D346" s="6" t="s">
        <v>35</v>
      </c>
      <c r="E346" s="6">
        <f>VLOOKUP(D346,TBL_AREA_CORPO!$B$2:$C$9,2,0)</f>
        <v>2</v>
      </c>
      <c r="F346" s="6" t="s">
        <v>24</v>
      </c>
      <c r="G346" s="12">
        <f>VLOOKUP(F346,TBL_PROTOCOLO_MANCHESTER!$B$2:$C$6,2,0)</f>
        <v>1</v>
      </c>
      <c r="H346" s="15" t="s">
        <v>25</v>
      </c>
      <c r="I346" s="15">
        <f>VLOOKUP(H346,TBL_SETOR!$B$2:$C$55,2,0)</f>
        <v>1</v>
      </c>
      <c r="J346" s="15" t="str">
        <f>VLOOKUP(H346,Medicos!$B$2:$C$3,2,0)</f>
        <v>Clinico</v>
      </c>
      <c r="K346" s="15">
        <f>2*C346+2*E346+G346+I346</f>
        <v>8</v>
      </c>
      <c r="L346" s="10"/>
      <c r="M346" s="10"/>
    </row>
    <row r="347" spans="1:13">
      <c r="A347" s="18">
        <v>127</v>
      </c>
      <c r="B347" s="17" t="s">
        <v>18</v>
      </c>
      <c r="C347" s="6">
        <f>VLOOKUP(B347,TBL_LESAO!$B$2:$C$10,2,0)</f>
        <v>2</v>
      </c>
      <c r="D347" s="6" t="s">
        <v>31</v>
      </c>
      <c r="E347" s="6">
        <f>VLOOKUP(D347,TBL_AREA_CORPO!$B$2:$C$9,2,0)</f>
        <v>1</v>
      </c>
      <c r="F347" s="6" t="s">
        <v>24</v>
      </c>
      <c r="G347" s="12">
        <f>VLOOKUP(F347,TBL_PROTOCOLO_MANCHESTER!$B$2:$C$6,2,0)</f>
        <v>1</v>
      </c>
      <c r="H347" s="15" t="s">
        <v>25</v>
      </c>
      <c r="I347" s="15">
        <f>VLOOKUP(H347,TBL_SETOR!$B$2:$C$55,2,0)</f>
        <v>1</v>
      </c>
      <c r="J347" s="15" t="str">
        <f>VLOOKUP(H347,Medicos!$B$2:$C$3,2,0)</f>
        <v>Clinico</v>
      </c>
      <c r="K347" s="15">
        <f>2*C347+2*E347+G347+I347</f>
        <v>8</v>
      </c>
      <c r="L347" s="10"/>
      <c r="M347" s="10"/>
    </row>
    <row r="348" spans="1:13">
      <c r="A348" s="18">
        <v>132</v>
      </c>
      <c r="B348" s="17" t="s">
        <v>18</v>
      </c>
      <c r="C348" s="6">
        <f>VLOOKUP(B348,TBL_LESAO!$B$2:$C$10,2,0)</f>
        <v>2</v>
      </c>
      <c r="D348" s="6" t="s">
        <v>32</v>
      </c>
      <c r="E348" s="6">
        <f>VLOOKUP(D348,TBL_AREA_CORPO!$B$2:$C$9,2,0)</f>
        <v>1</v>
      </c>
      <c r="F348" s="6" t="s">
        <v>24</v>
      </c>
      <c r="G348" s="12">
        <f>VLOOKUP(F348,TBL_PROTOCOLO_MANCHESTER!$B$2:$C$6,2,0)</f>
        <v>1</v>
      </c>
      <c r="H348" s="15" t="s">
        <v>25</v>
      </c>
      <c r="I348" s="15">
        <f>VLOOKUP(H348,TBL_SETOR!$B$2:$C$55,2,0)</f>
        <v>1</v>
      </c>
      <c r="J348" s="15" t="str">
        <f>VLOOKUP(H348,Medicos!$B$2:$C$3,2,0)</f>
        <v>Clinico</v>
      </c>
      <c r="K348" s="15">
        <f>2*C348+2*E348+G348+I348</f>
        <v>8</v>
      </c>
      <c r="L348" s="10"/>
      <c r="M348" s="10"/>
    </row>
    <row r="349" spans="1:13">
      <c r="A349" s="18">
        <v>208</v>
      </c>
      <c r="B349" s="17" t="s">
        <v>20</v>
      </c>
      <c r="C349" s="6">
        <f>VLOOKUP(B349,TBL_LESAO!$B$2:$C$10,2,0)</f>
        <v>1</v>
      </c>
      <c r="D349" s="6" t="s">
        <v>31</v>
      </c>
      <c r="E349" s="6">
        <f>VLOOKUP(D349,TBL_AREA_CORPO!$B$2:$C$9,2,0)</f>
        <v>1</v>
      </c>
      <c r="F349" s="6" t="s">
        <v>9</v>
      </c>
      <c r="G349" s="12">
        <f>VLOOKUP(F349,TBL_PROTOCOLO_MANCHESTER!$B$2:$C$6,2,0)</f>
        <v>2</v>
      </c>
      <c r="H349" s="15" t="s">
        <v>25</v>
      </c>
      <c r="I349" s="15">
        <f>VLOOKUP(H349,TBL_SETOR!$B$2:$C$55,2,0)</f>
        <v>1</v>
      </c>
      <c r="J349" s="15" t="str">
        <f>VLOOKUP(H349,Medicos!$B$2:$C$3,2,0)</f>
        <v>Clinico</v>
      </c>
      <c r="K349" s="15">
        <f>2*C349+2*E349+G349+I349</f>
        <v>7</v>
      </c>
      <c r="L349" s="10"/>
      <c r="M349" s="10"/>
    </row>
    <row r="350" spans="1:13">
      <c r="A350" s="18">
        <v>213</v>
      </c>
      <c r="B350" s="17" t="s">
        <v>20</v>
      </c>
      <c r="C350" s="6">
        <f>VLOOKUP(B350,TBL_LESAO!$B$2:$C$10,2,0)</f>
        <v>1</v>
      </c>
      <c r="D350" s="5" t="s">
        <v>32</v>
      </c>
      <c r="E350" s="6">
        <f>VLOOKUP(D350,TBL_AREA_CORPO!$B$2:$C$9,2,0)</f>
        <v>1</v>
      </c>
      <c r="F350" s="5" t="s">
        <v>9</v>
      </c>
      <c r="G350" s="12">
        <f>VLOOKUP(F350,TBL_PROTOCOLO_MANCHESTER!$B$2:$C$6,2,0)</f>
        <v>2</v>
      </c>
      <c r="H350" s="15" t="s">
        <v>25</v>
      </c>
      <c r="I350" s="15">
        <f>VLOOKUP(H350,TBL_SETOR!$B$2:$C$55,2,0)</f>
        <v>1</v>
      </c>
      <c r="J350" s="15" t="str">
        <f>VLOOKUP(H350,Medicos!$B$2:$C$3,2,0)</f>
        <v>Clinico</v>
      </c>
      <c r="K350" s="15">
        <f>2*C350+2*E350+G350+I350</f>
        <v>7</v>
      </c>
      <c r="L350" s="10"/>
      <c r="M350" s="10"/>
    </row>
    <row r="351" spans="1:13">
      <c r="A351" s="18">
        <v>227</v>
      </c>
      <c r="B351" s="17" t="s">
        <v>20</v>
      </c>
      <c r="C351" s="6">
        <f>VLOOKUP(B351,TBL_LESAO!$B$2:$C$10,2,0)</f>
        <v>1</v>
      </c>
      <c r="D351" s="6" t="s">
        <v>35</v>
      </c>
      <c r="E351" s="6">
        <f>VLOOKUP(D351,TBL_AREA_CORPO!$B$2:$C$9,2,0)</f>
        <v>2</v>
      </c>
      <c r="F351" s="6" t="s">
        <v>24</v>
      </c>
      <c r="G351" s="12">
        <f>VLOOKUP(F351,TBL_PROTOCOLO_MANCHESTER!$B$2:$C$6,2,0)</f>
        <v>1</v>
      </c>
      <c r="H351" s="15" t="s">
        <v>25</v>
      </c>
      <c r="I351" s="15">
        <f>VLOOKUP(H351,TBL_SETOR!$B$2:$C$55,2,0)</f>
        <v>1</v>
      </c>
      <c r="J351" s="15" t="str">
        <f>VLOOKUP(H351,Medicos!$B$2:$C$3,2,0)</f>
        <v>Clinico</v>
      </c>
      <c r="K351" s="15">
        <f>2*C351+2*E351+G351+I351</f>
        <v>8</v>
      </c>
      <c r="L351" s="10"/>
      <c r="M351" s="10"/>
    </row>
    <row r="352" spans="1:13">
      <c r="A352" s="18">
        <v>248</v>
      </c>
      <c r="B352" s="17" t="s">
        <v>21</v>
      </c>
      <c r="C352" s="6">
        <f>VLOOKUP(B352,TBL_LESAO!$B$2:$C$10,2,0)</f>
        <v>1</v>
      </c>
      <c r="D352" s="5" t="s">
        <v>31</v>
      </c>
      <c r="E352" s="6">
        <f>VLOOKUP(D352,TBL_AREA_CORPO!$B$2:$C$9,2,0)</f>
        <v>1</v>
      </c>
      <c r="F352" s="5" t="s">
        <v>9</v>
      </c>
      <c r="G352" s="12">
        <f>VLOOKUP(F352,TBL_PROTOCOLO_MANCHESTER!$B$2:$C$6,2,0)</f>
        <v>2</v>
      </c>
      <c r="H352" s="15" t="s">
        <v>25</v>
      </c>
      <c r="I352" s="15">
        <f>VLOOKUP(H352,TBL_SETOR!$B$2:$C$55,2,0)</f>
        <v>1</v>
      </c>
      <c r="J352" s="15" t="str">
        <f>VLOOKUP(H352,Medicos!$B$2:$C$3,2,0)</f>
        <v>Clinico</v>
      </c>
      <c r="K352" s="15">
        <f>2*C352+2*E352+G352+I352</f>
        <v>7</v>
      </c>
      <c r="L352" s="10"/>
      <c r="M352" s="10"/>
    </row>
    <row r="353" spans="1:13">
      <c r="A353" s="18">
        <v>253</v>
      </c>
      <c r="B353" s="17" t="s">
        <v>21</v>
      </c>
      <c r="C353" s="6">
        <f>VLOOKUP(B353,TBL_LESAO!$B$2:$C$10,2,0)</f>
        <v>1</v>
      </c>
      <c r="D353" s="6" t="s">
        <v>32</v>
      </c>
      <c r="E353" s="6">
        <f>VLOOKUP(D353,TBL_AREA_CORPO!$B$2:$C$9,2,0)</f>
        <v>1</v>
      </c>
      <c r="F353" s="6" t="s">
        <v>9</v>
      </c>
      <c r="G353" s="12">
        <f>VLOOKUP(F353,TBL_PROTOCOLO_MANCHESTER!$B$2:$C$6,2,0)</f>
        <v>2</v>
      </c>
      <c r="H353" s="15" t="s">
        <v>25</v>
      </c>
      <c r="I353" s="15">
        <f>VLOOKUP(H353,TBL_SETOR!$B$2:$C$55,2,0)</f>
        <v>1</v>
      </c>
      <c r="J353" s="15" t="str">
        <f>VLOOKUP(H353,Medicos!$B$2:$C$3,2,0)</f>
        <v>Clinico</v>
      </c>
      <c r="K353" s="15">
        <f>2*C353+2*E353+G353+I353</f>
        <v>7</v>
      </c>
      <c r="L353" s="10"/>
      <c r="M353" s="10"/>
    </row>
    <row r="354" spans="1:13">
      <c r="A354" s="18">
        <v>267</v>
      </c>
      <c r="B354" s="17" t="s">
        <v>21</v>
      </c>
      <c r="C354" s="6">
        <f>VLOOKUP(B354,TBL_LESAO!$B$2:$C$10,2,0)</f>
        <v>1</v>
      </c>
      <c r="D354" s="5" t="s">
        <v>35</v>
      </c>
      <c r="E354" s="6">
        <f>VLOOKUP(D354,TBL_AREA_CORPO!$B$2:$C$9,2,0)</f>
        <v>2</v>
      </c>
      <c r="F354" s="5" t="s">
        <v>24</v>
      </c>
      <c r="G354" s="12">
        <f>VLOOKUP(F354,TBL_PROTOCOLO_MANCHESTER!$B$2:$C$6,2,0)</f>
        <v>1</v>
      </c>
      <c r="H354" s="15" t="s">
        <v>25</v>
      </c>
      <c r="I354" s="15">
        <f>VLOOKUP(H354,TBL_SETOR!$B$2:$C$55,2,0)</f>
        <v>1</v>
      </c>
      <c r="J354" s="15" t="str">
        <f>VLOOKUP(H354,Medicos!$B$2:$C$3,2,0)</f>
        <v>Clinico</v>
      </c>
      <c r="K354" s="15">
        <f>2*C354+2*E354+G354+I354</f>
        <v>8</v>
      </c>
      <c r="L354" s="10"/>
      <c r="M354" s="10"/>
    </row>
    <row r="355" spans="1:13">
      <c r="A355" s="18">
        <v>6</v>
      </c>
      <c r="B355" s="17" t="s">
        <v>5</v>
      </c>
      <c r="C355" s="6">
        <f>VLOOKUP(B355,TBL_LESAO!$B$2:$C$10,2,0)</f>
        <v>1</v>
      </c>
      <c r="D355" s="6" t="s">
        <v>31</v>
      </c>
      <c r="E355" s="6">
        <f>VLOOKUP(D355,TBL_AREA_CORPO!$B$2:$C$9,2,0)</f>
        <v>1</v>
      </c>
      <c r="F355" s="6" t="s">
        <v>24</v>
      </c>
      <c r="G355" s="12">
        <f>VLOOKUP(F355,TBL_PROTOCOLO_MANCHESTER!$B$2:$C$6,2,0)</f>
        <v>1</v>
      </c>
      <c r="H355" s="15" t="s">
        <v>25</v>
      </c>
      <c r="I355" s="15">
        <f>VLOOKUP(H355,TBL_SETOR!$B$2:$C$55,2,0)</f>
        <v>1</v>
      </c>
      <c r="J355" s="15" t="str">
        <f>VLOOKUP(H355,Medicos!$B$2:$C$3,2,0)</f>
        <v>Clinico</v>
      </c>
      <c r="K355" s="15">
        <f>2*C355+2*E355+G355+I355</f>
        <v>6</v>
      </c>
      <c r="L355" s="10"/>
      <c r="M355" s="10"/>
    </row>
    <row r="356" spans="1:13">
      <c r="A356" s="18">
        <v>11</v>
      </c>
      <c r="B356" s="17" t="s">
        <v>5</v>
      </c>
      <c r="C356" s="6">
        <f>VLOOKUP(B356,TBL_LESAO!$B$2:$C$10,2,0)</f>
        <v>1</v>
      </c>
      <c r="D356" s="5" t="s">
        <v>32</v>
      </c>
      <c r="E356" s="6">
        <f>VLOOKUP(D356,TBL_AREA_CORPO!$B$2:$C$9,2,0)</f>
        <v>1</v>
      </c>
      <c r="F356" s="5" t="s">
        <v>24</v>
      </c>
      <c r="G356" s="12">
        <f>VLOOKUP(F356,TBL_PROTOCOLO_MANCHESTER!$B$2:$C$6,2,0)</f>
        <v>1</v>
      </c>
      <c r="H356" s="15" t="s">
        <v>25</v>
      </c>
      <c r="I356" s="15">
        <f>VLOOKUP(H356,TBL_SETOR!$B$2:$C$55,2,0)</f>
        <v>1</v>
      </c>
      <c r="J356" s="15" t="str">
        <f>VLOOKUP(H356,Medicos!$B$2:$C$3,2,0)</f>
        <v>Clinico</v>
      </c>
      <c r="K356" s="15">
        <f>2*C356+2*E356+G356+I356</f>
        <v>6</v>
      </c>
      <c r="L356" s="10"/>
      <c r="M356" s="10"/>
    </row>
    <row r="357" spans="1:13">
      <c r="A357" s="18">
        <v>46</v>
      </c>
      <c r="B357" s="17" t="s">
        <v>16</v>
      </c>
      <c r="C357" s="6">
        <f>VLOOKUP(B357,TBL_LESAO!$B$2:$C$10,2,0)</f>
        <v>1</v>
      </c>
      <c r="D357" s="6" t="s">
        <v>31</v>
      </c>
      <c r="E357" s="6">
        <f>VLOOKUP(D357,TBL_AREA_CORPO!$B$2:$C$9,2,0)</f>
        <v>1</v>
      </c>
      <c r="F357" s="6" t="s">
        <v>24</v>
      </c>
      <c r="G357" s="12">
        <f>VLOOKUP(F357,TBL_PROTOCOLO_MANCHESTER!$B$2:$C$6,2,0)</f>
        <v>1</v>
      </c>
      <c r="H357" s="15" t="s">
        <v>25</v>
      </c>
      <c r="I357" s="15">
        <f>VLOOKUP(H357,TBL_SETOR!$B$2:$C$55,2,0)</f>
        <v>1</v>
      </c>
      <c r="J357" s="15" t="str">
        <f>VLOOKUP(H357,Medicos!$B$2:$C$3,2,0)</f>
        <v>Clinico</v>
      </c>
      <c r="K357" s="15">
        <f>2*C357+2*E357+G357+I357</f>
        <v>6</v>
      </c>
      <c r="L357" s="10"/>
      <c r="M357" s="10"/>
    </row>
    <row r="358" spans="1:13">
      <c r="A358" s="18">
        <v>51</v>
      </c>
      <c r="B358" s="17" t="s">
        <v>16</v>
      </c>
      <c r="C358" s="6">
        <f>VLOOKUP(B358,TBL_LESAO!$B$2:$C$10,2,0)</f>
        <v>1</v>
      </c>
      <c r="D358" s="6" t="s">
        <v>32</v>
      </c>
      <c r="E358" s="6">
        <f>VLOOKUP(D358,TBL_AREA_CORPO!$B$2:$C$9,2,0)</f>
        <v>1</v>
      </c>
      <c r="F358" s="6" t="s">
        <v>24</v>
      </c>
      <c r="G358" s="12">
        <f>VLOOKUP(F358,TBL_PROTOCOLO_MANCHESTER!$B$2:$C$6,2,0)</f>
        <v>1</v>
      </c>
      <c r="H358" s="15" t="s">
        <v>25</v>
      </c>
      <c r="I358" s="15">
        <f>VLOOKUP(H358,TBL_SETOR!$B$2:$C$55,2,0)</f>
        <v>1</v>
      </c>
      <c r="J358" s="15" t="str">
        <f>VLOOKUP(H358,Medicos!$B$2:$C$3,2,0)</f>
        <v>Clinico</v>
      </c>
      <c r="K358" s="15">
        <f>2*C358+2*E358+G358+I358</f>
        <v>6</v>
      </c>
      <c r="L358" s="10"/>
      <c r="M358" s="10"/>
    </row>
    <row r="359" spans="1:13">
      <c r="A359" s="18">
        <v>207</v>
      </c>
      <c r="B359" s="17" t="s">
        <v>20</v>
      </c>
      <c r="C359" s="6">
        <f>VLOOKUP(B359,TBL_LESAO!$B$2:$C$10,2,0)</f>
        <v>1</v>
      </c>
      <c r="D359" s="6" t="s">
        <v>31</v>
      </c>
      <c r="E359" s="6">
        <f>VLOOKUP(D359,TBL_AREA_CORPO!$B$2:$C$9,2,0)</f>
        <v>1</v>
      </c>
      <c r="F359" s="6" t="s">
        <v>24</v>
      </c>
      <c r="G359" s="12">
        <f>VLOOKUP(F359,TBL_PROTOCOLO_MANCHESTER!$B$2:$C$6,2,0)</f>
        <v>1</v>
      </c>
      <c r="H359" s="15" t="s">
        <v>25</v>
      </c>
      <c r="I359" s="15">
        <f>VLOOKUP(H359,TBL_SETOR!$B$2:$C$55,2,0)</f>
        <v>1</v>
      </c>
      <c r="J359" s="15" t="str">
        <f>VLOOKUP(H359,Medicos!$B$2:$C$3,2,0)</f>
        <v>Clinico</v>
      </c>
      <c r="K359" s="15">
        <f>2*C359+2*E359+G359+I359</f>
        <v>6</v>
      </c>
      <c r="L359" s="10"/>
      <c r="M359" s="10"/>
    </row>
    <row r="360" spans="1:13">
      <c r="A360" s="18">
        <v>212</v>
      </c>
      <c r="B360" s="17" t="s">
        <v>20</v>
      </c>
      <c r="C360" s="6">
        <f>VLOOKUP(B360,TBL_LESAO!$B$2:$C$10,2,0)</f>
        <v>1</v>
      </c>
      <c r="D360" s="5" t="s">
        <v>32</v>
      </c>
      <c r="E360" s="6">
        <f>VLOOKUP(D360,TBL_AREA_CORPO!$B$2:$C$9,2,0)</f>
        <v>1</v>
      </c>
      <c r="F360" s="5" t="s">
        <v>24</v>
      </c>
      <c r="G360" s="12">
        <f>VLOOKUP(F360,TBL_PROTOCOLO_MANCHESTER!$B$2:$C$6,2,0)</f>
        <v>1</v>
      </c>
      <c r="H360" s="15" t="s">
        <v>25</v>
      </c>
      <c r="I360" s="15">
        <f>VLOOKUP(H360,TBL_SETOR!$B$2:$C$55,2,0)</f>
        <v>1</v>
      </c>
      <c r="J360" s="15" t="str">
        <f>VLOOKUP(H360,Medicos!$B$2:$C$3,2,0)</f>
        <v>Clinico</v>
      </c>
      <c r="K360" s="15">
        <f>2*C360+2*E360+G360+I360</f>
        <v>6</v>
      </c>
      <c r="L360" s="10"/>
      <c r="M360" s="10"/>
    </row>
    <row r="361" spans="1:13">
      <c r="A361" s="18">
        <v>247</v>
      </c>
      <c r="B361" s="17" t="s">
        <v>21</v>
      </c>
      <c r="C361" s="6">
        <f>VLOOKUP(B361,TBL_LESAO!$B$2:$C$10,2,0)</f>
        <v>1</v>
      </c>
      <c r="D361" s="6" t="s">
        <v>31</v>
      </c>
      <c r="E361" s="6">
        <f>VLOOKUP(D361,TBL_AREA_CORPO!$B$2:$C$9,2,0)</f>
        <v>1</v>
      </c>
      <c r="F361" s="6" t="s">
        <v>24</v>
      </c>
      <c r="G361" s="12">
        <f>VLOOKUP(F361,TBL_PROTOCOLO_MANCHESTER!$B$2:$C$6,2,0)</f>
        <v>1</v>
      </c>
      <c r="H361" s="15" t="s">
        <v>25</v>
      </c>
      <c r="I361" s="15">
        <f>VLOOKUP(H361,TBL_SETOR!$B$2:$C$55,2,0)</f>
        <v>1</v>
      </c>
      <c r="J361" s="15" t="str">
        <f>VLOOKUP(H361,Medicos!$B$2:$C$3,2,0)</f>
        <v>Clinico</v>
      </c>
      <c r="K361" s="15">
        <f>2*C361+2*E361+G361+I361</f>
        <v>6</v>
      </c>
      <c r="L361" s="10"/>
      <c r="M361" s="10"/>
    </row>
    <row r="362" spans="1:13">
      <c r="A362" s="18">
        <v>252</v>
      </c>
      <c r="B362" s="17" t="s">
        <v>21</v>
      </c>
      <c r="C362" s="6">
        <f>VLOOKUP(B362,TBL_LESAO!$B$2:$C$10,2,0)</f>
        <v>1</v>
      </c>
      <c r="D362" s="6" t="s">
        <v>32</v>
      </c>
      <c r="E362" s="6">
        <f>VLOOKUP(D362,TBL_AREA_CORPO!$B$2:$C$9,2,0)</f>
        <v>1</v>
      </c>
      <c r="F362" s="6" t="s">
        <v>24</v>
      </c>
      <c r="G362" s="12">
        <f>VLOOKUP(F362,TBL_PROTOCOLO_MANCHESTER!$B$2:$C$6,2,0)</f>
        <v>1</v>
      </c>
      <c r="H362" s="15" t="s">
        <v>25</v>
      </c>
      <c r="I362" s="15">
        <f>VLOOKUP(H362,TBL_SETOR!$B$2:$C$55,2,0)</f>
        <v>1</v>
      </c>
      <c r="J362" s="15" t="str">
        <f>VLOOKUP(H362,Medicos!$B$2:$C$3,2,0)</f>
        <v>Clinico</v>
      </c>
      <c r="K362" s="15">
        <f>2*C362+2*E362+G362+I362</f>
        <v>6</v>
      </c>
      <c r="L362" s="10"/>
      <c r="M362" s="10"/>
    </row>
  </sheetData>
  <sortState ref="A1:M362">
    <sortCondition descending="1" ref="K2"/>
  </sortState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F6" sqref="F6"/>
    </sheetView>
  </sheetViews>
  <sheetFormatPr defaultColWidth="14.44140625" defaultRowHeight="15.75" customHeight="1"/>
  <cols>
    <col min="2" max="2" width="15.5546875" bestFit="1" customWidth="1"/>
  </cols>
  <sheetData>
    <row r="1" spans="1:3" ht="15.75" customHeight="1">
      <c r="A1" s="1" t="s">
        <v>0</v>
      </c>
      <c r="B1" s="1" t="s">
        <v>2</v>
      </c>
      <c r="C1" s="7" t="s">
        <v>94</v>
      </c>
    </row>
    <row r="2" spans="1:3" ht="14.4">
      <c r="A2" s="1">
        <v>1</v>
      </c>
      <c r="B2" s="3" t="s">
        <v>24</v>
      </c>
      <c r="C2">
        <v>1</v>
      </c>
    </row>
    <row r="3" spans="1:3" ht="14.4">
      <c r="A3" s="1">
        <v>2</v>
      </c>
      <c r="B3" s="3" t="s">
        <v>9</v>
      </c>
      <c r="C3">
        <v>2</v>
      </c>
    </row>
    <row r="4" spans="1:3" ht="14.4">
      <c r="A4" s="1">
        <v>3</v>
      </c>
      <c r="B4" s="3" t="s">
        <v>10</v>
      </c>
      <c r="C4">
        <v>3</v>
      </c>
    </row>
    <row r="5" spans="1:3" ht="14.4">
      <c r="A5" s="1">
        <v>4</v>
      </c>
      <c r="B5" s="3" t="s">
        <v>12</v>
      </c>
      <c r="C5">
        <v>4</v>
      </c>
    </row>
    <row r="6" spans="1:3" ht="14.4">
      <c r="A6" s="1">
        <v>5</v>
      </c>
      <c r="B6" s="3" t="s">
        <v>14</v>
      </c>
      <c r="C6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F3" sqref="F3"/>
    </sheetView>
  </sheetViews>
  <sheetFormatPr defaultColWidth="14.44140625" defaultRowHeight="15.75" customHeight="1"/>
  <cols>
    <col min="2" max="2" width="19.6640625" customWidth="1"/>
  </cols>
  <sheetData>
    <row r="1" spans="1:3" ht="15.75" customHeight="1">
      <c r="A1" s="1" t="s">
        <v>1</v>
      </c>
      <c r="B1" s="1" t="s">
        <v>4</v>
      </c>
      <c r="C1" s="7" t="s">
        <v>94</v>
      </c>
    </row>
    <row r="2" spans="1:3" ht="14.4">
      <c r="A2" s="1">
        <v>1</v>
      </c>
      <c r="B2" s="5" t="s">
        <v>5</v>
      </c>
      <c r="C2">
        <v>1</v>
      </c>
    </row>
    <row r="3" spans="1:3" ht="14.4">
      <c r="A3" s="1">
        <v>2</v>
      </c>
      <c r="B3" s="5" t="s">
        <v>16</v>
      </c>
      <c r="C3">
        <v>1</v>
      </c>
    </row>
    <row r="4" spans="1:3" ht="14.4">
      <c r="A4" s="1">
        <v>3</v>
      </c>
      <c r="B4" s="5" t="s">
        <v>17</v>
      </c>
      <c r="C4">
        <v>3</v>
      </c>
    </row>
    <row r="5" spans="1:3" ht="14.4">
      <c r="A5" s="1">
        <v>4</v>
      </c>
      <c r="B5" s="5" t="s">
        <v>18</v>
      </c>
      <c r="C5">
        <v>2</v>
      </c>
    </row>
    <row r="6" spans="1:3" ht="14.4">
      <c r="A6" s="1">
        <v>5</v>
      </c>
      <c r="B6" s="5" t="s">
        <v>19</v>
      </c>
      <c r="C6">
        <v>5</v>
      </c>
    </row>
    <row r="7" spans="1:3" ht="14.4">
      <c r="A7" s="1">
        <v>6</v>
      </c>
      <c r="B7" s="5" t="s">
        <v>20</v>
      </c>
      <c r="C7">
        <v>1</v>
      </c>
    </row>
    <row r="8" spans="1:3" ht="14.4">
      <c r="A8" s="1">
        <v>7</v>
      </c>
      <c r="B8" s="5" t="s">
        <v>21</v>
      </c>
      <c r="C8">
        <v>1</v>
      </c>
    </row>
    <row r="9" spans="1:3" ht="14.4">
      <c r="A9" s="1">
        <v>8</v>
      </c>
      <c r="B9" s="5" t="s">
        <v>22</v>
      </c>
      <c r="C9">
        <v>5</v>
      </c>
    </row>
    <row r="10" spans="1:3" ht="14.4">
      <c r="A10" s="1">
        <v>9</v>
      </c>
      <c r="B10" s="5" t="s">
        <v>23</v>
      </c>
      <c r="C10">
        <v>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2" sqref="C2"/>
    </sheetView>
  </sheetViews>
  <sheetFormatPr defaultColWidth="14.44140625" defaultRowHeight="15.75" customHeight="1"/>
  <cols>
    <col min="2" max="2" width="22" customWidth="1"/>
  </cols>
  <sheetData>
    <row r="1" spans="1:3" ht="15.75" customHeight="1">
      <c r="A1" s="1" t="s">
        <v>55</v>
      </c>
      <c r="B1" s="1" t="s">
        <v>57</v>
      </c>
      <c r="C1" s="7" t="s">
        <v>94</v>
      </c>
    </row>
    <row r="2" spans="1:3" ht="14.4">
      <c r="A2" s="1">
        <v>1</v>
      </c>
      <c r="B2" s="6" t="s">
        <v>15</v>
      </c>
      <c r="C2">
        <v>5</v>
      </c>
    </row>
    <row r="3" spans="1:3" ht="14.4">
      <c r="A3" s="1">
        <v>2</v>
      </c>
      <c r="B3" s="5" t="s">
        <v>31</v>
      </c>
      <c r="C3">
        <v>1</v>
      </c>
    </row>
    <row r="4" spans="1:3" ht="14.4">
      <c r="A4" s="1">
        <v>3</v>
      </c>
      <c r="B4" s="5" t="s">
        <v>32</v>
      </c>
      <c r="C4">
        <v>1</v>
      </c>
    </row>
    <row r="5" spans="1:3" ht="14.4">
      <c r="A5" s="1">
        <v>4</v>
      </c>
      <c r="B5" s="5" t="s">
        <v>33</v>
      </c>
      <c r="C5">
        <v>4</v>
      </c>
    </row>
    <row r="6" spans="1:3" ht="14.4">
      <c r="A6" s="1">
        <v>5</v>
      </c>
      <c r="B6" s="5" t="s">
        <v>34</v>
      </c>
      <c r="C6">
        <v>4</v>
      </c>
    </row>
    <row r="7" spans="1:3" ht="14.4">
      <c r="A7" s="1">
        <v>6</v>
      </c>
      <c r="B7" s="5" t="s">
        <v>35</v>
      </c>
      <c r="C7">
        <v>2</v>
      </c>
    </row>
    <row r="8" spans="1:3" ht="14.4">
      <c r="A8" s="1">
        <v>7</v>
      </c>
      <c r="B8" s="5" t="s">
        <v>36</v>
      </c>
      <c r="C8">
        <v>3</v>
      </c>
    </row>
    <row r="9" spans="1:3" ht="14.4">
      <c r="A9" s="1">
        <v>8</v>
      </c>
      <c r="B9" s="5" t="s">
        <v>37</v>
      </c>
      <c r="C9">
        <v>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activeCell="B18" sqref="B18"/>
    </sheetView>
  </sheetViews>
  <sheetFormatPr defaultColWidth="14.44140625" defaultRowHeight="15.75" customHeight="1"/>
  <cols>
    <col min="2" max="2" width="107.6640625" customWidth="1"/>
  </cols>
  <sheetData>
    <row r="1" spans="1:3" ht="15.75" customHeight="1">
      <c r="A1" s="4" t="s">
        <v>38</v>
      </c>
      <c r="B1" s="4" t="s">
        <v>39</v>
      </c>
      <c r="C1" s="7" t="s">
        <v>94</v>
      </c>
    </row>
    <row r="2" spans="1:3" ht="15.75" customHeight="1">
      <c r="A2" s="4">
        <v>1</v>
      </c>
      <c r="B2" s="4" t="s">
        <v>40</v>
      </c>
      <c r="C2">
        <v>1</v>
      </c>
    </row>
    <row r="3" spans="1:3" ht="15.75" customHeight="1">
      <c r="A3" s="4">
        <v>2</v>
      </c>
      <c r="B3" s="4" t="s">
        <v>41</v>
      </c>
      <c r="C3">
        <v>1</v>
      </c>
    </row>
    <row r="4" spans="1:3" ht="15.75" customHeight="1">
      <c r="A4" s="4">
        <v>3</v>
      </c>
      <c r="B4" s="4" t="s">
        <v>42</v>
      </c>
      <c r="C4">
        <v>1</v>
      </c>
    </row>
    <row r="5" spans="1:3" ht="15.75" customHeight="1">
      <c r="A5" s="4">
        <v>4</v>
      </c>
      <c r="B5" s="4" t="s">
        <v>43</v>
      </c>
      <c r="C5">
        <v>1</v>
      </c>
    </row>
    <row r="6" spans="1:3" ht="15.75" customHeight="1">
      <c r="A6" s="4">
        <v>5</v>
      </c>
      <c r="B6" s="4" t="s">
        <v>44</v>
      </c>
      <c r="C6">
        <v>1</v>
      </c>
    </row>
    <row r="7" spans="1:3" ht="15.75" customHeight="1">
      <c r="A7" s="4">
        <v>6</v>
      </c>
      <c r="B7" s="4" t="s">
        <v>45</v>
      </c>
      <c r="C7">
        <v>1</v>
      </c>
    </row>
    <row r="8" spans="1:3" ht="15.75" customHeight="1">
      <c r="A8" s="4">
        <v>7</v>
      </c>
      <c r="B8" s="4" t="s">
        <v>46</v>
      </c>
      <c r="C8">
        <v>1</v>
      </c>
    </row>
    <row r="9" spans="1:3" ht="15.75" customHeight="1">
      <c r="A9" s="4">
        <v>8</v>
      </c>
      <c r="B9" s="4" t="s">
        <v>47</v>
      </c>
      <c r="C9">
        <v>1</v>
      </c>
    </row>
    <row r="10" spans="1:3" ht="15.75" customHeight="1">
      <c r="A10" s="4">
        <v>9</v>
      </c>
      <c r="B10" s="8" t="s">
        <v>48</v>
      </c>
      <c r="C10">
        <v>1</v>
      </c>
    </row>
    <row r="11" spans="1:3" ht="15.75" customHeight="1">
      <c r="A11" s="4">
        <v>10</v>
      </c>
      <c r="B11" s="8" t="s">
        <v>49</v>
      </c>
      <c r="C11">
        <v>1</v>
      </c>
    </row>
    <row r="12" spans="1:3" ht="15.75" customHeight="1">
      <c r="A12" s="4">
        <v>11</v>
      </c>
      <c r="B12" s="4" t="s">
        <v>50</v>
      </c>
      <c r="C12">
        <v>1</v>
      </c>
    </row>
    <row r="13" spans="1:3" ht="15.75" customHeight="1">
      <c r="A13" s="4">
        <v>12</v>
      </c>
      <c r="B13" s="4" t="s">
        <v>51</v>
      </c>
      <c r="C13">
        <v>1</v>
      </c>
    </row>
    <row r="14" spans="1:3" ht="15.75" customHeight="1">
      <c r="A14" s="4">
        <v>13</v>
      </c>
      <c r="B14" s="4" t="s">
        <v>52</v>
      </c>
      <c r="C14">
        <v>1</v>
      </c>
    </row>
    <row r="15" spans="1:3" ht="15.75" customHeight="1">
      <c r="A15" s="4">
        <v>14</v>
      </c>
      <c r="B15" s="4" t="s">
        <v>53</v>
      </c>
      <c r="C15">
        <v>1</v>
      </c>
    </row>
    <row r="16" spans="1:3" ht="15.75" customHeight="1">
      <c r="A16" s="4">
        <v>15</v>
      </c>
      <c r="B16" s="4" t="s">
        <v>54</v>
      </c>
      <c r="C16">
        <v>1</v>
      </c>
    </row>
    <row r="17" spans="1:3" ht="15.75" customHeight="1">
      <c r="A17" s="4">
        <v>16</v>
      </c>
      <c r="B17" s="4" t="s">
        <v>98</v>
      </c>
      <c r="C17">
        <v>1</v>
      </c>
    </row>
    <row r="18" spans="1:3" ht="15.75" customHeight="1">
      <c r="A18" s="4">
        <v>17</v>
      </c>
      <c r="B18" s="4" t="s">
        <v>56</v>
      </c>
      <c r="C18">
        <v>1</v>
      </c>
    </row>
    <row r="19" spans="1:3" ht="15.75" customHeight="1">
      <c r="A19" s="4">
        <v>18</v>
      </c>
      <c r="B19" s="4" t="s">
        <v>58</v>
      </c>
      <c r="C19">
        <v>1</v>
      </c>
    </row>
    <row r="20" spans="1:3" ht="15.75" customHeight="1">
      <c r="A20" s="4">
        <v>19</v>
      </c>
      <c r="B20" s="4" t="s">
        <v>59</v>
      </c>
      <c r="C20">
        <v>1</v>
      </c>
    </row>
    <row r="21" spans="1:3" ht="15.75" customHeight="1">
      <c r="A21" s="4">
        <v>20</v>
      </c>
      <c r="B21" s="4" t="s">
        <v>60</v>
      </c>
      <c r="C21">
        <v>1</v>
      </c>
    </row>
    <row r="22" spans="1:3" ht="15.75" customHeight="1">
      <c r="A22" s="4">
        <v>21</v>
      </c>
      <c r="B22" s="4" t="s">
        <v>61</v>
      </c>
      <c r="C22">
        <v>1</v>
      </c>
    </row>
    <row r="23" spans="1:3" ht="15.75" customHeight="1">
      <c r="A23" s="4">
        <v>22</v>
      </c>
      <c r="B23" s="4" t="s">
        <v>62</v>
      </c>
      <c r="C23">
        <v>1</v>
      </c>
    </row>
    <row r="24" spans="1:3" ht="15.75" customHeight="1">
      <c r="A24" s="4">
        <v>23</v>
      </c>
      <c r="B24" s="4" t="s">
        <v>63</v>
      </c>
      <c r="C24">
        <v>1</v>
      </c>
    </row>
    <row r="25" spans="1:3" ht="15.75" customHeight="1">
      <c r="A25" s="4">
        <v>24</v>
      </c>
      <c r="B25" s="4" t="s">
        <v>64</v>
      </c>
      <c r="C25">
        <v>1</v>
      </c>
    </row>
    <row r="26" spans="1:3" ht="15.75" customHeight="1">
      <c r="A26" s="4">
        <v>25</v>
      </c>
      <c r="B26" s="4" t="s">
        <v>65</v>
      </c>
      <c r="C26">
        <v>1</v>
      </c>
    </row>
    <row r="27" spans="1:3" ht="15.75" customHeight="1">
      <c r="A27" s="4">
        <v>26</v>
      </c>
      <c r="B27" s="4" t="s">
        <v>66</v>
      </c>
      <c r="C27">
        <v>1</v>
      </c>
    </row>
    <row r="28" spans="1:3" ht="15.75" customHeight="1">
      <c r="A28" s="4">
        <v>27</v>
      </c>
      <c r="B28" s="4" t="s">
        <v>67</v>
      </c>
      <c r="C28">
        <v>1</v>
      </c>
    </row>
    <row r="29" spans="1:3" ht="15.75" customHeight="1">
      <c r="A29" s="4">
        <v>28</v>
      </c>
      <c r="B29" s="4" t="s">
        <v>68</v>
      </c>
      <c r="C29">
        <v>1</v>
      </c>
    </row>
    <row r="30" spans="1:3" ht="15.75" customHeight="1">
      <c r="A30" s="4">
        <v>29</v>
      </c>
      <c r="B30" s="8" t="s">
        <v>69</v>
      </c>
      <c r="C30">
        <v>1</v>
      </c>
    </row>
    <row r="31" spans="1:3" ht="15.75" customHeight="1">
      <c r="A31" s="4">
        <v>30</v>
      </c>
      <c r="B31" s="4" t="s">
        <v>70</v>
      </c>
      <c r="C31">
        <v>1</v>
      </c>
    </row>
    <row r="32" spans="1:3" ht="15.75" customHeight="1">
      <c r="A32" s="4">
        <v>31</v>
      </c>
      <c r="B32" s="4" t="s">
        <v>71</v>
      </c>
      <c r="C32">
        <v>1</v>
      </c>
    </row>
    <row r="33" spans="1:3" ht="15.75" customHeight="1">
      <c r="A33" s="4">
        <v>32</v>
      </c>
      <c r="B33" s="4" t="s">
        <v>72</v>
      </c>
      <c r="C33">
        <v>1</v>
      </c>
    </row>
    <row r="34" spans="1:3" ht="15.75" customHeight="1">
      <c r="A34" s="4">
        <v>33</v>
      </c>
      <c r="B34" s="4" t="s">
        <v>73</v>
      </c>
      <c r="C34">
        <v>1</v>
      </c>
    </row>
    <row r="35" spans="1:3" ht="15.75" customHeight="1">
      <c r="A35" s="4">
        <v>34</v>
      </c>
      <c r="B35" s="4" t="s">
        <v>74</v>
      </c>
      <c r="C35">
        <v>1</v>
      </c>
    </row>
    <row r="36" spans="1:3" ht="15.75" customHeight="1">
      <c r="A36" s="4">
        <v>35</v>
      </c>
      <c r="B36" s="4" t="s">
        <v>75</v>
      </c>
      <c r="C36">
        <v>1</v>
      </c>
    </row>
    <row r="37" spans="1:3" ht="15.75" customHeight="1">
      <c r="A37" s="4">
        <v>36</v>
      </c>
      <c r="B37" s="4" t="s">
        <v>76</v>
      </c>
      <c r="C37">
        <v>1</v>
      </c>
    </row>
    <row r="38" spans="1:3" ht="15.75" customHeight="1">
      <c r="A38" s="4">
        <v>37</v>
      </c>
      <c r="B38" s="4" t="s">
        <v>77</v>
      </c>
      <c r="C38">
        <v>1</v>
      </c>
    </row>
    <row r="39" spans="1:3" ht="15.75" customHeight="1">
      <c r="A39" s="4">
        <v>38</v>
      </c>
      <c r="B39" s="4" t="s">
        <v>78</v>
      </c>
      <c r="C39">
        <v>1</v>
      </c>
    </row>
    <row r="40" spans="1:3" ht="15.75" customHeight="1">
      <c r="A40" s="4">
        <v>39</v>
      </c>
      <c r="B40" s="4" t="s">
        <v>79</v>
      </c>
      <c r="C40">
        <v>1</v>
      </c>
    </row>
    <row r="41" spans="1:3" ht="15.75" customHeight="1">
      <c r="A41" s="4">
        <v>40</v>
      </c>
      <c r="B41" s="8" t="s">
        <v>80</v>
      </c>
      <c r="C41">
        <v>1</v>
      </c>
    </row>
    <row r="42" spans="1:3" ht="15.75" customHeight="1">
      <c r="A42" s="4">
        <v>41</v>
      </c>
      <c r="B42" s="4" t="s">
        <v>81</v>
      </c>
      <c r="C42">
        <v>1</v>
      </c>
    </row>
    <row r="43" spans="1:3" ht="15.75" customHeight="1">
      <c r="A43" s="4">
        <v>42</v>
      </c>
      <c r="B43" s="4" t="s">
        <v>82</v>
      </c>
      <c r="C43">
        <v>1</v>
      </c>
    </row>
    <row r="44" spans="1:3" ht="15.75" customHeight="1">
      <c r="A44" s="4">
        <v>43</v>
      </c>
      <c r="B44" s="4" t="s">
        <v>83</v>
      </c>
      <c r="C44">
        <v>1</v>
      </c>
    </row>
    <row r="45" spans="1:3" ht="15.75" customHeight="1">
      <c r="A45" s="4">
        <v>44</v>
      </c>
      <c r="B45" s="4" t="s">
        <v>29</v>
      </c>
      <c r="C45">
        <v>1</v>
      </c>
    </row>
    <row r="46" spans="1:3" ht="15.75" customHeight="1">
      <c r="A46" s="4">
        <v>45</v>
      </c>
      <c r="B46" s="4" t="s">
        <v>84</v>
      </c>
      <c r="C46">
        <v>1</v>
      </c>
    </row>
    <row r="47" spans="1:3" ht="15.75" customHeight="1">
      <c r="A47" s="4">
        <v>46</v>
      </c>
      <c r="B47" s="4" t="s">
        <v>85</v>
      </c>
      <c r="C47">
        <v>1</v>
      </c>
    </row>
    <row r="48" spans="1:3" ht="15.75" customHeight="1">
      <c r="A48" s="4">
        <v>47</v>
      </c>
      <c r="B48" s="4" t="s">
        <v>86</v>
      </c>
      <c r="C48">
        <v>1</v>
      </c>
    </row>
    <row r="49" spans="1:3" ht="15.75" customHeight="1">
      <c r="A49" s="4">
        <v>48</v>
      </c>
      <c r="B49" s="4" t="s">
        <v>87</v>
      </c>
      <c r="C49">
        <v>1</v>
      </c>
    </row>
    <row r="50" spans="1:3" ht="15.75" customHeight="1">
      <c r="A50" s="4">
        <v>49</v>
      </c>
      <c r="B50" s="4" t="s">
        <v>88</v>
      </c>
      <c r="C50">
        <v>1</v>
      </c>
    </row>
    <row r="51" spans="1:3" ht="15.75" customHeight="1">
      <c r="A51" s="4">
        <v>50</v>
      </c>
      <c r="B51" s="4" t="s">
        <v>89</v>
      </c>
      <c r="C51">
        <v>1</v>
      </c>
    </row>
    <row r="52" spans="1:3" ht="15.75" customHeight="1">
      <c r="A52" s="4">
        <v>51</v>
      </c>
      <c r="B52" s="4" t="s">
        <v>90</v>
      </c>
      <c r="C52">
        <v>1</v>
      </c>
    </row>
    <row r="53" spans="1:3" ht="15.75" customHeight="1">
      <c r="A53" s="4">
        <v>52</v>
      </c>
      <c r="B53" s="4" t="s">
        <v>91</v>
      </c>
      <c r="C53">
        <v>1</v>
      </c>
    </row>
    <row r="54" spans="1:3" ht="15.75" customHeight="1">
      <c r="A54" s="4">
        <v>53</v>
      </c>
      <c r="B54" s="4" t="s">
        <v>92</v>
      </c>
      <c r="C54">
        <v>1</v>
      </c>
    </row>
    <row r="55" spans="1:3" ht="15.75" customHeight="1">
      <c r="A55" s="4">
        <v>54</v>
      </c>
      <c r="B55" s="4" t="s">
        <v>93</v>
      </c>
      <c r="C55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4" sqref="C4"/>
    </sheetView>
  </sheetViews>
  <sheetFormatPr defaultRowHeight="13.2"/>
  <cols>
    <col min="1" max="1" width="7.44140625" customWidth="1"/>
    <col min="2" max="2" width="22.109375" bestFit="1" customWidth="1"/>
    <col min="3" max="3" width="10.6640625" bestFit="1" customWidth="1"/>
  </cols>
  <sheetData>
    <row r="1" spans="1:3">
      <c r="A1" s="24" t="s">
        <v>106</v>
      </c>
      <c r="B1" s="24" t="s">
        <v>8</v>
      </c>
      <c r="C1" s="24" t="s">
        <v>107</v>
      </c>
    </row>
    <row r="2" spans="1:3">
      <c r="A2" s="18">
        <v>1</v>
      </c>
      <c r="B2" s="14" t="s">
        <v>29</v>
      </c>
      <c r="C2" s="24" t="s">
        <v>108</v>
      </c>
    </row>
    <row r="3" spans="1:3" ht="14.4">
      <c r="A3" s="18">
        <v>2</v>
      </c>
      <c r="B3" s="15" t="s">
        <v>25</v>
      </c>
      <c r="C3" s="24" t="s">
        <v>110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B2:K6"/>
  <sheetViews>
    <sheetView workbookViewId="0">
      <selection activeCell="I8" sqref="I8"/>
    </sheetView>
  </sheetViews>
  <sheetFormatPr defaultRowHeight="13.2"/>
  <cols>
    <col min="4" max="4" width="44.77734375" customWidth="1"/>
  </cols>
  <sheetData>
    <row r="2" spans="2:11">
      <c r="C2" s="21" t="s">
        <v>115</v>
      </c>
      <c r="D2" s="21" t="s">
        <v>116</v>
      </c>
      <c r="E2" s="21" t="s">
        <v>117</v>
      </c>
      <c r="F2" s="21" t="s">
        <v>118</v>
      </c>
    </row>
    <row r="3" spans="2:11" ht="14.4">
      <c r="B3" s="21" t="s">
        <v>111</v>
      </c>
      <c r="C3" s="8"/>
      <c r="D3" s="27"/>
      <c r="E3" s="27"/>
      <c r="F3" s="26"/>
    </row>
    <row r="4" spans="2:11" ht="14.4">
      <c r="B4" s="21" t="s">
        <v>112</v>
      </c>
      <c r="C4" s="26"/>
      <c r="D4" s="8"/>
      <c r="E4" s="26"/>
      <c r="F4" s="27"/>
      <c r="K4" s="26"/>
    </row>
    <row r="5" spans="2:11" ht="14.4">
      <c r="B5" s="21" t="s">
        <v>113</v>
      </c>
      <c r="C5" s="27"/>
      <c r="D5" s="26"/>
      <c r="E5" s="8"/>
      <c r="F5" s="27"/>
    </row>
    <row r="6" spans="2:11" ht="14.4">
      <c r="B6" s="21" t="s">
        <v>114</v>
      </c>
      <c r="F6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VW_RESULTADO_CONSULTA</vt:lpstr>
      <vt:lpstr>TBL_PROTOCOLO_MANCHESTER</vt:lpstr>
      <vt:lpstr>TBL_LESAO</vt:lpstr>
      <vt:lpstr>TBL_AREA_CORPO</vt:lpstr>
      <vt:lpstr>TBL_SETOR</vt:lpstr>
      <vt:lpstr>Medicos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fkfouri</dc:creator>
  <cp:lastModifiedBy>fkfouri</cp:lastModifiedBy>
  <dcterms:created xsi:type="dcterms:W3CDTF">2018-04-12T02:03:40Z</dcterms:created>
  <dcterms:modified xsi:type="dcterms:W3CDTF">2018-05-09T02:13:04Z</dcterms:modified>
</cp:coreProperties>
</file>